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A0C8241-AE19-407C-AEA5-E39ABC31B9B5}"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<sst xmlns="http://schemas.openxmlformats.org/spreadsheetml/2006/main" count="11244" uniqueCount="2031">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</sst>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44407</v>
      </c>
      <c r="C8" s="65">
        <f>VLOOKUP($A8,'Return Data'!$B$7:$R$2843,4,0)</f>
        <v>1097.45</v>
      </c>
      <c r="D8" s="65">
        <f>VLOOKUP($A8,'Return Data'!$B$7:$R$2843,10,0)</f>
        <v>10.053100000000001</v>
      </c>
      <c r="E8" s="66">
        <f t="shared" ref="E8:E40" si="0">RANK(D8,D$8:D$40,0)</f>
        <v>17</v>
      </c>
      <c r="F8" s="65">
        <f>VLOOKUP($A8,'Return Data'!$B$7:$R$2843,11,0)</f>
        <v>19.701799999999999</v>
      </c>
      <c r="G8" s="66">
        <f t="shared" ref="G8:G40" si="1">RANK(F8,F$8:F$40,0)</f>
        <v>14</v>
      </c>
      <c r="H8" s="65">
        <f>VLOOKUP($A8,'Return Data'!$B$7:$R$2843,12,0)</f>
        <v>37.6113</v>
      </c>
      <c r="I8" s="66">
        <f t="shared" ref="I8:I40" si="2">RANK(H8,H$8:H$40,0)</f>
        <v>15</v>
      </c>
      <c r="J8" s="65">
        <f>VLOOKUP($A8,'Return Data'!$B$7:$R$2843,13,0)</f>
        <v>46.867100000000001</v>
      </c>
      <c r="K8" s="66">
        <f t="shared" ref="K8:K40" si="3">RANK(J8,J$8:J$40,0)</f>
        <v>9</v>
      </c>
      <c r="L8" s="65">
        <f>VLOOKUP($A8,'Return Data'!$B$7:$R$2843,17,0)</f>
        <v>19.045400000000001</v>
      </c>
      <c r="M8" s="66">
        <f t="shared" ref="M8:M17" si="4">RANK(L8,L$8:L$40,0)</f>
        <v>23</v>
      </c>
      <c r="N8" s="65">
        <f>VLOOKUP($A8,'Return Data'!$B$7:$R$2843,14,0)</f>
        <v>10.8436</v>
      </c>
      <c r="O8" s="66">
        <f>RANK(N8,N$8:N$40,0)</f>
        <v>23</v>
      </c>
      <c r="P8" s="65">
        <f>VLOOKUP($A8,'Return Data'!$B$7:$R$2843,15,0)</f>
        <v>11.0184</v>
      </c>
      <c r="Q8" s="66">
        <f>RANK(P8,P$8:P$40,0)</f>
        <v>18</v>
      </c>
      <c r="R8" s="65">
        <f>VLOOKUP($A8,'Return Data'!$B$7:$R$2843,16,0)</f>
        <v>14.287000000000001</v>
      </c>
      <c r="S8" s="67">
        <f t="shared" ref="S8:S40" si="5">RANK(R8,R$8:R$40,0)</f>
        <v>18</v>
      </c>
    </row>
    <row r="9" spans="1:20" x14ac:dyDescent="0.3">
      <c r="A9" s="63" t="s">
        <v>480</v>
      </c>
      <c r="B9" s="64">
        <f>VLOOKUP($A9,'Return Data'!$B$7:$R$2843,3,0)</f>
        <v>44407</v>
      </c>
      <c r="C9" s="65">
        <f>VLOOKUP($A9,'Return Data'!$B$7:$R$2843,4,0)</f>
        <v>15.11</v>
      </c>
      <c r="D9" s="65">
        <f>VLOOKUP($A9,'Return Data'!$B$7:$R$2843,10,0)</f>
        <v>10.8584</v>
      </c>
      <c r="E9" s="66">
        <f t="shared" si="0"/>
        <v>11</v>
      </c>
      <c r="F9" s="65">
        <f>VLOOKUP($A9,'Return Data'!$B$7:$R$2843,11,0)</f>
        <v>16.230799999999999</v>
      </c>
      <c r="G9" s="66">
        <f t="shared" si="1"/>
        <v>25</v>
      </c>
      <c r="H9" s="65">
        <f>VLOOKUP($A9,'Return Data'!$B$7:$R$2843,12,0)</f>
        <v>30.483599999999999</v>
      </c>
      <c r="I9" s="66">
        <f t="shared" si="2"/>
        <v>24</v>
      </c>
      <c r="J9" s="65">
        <f>VLOOKUP($A9,'Return Data'!$B$7:$R$2843,13,0)</f>
        <v>37.865000000000002</v>
      </c>
      <c r="K9" s="66">
        <f t="shared" si="3"/>
        <v>24</v>
      </c>
      <c r="L9" s="65">
        <f>VLOOKUP($A9,'Return Data'!$B$7:$R$2843,17,0)</f>
        <v>21.441400000000002</v>
      </c>
      <c r="M9" s="66">
        <f t="shared" si="4"/>
        <v>12</v>
      </c>
      <c r="N9" s="65"/>
      <c r="O9" s="66"/>
      <c r="P9" s="65"/>
      <c r="Q9" s="66"/>
      <c r="R9" s="65">
        <f>VLOOKUP($A9,'Return Data'!$B$7:$R$2843,16,0)</f>
        <v>14.881500000000001</v>
      </c>
      <c r="S9" s="67">
        <f t="shared" si="5"/>
        <v>15</v>
      </c>
    </row>
    <row r="10" spans="1:20" x14ac:dyDescent="0.3">
      <c r="A10" s="63" t="s">
        <v>483</v>
      </c>
      <c r="B10" s="64">
        <f>VLOOKUP($A10,'Return Data'!$B$7:$R$2843,3,0)</f>
        <v>44407</v>
      </c>
      <c r="C10" s="65">
        <f>VLOOKUP($A10,'Return Data'!$B$7:$R$2843,4,0)</f>
        <v>83.54</v>
      </c>
      <c r="D10" s="65">
        <f>VLOOKUP($A10,'Return Data'!$B$7:$R$2843,10,0)</f>
        <v>10.8987</v>
      </c>
      <c r="E10" s="66">
        <f t="shared" si="0"/>
        <v>10</v>
      </c>
      <c r="F10" s="65">
        <f>VLOOKUP($A10,'Return Data'!$B$7:$R$2843,11,0)</f>
        <v>19.3429</v>
      </c>
      <c r="G10" s="66">
        <f t="shared" si="1"/>
        <v>17</v>
      </c>
      <c r="H10" s="65">
        <f>VLOOKUP($A10,'Return Data'!$B$7:$R$2843,12,0)</f>
        <v>37.040700000000001</v>
      </c>
      <c r="I10" s="66">
        <f t="shared" si="2"/>
        <v>16</v>
      </c>
      <c r="J10" s="65">
        <f>VLOOKUP($A10,'Return Data'!$B$7:$R$2843,13,0)</f>
        <v>43.6877</v>
      </c>
      <c r="K10" s="66">
        <f t="shared" si="3"/>
        <v>15</v>
      </c>
      <c r="L10" s="65">
        <f>VLOOKUP($A10,'Return Data'!$B$7:$R$2843,17,0)</f>
        <v>21.0627</v>
      </c>
      <c r="M10" s="66">
        <f t="shared" si="4"/>
        <v>14</v>
      </c>
      <c r="N10" s="65">
        <f>VLOOKUP($A10,'Return Data'!$B$7:$R$2843,14,0)</f>
        <v>11.338800000000001</v>
      </c>
      <c r="O10" s="66">
        <f t="shared" ref="O10:O17" si="6">RANK(N10,N$8:N$40,0)</f>
        <v>21</v>
      </c>
      <c r="P10" s="65">
        <f>VLOOKUP($A10,'Return Data'!$B$7:$R$2843,15,0)</f>
        <v>11.846399999999999</v>
      </c>
      <c r="Q10" s="66">
        <f>RANK(P10,P$8:P$40,0)</f>
        <v>13</v>
      </c>
      <c r="R10" s="65">
        <f>VLOOKUP($A10,'Return Data'!$B$7:$R$2843,16,0)</f>
        <v>12.585000000000001</v>
      </c>
      <c r="S10" s="67">
        <f t="shared" si="5"/>
        <v>27</v>
      </c>
    </row>
    <row r="11" spans="1:20" x14ac:dyDescent="0.3">
      <c r="A11" s="63" t="s">
        <v>1776</v>
      </c>
      <c r="B11" s="64">
        <f>VLOOKUP($A11,'Return Data'!$B$7:$R$2843,3,0)</f>
        <v>44407</v>
      </c>
      <c r="C11" s="65">
        <f>VLOOKUP($A11,'Return Data'!$B$7:$R$2843,4,0)</f>
        <v>18.994199999999999</v>
      </c>
      <c r="D11" s="65">
        <f>VLOOKUP($A11,'Return Data'!$B$7:$R$2843,10,0)</f>
        <v>11.031700000000001</v>
      </c>
      <c r="E11" s="66">
        <f t="shared" si="0"/>
        <v>9</v>
      </c>
      <c r="F11" s="65">
        <f>VLOOKUP($A11,'Return Data'!$B$7:$R$2843,11,0)</f>
        <v>19.745100000000001</v>
      </c>
      <c r="G11" s="66">
        <f t="shared" si="1"/>
        <v>13</v>
      </c>
      <c r="H11" s="65">
        <f>VLOOKUP($A11,'Return Data'!$B$7:$R$2843,12,0)</f>
        <v>38.372100000000003</v>
      </c>
      <c r="I11" s="66">
        <f t="shared" si="2"/>
        <v>12</v>
      </c>
      <c r="J11" s="65">
        <f>VLOOKUP($A11,'Return Data'!$B$7:$R$2843,13,0)</f>
        <v>40.8919</v>
      </c>
      <c r="K11" s="66">
        <f t="shared" si="3"/>
        <v>18</v>
      </c>
      <c r="L11" s="65">
        <f>VLOOKUP($A11,'Return Data'!$B$7:$R$2843,17,0)</f>
        <v>24.847999999999999</v>
      </c>
      <c r="M11" s="66">
        <f t="shared" si="4"/>
        <v>5</v>
      </c>
      <c r="N11" s="65">
        <f>VLOOKUP($A11,'Return Data'!$B$7:$R$2843,14,0)</f>
        <v>18.133700000000001</v>
      </c>
      <c r="O11" s="66">
        <f t="shared" si="6"/>
        <v>2</v>
      </c>
      <c r="P11" s="65"/>
      <c r="Q11" s="66"/>
      <c r="R11" s="65">
        <f>VLOOKUP($A11,'Return Data'!$B$7:$R$2843,16,0)</f>
        <v>16.029699999999998</v>
      </c>
      <c r="S11" s="67">
        <f t="shared" si="5"/>
        <v>7</v>
      </c>
    </row>
    <row r="12" spans="1:20" x14ac:dyDescent="0.3">
      <c r="A12" s="63" t="s">
        <v>484</v>
      </c>
      <c r="B12" s="64">
        <f>VLOOKUP($A12,'Return Data'!$B$7:$R$2843,3,0)</f>
        <v>44407</v>
      </c>
      <c r="C12" s="65">
        <f>VLOOKUP($A12,'Return Data'!$B$7:$R$2843,4,0)</f>
        <v>22.92</v>
      </c>
      <c r="D12" s="65">
        <f>VLOOKUP($A12,'Return Data'!$B$7:$R$2843,10,0)</f>
        <v>21.979800000000001</v>
      </c>
      <c r="E12" s="66">
        <f t="shared" si="0"/>
        <v>1</v>
      </c>
      <c r="F12" s="65">
        <f>VLOOKUP($A12,'Return Data'!$B$7:$R$2843,11,0)</f>
        <v>41.394199999999998</v>
      </c>
      <c r="G12" s="66">
        <f t="shared" si="1"/>
        <v>1</v>
      </c>
      <c r="H12" s="65">
        <f>VLOOKUP($A12,'Return Data'!$B$7:$R$2843,12,0)</f>
        <v>59.61</v>
      </c>
      <c r="I12" s="66">
        <f t="shared" si="2"/>
        <v>2</v>
      </c>
      <c r="J12" s="65">
        <f>VLOOKUP($A12,'Return Data'!$B$7:$R$2843,13,0)</f>
        <v>83.653800000000004</v>
      </c>
      <c r="K12" s="66">
        <f t="shared" si="3"/>
        <v>1</v>
      </c>
      <c r="L12" s="65">
        <f>VLOOKUP($A12,'Return Data'!$B$7:$R$2843,17,0)</f>
        <v>42.856099999999998</v>
      </c>
      <c r="M12" s="66">
        <f t="shared" si="4"/>
        <v>1</v>
      </c>
      <c r="N12" s="65">
        <f>VLOOKUP($A12,'Return Data'!$B$7:$R$2843,14,0)</f>
        <v>17.478999999999999</v>
      </c>
      <c r="O12" s="66">
        <f t="shared" si="6"/>
        <v>3</v>
      </c>
      <c r="P12" s="65"/>
      <c r="Q12" s="66"/>
      <c r="R12" s="65">
        <f>VLOOKUP($A12,'Return Data'!$B$7:$R$2843,16,0)</f>
        <v>17.926500000000001</v>
      </c>
      <c r="S12" s="67">
        <f t="shared" si="5"/>
        <v>3</v>
      </c>
    </row>
    <row r="13" spans="1:20" x14ac:dyDescent="0.3">
      <c r="A13" s="63" t="s">
        <v>486</v>
      </c>
      <c r="B13" s="64">
        <f>VLOOKUP($A13,'Return Data'!$B$7:$R$2843,3,0)</f>
        <v>44407</v>
      </c>
      <c r="C13" s="65">
        <f>VLOOKUP($A13,'Return Data'!$B$7:$R$2843,4,0)</f>
        <v>249.88</v>
      </c>
      <c r="D13" s="65">
        <f>VLOOKUP($A13,'Return Data'!$B$7:$R$2843,10,0)</f>
        <v>9.8856999999999999</v>
      </c>
      <c r="E13" s="66">
        <f t="shared" si="0"/>
        <v>19</v>
      </c>
      <c r="F13" s="65">
        <f>VLOOKUP($A13,'Return Data'!$B$7:$R$2843,11,0)</f>
        <v>17.441400000000002</v>
      </c>
      <c r="G13" s="66">
        <f t="shared" si="1"/>
        <v>24</v>
      </c>
      <c r="H13" s="65">
        <f>VLOOKUP($A13,'Return Data'!$B$7:$R$2843,12,0)</f>
        <v>31.619700000000002</v>
      </c>
      <c r="I13" s="66">
        <f t="shared" si="2"/>
        <v>23</v>
      </c>
      <c r="J13" s="65">
        <f>VLOOKUP($A13,'Return Data'!$B$7:$R$2843,13,0)</f>
        <v>38.860799999999998</v>
      </c>
      <c r="K13" s="66">
        <f t="shared" si="3"/>
        <v>22</v>
      </c>
      <c r="L13" s="65">
        <f>VLOOKUP($A13,'Return Data'!$B$7:$R$2843,17,0)</f>
        <v>23.7103</v>
      </c>
      <c r="M13" s="66">
        <f t="shared" si="4"/>
        <v>7</v>
      </c>
      <c r="N13" s="65">
        <f>VLOOKUP($A13,'Return Data'!$B$7:$R$2843,14,0)</f>
        <v>15.952299999999999</v>
      </c>
      <c r="O13" s="66">
        <f t="shared" si="6"/>
        <v>6</v>
      </c>
      <c r="P13" s="65">
        <f>VLOOKUP($A13,'Return Data'!$B$7:$R$2843,15,0)</f>
        <v>15.258900000000001</v>
      </c>
      <c r="Q13" s="66">
        <f>RANK(P13,P$8:P$40,0)</f>
        <v>3</v>
      </c>
      <c r="R13" s="65">
        <f>VLOOKUP($A13,'Return Data'!$B$7:$R$2843,16,0)</f>
        <v>15.667199999999999</v>
      </c>
      <c r="S13" s="67">
        <f t="shared" si="5"/>
        <v>9</v>
      </c>
    </row>
    <row r="14" spans="1:20" x14ac:dyDescent="0.3">
      <c r="A14" s="63" t="s">
        <v>488</v>
      </c>
      <c r="B14" s="64">
        <f>VLOOKUP($A14,'Return Data'!$B$7:$R$2843,3,0)</f>
        <v>44407</v>
      </c>
      <c r="C14" s="65">
        <f>VLOOKUP($A14,'Return Data'!$B$7:$R$2843,4,0)</f>
        <v>244.62100000000001</v>
      </c>
      <c r="D14" s="65">
        <f>VLOOKUP($A14,'Return Data'!$B$7:$R$2843,10,0)</f>
        <v>11.522399999999999</v>
      </c>
      <c r="E14" s="66">
        <f t="shared" si="0"/>
        <v>8</v>
      </c>
      <c r="F14" s="65">
        <f>VLOOKUP($A14,'Return Data'!$B$7:$R$2843,11,0)</f>
        <v>19.746099999999998</v>
      </c>
      <c r="G14" s="66">
        <f t="shared" si="1"/>
        <v>12</v>
      </c>
      <c r="H14" s="65">
        <f>VLOOKUP($A14,'Return Data'!$B$7:$R$2843,12,0)</f>
        <v>37.927300000000002</v>
      </c>
      <c r="I14" s="66">
        <f t="shared" si="2"/>
        <v>13</v>
      </c>
      <c r="J14" s="65">
        <f>VLOOKUP($A14,'Return Data'!$B$7:$R$2843,13,0)</f>
        <v>45.708300000000001</v>
      </c>
      <c r="K14" s="66">
        <f t="shared" si="3"/>
        <v>12</v>
      </c>
      <c r="L14" s="65">
        <f>VLOOKUP($A14,'Return Data'!$B$7:$R$2843,17,0)</f>
        <v>24.791</v>
      </c>
      <c r="M14" s="66">
        <f t="shared" si="4"/>
        <v>6</v>
      </c>
      <c r="N14" s="65">
        <f>VLOOKUP($A14,'Return Data'!$B$7:$R$2843,14,0)</f>
        <v>16.096499999999999</v>
      </c>
      <c r="O14" s="66">
        <f t="shared" si="6"/>
        <v>5</v>
      </c>
      <c r="P14" s="65">
        <f>VLOOKUP($A14,'Return Data'!$B$7:$R$2843,15,0)</f>
        <v>14.646699999999999</v>
      </c>
      <c r="Q14" s="66">
        <f>RANK(P14,P$8:P$40,0)</f>
        <v>5</v>
      </c>
      <c r="R14" s="65">
        <f>VLOOKUP($A14,'Return Data'!$B$7:$R$2843,16,0)</f>
        <v>15.264799999999999</v>
      </c>
      <c r="S14" s="67">
        <f t="shared" si="5"/>
        <v>11</v>
      </c>
    </row>
    <row r="15" spans="1:20" x14ac:dyDescent="0.3">
      <c r="A15" s="63" t="s">
        <v>490</v>
      </c>
      <c r="B15" s="64">
        <f>VLOOKUP($A15,'Return Data'!$B$7:$R$2843,3,0)</f>
        <v>44407</v>
      </c>
      <c r="C15" s="65">
        <f>VLOOKUP($A15,'Return Data'!$B$7:$R$2843,4,0)</f>
        <v>38.04</v>
      </c>
      <c r="D15" s="65">
        <f>VLOOKUP($A15,'Return Data'!$B$7:$R$2843,10,0)</f>
        <v>10.5814</v>
      </c>
      <c r="E15" s="66">
        <f t="shared" si="0"/>
        <v>14</v>
      </c>
      <c r="F15" s="65">
        <f>VLOOKUP($A15,'Return Data'!$B$7:$R$2843,11,0)</f>
        <v>19.622599999999998</v>
      </c>
      <c r="G15" s="66">
        <f t="shared" si="1"/>
        <v>15</v>
      </c>
      <c r="H15" s="65">
        <f>VLOOKUP($A15,'Return Data'!$B$7:$R$2843,12,0)</f>
        <v>37.676400000000001</v>
      </c>
      <c r="I15" s="66">
        <f t="shared" si="2"/>
        <v>14</v>
      </c>
      <c r="J15" s="65">
        <f>VLOOKUP($A15,'Return Data'!$B$7:$R$2843,13,0)</f>
        <v>44.036299999999997</v>
      </c>
      <c r="K15" s="66">
        <f t="shared" si="3"/>
        <v>14</v>
      </c>
      <c r="L15" s="65">
        <f>VLOOKUP($A15,'Return Data'!$B$7:$R$2843,17,0)</f>
        <v>21.652699999999999</v>
      </c>
      <c r="M15" s="66">
        <f t="shared" si="4"/>
        <v>11</v>
      </c>
      <c r="N15" s="65">
        <f>VLOOKUP($A15,'Return Data'!$B$7:$R$2843,14,0)</f>
        <v>13.818199999999999</v>
      </c>
      <c r="O15" s="66">
        <f t="shared" si="6"/>
        <v>11</v>
      </c>
      <c r="P15" s="65">
        <f>VLOOKUP($A15,'Return Data'!$B$7:$R$2843,15,0)</f>
        <v>12.6668</v>
      </c>
      <c r="Q15" s="66">
        <f>RANK(P15,P$8:P$40,0)</f>
        <v>11</v>
      </c>
      <c r="R15" s="65">
        <f>VLOOKUP($A15,'Return Data'!$B$7:$R$2843,16,0)</f>
        <v>13.4895</v>
      </c>
      <c r="S15" s="67">
        <f t="shared" si="5"/>
        <v>20</v>
      </c>
    </row>
    <row r="16" spans="1:20" x14ac:dyDescent="0.3">
      <c r="A16" s="63" t="s">
        <v>493</v>
      </c>
      <c r="B16" s="64">
        <f>VLOOKUP($A16,'Return Data'!$B$7:$R$2843,3,0)</f>
        <v>44407</v>
      </c>
      <c r="C16" s="65">
        <f>VLOOKUP($A16,'Return Data'!$B$7:$R$2843,4,0)</f>
        <v>183.3133</v>
      </c>
      <c r="D16" s="65">
        <f>VLOOKUP($A16,'Return Data'!$B$7:$R$2843,10,0)</f>
        <v>9.5173000000000005</v>
      </c>
      <c r="E16" s="66">
        <f t="shared" si="0"/>
        <v>22</v>
      </c>
      <c r="F16" s="65">
        <f>VLOOKUP($A16,'Return Data'!$B$7:$R$2843,11,0)</f>
        <v>17.991800000000001</v>
      </c>
      <c r="G16" s="66">
        <f t="shared" si="1"/>
        <v>20</v>
      </c>
      <c r="H16" s="65">
        <f>VLOOKUP($A16,'Return Data'!$B$7:$R$2843,12,0)</f>
        <v>38.418100000000003</v>
      </c>
      <c r="I16" s="66">
        <f t="shared" si="2"/>
        <v>11</v>
      </c>
      <c r="J16" s="65">
        <f>VLOOKUP($A16,'Return Data'!$B$7:$R$2843,13,0)</f>
        <v>46.624200000000002</v>
      </c>
      <c r="K16" s="66">
        <f t="shared" si="3"/>
        <v>10</v>
      </c>
      <c r="L16" s="65">
        <f>VLOOKUP($A16,'Return Data'!$B$7:$R$2843,17,0)</f>
        <v>21.043399999999998</v>
      </c>
      <c r="M16" s="66">
        <f t="shared" si="4"/>
        <v>15</v>
      </c>
      <c r="N16" s="65">
        <f>VLOOKUP($A16,'Return Data'!$B$7:$R$2843,14,0)</f>
        <v>13.8523</v>
      </c>
      <c r="O16" s="66">
        <f t="shared" si="6"/>
        <v>10</v>
      </c>
      <c r="P16" s="65">
        <f>VLOOKUP($A16,'Return Data'!$B$7:$R$2843,15,0)</f>
        <v>12.356299999999999</v>
      </c>
      <c r="Q16" s="66">
        <f>RANK(P16,P$8:P$40,0)</f>
        <v>12</v>
      </c>
      <c r="R16" s="65">
        <f>VLOOKUP($A16,'Return Data'!$B$7:$R$2843,16,0)</f>
        <v>15.0242</v>
      </c>
      <c r="S16" s="67">
        <f t="shared" si="5"/>
        <v>13</v>
      </c>
    </row>
    <row r="17" spans="1:19" x14ac:dyDescent="0.3">
      <c r="A17" s="63" t="s">
        <v>495</v>
      </c>
      <c r="B17" s="64">
        <f>VLOOKUP($A17,'Return Data'!$B$7:$R$2843,3,0)</f>
        <v>44407</v>
      </c>
      <c r="C17" s="65">
        <f>VLOOKUP($A17,'Return Data'!$B$7:$R$2843,4,0)</f>
        <v>78.822000000000003</v>
      </c>
      <c r="D17" s="65">
        <f>VLOOKUP($A17,'Return Data'!$B$7:$R$2843,10,0)</f>
        <v>10.5839</v>
      </c>
      <c r="E17" s="66">
        <f t="shared" si="0"/>
        <v>13</v>
      </c>
      <c r="F17" s="65">
        <f>VLOOKUP($A17,'Return Data'!$B$7:$R$2843,11,0)</f>
        <v>19.877700000000001</v>
      </c>
      <c r="G17" s="66">
        <f t="shared" si="1"/>
        <v>11</v>
      </c>
      <c r="H17" s="65">
        <f>VLOOKUP($A17,'Return Data'!$B$7:$R$2843,12,0)</f>
        <v>40.3401</v>
      </c>
      <c r="I17" s="66">
        <f t="shared" si="2"/>
        <v>7</v>
      </c>
      <c r="J17" s="65">
        <f>VLOOKUP($A17,'Return Data'!$B$7:$R$2843,13,0)</f>
        <v>46.943600000000004</v>
      </c>
      <c r="K17" s="66">
        <f t="shared" si="3"/>
        <v>8</v>
      </c>
      <c r="L17" s="65">
        <f>VLOOKUP($A17,'Return Data'!$B$7:$R$2843,17,0)</f>
        <v>20.002400000000002</v>
      </c>
      <c r="M17" s="66">
        <f t="shared" si="4"/>
        <v>19</v>
      </c>
      <c r="N17" s="65">
        <f>VLOOKUP($A17,'Return Data'!$B$7:$R$2843,14,0)</f>
        <v>13.43</v>
      </c>
      <c r="O17" s="66">
        <f t="shared" si="6"/>
        <v>13</v>
      </c>
      <c r="P17" s="65">
        <f>VLOOKUP($A17,'Return Data'!$B$7:$R$2843,15,0)</f>
        <v>13.556900000000001</v>
      </c>
      <c r="Q17" s="66">
        <f>RANK(P17,P$8:P$40,0)</f>
        <v>10</v>
      </c>
      <c r="R17" s="65">
        <f>VLOOKUP($A17,'Return Data'!$B$7:$R$2843,16,0)</f>
        <v>16.001300000000001</v>
      </c>
      <c r="S17" s="67">
        <f t="shared" si="5"/>
        <v>8</v>
      </c>
    </row>
    <row r="18" spans="1:19" x14ac:dyDescent="0.3">
      <c r="A18" s="63" t="s">
        <v>496</v>
      </c>
      <c r="B18" s="64">
        <f>VLOOKUP($A18,'Return Data'!$B$7:$R$2843,3,0)</f>
        <v>44407</v>
      </c>
      <c r="C18" s="65">
        <f>VLOOKUP($A18,'Return Data'!$B$7:$R$2843,4,0)</f>
        <v>15.4739</v>
      </c>
      <c r="D18" s="65">
        <f>VLOOKUP($A18,'Return Data'!$B$7:$R$2843,10,0)</f>
        <v>9.1164000000000005</v>
      </c>
      <c r="E18" s="66">
        <f t="shared" si="0"/>
        <v>24</v>
      </c>
      <c r="F18" s="65">
        <f>VLOOKUP($A18,'Return Data'!$B$7:$R$2843,11,0)</f>
        <v>14.9442</v>
      </c>
      <c r="G18" s="66">
        <f t="shared" si="1"/>
        <v>28</v>
      </c>
      <c r="H18" s="65">
        <f>VLOOKUP($A18,'Return Data'!$B$7:$R$2843,12,0)</f>
        <v>29.711200000000002</v>
      </c>
      <c r="I18" s="66">
        <f t="shared" si="2"/>
        <v>26</v>
      </c>
      <c r="J18" s="65">
        <f>VLOOKUP($A18,'Return Data'!$B$7:$R$2843,13,0)</f>
        <v>36.158799999999999</v>
      </c>
      <c r="K18" s="66">
        <f t="shared" si="3"/>
        <v>26</v>
      </c>
      <c r="L18" s="65"/>
      <c r="M18" s="66"/>
      <c r="N18" s="65"/>
      <c r="O18" s="66"/>
      <c r="P18" s="65"/>
      <c r="Q18" s="66"/>
      <c r="R18" s="65">
        <f>VLOOKUP($A18,'Return Data'!$B$7:$R$2843,16,0)</f>
        <v>17.0532</v>
      </c>
      <c r="S18" s="67">
        <f t="shared" si="5"/>
        <v>4</v>
      </c>
    </row>
    <row r="19" spans="1:19" x14ac:dyDescent="0.3">
      <c r="A19" s="63" t="s">
        <v>499</v>
      </c>
      <c r="B19" s="64">
        <f>VLOOKUP($A19,'Return Data'!$B$7:$R$2843,3,0)</f>
        <v>44407</v>
      </c>
      <c r="C19" s="65">
        <f>VLOOKUP($A19,'Return Data'!$B$7:$R$2843,4,0)</f>
        <v>210.65</v>
      </c>
      <c r="D19" s="65">
        <f>VLOOKUP($A19,'Return Data'!$B$7:$R$2843,10,0)</f>
        <v>12.544700000000001</v>
      </c>
      <c r="E19" s="66">
        <f t="shared" si="0"/>
        <v>4</v>
      </c>
      <c r="F19" s="65">
        <f>VLOOKUP($A19,'Return Data'!$B$7:$R$2843,11,0)</f>
        <v>27.280999999999999</v>
      </c>
      <c r="G19" s="66">
        <f t="shared" si="1"/>
        <v>3</v>
      </c>
      <c r="H19" s="65">
        <f>VLOOKUP($A19,'Return Data'!$B$7:$R$2843,12,0)</f>
        <v>55.255000000000003</v>
      </c>
      <c r="I19" s="66">
        <f t="shared" si="2"/>
        <v>3</v>
      </c>
      <c r="J19" s="65">
        <f>VLOOKUP($A19,'Return Data'!$B$7:$R$2843,13,0)</f>
        <v>55.232100000000003</v>
      </c>
      <c r="K19" s="66">
        <f t="shared" si="3"/>
        <v>3</v>
      </c>
      <c r="L19" s="65">
        <f>VLOOKUP($A19,'Return Data'!$B$7:$R$2843,17,0)</f>
        <v>22.359300000000001</v>
      </c>
      <c r="M19" s="66">
        <f>RANK(L19,L$8:L$40,0)</f>
        <v>9</v>
      </c>
      <c r="N19" s="65">
        <f>VLOOKUP($A19,'Return Data'!$B$7:$R$2843,14,0)</f>
        <v>15.5848</v>
      </c>
      <c r="O19" s="66">
        <f>RANK(N19,N$8:N$40,0)</f>
        <v>8</v>
      </c>
      <c r="P19" s="65">
        <f>VLOOKUP($A19,'Return Data'!$B$7:$R$2843,15,0)</f>
        <v>14.943</v>
      </c>
      <c r="Q19" s="66">
        <f>RANK(P19,P$8:P$40,0)</f>
        <v>4</v>
      </c>
      <c r="R19" s="65">
        <f>VLOOKUP($A19,'Return Data'!$B$7:$R$2843,16,0)</f>
        <v>16.6541</v>
      </c>
      <c r="S19" s="67">
        <f t="shared" si="5"/>
        <v>5</v>
      </c>
    </row>
    <row r="20" spans="1:19" x14ac:dyDescent="0.3">
      <c r="A20" s="63" t="s">
        <v>501</v>
      </c>
      <c r="B20" s="64">
        <f>VLOOKUP($A20,'Return Data'!$B$7:$R$2843,3,0)</f>
        <v>44407</v>
      </c>
      <c r="C20" s="65">
        <f>VLOOKUP($A20,'Return Data'!$B$7:$R$2843,4,0)</f>
        <v>15.842700000000001</v>
      </c>
      <c r="D20" s="65">
        <f>VLOOKUP($A20,'Return Data'!$B$7:$R$2843,10,0)</f>
        <v>7.3258999999999999</v>
      </c>
      <c r="E20" s="66">
        <f t="shared" si="0"/>
        <v>30</v>
      </c>
      <c r="F20" s="65">
        <f>VLOOKUP($A20,'Return Data'!$B$7:$R$2843,11,0)</f>
        <v>13.5808</v>
      </c>
      <c r="G20" s="66">
        <f t="shared" si="1"/>
        <v>30</v>
      </c>
      <c r="H20" s="65">
        <f>VLOOKUP($A20,'Return Data'!$B$7:$R$2843,12,0)</f>
        <v>24.725999999999999</v>
      </c>
      <c r="I20" s="66">
        <f t="shared" si="2"/>
        <v>32</v>
      </c>
      <c r="J20" s="65">
        <f>VLOOKUP($A20,'Return Data'!$B$7:$R$2843,13,0)</f>
        <v>30.997399999999999</v>
      </c>
      <c r="K20" s="66">
        <f t="shared" si="3"/>
        <v>31</v>
      </c>
      <c r="L20" s="65">
        <f>VLOOKUP($A20,'Return Data'!$B$7:$R$2843,17,0)</f>
        <v>18.383800000000001</v>
      </c>
      <c r="M20" s="66">
        <f>RANK(L20,L$8:L$40,0)</f>
        <v>24</v>
      </c>
      <c r="N20" s="65">
        <f>VLOOKUP($A20,'Return Data'!$B$7:$R$2843,14,0)</f>
        <v>7.9833999999999996</v>
      </c>
      <c r="O20" s="66">
        <f>RANK(N20,N$8:N$40,0)</f>
        <v>25</v>
      </c>
      <c r="P20" s="65"/>
      <c r="Q20" s="66"/>
      <c r="R20" s="65">
        <f>VLOOKUP($A20,'Return Data'!$B$7:$R$2843,16,0)</f>
        <v>10.1332</v>
      </c>
      <c r="S20" s="67">
        <f t="shared" si="5"/>
        <v>33</v>
      </c>
    </row>
    <row r="21" spans="1:19" x14ac:dyDescent="0.3">
      <c r="A21" s="63" t="s">
        <v>502</v>
      </c>
      <c r="B21" s="64">
        <f>VLOOKUP($A21,'Return Data'!$B$7:$R$2843,3,0)</f>
        <v>44407</v>
      </c>
      <c r="C21" s="65">
        <f>VLOOKUP($A21,'Return Data'!$B$7:$R$2843,4,0)</f>
        <v>17.309999999999999</v>
      </c>
      <c r="D21" s="65">
        <f>VLOOKUP($A21,'Return Data'!$B$7:$R$2843,10,0)</f>
        <v>12.622</v>
      </c>
      <c r="E21" s="66">
        <f t="shared" si="0"/>
        <v>3</v>
      </c>
      <c r="F21" s="65">
        <f>VLOOKUP($A21,'Return Data'!$B$7:$R$2843,11,0)</f>
        <v>22.3322</v>
      </c>
      <c r="G21" s="66">
        <f t="shared" si="1"/>
        <v>6</v>
      </c>
      <c r="H21" s="65">
        <f>VLOOKUP($A21,'Return Data'!$B$7:$R$2843,12,0)</f>
        <v>39.484299999999998</v>
      </c>
      <c r="I21" s="66">
        <f t="shared" si="2"/>
        <v>9</v>
      </c>
      <c r="J21" s="65">
        <f>VLOOKUP($A21,'Return Data'!$B$7:$R$2843,13,0)</f>
        <v>52.109000000000002</v>
      </c>
      <c r="K21" s="66">
        <f t="shared" si="3"/>
        <v>4</v>
      </c>
      <c r="L21" s="65">
        <f>VLOOKUP($A21,'Return Data'!$B$7:$R$2843,17,0)</f>
        <v>22.866599999999998</v>
      </c>
      <c r="M21" s="66">
        <f>RANK(L21,L$8:L$40,0)</f>
        <v>8</v>
      </c>
      <c r="N21" s="65">
        <f>VLOOKUP($A21,'Return Data'!$B$7:$R$2843,14,0)</f>
        <v>12.5106</v>
      </c>
      <c r="O21" s="66">
        <f>RANK(N21,N$8:N$40,0)</f>
        <v>16</v>
      </c>
      <c r="P21" s="65"/>
      <c r="Q21" s="66"/>
      <c r="R21" s="65">
        <f>VLOOKUP($A21,'Return Data'!$B$7:$R$2843,16,0)</f>
        <v>12.717000000000001</v>
      </c>
      <c r="S21" s="67">
        <f t="shared" si="5"/>
        <v>25</v>
      </c>
    </row>
    <row r="22" spans="1:19" x14ac:dyDescent="0.3">
      <c r="A22" s="63" t="s">
        <v>504</v>
      </c>
      <c r="B22" s="64">
        <f>VLOOKUP($A22,'Return Data'!$B$7:$R$2843,3,0)</f>
        <v>44407</v>
      </c>
      <c r="C22" s="65">
        <f>VLOOKUP($A22,'Return Data'!$B$7:$R$2843,4,0)</f>
        <v>14.3378</v>
      </c>
      <c r="D22" s="65">
        <f>VLOOKUP($A22,'Return Data'!$B$7:$R$2843,10,0)</f>
        <v>6.2563000000000004</v>
      </c>
      <c r="E22" s="66">
        <f t="shared" si="0"/>
        <v>33</v>
      </c>
      <c r="F22" s="65">
        <f>VLOOKUP($A22,'Return Data'!$B$7:$R$2843,11,0)</f>
        <v>14.4396</v>
      </c>
      <c r="G22" s="66">
        <f t="shared" si="1"/>
        <v>29</v>
      </c>
      <c r="H22" s="65">
        <f>VLOOKUP($A22,'Return Data'!$B$7:$R$2843,12,0)</f>
        <v>27.269500000000001</v>
      </c>
      <c r="I22" s="66">
        <f t="shared" si="2"/>
        <v>29</v>
      </c>
      <c r="J22" s="65">
        <f>VLOOKUP($A22,'Return Data'!$B$7:$R$2843,13,0)</f>
        <v>36.100700000000003</v>
      </c>
      <c r="K22" s="66">
        <f t="shared" si="3"/>
        <v>27</v>
      </c>
      <c r="L22" s="65"/>
      <c r="M22" s="66"/>
      <c r="N22" s="65"/>
      <c r="O22" s="66"/>
      <c r="P22" s="65"/>
      <c r="Q22" s="66"/>
      <c r="R22" s="65">
        <f>VLOOKUP($A22,'Return Data'!$B$7:$R$2843,16,0)</f>
        <v>14.6822</v>
      </c>
      <c r="S22" s="67">
        <f t="shared" si="5"/>
        <v>17</v>
      </c>
    </row>
    <row r="23" spans="1:19" x14ac:dyDescent="0.3">
      <c r="A23" s="63" t="s">
        <v>506</v>
      </c>
      <c r="B23" s="64">
        <f>VLOOKUP($A23,'Return Data'!$B$7:$R$2843,3,0)</f>
        <v>44407</v>
      </c>
      <c r="C23" s="65">
        <f>VLOOKUP($A23,'Return Data'!$B$7:$R$2843,4,0)</f>
        <v>14.5649</v>
      </c>
      <c r="D23" s="65">
        <f>VLOOKUP($A23,'Return Data'!$B$7:$R$2843,10,0)</f>
        <v>10.358499999999999</v>
      </c>
      <c r="E23" s="66">
        <f t="shared" si="0"/>
        <v>15</v>
      </c>
      <c r="F23" s="65">
        <f>VLOOKUP($A23,'Return Data'!$B$7:$R$2843,11,0)</f>
        <v>15.736800000000001</v>
      </c>
      <c r="G23" s="66">
        <f t="shared" si="1"/>
        <v>26</v>
      </c>
      <c r="H23" s="65">
        <f>VLOOKUP($A23,'Return Data'!$B$7:$R$2843,12,0)</f>
        <v>29.116900000000001</v>
      </c>
      <c r="I23" s="66">
        <f t="shared" si="2"/>
        <v>27</v>
      </c>
      <c r="J23" s="65">
        <f>VLOOKUP($A23,'Return Data'!$B$7:$R$2843,13,0)</f>
        <v>35.750100000000003</v>
      </c>
      <c r="K23" s="66">
        <f t="shared" si="3"/>
        <v>28</v>
      </c>
      <c r="L23" s="65">
        <f>VLOOKUP($A23,'Return Data'!$B$7:$R$2843,17,0)</f>
        <v>19.264600000000002</v>
      </c>
      <c r="M23" s="66">
        <f>RANK(L23,L$8:L$40,0)</f>
        <v>22</v>
      </c>
      <c r="N23" s="65"/>
      <c r="O23" s="66"/>
      <c r="P23" s="65"/>
      <c r="Q23" s="66"/>
      <c r="R23" s="65">
        <f>VLOOKUP($A23,'Return Data'!$B$7:$R$2843,16,0)</f>
        <v>12.963200000000001</v>
      </c>
      <c r="S23" s="67">
        <f t="shared" si="5"/>
        <v>22</v>
      </c>
    </row>
    <row r="24" spans="1:19" x14ac:dyDescent="0.3">
      <c r="A24" s="63" t="s">
        <v>509</v>
      </c>
      <c r="B24" s="64">
        <f>VLOOKUP($A24,'Return Data'!$B$7:$R$2843,3,0)</f>
        <v>44407</v>
      </c>
      <c r="C24" s="65">
        <f>VLOOKUP($A24,'Return Data'!$B$7:$R$2843,4,0)</f>
        <v>70.170299999999997</v>
      </c>
      <c r="D24" s="65">
        <f>VLOOKUP($A24,'Return Data'!$B$7:$R$2843,10,0)</f>
        <v>9.5260999999999996</v>
      </c>
      <c r="E24" s="66">
        <f t="shared" si="0"/>
        <v>21</v>
      </c>
      <c r="F24" s="65">
        <f>VLOOKUP($A24,'Return Data'!$B$7:$R$2843,11,0)</f>
        <v>21.964500000000001</v>
      </c>
      <c r="G24" s="66">
        <f t="shared" si="1"/>
        <v>7</v>
      </c>
      <c r="H24" s="65">
        <f>VLOOKUP($A24,'Return Data'!$B$7:$R$2843,12,0)</f>
        <v>40.134900000000002</v>
      </c>
      <c r="I24" s="66">
        <f t="shared" si="2"/>
        <v>8</v>
      </c>
      <c r="J24" s="65">
        <f>VLOOKUP($A24,'Return Data'!$B$7:$R$2843,13,0)</f>
        <v>45.530200000000001</v>
      </c>
      <c r="K24" s="66">
        <f t="shared" si="3"/>
        <v>13</v>
      </c>
      <c r="L24" s="65">
        <f>VLOOKUP($A24,'Return Data'!$B$7:$R$2843,17,0)</f>
        <v>29.427199999999999</v>
      </c>
      <c r="M24" s="66">
        <f>RANK(L24,L$8:L$40,0)</f>
        <v>3</v>
      </c>
      <c r="N24" s="65">
        <f>VLOOKUP($A24,'Return Data'!$B$7:$R$2843,14,0)</f>
        <v>13.1629</v>
      </c>
      <c r="O24" s="66">
        <f>RANK(N24,N$8:N$40,0)</f>
        <v>14</v>
      </c>
      <c r="P24" s="65">
        <f>VLOOKUP($A24,'Return Data'!$B$7:$R$2843,15,0)</f>
        <v>11.3</v>
      </c>
      <c r="Q24" s="66">
        <f>RANK(P24,P$8:P$40,0)</f>
        <v>17</v>
      </c>
      <c r="R24" s="65">
        <f>VLOOKUP($A24,'Return Data'!$B$7:$R$2843,16,0)</f>
        <v>12.779299999999999</v>
      </c>
      <c r="S24" s="67">
        <f t="shared" si="5"/>
        <v>24</v>
      </c>
    </row>
    <row r="25" spans="1:19" x14ac:dyDescent="0.3">
      <c r="A25" s="63" t="s">
        <v>1834</v>
      </c>
      <c r="B25" s="64">
        <f>VLOOKUP($A25,'Return Data'!$B$7:$R$2843,3,0)</f>
        <v>44407</v>
      </c>
      <c r="C25" s="65">
        <f>VLOOKUP($A25,'Return Data'!$B$7:$R$2843,4,0)</f>
        <v>41.098999999999997</v>
      </c>
      <c r="D25" s="65">
        <f>VLOOKUP($A25,'Return Data'!$B$7:$R$2843,10,0)</f>
        <v>8.8743999999999996</v>
      </c>
      <c r="E25" s="66">
        <f t="shared" si="0"/>
        <v>28</v>
      </c>
      <c r="F25" s="65">
        <f>VLOOKUP($A25,'Return Data'!$B$7:$R$2843,11,0)</f>
        <v>19.9236</v>
      </c>
      <c r="G25" s="66">
        <f t="shared" si="1"/>
        <v>10</v>
      </c>
      <c r="H25" s="65">
        <f>VLOOKUP($A25,'Return Data'!$B$7:$R$2843,12,0)</f>
        <v>38.740200000000002</v>
      </c>
      <c r="I25" s="66">
        <f t="shared" si="2"/>
        <v>10</v>
      </c>
      <c r="J25" s="65">
        <f>VLOOKUP($A25,'Return Data'!$B$7:$R$2843,13,0)</f>
        <v>51.277200000000001</v>
      </c>
      <c r="K25" s="66">
        <f t="shared" si="3"/>
        <v>5</v>
      </c>
      <c r="L25" s="65">
        <f>VLOOKUP($A25,'Return Data'!$B$7:$R$2843,17,0)</f>
        <v>25.003</v>
      </c>
      <c r="M25" s="66">
        <f>RANK(L25,L$8:L$40,0)</f>
        <v>4</v>
      </c>
      <c r="N25" s="65">
        <f>VLOOKUP($A25,'Return Data'!$B$7:$R$2843,14,0)</f>
        <v>16.2117</v>
      </c>
      <c r="O25" s="66">
        <f>RANK(N25,N$8:N$40,0)</f>
        <v>4</v>
      </c>
      <c r="P25" s="65">
        <f>VLOOKUP($A25,'Return Data'!$B$7:$R$2843,15,0)</f>
        <v>14.151400000000001</v>
      </c>
      <c r="Q25" s="66">
        <f>RANK(P25,P$8:P$40,0)</f>
        <v>7</v>
      </c>
      <c r="R25" s="65">
        <f>VLOOKUP($A25,'Return Data'!$B$7:$R$2843,16,0)</f>
        <v>13.0878</v>
      </c>
      <c r="S25" s="67">
        <f t="shared" si="5"/>
        <v>21</v>
      </c>
    </row>
    <row r="26" spans="1:19" x14ac:dyDescent="0.3">
      <c r="A26" s="63" t="s">
        <v>510</v>
      </c>
      <c r="B26" s="64">
        <f>VLOOKUP($A26,'Return Data'!$B$7:$R$2843,3,0)</f>
        <v>44407</v>
      </c>
      <c r="C26" s="65">
        <f>VLOOKUP($A26,'Return Data'!$B$7:$R$2843,4,0)</f>
        <v>38.658999999999999</v>
      </c>
      <c r="D26" s="65">
        <f>VLOOKUP($A26,'Return Data'!$B$7:$R$2843,10,0)</f>
        <v>9.2803000000000004</v>
      </c>
      <c r="E26" s="66">
        <f t="shared" si="0"/>
        <v>23</v>
      </c>
      <c r="F26" s="65">
        <f>VLOOKUP($A26,'Return Data'!$B$7:$R$2843,11,0)</f>
        <v>17.633299999999998</v>
      </c>
      <c r="G26" s="66">
        <f t="shared" si="1"/>
        <v>22</v>
      </c>
      <c r="H26" s="65">
        <f>VLOOKUP($A26,'Return Data'!$B$7:$R$2843,12,0)</f>
        <v>30.340499999999999</v>
      </c>
      <c r="I26" s="66">
        <f t="shared" si="2"/>
        <v>25</v>
      </c>
      <c r="J26" s="65">
        <f>VLOOKUP($A26,'Return Data'!$B$7:$R$2843,13,0)</f>
        <v>38.761699999999998</v>
      </c>
      <c r="K26" s="66">
        <f t="shared" si="3"/>
        <v>23</v>
      </c>
      <c r="L26" s="65">
        <f>VLOOKUP($A26,'Return Data'!$B$7:$R$2843,17,0)</f>
        <v>19.322800000000001</v>
      </c>
      <c r="M26" s="66">
        <f>RANK(L26,L$8:L$40,0)</f>
        <v>21</v>
      </c>
      <c r="N26" s="65">
        <f>VLOOKUP($A26,'Return Data'!$B$7:$R$2843,14,0)</f>
        <v>11.2036</v>
      </c>
      <c r="O26" s="66">
        <f>RANK(N26,N$8:N$40,0)</f>
        <v>22</v>
      </c>
      <c r="P26" s="65">
        <f>VLOOKUP($A26,'Return Data'!$B$7:$R$2843,15,0)</f>
        <v>11.779400000000001</v>
      </c>
      <c r="Q26" s="66">
        <f>RANK(P26,P$8:P$40,0)</f>
        <v>14</v>
      </c>
      <c r="R26" s="65">
        <f>VLOOKUP($A26,'Return Data'!$B$7:$R$2843,16,0)</f>
        <v>15.1334</v>
      </c>
      <c r="S26" s="67">
        <f t="shared" si="5"/>
        <v>12</v>
      </c>
    </row>
    <row r="27" spans="1:19" x14ac:dyDescent="0.3">
      <c r="A27" s="63" t="s">
        <v>513</v>
      </c>
      <c r="B27" s="64">
        <f>VLOOKUP($A27,'Return Data'!$B$7:$R$2843,3,0)</f>
        <v>44407</v>
      </c>
      <c r="C27" s="65">
        <f>VLOOKUP($A27,'Return Data'!$B$7:$R$2843,4,0)</f>
        <v>142.39519999999999</v>
      </c>
      <c r="D27" s="65">
        <f>VLOOKUP($A27,'Return Data'!$B$7:$R$2843,10,0)</f>
        <v>8.9359999999999999</v>
      </c>
      <c r="E27" s="66">
        <f t="shared" si="0"/>
        <v>25</v>
      </c>
      <c r="F27" s="65">
        <f>VLOOKUP($A27,'Return Data'!$B$7:$R$2843,11,0)</f>
        <v>12.346399999999999</v>
      </c>
      <c r="G27" s="66">
        <f t="shared" si="1"/>
        <v>31</v>
      </c>
      <c r="H27" s="65">
        <f>VLOOKUP($A27,'Return Data'!$B$7:$R$2843,12,0)</f>
        <v>25.099599999999999</v>
      </c>
      <c r="I27" s="66">
        <f t="shared" si="2"/>
        <v>30</v>
      </c>
      <c r="J27" s="65">
        <f>VLOOKUP($A27,'Return Data'!$B$7:$R$2843,13,0)</f>
        <v>31.0777</v>
      </c>
      <c r="K27" s="66">
        <f t="shared" si="3"/>
        <v>30</v>
      </c>
      <c r="L27" s="65">
        <f>VLOOKUP($A27,'Return Data'!$B$7:$R$2843,17,0)</f>
        <v>15.180400000000001</v>
      </c>
      <c r="M27" s="66">
        <f>RANK(L27,L$8:L$40,0)</f>
        <v>28</v>
      </c>
      <c r="N27" s="65">
        <f>VLOOKUP($A27,'Return Data'!$B$7:$R$2843,14,0)</f>
        <v>12.0892</v>
      </c>
      <c r="O27" s="66">
        <f>RANK(N27,N$8:N$40,0)</f>
        <v>17</v>
      </c>
      <c r="P27" s="65">
        <f>VLOOKUP($A27,'Return Data'!$B$7:$R$2843,15,0)</f>
        <v>10.211600000000001</v>
      </c>
      <c r="Q27" s="66">
        <f>RANK(P27,P$8:P$40,0)</f>
        <v>21</v>
      </c>
      <c r="R27" s="65">
        <f>VLOOKUP($A27,'Return Data'!$B$7:$R$2843,16,0)</f>
        <v>10.6218</v>
      </c>
      <c r="S27" s="67">
        <f t="shared" si="5"/>
        <v>32</v>
      </c>
    </row>
    <row r="28" spans="1:19" x14ac:dyDescent="0.3">
      <c r="A28" s="63" t="s">
        <v>514</v>
      </c>
      <c r="B28" s="64">
        <f>VLOOKUP($A28,'Return Data'!$B$7:$R$2843,3,0)</f>
        <v>44407</v>
      </c>
      <c r="C28" s="65">
        <f>VLOOKUP($A28,'Return Data'!$B$7:$R$2843,4,0)</f>
        <v>16.2898</v>
      </c>
      <c r="D28" s="65">
        <f>VLOOKUP($A28,'Return Data'!$B$7:$R$2843,10,0)</f>
        <v>12.2668</v>
      </c>
      <c r="E28" s="66">
        <f t="shared" si="0"/>
        <v>6</v>
      </c>
      <c r="F28" s="65">
        <f>VLOOKUP($A28,'Return Data'!$B$7:$R$2843,11,0)</f>
        <v>23.824999999999999</v>
      </c>
      <c r="G28" s="66">
        <f t="shared" si="1"/>
        <v>4</v>
      </c>
      <c r="H28" s="65">
        <f>VLOOKUP($A28,'Return Data'!$B$7:$R$2843,12,0)</f>
        <v>42.250399999999999</v>
      </c>
      <c r="I28" s="66">
        <f t="shared" si="2"/>
        <v>5</v>
      </c>
      <c r="J28" s="65">
        <f>VLOOKUP($A28,'Return Data'!$B$7:$R$2843,13,0)</f>
        <v>49.752699999999997</v>
      </c>
      <c r="K28" s="66">
        <f t="shared" si="3"/>
        <v>6</v>
      </c>
      <c r="L28" s="65"/>
      <c r="M28" s="66"/>
      <c r="N28" s="65"/>
      <c r="O28" s="66"/>
      <c r="P28" s="65"/>
      <c r="Q28" s="66"/>
      <c r="R28" s="65">
        <f>VLOOKUP($A28,'Return Data'!$B$7:$R$2843,16,0)</f>
        <v>27.128900000000002</v>
      </c>
      <c r="S28" s="67">
        <f t="shared" si="5"/>
        <v>1</v>
      </c>
    </row>
    <row r="29" spans="1:19" x14ac:dyDescent="0.3">
      <c r="A29" s="63" t="s">
        <v>517</v>
      </c>
      <c r="B29" s="64">
        <f>VLOOKUP($A29,'Return Data'!$B$7:$R$2843,3,0)</f>
        <v>44407</v>
      </c>
      <c r="C29" s="65">
        <f>VLOOKUP($A29,'Return Data'!$B$7:$R$2843,4,0)</f>
        <v>23.018999999999998</v>
      </c>
      <c r="D29" s="65">
        <f>VLOOKUP($A29,'Return Data'!$B$7:$R$2843,10,0)</f>
        <v>10.710900000000001</v>
      </c>
      <c r="E29" s="66">
        <f t="shared" si="0"/>
        <v>12</v>
      </c>
      <c r="F29" s="65">
        <f>VLOOKUP($A29,'Return Data'!$B$7:$R$2843,11,0)</f>
        <v>18.581299999999999</v>
      </c>
      <c r="G29" s="66">
        <f t="shared" si="1"/>
        <v>18</v>
      </c>
      <c r="H29" s="65">
        <f>VLOOKUP($A29,'Return Data'!$B$7:$R$2843,12,0)</f>
        <v>35.072200000000002</v>
      </c>
      <c r="I29" s="66">
        <f t="shared" si="2"/>
        <v>19</v>
      </c>
      <c r="J29" s="65">
        <f>VLOOKUP($A29,'Return Data'!$B$7:$R$2843,13,0)</f>
        <v>40.823399999999999</v>
      </c>
      <c r="K29" s="66">
        <f t="shared" si="3"/>
        <v>19</v>
      </c>
      <c r="L29" s="65">
        <f>VLOOKUP($A29,'Return Data'!$B$7:$R$2843,17,0)</f>
        <v>21.674900000000001</v>
      </c>
      <c r="M29" s="66">
        <f>RANK(L29,L$8:L$40,0)</f>
        <v>10</v>
      </c>
      <c r="N29" s="65">
        <f>VLOOKUP($A29,'Return Data'!$B$7:$R$2843,14,0)</f>
        <v>15.8466</v>
      </c>
      <c r="O29" s="66">
        <f>RANK(N29,N$8:N$40,0)</f>
        <v>7</v>
      </c>
      <c r="P29" s="65">
        <f>VLOOKUP($A29,'Return Data'!$B$7:$R$2843,15,0)</f>
        <v>15.591100000000001</v>
      </c>
      <c r="Q29" s="66">
        <f>RANK(P29,P$8:P$40,0)</f>
        <v>2</v>
      </c>
      <c r="R29" s="65">
        <f>VLOOKUP($A29,'Return Data'!$B$7:$R$2843,16,0)</f>
        <v>14.8855</v>
      </c>
      <c r="S29" s="67">
        <f t="shared" si="5"/>
        <v>14</v>
      </c>
    </row>
    <row r="30" spans="1:19" x14ac:dyDescent="0.3">
      <c r="A30" s="63" t="s">
        <v>519</v>
      </c>
      <c r="B30" s="64">
        <f>VLOOKUP($A30,'Return Data'!$B$7:$R$2843,3,0)</f>
        <v>44407</v>
      </c>
      <c r="C30" s="65">
        <f>VLOOKUP($A30,'Return Data'!$B$7:$R$2843,4,0)</f>
        <v>15.1997</v>
      </c>
      <c r="D30" s="65">
        <f>VLOOKUP($A30,'Return Data'!$B$7:$R$2843,10,0)</f>
        <v>6.8872999999999998</v>
      </c>
      <c r="E30" s="66">
        <f t="shared" si="0"/>
        <v>31</v>
      </c>
      <c r="F30" s="65">
        <f>VLOOKUP($A30,'Return Data'!$B$7:$R$2843,11,0)</f>
        <v>11.436400000000001</v>
      </c>
      <c r="G30" s="66">
        <f t="shared" si="1"/>
        <v>33</v>
      </c>
      <c r="H30" s="65">
        <f>VLOOKUP($A30,'Return Data'!$B$7:$R$2843,12,0)</f>
        <v>24.3706</v>
      </c>
      <c r="I30" s="66">
        <f t="shared" si="2"/>
        <v>33</v>
      </c>
      <c r="J30" s="65">
        <f>VLOOKUP($A30,'Return Data'!$B$7:$R$2843,13,0)</f>
        <v>30.6782</v>
      </c>
      <c r="K30" s="66">
        <f t="shared" si="3"/>
        <v>32</v>
      </c>
      <c r="L30" s="65"/>
      <c r="M30" s="66"/>
      <c r="N30" s="65"/>
      <c r="O30" s="66"/>
      <c r="P30" s="65"/>
      <c r="Q30" s="66"/>
      <c r="R30" s="65">
        <f>VLOOKUP($A30,'Return Data'!$B$7:$R$2843,16,0)</f>
        <v>15.667</v>
      </c>
      <c r="S30" s="67">
        <f t="shared" si="5"/>
        <v>10</v>
      </c>
    </row>
    <row r="31" spans="1:19" x14ac:dyDescent="0.3">
      <c r="A31" s="63" t="s">
        <v>2007</v>
      </c>
      <c r="B31" s="64">
        <f>VLOOKUP($A31,'Return Data'!$B$7:$R$2843,3,0)</f>
        <v>44407</v>
      </c>
      <c r="C31" s="65">
        <f>VLOOKUP($A31,'Return Data'!$B$7:$R$2843,4,0)</f>
        <v>13.9712</v>
      </c>
      <c r="D31" s="65">
        <f>VLOOKUP($A31,'Return Data'!$B$7:$R$2843,10,0)</f>
        <v>7.9490999999999996</v>
      </c>
      <c r="E31" s="66">
        <f t="shared" si="0"/>
        <v>29</v>
      </c>
      <c r="F31" s="65">
        <f>VLOOKUP($A31,'Return Data'!$B$7:$R$2843,11,0)</f>
        <v>15.057499999999999</v>
      </c>
      <c r="G31" s="66">
        <f t="shared" si="1"/>
        <v>27</v>
      </c>
      <c r="H31" s="65">
        <f>VLOOKUP($A31,'Return Data'!$B$7:$R$2843,12,0)</f>
        <v>27.610700000000001</v>
      </c>
      <c r="I31" s="66">
        <f t="shared" si="2"/>
        <v>28</v>
      </c>
      <c r="J31" s="65">
        <f>VLOOKUP($A31,'Return Data'!$B$7:$R$2843,13,0)</f>
        <v>32.582999999999998</v>
      </c>
      <c r="K31" s="66">
        <f t="shared" si="3"/>
        <v>29</v>
      </c>
      <c r="L31" s="65">
        <f>VLOOKUP($A31,'Return Data'!$B$7:$R$2843,17,0)</f>
        <v>16.247800000000002</v>
      </c>
      <c r="M31" s="66">
        <f t="shared" ref="M31:M40" si="7">RANK(L31,L$8:L$40,0)</f>
        <v>27</v>
      </c>
      <c r="N31" s="65"/>
      <c r="O31" s="66"/>
      <c r="P31" s="65"/>
      <c r="Q31" s="66"/>
      <c r="R31" s="65">
        <f>VLOOKUP($A31,'Return Data'!$B$7:$R$2843,16,0)</f>
        <v>10.830399999999999</v>
      </c>
      <c r="S31" s="67">
        <f t="shared" si="5"/>
        <v>31</v>
      </c>
    </row>
    <row r="32" spans="1:19" x14ac:dyDescent="0.3">
      <c r="A32" s="63" t="s">
        <v>522</v>
      </c>
      <c r="B32" s="64">
        <f>VLOOKUP($A32,'Return Data'!$B$7:$R$2843,3,0)</f>
        <v>44407</v>
      </c>
      <c r="C32" s="65">
        <f>VLOOKUP($A32,'Return Data'!$B$7:$R$2843,4,0)</f>
        <v>67.714299999999994</v>
      </c>
      <c r="D32" s="65">
        <f>VLOOKUP($A32,'Return Data'!$B$7:$R$2843,10,0)</f>
        <v>8.8794000000000004</v>
      </c>
      <c r="E32" s="66">
        <f t="shared" si="0"/>
        <v>27</v>
      </c>
      <c r="F32" s="65">
        <f>VLOOKUP($A32,'Return Data'!$B$7:$R$2843,11,0)</f>
        <v>20.909099999999999</v>
      </c>
      <c r="G32" s="66">
        <f t="shared" si="1"/>
        <v>8</v>
      </c>
      <c r="H32" s="65">
        <f>VLOOKUP($A32,'Return Data'!$B$7:$R$2843,12,0)</f>
        <v>40.896500000000003</v>
      </c>
      <c r="I32" s="66">
        <f t="shared" si="2"/>
        <v>6</v>
      </c>
      <c r="J32" s="65">
        <f>VLOOKUP($A32,'Return Data'!$B$7:$R$2843,13,0)</f>
        <v>46.590899999999998</v>
      </c>
      <c r="K32" s="66">
        <f t="shared" si="3"/>
        <v>11</v>
      </c>
      <c r="L32" s="65">
        <f>VLOOKUP($A32,'Return Data'!$B$7:$R$2843,17,0)</f>
        <v>10.8803</v>
      </c>
      <c r="M32" s="66">
        <f t="shared" si="7"/>
        <v>29</v>
      </c>
      <c r="N32" s="65">
        <f>VLOOKUP($A32,'Return Data'!$B$7:$R$2843,14,0)</f>
        <v>4.4737</v>
      </c>
      <c r="O32" s="66">
        <f t="shared" ref="O32:O40" si="8">RANK(N32,N$8:N$40,0)</f>
        <v>26</v>
      </c>
      <c r="P32" s="65">
        <f>VLOOKUP($A32,'Return Data'!$B$7:$R$2843,15,0)</f>
        <v>8.3294999999999995</v>
      </c>
      <c r="Q32" s="66">
        <f t="shared" ref="Q32:Q40" si="9">RANK(P32,P$8:P$40,0)</f>
        <v>22</v>
      </c>
      <c r="R32" s="65">
        <f>VLOOKUP($A32,'Return Data'!$B$7:$R$2843,16,0)</f>
        <v>11.9086</v>
      </c>
      <c r="S32" s="67">
        <f t="shared" si="5"/>
        <v>29</v>
      </c>
    </row>
    <row r="33" spans="1:19" x14ac:dyDescent="0.3">
      <c r="A33" s="63" t="s">
        <v>528</v>
      </c>
      <c r="B33" s="64">
        <f>VLOOKUP($A33,'Return Data'!$B$7:$R$2843,3,0)</f>
        <v>44407</v>
      </c>
      <c r="C33" s="65">
        <f>VLOOKUP($A33,'Return Data'!$B$7:$R$2843,4,0)</f>
        <v>104.54</v>
      </c>
      <c r="D33" s="65">
        <f>VLOOKUP($A33,'Return Data'!$B$7:$R$2843,10,0)</f>
        <v>9.9032999999999998</v>
      </c>
      <c r="E33" s="66">
        <f t="shared" si="0"/>
        <v>18</v>
      </c>
      <c r="F33" s="65">
        <f>VLOOKUP($A33,'Return Data'!$B$7:$R$2843,11,0)</f>
        <v>20.7438</v>
      </c>
      <c r="G33" s="66">
        <f t="shared" si="1"/>
        <v>9</v>
      </c>
      <c r="H33" s="65">
        <f>VLOOKUP($A33,'Return Data'!$B$7:$R$2843,12,0)</f>
        <v>35.642899999999997</v>
      </c>
      <c r="I33" s="66">
        <f t="shared" si="2"/>
        <v>18</v>
      </c>
      <c r="J33" s="65">
        <f>VLOOKUP($A33,'Return Data'!$B$7:$R$2843,13,0)</f>
        <v>43.3626</v>
      </c>
      <c r="K33" s="66">
        <f t="shared" si="3"/>
        <v>16</v>
      </c>
      <c r="L33" s="65">
        <f>VLOOKUP($A33,'Return Data'!$B$7:$R$2843,17,0)</f>
        <v>20.8352</v>
      </c>
      <c r="M33" s="66">
        <f t="shared" si="7"/>
        <v>16</v>
      </c>
      <c r="N33" s="65">
        <f>VLOOKUP($A33,'Return Data'!$B$7:$R$2843,14,0)</f>
        <v>12.5655</v>
      </c>
      <c r="O33" s="66">
        <f t="shared" si="8"/>
        <v>15</v>
      </c>
      <c r="P33" s="65">
        <f>VLOOKUP($A33,'Return Data'!$B$7:$R$2843,15,0)</f>
        <v>11.5017</v>
      </c>
      <c r="Q33" s="66">
        <f t="shared" si="9"/>
        <v>16</v>
      </c>
      <c r="R33" s="65">
        <f>VLOOKUP($A33,'Return Data'!$B$7:$R$2843,16,0)</f>
        <v>12.9137</v>
      </c>
      <c r="S33" s="67">
        <f t="shared" si="5"/>
        <v>23</v>
      </c>
    </row>
    <row r="34" spans="1:19" x14ac:dyDescent="0.3">
      <c r="A34" s="63" t="s">
        <v>530</v>
      </c>
      <c r="B34" s="64">
        <f>VLOOKUP($A34,'Return Data'!$B$7:$R$2843,3,0)</f>
        <v>44407</v>
      </c>
      <c r="C34" s="65">
        <f>VLOOKUP($A34,'Return Data'!$B$7:$R$2843,4,0)</f>
        <v>113.1</v>
      </c>
      <c r="D34" s="65">
        <f>VLOOKUP($A34,'Return Data'!$B$7:$R$2843,10,0)</f>
        <v>9.5611999999999995</v>
      </c>
      <c r="E34" s="66">
        <f t="shared" si="0"/>
        <v>20</v>
      </c>
      <c r="F34" s="65">
        <f>VLOOKUP($A34,'Return Data'!$B$7:$R$2843,11,0)</f>
        <v>17.910799999999998</v>
      </c>
      <c r="G34" s="66">
        <f t="shared" si="1"/>
        <v>21</v>
      </c>
      <c r="H34" s="65">
        <f>VLOOKUP($A34,'Return Data'!$B$7:$R$2843,12,0)</f>
        <v>34.819400000000002</v>
      </c>
      <c r="I34" s="66">
        <f t="shared" si="2"/>
        <v>20</v>
      </c>
      <c r="J34" s="65">
        <f>VLOOKUP($A34,'Return Data'!$B$7:$R$2843,13,0)</f>
        <v>40.7592</v>
      </c>
      <c r="K34" s="66">
        <f t="shared" si="3"/>
        <v>20</v>
      </c>
      <c r="L34" s="65">
        <f>VLOOKUP($A34,'Return Data'!$B$7:$R$2843,17,0)</f>
        <v>20.354500000000002</v>
      </c>
      <c r="M34" s="66">
        <f t="shared" si="7"/>
        <v>17</v>
      </c>
      <c r="N34" s="65">
        <f>VLOOKUP($A34,'Return Data'!$B$7:$R$2843,14,0)</f>
        <v>11.726699999999999</v>
      </c>
      <c r="O34" s="66">
        <f t="shared" si="8"/>
        <v>20</v>
      </c>
      <c r="P34" s="65">
        <f>VLOOKUP($A34,'Return Data'!$B$7:$R$2843,15,0)</f>
        <v>14.6305</v>
      </c>
      <c r="Q34" s="66">
        <f t="shared" si="9"/>
        <v>6</v>
      </c>
      <c r="R34" s="65">
        <f>VLOOKUP($A34,'Return Data'!$B$7:$R$2843,16,0)</f>
        <v>14.867000000000001</v>
      </c>
      <c r="S34" s="67">
        <f t="shared" si="5"/>
        <v>16</v>
      </c>
    </row>
    <row r="35" spans="1:19" x14ac:dyDescent="0.3">
      <c r="A35" s="63" t="s">
        <v>532</v>
      </c>
      <c r="B35" s="64">
        <f>VLOOKUP($A35,'Return Data'!$B$7:$R$2843,3,0)</f>
        <v>44407</v>
      </c>
      <c r="C35" s="65">
        <f>VLOOKUP($A35,'Return Data'!$B$7:$R$2843,4,0)</f>
        <v>271.10809999999998</v>
      </c>
      <c r="D35" s="65">
        <f>VLOOKUP($A35,'Return Data'!$B$7:$R$2843,10,0)</f>
        <v>17.894100000000002</v>
      </c>
      <c r="E35" s="66">
        <f t="shared" si="0"/>
        <v>2</v>
      </c>
      <c r="F35" s="65">
        <f>VLOOKUP($A35,'Return Data'!$B$7:$R$2843,11,0)</f>
        <v>37.442599999999999</v>
      </c>
      <c r="G35" s="66">
        <f t="shared" si="1"/>
        <v>2</v>
      </c>
      <c r="H35" s="65">
        <f>VLOOKUP($A35,'Return Data'!$B$7:$R$2843,12,0)</f>
        <v>60.940600000000003</v>
      </c>
      <c r="I35" s="66">
        <f t="shared" si="2"/>
        <v>1</v>
      </c>
      <c r="J35" s="65">
        <f>VLOOKUP($A35,'Return Data'!$B$7:$R$2843,13,0)</f>
        <v>80.185199999999995</v>
      </c>
      <c r="K35" s="66">
        <f t="shared" si="3"/>
        <v>2</v>
      </c>
      <c r="L35" s="65">
        <f>VLOOKUP($A35,'Return Data'!$B$7:$R$2843,17,0)</f>
        <v>41.372500000000002</v>
      </c>
      <c r="M35" s="66">
        <f t="shared" si="7"/>
        <v>2</v>
      </c>
      <c r="N35" s="65">
        <f>VLOOKUP($A35,'Return Data'!$B$7:$R$2843,14,0)</f>
        <v>26.826899999999998</v>
      </c>
      <c r="O35" s="66">
        <f t="shared" si="8"/>
        <v>1</v>
      </c>
      <c r="P35" s="65">
        <f>VLOOKUP($A35,'Return Data'!$B$7:$R$2843,15,0)</f>
        <v>19.485199999999999</v>
      </c>
      <c r="Q35" s="66">
        <f t="shared" si="9"/>
        <v>1</v>
      </c>
      <c r="R35" s="65">
        <f>VLOOKUP($A35,'Return Data'!$B$7:$R$2843,16,0)</f>
        <v>18.468599999999999</v>
      </c>
      <c r="S35" s="67">
        <f t="shared" si="5"/>
        <v>2</v>
      </c>
    </row>
    <row r="36" spans="1:19" x14ac:dyDescent="0.3">
      <c r="A36" s="63" t="s">
        <v>1838</v>
      </c>
      <c r="B36" s="64">
        <f>VLOOKUP($A36,'Return Data'!$B$7:$R$2843,3,0)</f>
        <v>44407</v>
      </c>
      <c r="C36" s="65">
        <f>VLOOKUP($A36,'Return Data'!$B$7:$R$2843,4,0)</f>
        <v>203.36189999999999</v>
      </c>
      <c r="D36" s="65">
        <f>VLOOKUP($A36,'Return Data'!$B$7:$R$2843,10,0)</f>
        <v>8.8810000000000002</v>
      </c>
      <c r="E36" s="66">
        <f t="shared" si="0"/>
        <v>26</v>
      </c>
      <c r="F36" s="65">
        <f>VLOOKUP($A36,'Return Data'!$B$7:$R$2843,11,0)</f>
        <v>17.550699999999999</v>
      </c>
      <c r="G36" s="66">
        <f t="shared" si="1"/>
        <v>23</v>
      </c>
      <c r="H36" s="65">
        <f>VLOOKUP($A36,'Return Data'!$B$7:$R$2843,12,0)</f>
        <v>34.301499999999997</v>
      </c>
      <c r="I36" s="66">
        <f t="shared" si="2"/>
        <v>22</v>
      </c>
      <c r="J36" s="65">
        <f>VLOOKUP($A36,'Return Data'!$B$7:$R$2843,13,0)</f>
        <v>37.821599999999997</v>
      </c>
      <c r="K36" s="66">
        <f t="shared" si="3"/>
        <v>25</v>
      </c>
      <c r="L36" s="65">
        <f>VLOOKUP($A36,'Return Data'!$B$7:$R$2843,17,0)</f>
        <v>19.454799999999999</v>
      </c>
      <c r="M36" s="66">
        <f t="shared" si="7"/>
        <v>20</v>
      </c>
      <c r="N36" s="65">
        <f>VLOOKUP($A36,'Return Data'!$B$7:$R$2843,14,0)</f>
        <v>14.310600000000001</v>
      </c>
      <c r="O36" s="66">
        <f t="shared" si="8"/>
        <v>9</v>
      </c>
      <c r="P36" s="65">
        <f>VLOOKUP($A36,'Return Data'!$B$7:$R$2843,15,0)</f>
        <v>13.6851</v>
      </c>
      <c r="Q36" s="66">
        <f t="shared" si="9"/>
        <v>9</v>
      </c>
      <c r="R36" s="65">
        <f>VLOOKUP($A36,'Return Data'!$B$7:$R$2843,16,0)</f>
        <v>16.044499999999999</v>
      </c>
      <c r="S36" s="67">
        <f t="shared" si="5"/>
        <v>6</v>
      </c>
    </row>
    <row r="37" spans="1:19" x14ac:dyDescent="0.3">
      <c r="A37" s="63" t="s">
        <v>533</v>
      </c>
      <c r="B37" s="64">
        <f>VLOOKUP($A37,'Return Data'!$B$7:$R$2843,3,0)</f>
        <v>44407</v>
      </c>
      <c r="C37" s="65">
        <f>VLOOKUP($A37,'Return Data'!$B$7:$R$2843,4,0)</f>
        <v>23.124199999999998</v>
      </c>
      <c r="D37" s="65">
        <f>VLOOKUP($A37,'Return Data'!$B$7:$R$2843,10,0)</f>
        <v>6.4763000000000002</v>
      </c>
      <c r="E37" s="66">
        <f t="shared" si="0"/>
        <v>32</v>
      </c>
      <c r="F37" s="65">
        <f>VLOOKUP($A37,'Return Data'!$B$7:$R$2843,11,0)</f>
        <v>12.038600000000001</v>
      </c>
      <c r="G37" s="66">
        <f t="shared" si="1"/>
        <v>32</v>
      </c>
      <c r="H37" s="65">
        <f>VLOOKUP($A37,'Return Data'!$B$7:$R$2843,12,0)</f>
        <v>24.8735</v>
      </c>
      <c r="I37" s="66">
        <f t="shared" si="2"/>
        <v>31</v>
      </c>
      <c r="J37" s="65">
        <f>VLOOKUP($A37,'Return Data'!$B$7:$R$2843,13,0)</f>
        <v>29.364699999999999</v>
      </c>
      <c r="K37" s="66">
        <f t="shared" si="3"/>
        <v>33</v>
      </c>
      <c r="L37" s="65">
        <f>VLOOKUP($A37,'Return Data'!$B$7:$R$2843,17,0)</f>
        <v>16.6572</v>
      </c>
      <c r="M37" s="66">
        <f t="shared" si="7"/>
        <v>26</v>
      </c>
      <c r="N37" s="65">
        <f>VLOOKUP($A37,'Return Data'!$B$7:$R$2843,14,0)</f>
        <v>10.680099999999999</v>
      </c>
      <c r="O37" s="66">
        <f t="shared" si="8"/>
        <v>24</v>
      </c>
      <c r="P37" s="65">
        <f>VLOOKUP($A37,'Return Data'!$B$7:$R$2843,15,0)</f>
        <v>10.5951</v>
      </c>
      <c r="Q37" s="66">
        <f t="shared" si="9"/>
        <v>19</v>
      </c>
      <c r="R37" s="65">
        <f>VLOOKUP($A37,'Return Data'!$B$7:$R$2843,16,0)</f>
        <v>11.5861</v>
      </c>
      <c r="S37" s="67">
        <f t="shared" si="5"/>
        <v>30</v>
      </c>
    </row>
    <row r="38" spans="1:19" x14ac:dyDescent="0.3">
      <c r="A38" s="63" t="s">
        <v>536</v>
      </c>
      <c r="B38" s="64">
        <f>VLOOKUP($A38,'Return Data'!$B$7:$R$2843,3,0)</f>
        <v>44407</v>
      </c>
      <c r="C38" s="65">
        <f>VLOOKUP($A38,'Return Data'!$B$7:$R$2843,4,0)</f>
        <v>135.43389999999999</v>
      </c>
      <c r="D38" s="65">
        <f>VLOOKUP($A38,'Return Data'!$B$7:$R$2843,10,0)</f>
        <v>12.347300000000001</v>
      </c>
      <c r="E38" s="66">
        <f t="shared" si="0"/>
        <v>5</v>
      </c>
      <c r="F38" s="65">
        <f>VLOOKUP($A38,'Return Data'!$B$7:$R$2843,11,0)</f>
        <v>19.607399999999998</v>
      </c>
      <c r="G38" s="66">
        <f t="shared" si="1"/>
        <v>16</v>
      </c>
      <c r="H38" s="65">
        <f>VLOOKUP($A38,'Return Data'!$B$7:$R$2843,12,0)</f>
        <v>36.107100000000003</v>
      </c>
      <c r="I38" s="66">
        <f t="shared" si="2"/>
        <v>17</v>
      </c>
      <c r="J38" s="65">
        <f>VLOOKUP($A38,'Return Data'!$B$7:$R$2843,13,0)</f>
        <v>40.934899999999999</v>
      </c>
      <c r="K38" s="66">
        <f t="shared" si="3"/>
        <v>17</v>
      </c>
      <c r="L38" s="65">
        <f>VLOOKUP($A38,'Return Data'!$B$7:$R$2843,17,0)</f>
        <v>20.1813</v>
      </c>
      <c r="M38" s="66">
        <f t="shared" si="7"/>
        <v>18</v>
      </c>
      <c r="N38" s="65">
        <f>VLOOKUP($A38,'Return Data'!$B$7:$R$2843,14,0)</f>
        <v>13.662800000000001</v>
      </c>
      <c r="O38" s="66">
        <f t="shared" si="8"/>
        <v>12</v>
      </c>
      <c r="P38" s="65">
        <f>VLOOKUP($A38,'Return Data'!$B$7:$R$2843,15,0)</f>
        <v>13.723100000000001</v>
      </c>
      <c r="Q38" s="66">
        <f t="shared" si="9"/>
        <v>8</v>
      </c>
      <c r="R38" s="65">
        <f>VLOOKUP($A38,'Return Data'!$B$7:$R$2843,16,0)</f>
        <v>12.2439</v>
      </c>
      <c r="S38" s="67">
        <f t="shared" si="5"/>
        <v>28</v>
      </c>
    </row>
    <row r="39" spans="1:19" x14ac:dyDescent="0.3">
      <c r="A39" s="63" t="s">
        <v>537</v>
      </c>
      <c r="B39" s="64">
        <f>VLOOKUP($A39,'Return Data'!$B$7:$R$2843,3,0)</f>
        <v>44407</v>
      </c>
      <c r="C39" s="65">
        <f>VLOOKUP($A39,'Return Data'!$B$7:$R$2843,4,0)</f>
        <v>305.34820000000002</v>
      </c>
      <c r="D39" s="65">
        <f>VLOOKUP($A39,'Return Data'!$B$7:$R$2843,10,0)</f>
        <v>10.1784</v>
      </c>
      <c r="E39" s="66">
        <f t="shared" si="0"/>
        <v>16</v>
      </c>
      <c r="F39" s="65">
        <f>VLOOKUP($A39,'Return Data'!$B$7:$R$2843,11,0)</f>
        <v>18.206099999999999</v>
      </c>
      <c r="G39" s="66">
        <f t="shared" si="1"/>
        <v>19</v>
      </c>
      <c r="H39" s="65">
        <f>VLOOKUP($A39,'Return Data'!$B$7:$R$2843,12,0)</f>
        <v>34.721800000000002</v>
      </c>
      <c r="I39" s="66">
        <f t="shared" si="2"/>
        <v>21</v>
      </c>
      <c r="J39" s="65">
        <f>VLOOKUP($A39,'Return Data'!$B$7:$R$2843,13,0)</f>
        <v>39.656799999999997</v>
      </c>
      <c r="K39" s="66">
        <f t="shared" si="3"/>
        <v>21</v>
      </c>
      <c r="L39" s="65">
        <f>VLOOKUP($A39,'Return Data'!$B$7:$R$2843,17,0)</f>
        <v>17.5718</v>
      </c>
      <c r="M39" s="66">
        <f t="shared" si="7"/>
        <v>25</v>
      </c>
      <c r="N39" s="65">
        <f>VLOOKUP($A39,'Return Data'!$B$7:$R$2843,14,0)</f>
        <v>11.8123</v>
      </c>
      <c r="O39" s="66">
        <f t="shared" si="8"/>
        <v>19</v>
      </c>
      <c r="P39" s="65">
        <f>VLOOKUP($A39,'Return Data'!$B$7:$R$2843,15,0)</f>
        <v>10.3606</v>
      </c>
      <c r="Q39" s="66">
        <f t="shared" si="9"/>
        <v>20</v>
      </c>
      <c r="R39" s="65">
        <f>VLOOKUP($A39,'Return Data'!$B$7:$R$2843,16,0)</f>
        <v>13.9991</v>
      </c>
      <c r="S39" s="67">
        <f t="shared" si="5"/>
        <v>19</v>
      </c>
    </row>
    <row r="40" spans="1:19" x14ac:dyDescent="0.3">
      <c r="A40" s="63" t="s">
        <v>539</v>
      </c>
      <c r="B40" s="64">
        <f>VLOOKUP($A40,'Return Data'!$B$7:$R$2843,3,0)</f>
        <v>44407</v>
      </c>
      <c r="C40" s="65">
        <f>VLOOKUP($A40,'Return Data'!$B$7:$R$2843,4,0)</f>
        <v>245.1634</v>
      </c>
      <c r="D40" s="65">
        <f>VLOOKUP($A40,'Return Data'!$B$7:$R$2843,10,0)</f>
        <v>11.9937</v>
      </c>
      <c r="E40" s="66">
        <f t="shared" si="0"/>
        <v>7</v>
      </c>
      <c r="F40" s="65">
        <f>VLOOKUP($A40,'Return Data'!$B$7:$R$2843,11,0)</f>
        <v>22.485399999999998</v>
      </c>
      <c r="G40" s="66">
        <f t="shared" si="1"/>
        <v>5</v>
      </c>
      <c r="H40" s="65">
        <f>VLOOKUP($A40,'Return Data'!$B$7:$R$2843,12,0)</f>
        <v>43.224200000000003</v>
      </c>
      <c r="I40" s="66">
        <f t="shared" si="2"/>
        <v>4</v>
      </c>
      <c r="J40" s="65">
        <f>VLOOKUP($A40,'Return Data'!$B$7:$R$2843,13,0)</f>
        <v>48.5379</v>
      </c>
      <c r="K40" s="66">
        <f t="shared" si="3"/>
        <v>7</v>
      </c>
      <c r="L40" s="65">
        <f>VLOOKUP($A40,'Return Data'!$B$7:$R$2843,17,0)</f>
        <v>21.153400000000001</v>
      </c>
      <c r="M40" s="66">
        <f t="shared" si="7"/>
        <v>13</v>
      </c>
      <c r="N40" s="65">
        <f>VLOOKUP($A40,'Return Data'!$B$7:$R$2843,14,0)</f>
        <v>11.850099999999999</v>
      </c>
      <c r="O40" s="66">
        <f t="shared" si="8"/>
        <v>18</v>
      </c>
      <c r="P40" s="65">
        <f>VLOOKUP($A40,'Return Data'!$B$7:$R$2843,15,0)</f>
        <v>11.707700000000001</v>
      </c>
      <c r="Q40" s="66">
        <f t="shared" si="9"/>
        <v>15</v>
      </c>
      <c r="R40" s="65">
        <f>VLOOKUP($A40,'Return Data'!$B$7:$R$2843,16,0)</f>
        <v>12.6587</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10.475206060606061</v>
      </c>
      <c r="E42" s="74"/>
      <c r="F42" s="75">
        <f>AVERAGE(F8:F40)</f>
        <v>19.608227272727277</v>
      </c>
      <c r="G42" s="74"/>
      <c r="H42" s="75">
        <f>AVERAGE(H8:H40)</f>
        <v>36.479054545454545</v>
      </c>
      <c r="I42" s="74"/>
      <c r="J42" s="75">
        <f>AVERAGE(J8:J40)</f>
        <v>43.914687878787873</v>
      </c>
      <c r="K42" s="74"/>
      <c r="L42" s="75">
        <f>AVERAGE(L8:L40)</f>
        <v>22.022234482758616</v>
      </c>
      <c r="M42" s="74"/>
      <c r="N42" s="75">
        <f>AVERAGE(N8:N40)</f>
        <v>13.594073076923079</v>
      </c>
      <c r="O42" s="74"/>
      <c r="P42" s="75">
        <f>AVERAGE(P8:P40)</f>
        <v>12.879336363636362</v>
      </c>
      <c r="Q42" s="74"/>
      <c r="R42" s="75">
        <f>AVERAGE(R8:R40)</f>
        <v>14.55102727272727</v>
      </c>
      <c r="S42" s="76"/>
    </row>
    <row r="43" spans="1:19" x14ac:dyDescent="0.3">
      <c r="A43" s="73" t="s">
        <v>28</v>
      </c>
      <c r="B43" s="74"/>
      <c r="C43" s="74"/>
      <c r="D43" s="75">
        <f>MIN(D8:D40)</f>
        <v>6.2563000000000004</v>
      </c>
      <c r="E43" s="74"/>
      <c r="F43" s="75">
        <f>MIN(F8:F40)</f>
        <v>11.436400000000001</v>
      </c>
      <c r="G43" s="74"/>
      <c r="H43" s="75">
        <f>MIN(H8:H40)</f>
        <v>24.3706</v>
      </c>
      <c r="I43" s="74"/>
      <c r="J43" s="75">
        <f>MIN(J8:J40)</f>
        <v>29.364699999999999</v>
      </c>
      <c r="K43" s="74"/>
      <c r="L43" s="75">
        <f>MIN(L8:L40)</f>
        <v>10.8803</v>
      </c>
      <c r="M43" s="74"/>
      <c r="N43" s="75">
        <f>MIN(N8:N40)</f>
        <v>4.4737</v>
      </c>
      <c r="O43" s="74"/>
      <c r="P43" s="75">
        <f>MIN(P8:P40)</f>
        <v>8.3294999999999995</v>
      </c>
      <c r="Q43" s="74"/>
      <c r="R43" s="75">
        <f>MIN(R8:R40)</f>
        <v>10.1332</v>
      </c>
      <c r="S43" s="76"/>
    </row>
    <row r="44" spans="1:19" ht="15" thickBot="1" x14ac:dyDescent="0.35">
      <c r="A44" s="77" t="s">
        <v>29</v>
      </c>
      <c r="B44" s="78"/>
      <c r="C44" s="78"/>
      <c r="D44" s="79">
        <f>MAX(D8:D40)</f>
        <v>21.979800000000001</v>
      </c>
      <c r="E44" s="78"/>
      <c r="F44" s="79">
        <f>MAX(F8:F40)</f>
        <v>41.394199999999998</v>
      </c>
      <c r="G44" s="78"/>
      <c r="H44" s="79">
        <f>MAX(H8:H40)</f>
        <v>60.940600000000003</v>
      </c>
      <c r="I44" s="78"/>
      <c r="J44" s="79">
        <f>MAX(J8:J40)</f>
        <v>83.653800000000004</v>
      </c>
      <c r="K44" s="78"/>
      <c r="L44" s="79">
        <f>MAX(L8:L40)</f>
        <v>42.856099999999998</v>
      </c>
      <c r="M44" s="78"/>
      <c r="N44" s="79">
        <f>MAX(N8:N40)</f>
        <v>26.826899999999998</v>
      </c>
      <c r="O44" s="78"/>
      <c r="P44" s="79">
        <f>MAX(P8:P40)</f>
        <v>19.485199999999999</v>
      </c>
      <c r="Q44" s="78"/>
      <c r="R44" s="79">
        <f>MAX(R8:R40)</f>
        <v>27.128900000000002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44407</v>
      </c>
      <c r="C8" s="65">
        <f>VLOOKUP($A8,'Return Data'!$B$7:$R$2843,4,0)</f>
        <v>1010.8</v>
      </c>
      <c r="D8" s="65">
        <f>VLOOKUP($A8,'Return Data'!$B$7:$R$2843,10,0)</f>
        <v>9.8206000000000007</v>
      </c>
      <c r="E8" s="66">
        <f t="shared" ref="E8:E40" si="0">RANK(D8,D$8:D$40,0)</f>
        <v>17</v>
      </c>
      <c r="F8" s="65">
        <f>VLOOKUP($A8,'Return Data'!$B$7:$R$2843,11,0)</f>
        <v>19.266999999999999</v>
      </c>
      <c r="G8" s="66">
        <f t="shared" ref="G8:G40" si="1">RANK(F8,F$8:F$40,0)</f>
        <v>11</v>
      </c>
      <c r="H8" s="65">
        <f>VLOOKUP($A8,'Return Data'!$B$7:$R$2843,12,0)</f>
        <v>36.835000000000001</v>
      </c>
      <c r="I8" s="66">
        <f t="shared" ref="I8:I40" si="2">RANK(H8,H$8:H$40,0)</f>
        <v>13</v>
      </c>
      <c r="J8" s="65">
        <f>VLOOKUP($A8,'Return Data'!$B$7:$R$2843,13,0)</f>
        <v>45.734499999999997</v>
      </c>
      <c r="K8" s="66">
        <f t="shared" ref="K8:K40" si="3">RANK(J8,J$8:J$40,0)</f>
        <v>9</v>
      </c>
      <c r="L8" s="65">
        <f>VLOOKUP($A8,'Return Data'!$B$7:$R$2843,17,0)</f>
        <v>18.1417</v>
      </c>
      <c r="M8" s="66">
        <f t="shared" ref="M8:M17" si="4">RANK(L8,L$8:L$40,0)</f>
        <v>21</v>
      </c>
      <c r="N8" s="65">
        <f>VLOOKUP($A8,'Return Data'!$B$7:$R$2843,14,0)</f>
        <v>9.9624000000000006</v>
      </c>
      <c r="O8" s="66">
        <f>RANK(N8,N$8:N$40,0)</f>
        <v>23</v>
      </c>
      <c r="P8" s="65">
        <f>VLOOKUP($A8,'Return Data'!$B$7:$R$2843,15,0)</f>
        <v>9.9254999999999995</v>
      </c>
      <c r="Q8" s="66">
        <f>RANK(P8,P$8:P$40,0)</f>
        <v>17</v>
      </c>
      <c r="R8" s="65">
        <f>VLOOKUP($A8,'Return Data'!$B$7:$R$2843,16,0)</f>
        <v>19.039400000000001</v>
      </c>
      <c r="S8" s="67">
        <f t="shared" ref="S8:S40" si="5">RANK(R8,R$8:R$40,0)</f>
        <v>2</v>
      </c>
    </row>
    <row r="9" spans="1:20" x14ac:dyDescent="0.3">
      <c r="A9" s="63" t="s">
        <v>481</v>
      </c>
      <c r="B9" s="64">
        <f>VLOOKUP($A9,'Return Data'!$B$7:$R$2843,3,0)</f>
        <v>44407</v>
      </c>
      <c r="C9" s="65">
        <f>VLOOKUP($A9,'Return Data'!$B$7:$R$2843,4,0)</f>
        <v>14.46</v>
      </c>
      <c r="D9" s="65">
        <f>VLOOKUP($A9,'Return Data'!$B$7:$R$2843,10,0)</f>
        <v>10.5505</v>
      </c>
      <c r="E9" s="66">
        <f t="shared" si="0"/>
        <v>10</v>
      </c>
      <c r="F9" s="65">
        <f>VLOOKUP($A9,'Return Data'!$B$7:$R$2843,11,0)</f>
        <v>15.495200000000001</v>
      </c>
      <c r="G9" s="66">
        <f t="shared" si="1"/>
        <v>25</v>
      </c>
      <c r="H9" s="65">
        <f>VLOOKUP($A9,'Return Data'!$B$7:$R$2843,12,0)</f>
        <v>29.107099999999999</v>
      </c>
      <c r="I9" s="66">
        <f t="shared" si="2"/>
        <v>25</v>
      </c>
      <c r="J9" s="65">
        <f>VLOOKUP($A9,'Return Data'!$B$7:$R$2843,13,0)</f>
        <v>35.902299999999997</v>
      </c>
      <c r="K9" s="66">
        <f t="shared" si="3"/>
        <v>25</v>
      </c>
      <c r="L9" s="65">
        <f>VLOOKUP($A9,'Return Data'!$B$7:$R$2843,17,0)</f>
        <v>19.801400000000001</v>
      </c>
      <c r="M9" s="66">
        <f t="shared" si="4"/>
        <v>14</v>
      </c>
      <c r="N9" s="65"/>
      <c r="O9" s="66"/>
      <c r="P9" s="65"/>
      <c r="Q9" s="66"/>
      <c r="R9" s="65">
        <f>VLOOKUP($A9,'Return Data'!$B$7:$R$2843,16,0)</f>
        <v>13.196199999999999</v>
      </c>
      <c r="S9" s="67">
        <f t="shared" si="5"/>
        <v>14</v>
      </c>
    </row>
    <row r="10" spans="1:20" x14ac:dyDescent="0.3">
      <c r="A10" s="63" t="s">
        <v>482</v>
      </c>
      <c r="B10" s="64">
        <f>VLOOKUP($A10,'Return Data'!$B$7:$R$2843,3,0)</f>
        <v>44407</v>
      </c>
      <c r="C10" s="65">
        <f>VLOOKUP($A10,'Return Data'!$B$7:$R$2843,4,0)</f>
        <v>76.400000000000006</v>
      </c>
      <c r="D10" s="65">
        <f>VLOOKUP($A10,'Return Data'!$B$7:$R$2843,10,0)</f>
        <v>10.724600000000001</v>
      </c>
      <c r="E10" s="66">
        <f t="shared" si="0"/>
        <v>9</v>
      </c>
      <c r="F10" s="65">
        <f>VLOOKUP($A10,'Return Data'!$B$7:$R$2843,11,0)</f>
        <v>18.947500000000002</v>
      </c>
      <c r="G10" s="66">
        <f t="shared" si="1"/>
        <v>14</v>
      </c>
      <c r="H10" s="65">
        <f>VLOOKUP($A10,'Return Data'!$B$7:$R$2843,12,0)</f>
        <v>36.379899999999999</v>
      </c>
      <c r="I10" s="66">
        <f t="shared" si="2"/>
        <v>15</v>
      </c>
      <c r="J10" s="65">
        <f>VLOOKUP($A10,'Return Data'!$B$7:$R$2843,13,0)</f>
        <v>42.750399999999999</v>
      </c>
      <c r="K10" s="66">
        <f t="shared" si="3"/>
        <v>14</v>
      </c>
      <c r="L10" s="65">
        <f>VLOOKUP($A10,'Return Data'!$B$7:$R$2843,17,0)</f>
        <v>20.259699999999999</v>
      </c>
      <c r="M10" s="66">
        <f t="shared" si="4"/>
        <v>10</v>
      </c>
      <c r="N10" s="65">
        <f>VLOOKUP($A10,'Return Data'!$B$7:$R$2843,14,0)</f>
        <v>10.4541</v>
      </c>
      <c r="O10" s="66">
        <f t="shared" ref="O10:O17" si="6">RANK(N10,N$8:N$40,0)</f>
        <v>20</v>
      </c>
      <c r="P10" s="65">
        <f>VLOOKUP($A10,'Return Data'!$B$7:$R$2843,15,0)</f>
        <v>10.638400000000001</v>
      </c>
      <c r="Q10" s="66">
        <f>RANK(P10,P$8:P$40,0)</f>
        <v>14</v>
      </c>
      <c r="R10" s="65">
        <f>VLOOKUP($A10,'Return Data'!$B$7:$R$2843,16,0)</f>
        <v>12.035</v>
      </c>
      <c r="S10" s="67">
        <f t="shared" si="5"/>
        <v>21</v>
      </c>
    </row>
    <row r="11" spans="1:20" x14ac:dyDescent="0.3">
      <c r="A11" s="63" t="s">
        <v>1777</v>
      </c>
      <c r="B11" s="64">
        <f>VLOOKUP($A11,'Return Data'!$B$7:$R$2843,3,0)</f>
        <v>44407</v>
      </c>
      <c r="C11" s="65">
        <f>VLOOKUP($A11,'Return Data'!$B$7:$R$2843,4,0)</f>
        <v>17.738399999999999</v>
      </c>
      <c r="D11" s="65">
        <f>VLOOKUP($A11,'Return Data'!$B$7:$R$2843,10,0)</f>
        <v>10.541</v>
      </c>
      <c r="E11" s="66">
        <f t="shared" si="0"/>
        <v>11</v>
      </c>
      <c r="F11" s="65">
        <f>VLOOKUP($A11,'Return Data'!$B$7:$R$2843,11,0)</f>
        <v>18.686399999999999</v>
      </c>
      <c r="G11" s="66">
        <f t="shared" si="1"/>
        <v>16</v>
      </c>
      <c r="H11" s="65">
        <f>VLOOKUP($A11,'Return Data'!$B$7:$R$2843,12,0)</f>
        <v>36.621600000000001</v>
      </c>
      <c r="I11" s="66">
        <f t="shared" si="2"/>
        <v>14</v>
      </c>
      <c r="J11" s="65">
        <f>VLOOKUP($A11,'Return Data'!$B$7:$R$2843,13,0)</f>
        <v>38.537999999999997</v>
      </c>
      <c r="K11" s="66">
        <f t="shared" si="3"/>
        <v>20</v>
      </c>
      <c r="L11" s="65">
        <f>VLOOKUP($A11,'Return Data'!$B$7:$R$2843,17,0)</f>
        <v>22.808700000000002</v>
      </c>
      <c r="M11" s="66">
        <f t="shared" si="4"/>
        <v>6</v>
      </c>
      <c r="N11" s="65">
        <f>VLOOKUP($A11,'Return Data'!$B$7:$R$2843,14,0)</f>
        <v>16.289200000000001</v>
      </c>
      <c r="O11" s="66">
        <f t="shared" si="6"/>
        <v>3</v>
      </c>
      <c r="P11" s="65"/>
      <c r="Q11" s="66"/>
      <c r="R11" s="65">
        <f>VLOOKUP($A11,'Return Data'!$B$7:$R$2843,16,0)</f>
        <v>14.205</v>
      </c>
      <c r="S11" s="67">
        <f t="shared" si="5"/>
        <v>10</v>
      </c>
    </row>
    <row r="12" spans="1:20" x14ac:dyDescent="0.3">
      <c r="A12" s="63" t="s">
        <v>485</v>
      </c>
      <c r="B12" s="64">
        <f>VLOOKUP($A12,'Return Data'!$B$7:$R$2843,3,0)</f>
        <v>44407</v>
      </c>
      <c r="C12" s="65">
        <f>VLOOKUP($A12,'Return Data'!$B$7:$R$2843,4,0)</f>
        <v>21.95</v>
      </c>
      <c r="D12" s="65">
        <f>VLOOKUP($A12,'Return Data'!$B$7:$R$2843,10,0)</f>
        <v>21.741499999999998</v>
      </c>
      <c r="E12" s="66">
        <f t="shared" si="0"/>
        <v>1</v>
      </c>
      <c r="F12" s="65">
        <f>VLOOKUP($A12,'Return Data'!$B$7:$R$2843,11,0)</f>
        <v>40.795400000000001</v>
      </c>
      <c r="G12" s="66">
        <f t="shared" si="1"/>
        <v>1</v>
      </c>
      <c r="H12" s="65">
        <f>VLOOKUP($A12,'Return Data'!$B$7:$R$2843,12,0)</f>
        <v>58.712899999999998</v>
      </c>
      <c r="I12" s="66">
        <f t="shared" si="2"/>
        <v>2</v>
      </c>
      <c r="J12" s="65">
        <f>VLOOKUP($A12,'Return Data'!$B$7:$R$2843,13,0)</f>
        <v>82.157700000000006</v>
      </c>
      <c r="K12" s="66">
        <f t="shared" si="3"/>
        <v>1</v>
      </c>
      <c r="L12" s="65">
        <f>VLOOKUP($A12,'Return Data'!$B$7:$R$2843,17,0)</f>
        <v>41.644599999999997</v>
      </c>
      <c r="M12" s="66">
        <f t="shared" si="4"/>
        <v>1</v>
      </c>
      <c r="N12" s="65">
        <f>VLOOKUP($A12,'Return Data'!$B$7:$R$2843,14,0)</f>
        <v>16.433900000000001</v>
      </c>
      <c r="O12" s="66">
        <f t="shared" si="6"/>
        <v>2</v>
      </c>
      <c r="P12" s="65"/>
      <c r="Q12" s="66"/>
      <c r="R12" s="65">
        <f>VLOOKUP($A12,'Return Data'!$B$7:$R$2843,16,0)</f>
        <v>16.917000000000002</v>
      </c>
      <c r="S12" s="67">
        <f t="shared" si="5"/>
        <v>4</v>
      </c>
    </row>
    <row r="13" spans="1:20" x14ac:dyDescent="0.3">
      <c r="A13" s="63" t="s">
        <v>487</v>
      </c>
      <c r="B13" s="64">
        <f>VLOOKUP($A13,'Return Data'!$B$7:$R$2843,3,0)</f>
        <v>44407</v>
      </c>
      <c r="C13" s="65">
        <f>VLOOKUP($A13,'Return Data'!$B$7:$R$2843,4,0)</f>
        <v>231.38</v>
      </c>
      <c r="D13" s="65">
        <f>VLOOKUP($A13,'Return Data'!$B$7:$R$2843,10,0)</f>
        <v>9.5496999999999996</v>
      </c>
      <c r="E13" s="66">
        <f t="shared" si="0"/>
        <v>18</v>
      </c>
      <c r="F13" s="65">
        <f>VLOOKUP($A13,'Return Data'!$B$7:$R$2843,11,0)</f>
        <v>16.746600000000001</v>
      </c>
      <c r="G13" s="66">
        <f t="shared" si="1"/>
        <v>24</v>
      </c>
      <c r="H13" s="65">
        <f>VLOOKUP($A13,'Return Data'!$B$7:$R$2843,12,0)</f>
        <v>30.465199999999999</v>
      </c>
      <c r="I13" s="66">
        <f t="shared" si="2"/>
        <v>23</v>
      </c>
      <c r="J13" s="65">
        <f>VLOOKUP($A13,'Return Data'!$B$7:$R$2843,13,0)</f>
        <v>37.252299999999998</v>
      </c>
      <c r="K13" s="66">
        <f t="shared" si="3"/>
        <v>23</v>
      </c>
      <c r="L13" s="65">
        <f>VLOOKUP($A13,'Return Data'!$B$7:$R$2843,17,0)</f>
        <v>22.271799999999999</v>
      </c>
      <c r="M13" s="66">
        <f t="shared" si="4"/>
        <v>7</v>
      </c>
      <c r="N13" s="65">
        <f>VLOOKUP($A13,'Return Data'!$B$7:$R$2843,14,0)</f>
        <v>14.611800000000001</v>
      </c>
      <c r="O13" s="66">
        <f t="shared" si="6"/>
        <v>7</v>
      </c>
      <c r="P13" s="65">
        <f>VLOOKUP($A13,'Return Data'!$B$7:$R$2843,15,0)</f>
        <v>13.863</v>
      </c>
      <c r="Q13" s="66">
        <f>RANK(P13,P$8:P$40,0)</f>
        <v>3</v>
      </c>
      <c r="R13" s="65">
        <f>VLOOKUP($A13,'Return Data'!$B$7:$R$2843,16,0)</f>
        <v>11.648999999999999</v>
      </c>
      <c r="S13" s="67">
        <f t="shared" si="5"/>
        <v>24</v>
      </c>
    </row>
    <row r="14" spans="1:20" x14ac:dyDescent="0.3">
      <c r="A14" s="63" t="s">
        <v>489</v>
      </c>
      <c r="B14" s="64">
        <f>VLOOKUP($A14,'Return Data'!$B$7:$R$2843,3,0)</f>
        <v>44407</v>
      </c>
      <c r="C14" s="65">
        <f>VLOOKUP($A14,'Return Data'!$B$7:$R$2843,4,0)</f>
        <v>226.70099999999999</v>
      </c>
      <c r="D14" s="65">
        <f>VLOOKUP($A14,'Return Data'!$B$7:$R$2843,10,0)</f>
        <v>11.238099999999999</v>
      </c>
      <c r="E14" s="66">
        <f t="shared" si="0"/>
        <v>8</v>
      </c>
      <c r="F14" s="65">
        <f>VLOOKUP($A14,'Return Data'!$B$7:$R$2843,11,0)</f>
        <v>19.140699999999999</v>
      </c>
      <c r="G14" s="66">
        <f t="shared" si="1"/>
        <v>12</v>
      </c>
      <c r="H14" s="65">
        <f>VLOOKUP($A14,'Return Data'!$B$7:$R$2843,12,0)</f>
        <v>36.883499999999998</v>
      </c>
      <c r="I14" s="66">
        <f t="shared" si="2"/>
        <v>12</v>
      </c>
      <c r="J14" s="65">
        <f>VLOOKUP($A14,'Return Data'!$B$7:$R$2843,13,0)</f>
        <v>44.235700000000001</v>
      </c>
      <c r="K14" s="66">
        <f t="shared" si="3"/>
        <v>13</v>
      </c>
      <c r="L14" s="65">
        <f>VLOOKUP($A14,'Return Data'!$B$7:$R$2843,17,0)</f>
        <v>23.561699999999998</v>
      </c>
      <c r="M14" s="66">
        <f t="shared" si="4"/>
        <v>4</v>
      </c>
      <c r="N14" s="65">
        <f>VLOOKUP($A14,'Return Data'!$B$7:$R$2843,14,0)</f>
        <v>14.940300000000001</v>
      </c>
      <c r="O14" s="66">
        <f t="shared" si="6"/>
        <v>4</v>
      </c>
      <c r="P14" s="65">
        <f>VLOOKUP($A14,'Return Data'!$B$7:$R$2843,15,0)</f>
        <v>13.4468</v>
      </c>
      <c r="Q14" s="66">
        <f>RANK(P14,P$8:P$40,0)</f>
        <v>5</v>
      </c>
      <c r="R14" s="65">
        <f>VLOOKUP($A14,'Return Data'!$B$7:$R$2843,16,0)</f>
        <v>15.101000000000001</v>
      </c>
      <c r="S14" s="67">
        <f t="shared" si="5"/>
        <v>8</v>
      </c>
    </row>
    <row r="15" spans="1:20" x14ac:dyDescent="0.3">
      <c r="A15" s="63" t="s">
        <v>491</v>
      </c>
      <c r="B15" s="64">
        <f>VLOOKUP($A15,'Return Data'!$B$7:$R$2843,3,0)</f>
        <v>44407</v>
      </c>
      <c r="C15" s="65">
        <f>VLOOKUP($A15,'Return Data'!$B$7:$R$2843,4,0)</f>
        <v>35.46</v>
      </c>
      <c r="D15" s="65">
        <f>VLOOKUP($A15,'Return Data'!$B$7:$R$2843,10,0)</f>
        <v>10.09</v>
      </c>
      <c r="E15" s="66">
        <f t="shared" si="0"/>
        <v>14</v>
      </c>
      <c r="F15" s="65">
        <f>VLOOKUP($A15,'Return Data'!$B$7:$R$2843,11,0)</f>
        <v>18.555700000000002</v>
      </c>
      <c r="G15" s="66">
        <f t="shared" si="1"/>
        <v>17</v>
      </c>
      <c r="H15" s="65">
        <f>VLOOKUP($A15,'Return Data'!$B$7:$R$2843,12,0)</f>
        <v>35.81</v>
      </c>
      <c r="I15" s="66">
        <f t="shared" si="2"/>
        <v>16</v>
      </c>
      <c r="J15" s="65">
        <f>VLOOKUP($A15,'Return Data'!$B$7:$R$2843,13,0)</f>
        <v>41.444000000000003</v>
      </c>
      <c r="K15" s="66">
        <f t="shared" si="3"/>
        <v>15</v>
      </c>
      <c r="L15" s="65">
        <f>VLOOKUP($A15,'Return Data'!$B$7:$R$2843,17,0)</f>
        <v>19.643000000000001</v>
      </c>
      <c r="M15" s="66">
        <f t="shared" si="4"/>
        <v>15</v>
      </c>
      <c r="N15" s="65">
        <f>VLOOKUP($A15,'Return Data'!$B$7:$R$2843,14,0)</f>
        <v>12.1065</v>
      </c>
      <c r="O15" s="66">
        <f t="shared" si="6"/>
        <v>13</v>
      </c>
      <c r="P15" s="65">
        <f>VLOOKUP($A15,'Return Data'!$B$7:$R$2843,15,0)</f>
        <v>11.374700000000001</v>
      </c>
      <c r="Q15" s="66">
        <f>RANK(P15,P$8:P$40,0)</f>
        <v>10</v>
      </c>
      <c r="R15" s="65">
        <f>VLOOKUP($A15,'Return Data'!$B$7:$R$2843,16,0)</f>
        <v>11.149100000000001</v>
      </c>
      <c r="S15" s="67">
        <f t="shared" si="5"/>
        <v>28</v>
      </c>
    </row>
    <row r="16" spans="1:20" x14ac:dyDescent="0.3">
      <c r="A16" s="63" t="s">
        <v>492</v>
      </c>
      <c r="B16" s="64">
        <f>VLOOKUP($A16,'Return Data'!$B$7:$R$2843,3,0)</f>
        <v>44407</v>
      </c>
      <c r="C16" s="65">
        <f>VLOOKUP($A16,'Return Data'!$B$7:$R$2843,4,0)</f>
        <v>167.19540000000001</v>
      </c>
      <c r="D16" s="65">
        <f>VLOOKUP($A16,'Return Data'!$B$7:$R$2843,10,0)</f>
        <v>9.2455999999999996</v>
      </c>
      <c r="E16" s="66">
        <f t="shared" si="0"/>
        <v>21</v>
      </c>
      <c r="F16" s="65">
        <f>VLOOKUP($A16,'Return Data'!$B$7:$R$2843,11,0)</f>
        <v>17.4038</v>
      </c>
      <c r="G16" s="66">
        <f t="shared" si="1"/>
        <v>20</v>
      </c>
      <c r="H16" s="65">
        <f>VLOOKUP($A16,'Return Data'!$B$7:$R$2843,12,0)</f>
        <v>37.3857</v>
      </c>
      <c r="I16" s="66">
        <f t="shared" si="2"/>
        <v>10</v>
      </c>
      <c r="J16" s="65">
        <f>VLOOKUP($A16,'Return Data'!$B$7:$R$2843,13,0)</f>
        <v>45.165500000000002</v>
      </c>
      <c r="K16" s="66">
        <f t="shared" si="3"/>
        <v>11</v>
      </c>
      <c r="L16" s="65">
        <f>VLOOKUP($A16,'Return Data'!$B$7:$R$2843,17,0)</f>
        <v>19.8263</v>
      </c>
      <c r="M16" s="66">
        <f t="shared" si="4"/>
        <v>13</v>
      </c>
      <c r="N16" s="65">
        <f>VLOOKUP($A16,'Return Data'!$B$7:$R$2843,14,0)</f>
        <v>12.6676</v>
      </c>
      <c r="O16" s="66">
        <f t="shared" si="6"/>
        <v>10</v>
      </c>
      <c r="P16" s="65">
        <f>VLOOKUP($A16,'Return Data'!$B$7:$R$2843,15,0)</f>
        <v>10.996700000000001</v>
      </c>
      <c r="Q16" s="66">
        <f>RANK(P16,P$8:P$40,0)</f>
        <v>12</v>
      </c>
      <c r="R16" s="65">
        <f>VLOOKUP($A16,'Return Data'!$B$7:$R$2843,16,0)</f>
        <v>13.8924</v>
      </c>
      <c r="S16" s="67">
        <f t="shared" si="5"/>
        <v>11</v>
      </c>
    </row>
    <row r="17" spans="1:19" x14ac:dyDescent="0.3">
      <c r="A17" s="63" t="s">
        <v>494</v>
      </c>
      <c r="B17" s="64">
        <f>VLOOKUP($A17,'Return Data'!$B$7:$R$2843,3,0)</f>
        <v>44407</v>
      </c>
      <c r="C17" s="65">
        <f>VLOOKUP($A17,'Return Data'!$B$7:$R$2843,4,0)</f>
        <v>74.591999999999999</v>
      </c>
      <c r="D17" s="65">
        <f>VLOOKUP($A17,'Return Data'!$B$7:$R$2843,10,0)</f>
        <v>10.4102</v>
      </c>
      <c r="E17" s="66">
        <f t="shared" si="0"/>
        <v>12</v>
      </c>
      <c r="F17" s="65">
        <f>VLOOKUP($A17,'Return Data'!$B$7:$R$2843,11,0)</f>
        <v>19.5002</v>
      </c>
      <c r="G17" s="66">
        <f t="shared" si="1"/>
        <v>10</v>
      </c>
      <c r="H17" s="65">
        <f>VLOOKUP($A17,'Return Data'!$B$7:$R$2843,12,0)</f>
        <v>39.690600000000003</v>
      </c>
      <c r="I17" s="66">
        <f t="shared" si="2"/>
        <v>7</v>
      </c>
      <c r="J17" s="65">
        <f>VLOOKUP($A17,'Return Data'!$B$7:$R$2843,13,0)</f>
        <v>46.032600000000002</v>
      </c>
      <c r="K17" s="66">
        <f t="shared" si="3"/>
        <v>8</v>
      </c>
      <c r="L17" s="65">
        <f>VLOOKUP($A17,'Return Data'!$B$7:$R$2843,17,0)</f>
        <v>19.254899999999999</v>
      </c>
      <c r="M17" s="66">
        <f t="shared" si="4"/>
        <v>16</v>
      </c>
      <c r="N17" s="65">
        <f>VLOOKUP($A17,'Return Data'!$B$7:$R$2843,14,0)</f>
        <v>12.6416</v>
      </c>
      <c r="O17" s="66">
        <f t="shared" si="6"/>
        <v>11</v>
      </c>
      <c r="P17" s="65">
        <f>VLOOKUP($A17,'Return Data'!$B$7:$R$2843,15,0)</f>
        <v>11.1568</v>
      </c>
      <c r="Q17" s="66">
        <f>RANK(P17,P$8:P$40,0)</f>
        <v>11</v>
      </c>
      <c r="R17" s="65">
        <f>VLOOKUP($A17,'Return Data'!$B$7:$R$2843,16,0)</f>
        <v>13.097799999999999</v>
      </c>
      <c r="S17" s="67">
        <f t="shared" si="5"/>
        <v>15</v>
      </c>
    </row>
    <row r="18" spans="1:19" x14ac:dyDescent="0.3">
      <c r="A18" s="63" t="s">
        <v>497</v>
      </c>
      <c r="B18" s="64">
        <f>VLOOKUP($A18,'Return Data'!$B$7:$R$2843,3,0)</f>
        <v>44407</v>
      </c>
      <c r="C18" s="65">
        <f>VLOOKUP($A18,'Return Data'!$B$7:$R$2843,4,0)</f>
        <v>14.875999999999999</v>
      </c>
      <c r="D18" s="65">
        <f>VLOOKUP($A18,'Return Data'!$B$7:$R$2843,10,0)</f>
        <v>8.7141000000000002</v>
      </c>
      <c r="E18" s="66">
        <f t="shared" si="0"/>
        <v>24</v>
      </c>
      <c r="F18" s="65">
        <f>VLOOKUP($A18,'Return Data'!$B$7:$R$2843,11,0)</f>
        <v>14.096399999999999</v>
      </c>
      <c r="G18" s="66">
        <f t="shared" si="1"/>
        <v>27</v>
      </c>
      <c r="H18" s="65">
        <f>VLOOKUP($A18,'Return Data'!$B$7:$R$2843,12,0)</f>
        <v>28.277899999999999</v>
      </c>
      <c r="I18" s="66">
        <f t="shared" si="2"/>
        <v>26</v>
      </c>
      <c r="J18" s="65">
        <f>VLOOKUP($A18,'Return Data'!$B$7:$R$2843,13,0)</f>
        <v>34.158200000000001</v>
      </c>
      <c r="K18" s="66">
        <f t="shared" si="3"/>
        <v>26</v>
      </c>
      <c r="L18" s="65"/>
      <c r="M18" s="66"/>
      <c r="N18" s="65"/>
      <c r="O18" s="66"/>
      <c r="P18" s="65"/>
      <c r="Q18" s="66"/>
      <c r="R18" s="65">
        <f>VLOOKUP($A18,'Return Data'!$B$7:$R$2843,16,0)</f>
        <v>15.401400000000001</v>
      </c>
      <c r="S18" s="67">
        <f t="shared" si="5"/>
        <v>6</v>
      </c>
    </row>
    <row r="19" spans="1:19" x14ac:dyDescent="0.3">
      <c r="A19" s="63" t="s">
        <v>498</v>
      </c>
      <c r="B19" s="64">
        <f>VLOOKUP($A19,'Return Data'!$B$7:$R$2843,3,0)</f>
        <v>44407</v>
      </c>
      <c r="C19" s="65">
        <f>VLOOKUP($A19,'Return Data'!$B$7:$R$2843,4,0)</f>
        <v>194.22</v>
      </c>
      <c r="D19" s="65">
        <f>VLOOKUP($A19,'Return Data'!$B$7:$R$2843,10,0)</f>
        <v>12.421900000000001</v>
      </c>
      <c r="E19" s="66">
        <f t="shared" si="0"/>
        <v>3</v>
      </c>
      <c r="F19" s="65">
        <f>VLOOKUP($A19,'Return Data'!$B$7:$R$2843,11,0)</f>
        <v>26.991</v>
      </c>
      <c r="G19" s="66">
        <f t="shared" si="1"/>
        <v>3</v>
      </c>
      <c r="H19" s="65">
        <f>VLOOKUP($A19,'Return Data'!$B$7:$R$2843,12,0)</f>
        <v>54.72</v>
      </c>
      <c r="I19" s="66">
        <f t="shared" si="2"/>
        <v>3</v>
      </c>
      <c r="J19" s="65">
        <f>VLOOKUP($A19,'Return Data'!$B$7:$R$2843,13,0)</f>
        <v>54.486199999999997</v>
      </c>
      <c r="K19" s="66">
        <f t="shared" si="3"/>
        <v>3</v>
      </c>
      <c r="L19" s="65">
        <f>VLOOKUP($A19,'Return Data'!$B$7:$R$2843,17,0)</f>
        <v>21.752300000000002</v>
      </c>
      <c r="M19" s="66">
        <f>RANK(L19,L$8:L$40,0)</f>
        <v>8</v>
      </c>
      <c r="N19" s="65">
        <f>VLOOKUP($A19,'Return Data'!$B$7:$R$2843,14,0)</f>
        <v>14.8695</v>
      </c>
      <c r="O19" s="66">
        <f>RANK(N19,N$8:N$40,0)</f>
        <v>5</v>
      </c>
      <c r="P19" s="65">
        <f>VLOOKUP($A19,'Return Data'!$B$7:$R$2843,15,0)</f>
        <v>13.885</v>
      </c>
      <c r="Q19" s="66">
        <f>RANK(P19,P$8:P$40,0)</f>
        <v>2</v>
      </c>
      <c r="R19" s="65">
        <f>VLOOKUP($A19,'Return Data'!$B$7:$R$2843,16,0)</f>
        <v>14.61</v>
      </c>
      <c r="S19" s="67">
        <f t="shared" si="5"/>
        <v>9</v>
      </c>
    </row>
    <row r="20" spans="1:19" x14ac:dyDescent="0.3">
      <c r="A20" s="63" t="s">
        <v>500</v>
      </c>
      <c r="B20" s="64">
        <f>VLOOKUP($A20,'Return Data'!$B$7:$R$2843,3,0)</f>
        <v>44407</v>
      </c>
      <c r="C20" s="65">
        <f>VLOOKUP($A20,'Return Data'!$B$7:$R$2843,4,0)</f>
        <v>14.7911</v>
      </c>
      <c r="D20" s="65">
        <f>VLOOKUP($A20,'Return Data'!$B$7:$R$2843,10,0)</f>
        <v>7.0849000000000002</v>
      </c>
      <c r="E20" s="66">
        <f t="shared" si="0"/>
        <v>30</v>
      </c>
      <c r="F20" s="65">
        <f>VLOOKUP($A20,'Return Data'!$B$7:$R$2843,11,0)</f>
        <v>13.1294</v>
      </c>
      <c r="G20" s="66">
        <f t="shared" si="1"/>
        <v>30</v>
      </c>
      <c r="H20" s="65">
        <f>VLOOKUP($A20,'Return Data'!$B$7:$R$2843,12,0)</f>
        <v>23.972000000000001</v>
      </c>
      <c r="I20" s="66">
        <f t="shared" si="2"/>
        <v>31</v>
      </c>
      <c r="J20" s="65">
        <f>VLOOKUP($A20,'Return Data'!$B$7:$R$2843,13,0)</f>
        <v>29.919699999999999</v>
      </c>
      <c r="K20" s="66">
        <f t="shared" si="3"/>
        <v>30</v>
      </c>
      <c r="L20" s="65">
        <f>VLOOKUP($A20,'Return Data'!$B$7:$R$2843,17,0)</f>
        <v>17.3688</v>
      </c>
      <c r="M20" s="66">
        <f>RANK(L20,L$8:L$40,0)</f>
        <v>24</v>
      </c>
      <c r="N20" s="65">
        <f>VLOOKUP($A20,'Return Data'!$B$7:$R$2843,14,0)</f>
        <v>6.7686999999999999</v>
      </c>
      <c r="O20" s="66">
        <f>RANK(N20,N$8:N$40,0)</f>
        <v>25</v>
      </c>
      <c r="P20" s="65"/>
      <c r="Q20" s="66"/>
      <c r="R20" s="65">
        <f>VLOOKUP($A20,'Return Data'!$B$7:$R$2843,16,0)</f>
        <v>8.5578000000000003</v>
      </c>
      <c r="S20" s="67">
        <f t="shared" si="5"/>
        <v>33</v>
      </c>
    </row>
    <row r="21" spans="1:19" x14ac:dyDescent="0.3">
      <c r="A21" s="63" t="s">
        <v>503</v>
      </c>
      <c r="B21" s="64">
        <f>VLOOKUP($A21,'Return Data'!$B$7:$R$2843,3,0)</f>
        <v>44407</v>
      </c>
      <c r="C21" s="65">
        <f>VLOOKUP($A21,'Return Data'!$B$7:$R$2843,4,0)</f>
        <v>16.13</v>
      </c>
      <c r="D21" s="65">
        <f>VLOOKUP($A21,'Return Data'!$B$7:$R$2843,10,0)</f>
        <v>12.2477</v>
      </c>
      <c r="E21" s="66">
        <f t="shared" si="0"/>
        <v>4</v>
      </c>
      <c r="F21" s="65">
        <f>VLOOKUP($A21,'Return Data'!$B$7:$R$2843,11,0)</f>
        <v>21.643999999999998</v>
      </c>
      <c r="G21" s="66">
        <f t="shared" si="1"/>
        <v>6</v>
      </c>
      <c r="H21" s="65">
        <f>VLOOKUP($A21,'Return Data'!$B$7:$R$2843,12,0)</f>
        <v>38.217700000000001</v>
      </c>
      <c r="I21" s="66">
        <f t="shared" si="2"/>
        <v>9</v>
      </c>
      <c r="J21" s="65">
        <f>VLOOKUP($A21,'Return Data'!$B$7:$R$2843,13,0)</f>
        <v>50.186199999999999</v>
      </c>
      <c r="K21" s="66">
        <f t="shared" si="3"/>
        <v>4</v>
      </c>
      <c r="L21" s="65">
        <f>VLOOKUP($A21,'Return Data'!$B$7:$R$2843,17,0)</f>
        <v>21.227</v>
      </c>
      <c r="M21" s="66">
        <f>RANK(L21,L$8:L$40,0)</f>
        <v>9</v>
      </c>
      <c r="N21" s="65">
        <f>VLOOKUP($A21,'Return Data'!$B$7:$R$2843,14,0)</f>
        <v>11.0023</v>
      </c>
      <c r="O21" s="66">
        <f>RANK(N21,N$8:N$40,0)</f>
        <v>16</v>
      </c>
      <c r="P21" s="65"/>
      <c r="Q21" s="66"/>
      <c r="R21" s="65">
        <f>VLOOKUP($A21,'Return Data'!$B$7:$R$2843,16,0)</f>
        <v>10.9941</v>
      </c>
      <c r="S21" s="67">
        <f t="shared" si="5"/>
        <v>29</v>
      </c>
    </row>
    <row r="22" spans="1:19" x14ac:dyDescent="0.3">
      <c r="A22" s="63" t="s">
        <v>505</v>
      </c>
      <c r="B22" s="64">
        <f>VLOOKUP($A22,'Return Data'!$B$7:$R$2843,3,0)</f>
        <v>44407</v>
      </c>
      <c r="C22" s="65">
        <f>VLOOKUP($A22,'Return Data'!$B$7:$R$2843,4,0)</f>
        <v>13.5937</v>
      </c>
      <c r="D22" s="65">
        <f>VLOOKUP($A22,'Return Data'!$B$7:$R$2843,10,0)</f>
        <v>5.7389999999999999</v>
      </c>
      <c r="E22" s="66">
        <f t="shared" si="0"/>
        <v>33</v>
      </c>
      <c r="F22" s="65">
        <f>VLOOKUP($A22,'Return Data'!$B$7:$R$2843,11,0)</f>
        <v>13.319599999999999</v>
      </c>
      <c r="G22" s="66">
        <f t="shared" si="1"/>
        <v>29</v>
      </c>
      <c r="H22" s="65">
        <f>VLOOKUP($A22,'Return Data'!$B$7:$R$2843,12,0)</f>
        <v>25.3962</v>
      </c>
      <c r="I22" s="66">
        <f t="shared" si="2"/>
        <v>29</v>
      </c>
      <c r="J22" s="65">
        <f>VLOOKUP($A22,'Return Data'!$B$7:$R$2843,13,0)</f>
        <v>33.427199999999999</v>
      </c>
      <c r="K22" s="66">
        <f t="shared" si="3"/>
        <v>28</v>
      </c>
      <c r="L22" s="65"/>
      <c r="M22" s="66"/>
      <c r="N22" s="65"/>
      <c r="O22" s="66"/>
      <c r="P22" s="65"/>
      <c r="Q22" s="66"/>
      <c r="R22" s="65">
        <f>VLOOKUP($A22,'Return Data'!$B$7:$R$2843,16,0)</f>
        <v>12.3818</v>
      </c>
      <c r="S22" s="67">
        <f t="shared" si="5"/>
        <v>20</v>
      </c>
    </row>
    <row r="23" spans="1:19" x14ac:dyDescent="0.3">
      <c r="A23" s="63" t="s">
        <v>507</v>
      </c>
      <c r="B23" s="64">
        <f>VLOOKUP($A23,'Return Data'!$B$7:$R$2843,3,0)</f>
        <v>44407</v>
      </c>
      <c r="C23" s="65">
        <f>VLOOKUP($A23,'Return Data'!$B$7:$R$2843,4,0)</f>
        <v>13.896100000000001</v>
      </c>
      <c r="D23" s="65">
        <f>VLOOKUP($A23,'Return Data'!$B$7:$R$2843,10,0)</f>
        <v>9.9166000000000007</v>
      </c>
      <c r="E23" s="66">
        <f t="shared" si="0"/>
        <v>16</v>
      </c>
      <c r="F23" s="65">
        <f>VLOOKUP($A23,'Return Data'!$B$7:$R$2843,11,0)</f>
        <v>14.7774</v>
      </c>
      <c r="G23" s="66">
        <f t="shared" si="1"/>
        <v>26</v>
      </c>
      <c r="H23" s="65">
        <f>VLOOKUP($A23,'Return Data'!$B$7:$R$2843,12,0)</f>
        <v>27.5152</v>
      </c>
      <c r="I23" s="66">
        <f t="shared" si="2"/>
        <v>27</v>
      </c>
      <c r="J23" s="65">
        <f>VLOOKUP($A23,'Return Data'!$B$7:$R$2843,13,0)</f>
        <v>33.525199999999998</v>
      </c>
      <c r="K23" s="66">
        <f t="shared" si="3"/>
        <v>27</v>
      </c>
      <c r="L23" s="65">
        <f>VLOOKUP($A23,'Return Data'!$B$7:$R$2843,17,0)</f>
        <v>17.465800000000002</v>
      </c>
      <c r="M23" s="66">
        <f>RANK(L23,L$8:L$40,0)</f>
        <v>23</v>
      </c>
      <c r="N23" s="65"/>
      <c r="O23" s="66"/>
      <c r="P23" s="65"/>
      <c r="Q23" s="66"/>
      <c r="R23" s="65">
        <f>VLOOKUP($A23,'Return Data'!$B$7:$R$2843,16,0)</f>
        <v>11.255000000000001</v>
      </c>
      <c r="S23" s="67">
        <f t="shared" si="5"/>
        <v>27</v>
      </c>
    </row>
    <row r="24" spans="1:19" x14ac:dyDescent="0.3">
      <c r="A24" s="63" t="s">
        <v>508</v>
      </c>
      <c r="B24" s="64">
        <f>VLOOKUP($A24,'Return Data'!$B$7:$R$2843,3,0)</f>
        <v>44407</v>
      </c>
      <c r="C24" s="65">
        <f>VLOOKUP($A24,'Return Data'!$B$7:$R$2843,4,0)</f>
        <v>192.59776329862601</v>
      </c>
      <c r="D24" s="65">
        <f>VLOOKUP($A24,'Return Data'!$B$7:$R$2843,10,0)</f>
        <v>9.3132999999999999</v>
      </c>
      <c r="E24" s="66">
        <f t="shared" si="0"/>
        <v>20</v>
      </c>
      <c r="F24" s="65">
        <f>VLOOKUP($A24,'Return Data'!$B$7:$R$2843,11,0)</f>
        <v>21.491</v>
      </c>
      <c r="G24" s="66">
        <f t="shared" si="1"/>
        <v>7</v>
      </c>
      <c r="H24" s="65">
        <f>VLOOKUP($A24,'Return Data'!$B$7:$R$2843,12,0)</f>
        <v>39.320500000000003</v>
      </c>
      <c r="I24" s="66">
        <f t="shared" si="2"/>
        <v>8</v>
      </c>
      <c r="J24" s="65">
        <f>VLOOKUP($A24,'Return Data'!$B$7:$R$2843,13,0)</f>
        <v>44.400599999999997</v>
      </c>
      <c r="K24" s="66">
        <f t="shared" si="3"/>
        <v>12</v>
      </c>
      <c r="L24" s="65">
        <f>VLOOKUP($A24,'Return Data'!$B$7:$R$2843,17,0)</f>
        <v>28.3874</v>
      </c>
      <c r="M24" s="66">
        <f>RANK(L24,L$8:L$40,0)</f>
        <v>3</v>
      </c>
      <c r="N24" s="65">
        <f>VLOOKUP($A24,'Return Data'!$B$7:$R$2843,14,0)</f>
        <v>12.031599999999999</v>
      </c>
      <c r="O24" s="66">
        <f>RANK(N24,N$8:N$40,0)</f>
        <v>14</v>
      </c>
      <c r="P24" s="65">
        <f>VLOOKUP($A24,'Return Data'!$B$7:$R$2843,15,0)</f>
        <v>10.486800000000001</v>
      </c>
      <c r="Q24" s="66">
        <f>RANK(P24,P$8:P$40,0)</f>
        <v>16</v>
      </c>
      <c r="R24" s="65">
        <f>VLOOKUP($A24,'Return Data'!$B$7:$R$2843,16,0)</f>
        <v>11.8812</v>
      </c>
      <c r="S24" s="67">
        <f t="shared" si="5"/>
        <v>23</v>
      </c>
    </row>
    <row r="25" spans="1:19" x14ac:dyDescent="0.3">
      <c r="A25" s="63" t="s">
        <v>1833</v>
      </c>
      <c r="B25" s="64">
        <f>VLOOKUP($A25,'Return Data'!$B$7:$R$2843,3,0)</f>
        <v>44407</v>
      </c>
      <c r="C25" s="65">
        <f>VLOOKUP($A25,'Return Data'!$B$7:$R$2843,4,0)</f>
        <v>36.948999999999998</v>
      </c>
      <c r="D25" s="65">
        <f>VLOOKUP($A25,'Return Data'!$B$7:$R$2843,10,0)</f>
        <v>8.5044000000000004</v>
      </c>
      <c r="E25" s="66">
        <f t="shared" si="0"/>
        <v>28</v>
      </c>
      <c r="F25" s="65">
        <f>VLOOKUP($A25,'Return Data'!$B$7:$R$2843,11,0)</f>
        <v>19.121200000000002</v>
      </c>
      <c r="G25" s="66">
        <f t="shared" si="1"/>
        <v>13</v>
      </c>
      <c r="H25" s="65">
        <f>VLOOKUP($A25,'Return Data'!$B$7:$R$2843,12,0)</f>
        <v>37.372199999999999</v>
      </c>
      <c r="I25" s="66">
        <f t="shared" si="2"/>
        <v>11</v>
      </c>
      <c r="J25" s="65">
        <f>VLOOKUP($A25,'Return Data'!$B$7:$R$2843,13,0)</f>
        <v>49.301000000000002</v>
      </c>
      <c r="K25" s="66">
        <f t="shared" si="3"/>
        <v>5</v>
      </c>
      <c r="L25" s="65">
        <f>VLOOKUP($A25,'Return Data'!$B$7:$R$2843,17,0)</f>
        <v>23.398900000000001</v>
      </c>
      <c r="M25" s="66">
        <f>RANK(L25,L$8:L$40,0)</f>
        <v>5</v>
      </c>
      <c r="N25" s="65">
        <f>VLOOKUP($A25,'Return Data'!$B$7:$R$2843,14,0)</f>
        <v>14.757</v>
      </c>
      <c r="O25" s="66">
        <f>RANK(N25,N$8:N$40,0)</f>
        <v>6</v>
      </c>
      <c r="P25" s="65">
        <f>VLOOKUP($A25,'Return Data'!$B$7:$R$2843,15,0)</f>
        <v>12.625299999999999</v>
      </c>
      <c r="Q25" s="66">
        <f>RANK(P25,P$8:P$40,0)</f>
        <v>8</v>
      </c>
      <c r="R25" s="65">
        <f>VLOOKUP($A25,'Return Data'!$B$7:$R$2843,16,0)</f>
        <v>11.551299999999999</v>
      </c>
      <c r="S25" s="67">
        <f t="shared" si="5"/>
        <v>25</v>
      </c>
    </row>
    <row r="26" spans="1:19" x14ac:dyDescent="0.3">
      <c r="A26" s="63" t="s">
        <v>511</v>
      </c>
      <c r="B26" s="64">
        <f>VLOOKUP($A26,'Return Data'!$B$7:$R$2843,3,0)</f>
        <v>44407</v>
      </c>
      <c r="C26" s="65">
        <f>VLOOKUP($A26,'Return Data'!$B$7:$R$2843,4,0)</f>
        <v>35.442999999999998</v>
      </c>
      <c r="D26" s="65">
        <f>VLOOKUP($A26,'Return Data'!$B$7:$R$2843,10,0)</f>
        <v>9.0016999999999996</v>
      </c>
      <c r="E26" s="66">
        <f t="shared" si="0"/>
        <v>23</v>
      </c>
      <c r="F26" s="65">
        <f>VLOOKUP($A26,'Return Data'!$B$7:$R$2843,11,0)</f>
        <v>17.043099999999999</v>
      </c>
      <c r="G26" s="66">
        <f t="shared" si="1"/>
        <v>23</v>
      </c>
      <c r="H26" s="65">
        <f>VLOOKUP($A26,'Return Data'!$B$7:$R$2843,12,0)</f>
        <v>29.353999999999999</v>
      </c>
      <c r="I26" s="66">
        <f t="shared" si="2"/>
        <v>24</v>
      </c>
      <c r="J26" s="65">
        <f>VLOOKUP($A26,'Return Data'!$B$7:$R$2843,13,0)</f>
        <v>37.338700000000003</v>
      </c>
      <c r="K26" s="66">
        <f t="shared" si="3"/>
        <v>22</v>
      </c>
      <c r="L26" s="65">
        <f>VLOOKUP($A26,'Return Data'!$B$7:$R$2843,17,0)</f>
        <v>18.074300000000001</v>
      </c>
      <c r="M26" s="66">
        <f>RANK(L26,L$8:L$40,0)</f>
        <v>22</v>
      </c>
      <c r="N26" s="65">
        <f>VLOOKUP($A26,'Return Data'!$B$7:$R$2843,14,0)</f>
        <v>10.0619</v>
      </c>
      <c r="O26" s="66">
        <f>RANK(N26,N$8:N$40,0)</f>
        <v>22</v>
      </c>
      <c r="P26" s="65">
        <f>VLOOKUP($A26,'Return Data'!$B$7:$R$2843,15,0)</f>
        <v>10.6114</v>
      </c>
      <c r="Q26" s="66">
        <f>RANK(P26,P$8:P$40,0)</f>
        <v>15</v>
      </c>
      <c r="R26" s="65">
        <f>VLOOKUP($A26,'Return Data'!$B$7:$R$2843,16,0)</f>
        <v>12.8301</v>
      </c>
      <c r="S26" s="67">
        <f t="shared" si="5"/>
        <v>17</v>
      </c>
    </row>
    <row r="27" spans="1:19" x14ac:dyDescent="0.3">
      <c r="A27" s="63" t="s">
        <v>512</v>
      </c>
      <c r="B27" s="64">
        <f>VLOOKUP($A27,'Return Data'!$B$7:$R$2843,3,0)</f>
        <v>44407</v>
      </c>
      <c r="C27" s="65">
        <f>VLOOKUP($A27,'Return Data'!$B$7:$R$2843,4,0)</f>
        <v>131.0189</v>
      </c>
      <c r="D27" s="65">
        <f>VLOOKUP($A27,'Return Data'!$B$7:$R$2843,10,0)</f>
        <v>8.6039999999999992</v>
      </c>
      <c r="E27" s="66">
        <f t="shared" si="0"/>
        <v>27</v>
      </c>
      <c r="F27" s="65">
        <f>VLOOKUP($A27,'Return Data'!$B$7:$R$2843,11,0)</f>
        <v>11.6631</v>
      </c>
      <c r="G27" s="66">
        <f t="shared" si="1"/>
        <v>31</v>
      </c>
      <c r="H27" s="65">
        <f>VLOOKUP($A27,'Return Data'!$B$7:$R$2843,12,0)</f>
        <v>23.979399999999998</v>
      </c>
      <c r="I27" s="66">
        <f t="shared" si="2"/>
        <v>30</v>
      </c>
      <c r="J27" s="65">
        <f>VLOOKUP($A27,'Return Data'!$B$7:$R$2843,13,0)</f>
        <v>29.521100000000001</v>
      </c>
      <c r="K27" s="66">
        <f t="shared" si="3"/>
        <v>31</v>
      </c>
      <c r="L27" s="65">
        <f>VLOOKUP($A27,'Return Data'!$B$7:$R$2843,17,0)</f>
        <v>13.8849</v>
      </c>
      <c r="M27" s="66">
        <f>RANK(L27,L$8:L$40,0)</f>
        <v>28</v>
      </c>
      <c r="N27" s="65">
        <f>VLOOKUP($A27,'Return Data'!$B$7:$R$2843,14,0)</f>
        <v>10.888400000000001</v>
      </c>
      <c r="O27" s="66">
        <f>RANK(N27,N$8:N$40,0)</f>
        <v>17</v>
      </c>
      <c r="P27" s="65">
        <f>VLOOKUP($A27,'Return Data'!$B$7:$R$2843,15,0)</f>
        <v>8.9072999999999993</v>
      </c>
      <c r="Q27" s="66">
        <f>RANK(P27,P$8:P$40,0)</f>
        <v>21</v>
      </c>
      <c r="R27" s="65">
        <f>VLOOKUP($A27,'Return Data'!$B$7:$R$2843,16,0)</f>
        <v>8.7721</v>
      </c>
      <c r="S27" s="67">
        <f t="shared" si="5"/>
        <v>32</v>
      </c>
    </row>
    <row r="28" spans="1:19" x14ac:dyDescent="0.3">
      <c r="A28" s="63" t="s">
        <v>515</v>
      </c>
      <c r="B28" s="64">
        <f>VLOOKUP($A28,'Return Data'!$B$7:$R$2843,3,0)</f>
        <v>44407</v>
      </c>
      <c r="C28" s="65">
        <f>VLOOKUP($A28,'Return Data'!$B$7:$R$2843,4,0)</f>
        <v>15.687900000000001</v>
      </c>
      <c r="D28" s="65">
        <f>VLOOKUP($A28,'Return Data'!$B$7:$R$2843,10,0)</f>
        <v>11.722899999999999</v>
      </c>
      <c r="E28" s="66">
        <f t="shared" si="0"/>
        <v>7</v>
      </c>
      <c r="F28" s="65">
        <f>VLOOKUP($A28,'Return Data'!$B$7:$R$2843,11,0)</f>
        <v>22.654699999999998</v>
      </c>
      <c r="G28" s="66">
        <f t="shared" si="1"/>
        <v>4</v>
      </c>
      <c r="H28" s="65">
        <f>VLOOKUP($A28,'Return Data'!$B$7:$R$2843,12,0)</f>
        <v>40.270899999999997</v>
      </c>
      <c r="I28" s="66">
        <f t="shared" si="2"/>
        <v>5</v>
      </c>
      <c r="J28" s="65">
        <f>VLOOKUP($A28,'Return Data'!$B$7:$R$2843,13,0)</f>
        <v>46.996400000000001</v>
      </c>
      <c r="K28" s="66">
        <f t="shared" si="3"/>
        <v>7</v>
      </c>
      <c r="L28" s="65"/>
      <c r="M28" s="66"/>
      <c r="N28" s="65"/>
      <c r="O28" s="66"/>
      <c r="P28" s="65"/>
      <c r="Q28" s="66"/>
      <c r="R28" s="65">
        <f>VLOOKUP($A28,'Return Data'!$B$7:$R$2843,16,0)</f>
        <v>24.796099999999999</v>
      </c>
      <c r="S28" s="67">
        <f t="shared" si="5"/>
        <v>1</v>
      </c>
    </row>
    <row r="29" spans="1:19" x14ac:dyDescent="0.3">
      <c r="A29" s="63" t="s">
        <v>518</v>
      </c>
      <c r="B29" s="64">
        <f>VLOOKUP($A29,'Return Data'!$B$7:$R$2843,3,0)</f>
        <v>44407</v>
      </c>
      <c r="C29" s="65">
        <f>VLOOKUP($A29,'Return Data'!$B$7:$R$2843,4,0)</f>
        <v>20.826000000000001</v>
      </c>
      <c r="D29" s="65">
        <f>VLOOKUP($A29,'Return Data'!$B$7:$R$2843,10,0)</f>
        <v>10.3072</v>
      </c>
      <c r="E29" s="66">
        <f t="shared" si="0"/>
        <v>13</v>
      </c>
      <c r="F29" s="65">
        <f>VLOOKUP($A29,'Return Data'!$B$7:$R$2843,11,0)</f>
        <v>17.734200000000001</v>
      </c>
      <c r="G29" s="66">
        <f t="shared" si="1"/>
        <v>18</v>
      </c>
      <c r="H29" s="65">
        <f>VLOOKUP($A29,'Return Data'!$B$7:$R$2843,12,0)</f>
        <v>33.6113</v>
      </c>
      <c r="I29" s="66">
        <f t="shared" si="2"/>
        <v>20</v>
      </c>
      <c r="J29" s="65">
        <f>VLOOKUP($A29,'Return Data'!$B$7:$R$2843,13,0)</f>
        <v>38.775199999999998</v>
      </c>
      <c r="K29" s="66">
        <f t="shared" si="3"/>
        <v>19</v>
      </c>
      <c r="L29" s="65">
        <f>VLOOKUP($A29,'Return Data'!$B$7:$R$2843,17,0)</f>
        <v>19.860499999999998</v>
      </c>
      <c r="M29" s="66">
        <f>RANK(L29,L$8:L$40,0)</f>
        <v>12</v>
      </c>
      <c r="N29" s="65">
        <f>VLOOKUP($A29,'Return Data'!$B$7:$R$2843,14,0)</f>
        <v>14.072800000000001</v>
      </c>
      <c r="O29" s="66">
        <f>RANK(N29,N$8:N$40,0)</f>
        <v>8</v>
      </c>
      <c r="P29" s="65">
        <f>VLOOKUP($A29,'Return Data'!$B$7:$R$2843,15,0)</f>
        <v>13.679500000000001</v>
      </c>
      <c r="Q29" s="66">
        <f>RANK(P29,P$8:P$40,0)</f>
        <v>4</v>
      </c>
      <c r="R29" s="65">
        <f>VLOOKUP($A29,'Return Data'!$B$7:$R$2843,16,0)</f>
        <v>12.987</v>
      </c>
      <c r="S29" s="67">
        <f t="shared" si="5"/>
        <v>16</v>
      </c>
    </row>
    <row r="30" spans="1:19" x14ac:dyDescent="0.3">
      <c r="A30" s="63" t="s">
        <v>520</v>
      </c>
      <c r="B30" s="64">
        <f>VLOOKUP($A30,'Return Data'!$B$7:$R$2843,3,0)</f>
        <v>44407</v>
      </c>
      <c r="C30" s="65">
        <f>VLOOKUP($A30,'Return Data'!$B$7:$R$2843,4,0)</f>
        <v>14.5129</v>
      </c>
      <c r="D30" s="65">
        <f>VLOOKUP($A30,'Return Data'!$B$7:$R$2843,10,0)</f>
        <v>6.4635999999999996</v>
      </c>
      <c r="E30" s="66">
        <f t="shared" si="0"/>
        <v>31</v>
      </c>
      <c r="F30" s="65">
        <f>VLOOKUP($A30,'Return Data'!$B$7:$R$2843,11,0)</f>
        <v>10.557600000000001</v>
      </c>
      <c r="G30" s="66">
        <f t="shared" si="1"/>
        <v>33</v>
      </c>
      <c r="H30" s="65">
        <f>VLOOKUP($A30,'Return Data'!$B$7:$R$2843,12,0)</f>
        <v>22.896899999999999</v>
      </c>
      <c r="I30" s="66">
        <f t="shared" si="2"/>
        <v>33</v>
      </c>
      <c r="J30" s="65">
        <f>VLOOKUP($A30,'Return Data'!$B$7:$R$2843,13,0)</f>
        <v>28.546500000000002</v>
      </c>
      <c r="K30" s="66">
        <f t="shared" si="3"/>
        <v>32</v>
      </c>
      <c r="L30" s="65"/>
      <c r="M30" s="66"/>
      <c r="N30" s="65"/>
      <c r="O30" s="66"/>
      <c r="P30" s="65"/>
      <c r="Q30" s="66"/>
      <c r="R30" s="65">
        <f>VLOOKUP($A30,'Return Data'!$B$7:$R$2843,16,0)</f>
        <v>13.822699999999999</v>
      </c>
      <c r="S30" s="67">
        <f t="shared" si="5"/>
        <v>12</v>
      </c>
    </row>
    <row r="31" spans="1:19" x14ac:dyDescent="0.3">
      <c r="A31" s="63" t="s">
        <v>2008</v>
      </c>
      <c r="B31" s="64">
        <f>VLOOKUP($A31,'Return Data'!$B$7:$R$2843,3,0)</f>
        <v>44407</v>
      </c>
      <c r="C31" s="65">
        <f>VLOOKUP($A31,'Return Data'!$B$7:$R$2843,4,0)</f>
        <v>13.201499999999999</v>
      </c>
      <c r="D31" s="65">
        <f>VLOOKUP($A31,'Return Data'!$B$7:$R$2843,10,0)</f>
        <v>7.4436999999999998</v>
      </c>
      <c r="E31" s="66">
        <f t="shared" si="0"/>
        <v>29</v>
      </c>
      <c r="F31" s="65">
        <f>VLOOKUP($A31,'Return Data'!$B$7:$R$2843,11,0)</f>
        <v>13.9839</v>
      </c>
      <c r="G31" s="66">
        <f t="shared" si="1"/>
        <v>28</v>
      </c>
      <c r="H31" s="65">
        <f>VLOOKUP($A31,'Return Data'!$B$7:$R$2843,12,0)</f>
        <v>25.831600000000002</v>
      </c>
      <c r="I31" s="66">
        <f t="shared" si="2"/>
        <v>28</v>
      </c>
      <c r="J31" s="65">
        <f>VLOOKUP($A31,'Return Data'!$B$7:$R$2843,13,0)</f>
        <v>30.1051</v>
      </c>
      <c r="K31" s="66">
        <f t="shared" si="3"/>
        <v>29</v>
      </c>
      <c r="L31" s="65">
        <f>VLOOKUP($A31,'Return Data'!$B$7:$R$2843,17,0)</f>
        <v>14.197699999999999</v>
      </c>
      <c r="M31" s="66">
        <f t="shared" ref="M31:M40" si="7">RANK(L31,L$8:L$40,0)</f>
        <v>27</v>
      </c>
      <c r="N31" s="65"/>
      <c r="O31" s="66"/>
      <c r="P31" s="65"/>
      <c r="Q31" s="66"/>
      <c r="R31" s="65">
        <f>VLOOKUP($A31,'Return Data'!$B$7:$R$2843,16,0)</f>
        <v>8.9159000000000006</v>
      </c>
      <c r="S31" s="67">
        <f t="shared" si="5"/>
        <v>31</v>
      </c>
    </row>
    <row r="32" spans="1:19" x14ac:dyDescent="0.3">
      <c r="A32" s="63" t="s">
        <v>521</v>
      </c>
      <c r="B32" s="64">
        <f>VLOOKUP($A32,'Return Data'!$B$7:$R$2843,3,0)</f>
        <v>44407</v>
      </c>
      <c r="C32" s="65">
        <f>VLOOKUP($A32,'Return Data'!$B$7:$R$2843,4,0)</f>
        <v>61.992699999999999</v>
      </c>
      <c r="D32" s="65">
        <f>VLOOKUP($A32,'Return Data'!$B$7:$R$2843,10,0)</f>
        <v>8.6714000000000002</v>
      </c>
      <c r="E32" s="66">
        <f t="shared" si="0"/>
        <v>26</v>
      </c>
      <c r="F32" s="65">
        <f>VLOOKUP($A32,'Return Data'!$B$7:$R$2843,11,0)</f>
        <v>20.416699999999999</v>
      </c>
      <c r="G32" s="66">
        <f t="shared" si="1"/>
        <v>8</v>
      </c>
      <c r="H32" s="65">
        <f>VLOOKUP($A32,'Return Data'!$B$7:$R$2843,12,0)</f>
        <v>40.055999999999997</v>
      </c>
      <c r="I32" s="66">
        <f t="shared" si="2"/>
        <v>6</v>
      </c>
      <c r="J32" s="65">
        <f>VLOOKUP($A32,'Return Data'!$B$7:$R$2843,13,0)</f>
        <v>45.440100000000001</v>
      </c>
      <c r="K32" s="66">
        <f t="shared" si="3"/>
        <v>10</v>
      </c>
      <c r="L32" s="65">
        <f>VLOOKUP($A32,'Return Data'!$B$7:$R$2843,17,0)</f>
        <v>10.0207</v>
      </c>
      <c r="M32" s="66">
        <f t="shared" si="7"/>
        <v>29</v>
      </c>
      <c r="N32" s="65">
        <f>VLOOKUP($A32,'Return Data'!$B$7:$R$2843,14,0)</f>
        <v>3.6139000000000001</v>
      </c>
      <c r="O32" s="66">
        <f t="shared" ref="O32:O40" si="8">RANK(N32,N$8:N$40,0)</f>
        <v>26</v>
      </c>
      <c r="P32" s="65">
        <f>VLOOKUP($A32,'Return Data'!$B$7:$R$2843,15,0)</f>
        <v>7.1383000000000001</v>
      </c>
      <c r="Q32" s="66">
        <f t="shared" ref="Q32:Q40" si="9">RANK(P32,P$8:P$40,0)</f>
        <v>22</v>
      </c>
      <c r="R32" s="65">
        <f>VLOOKUP($A32,'Return Data'!$B$7:$R$2843,16,0)</f>
        <v>11.9612</v>
      </c>
      <c r="S32" s="67">
        <f t="shared" si="5"/>
        <v>22</v>
      </c>
    </row>
    <row r="33" spans="1:19" x14ac:dyDescent="0.3">
      <c r="A33" s="63" t="s">
        <v>527</v>
      </c>
      <c r="B33" s="64">
        <f>VLOOKUP($A33,'Return Data'!$B$7:$R$2843,3,0)</f>
        <v>44407</v>
      </c>
      <c r="C33" s="65">
        <f>VLOOKUP($A33,'Return Data'!$B$7:$R$2843,4,0)</f>
        <v>93.34</v>
      </c>
      <c r="D33" s="65">
        <f>VLOOKUP($A33,'Return Data'!$B$7:$R$2843,10,0)</f>
        <v>9.4255999999999993</v>
      </c>
      <c r="E33" s="66">
        <f t="shared" si="0"/>
        <v>19</v>
      </c>
      <c r="F33" s="65">
        <f>VLOOKUP($A33,'Return Data'!$B$7:$R$2843,11,0)</f>
        <v>19.728100000000001</v>
      </c>
      <c r="G33" s="66">
        <f t="shared" si="1"/>
        <v>9</v>
      </c>
      <c r="H33" s="65">
        <f>VLOOKUP($A33,'Return Data'!$B$7:$R$2843,12,0)</f>
        <v>33.974499999999999</v>
      </c>
      <c r="I33" s="66">
        <f t="shared" si="2"/>
        <v>18</v>
      </c>
      <c r="J33" s="65">
        <f>VLOOKUP($A33,'Return Data'!$B$7:$R$2843,13,0)</f>
        <v>41.0396</v>
      </c>
      <c r="K33" s="66">
        <f t="shared" si="3"/>
        <v>16</v>
      </c>
      <c r="L33" s="65">
        <f>VLOOKUP($A33,'Return Data'!$B$7:$R$2843,17,0)</f>
        <v>18.884699999999999</v>
      </c>
      <c r="M33" s="66">
        <f t="shared" si="7"/>
        <v>18</v>
      </c>
      <c r="N33" s="65">
        <f>VLOOKUP($A33,'Return Data'!$B$7:$R$2843,14,0)</f>
        <v>10.8271</v>
      </c>
      <c r="O33" s="66">
        <f t="shared" si="8"/>
        <v>18</v>
      </c>
      <c r="P33" s="65">
        <f>VLOOKUP($A33,'Return Data'!$B$7:$R$2843,15,0)</f>
        <v>9.8475999999999999</v>
      </c>
      <c r="Q33" s="66">
        <f t="shared" si="9"/>
        <v>18</v>
      </c>
      <c r="R33" s="65">
        <f>VLOOKUP($A33,'Return Data'!$B$7:$R$2843,16,0)</f>
        <v>13.6198</v>
      </c>
      <c r="S33" s="67">
        <f t="shared" si="5"/>
        <v>13</v>
      </c>
    </row>
    <row r="34" spans="1:19" x14ac:dyDescent="0.3">
      <c r="A34" s="63" t="s">
        <v>529</v>
      </c>
      <c r="B34" s="64">
        <f>VLOOKUP($A34,'Return Data'!$B$7:$R$2843,3,0)</f>
        <v>44407</v>
      </c>
      <c r="C34" s="65">
        <f>VLOOKUP($A34,'Return Data'!$B$7:$R$2843,4,0)</f>
        <v>103.41</v>
      </c>
      <c r="D34" s="65">
        <f>VLOOKUP($A34,'Return Data'!$B$7:$R$2843,10,0)</f>
        <v>9.2321000000000009</v>
      </c>
      <c r="E34" s="66">
        <f t="shared" si="0"/>
        <v>22</v>
      </c>
      <c r="F34" s="65">
        <f>VLOOKUP($A34,'Return Data'!$B$7:$R$2843,11,0)</f>
        <v>17.191700000000001</v>
      </c>
      <c r="G34" s="66">
        <f t="shared" si="1"/>
        <v>21</v>
      </c>
      <c r="H34" s="65">
        <f>VLOOKUP($A34,'Return Data'!$B$7:$R$2843,12,0)</f>
        <v>33.604700000000001</v>
      </c>
      <c r="I34" s="66">
        <f t="shared" si="2"/>
        <v>21</v>
      </c>
      <c r="J34" s="65">
        <f>VLOOKUP($A34,'Return Data'!$B$7:$R$2843,13,0)</f>
        <v>39.048000000000002</v>
      </c>
      <c r="K34" s="66">
        <f t="shared" si="3"/>
        <v>18</v>
      </c>
      <c r="L34" s="65">
        <f>VLOOKUP($A34,'Return Data'!$B$7:$R$2843,17,0)</f>
        <v>18.877800000000001</v>
      </c>
      <c r="M34" s="66">
        <f t="shared" si="7"/>
        <v>19</v>
      </c>
      <c r="N34" s="65">
        <f>VLOOKUP($A34,'Return Data'!$B$7:$R$2843,14,0)</f>
        <v>10.391</v>
      </c>
      <c r="O34" s="66">
        <f t="shared" si="8"/>
        <v>21</v>
      </c>
      <c r="P34" s="65">
        <f>VLOOKUP($A34,'Return Data'!$B$7:$R$2843,15,0)</f>
        <v>13.2468</v>
      </c>
      <c r="Q34" s="66">
        <f t="shared" si="9"/>
        <v>6</v>
      </c>
      <c r="R34" s="65">
        <f>VLOOKUP($A34,'Return Data'!$B$7:$R$2843,16,0)</f>
        <v>11.446400000000001</v>
      </c>
      <c r="S34" s="67">
        <f t="shared" si="5"/>
        <v>26</v>
      </c>
    </row>
    <row r="35" spans="1:19" x14ac:dyDescent="0.3">
      <c r="A35" s="63" t="s">
        <v>531</v>
      </c>
      <c r="B35" s="64">
        <f>VLOOKUP($A35,'Return Data'!$B$7:$R$2843,3,0)</f>
        <v>44407</v>
      </c>
      <c r="C35" s="65">
        <f>VLOOKUP($A35,'Return Data'!$B$7:$R$2843,4,0)</f>
        <v>262.16019999999997</v>
      </c>
      <c r="D35" s="65">
        <f>VLOOKUP($A35,'Return Data'!$B$7:$R$2843,10,0)</f>
        <v>17.8964</v>
      </c>
      <c r="E35" s="66">
        <f t="shared" si="0"/>
        <v>2</v>
      </c>
      <c r="F35" s="65">
        <f>VLOOKUP($A35,'Return Data'!$B$7:$R$2843,11,0)</f>
        <v>37.4482</v>
      </c>
      <c r="G35" s="66">
        <f t="shared" si="1"/>
        <v>2</v>
      </c>
      <c r="H35" s="65">
        <f>VLOOKUP($A35,'Return Data'!$B$7:$R$2843,12,0)</f>
        <v>60.823</v>
      </c>
      <c r="I35" s="66">
        <f t="shared" si="2"/>
        <v>1</v>
      </c>
      <c r="J35" s="65">
        <f>VLOOKUP($A35,'Return Data'!$B$7:$R$2843,13,0)</f>
        <v>80.036900000000003</v>
      </c>
      <c r="K35" s="66">
        <f t="shared" si="3"/>
        <v>2</v>
      </c>
      <c r="L35" s="65">
        <f>VLOOKUP($A35,'Return Data'!$B$7:$R$2843,17,0)</f>
        <v>40.106299999999997</v>
      </c>
      <c r="M35" s="66">
        <f t="shared" si="7"/>
        <v>2</v>
      </c>
      <c r="N35" s="65">
        <f>VLOOKUP($A35,'Return Data'!$B$7:$R$2843,14,0)</f>
        <v>25.764299999999999</v>
      </c>
      <c r="O35" s="66">
        <f t="shared" si="8"/>
        <v>1</v>
      </c>
      <c r="P35" s="65">
        <f>VLOOKUP($A35,'Return Data'!$B$7:$R$2843,15,0)</f>
        <v>18.7834</v>
      </c>
      <c r="Q35" s="66">
        <f t="shared" si="9"/>
        <v>1</v>
      </c>
      <c r="R35" s="65">
        <f>VLOOKUP($A35,'Return Data'!$B$7:$R$2843,16,0)</f>
        <v>17.387499999999999</v>
      </c>
      <c r="S35" s="67">
        <f t="shared" si="5"/>
        <v>3</v>
      </c>
    </row>
    <row r="36" spans="1:19" x14ac:dyDescent="0.3">
      <c r="A36" s="63" t="s">
        <v>1839</v>
      </c>
      <c r="B36" s="64">
        <f>VLOOKUP($A36,'Return Data'!$B$7:$R$2843,3,0)</f>
        <v>44407</v>
      </c>
      <c r="C36" s="65">
        <f>VLOOKUP($A36,'Return Data'!$B$7:$R$2843,4,0)</f>
        <v>449.35248475538901</v>
      </c>
      <c r="D36" s="65">
        <f>VLOOKUP($A36,'Return Data'!$B$7:$R$2843,10,0)</f>
        <v>8.6885999999999992</v>
      </c>
      <c r="E36" s="66">
        <f t="shared" si="0"/>
        <v>25</v>
      </c>
      <c r="F36" s="65">
        <f>VLOOKUP($A36,'Return Data'!$B$7:$R$2843,11,0)</f>
        <v>17.131499999999999</v>
      </c>
      <c r="G36" s="66">
        <f t="shared" si="1"/>
        <v>22</v>
      </c>
      <c r="H36" s="65">
        <f>VLOOKUP($A36,'Return Data'!$B$7:$R$2843,12,0)</f>
        <v>33.595700000000001</v>
      </c>
      <c r="I36" s="66">
        <f t="shared" si="2"/>
        <v>22</v>
      </c>
      <c r="J36" s="65">
        <f>VLOOKUP($A36,'Return Data'!$B$7:$R$2843,13,0)</f>
        <v>36.884099999999997</v>
      </c>
      <c r="K36" s="66">
        <f t="shared" si="3"/>
        <v>24</v>
      </c>
      <c r="L36" s="65">
        <f>VLOOKUP($A36,'Return Data'!$B$7:$R$2843,17,0)</f>
        <v>18.6615</v>
      </c>
      <c r="M36" s="66">
        <f t="shared" si="7"/>
        <v>20</v>
      </c>
      <c r="N36" s="65">
        <f>VLOOKUP($A36,'Return Data'!$B$7:$R$2843,14,0)</f>
        <v>13.5236</v>
      </c>
      <c r="O36" s="66">
        <f t="shared" si="8"/>
        <v>9</v>
      </c>
      <c r="P36" s="65">
        <f>VLOOKUP($A36,'Return Data'!$B$7:$R$2843,15,0)</f>
        <v>12.7255</v>
      </c>
      <c r="Q36" s="66">
        <f t="shared" si="9"/>
        <v>7</v>
      </c>
      <c r="R36" s="65">
        <f>VLOOKUP($A36,'Return Data'!$B$7:$R$2843,16,0)</f>
        <v>16.009899999999998</v>
      </c>
      <c r="S36" s="67">
        <f t="shared" si="5"/>
        <v>5</v>
      </c>
    </row>
    <row r="37" spans="1:19" x14ac:dyDescent="0.3">
      <c r="A37" s="63" t="s">
        <v>534</v>
      </c>
      <c r="B37" s="64">
        <f>VLOOKUP($A37,'Return Data'!$B$7:$R$2843,3,0)</f>
        <v>44407</v>
      </c>
      <c r="C37" s="65">
        <f>VLOOKUP($A37,'Return Data'!$B$7:$R$2843,4,0)</f>
        <v>21.5215</v>
      </c>
      <c r="D37" s="65">
        <f>VLOOKUP($A37,'Return Data'!$B$7:$R$2843,10,0)</f>
        <v>6.0747</v>
      </c>
      <c r="E37" s="66">
        <f t="shared" si="0"/>
        <v>32</v>
      </c>
      <c r="F37" s="65">
        <f>VLOOKUP($A37,'Return Data'!$B$7:$R$2843,11,0)</f>
        <v>11.1975</v>
      </c>
      <c r="G37" s="66">
        <f t="shared" si="1"/>
        <v>32</v>
      </c>
      <c r="H37" s="65">
        <f>VLOOKUP($A37,'Return Data'!$B$7:$R$2843,12,0)</f>
        <v>23.475300000000001</v>
      </c>
      <c r="I37" s="66">
        <f t="shared" si="2"/>
        <v>32</v>
      </c>
      <c r="J37" s="65">
        <f>VLOOKUP($A37,'Return Data'!$B$7:$R$2843,13,0)</f>
        <v>27.423100000000002</v>
      </c>
      <c r="K37" s="66">
        <f t="shared" si="3"/>
        <v>33</v>
      </c>
      <c r="L37" s="65">
        <f>VLOOKUP($A37,'Return Data'!$B$7:$R$2843,17,0)</f>
        <v>14.907</v>
      </c>
      <c r="M37" s="66">
        <f t="shared" si="7"/>
        <v>26</v>
      </c>
      <c r="N37" s="65">
        <f>VLOOKUP($A37,'Return Data'!$B$7:$R$2843,14,0)</f>
        <v>9.0741999999999994</v>
      </c>
      <c r="O37" s="66">
        <f t="shared" si="8"/>
        <v>24</v>
      </c>
      <c r="P37" s="65">
        <f>VLOOKUP($A37,'Return Data'!$B$7:$R$2843,15,0)</f>
        <v>9.3522999999999996</v>
      </c>
      <c r="Q37" s="66">
        <f t="shared" si="9"/>
        <v>19</v>
      </c>
      <c r="R37" s="65">
        <f>VLOOKUP($A37,'Return Data'!$B$7:$R$2843,16,0)</f>
        <v>10.5451</v>
      </c>
      <c r="S37" s="67">
        <f t="shared" si="5"/>
        <v>30</v>
      </c>
    </row>
    <row r="38" spans="1:19" x14ac:dyDescent="0.3">
      <c r="A38" s="63" t="s">
        <v>535</v>
      </c>
      <c r="B38" s="64">
        <f>VLOOKUP($A38,'Return Data'!$B$7:$R$2843,3,0)</f>
        <v>44407</v>
      </c>
      <c r="C38" s="65">
        <f>VLOOKUP($A38,'Return Data'!$B$7:$R$2843,4,0)</f>
        <v>125.7611</v>
      </c>
      <c r="D38" s="65">
        <f>VLOOKUP($A38,'Return Data'!$B$7:$R$2843,10,0)</f>
        <v>11.9857</v>
      </c>
      <c r="E38" s="66">
        <f t="shared" si="0"/>
        <v>5</v>
      </c>
      <c r="F38" s="65">
        <f>VLOOKUP($A38,'Return Data'!$B$7:$R$2843,11,0)</f>
        <v>18.841699999999999</v>
      </c>
      <c r="G38" s="66">
        <f t="shared" si="1"/>
        <v>15</v>
      </c>
      <c r="H38" s="65">
        <f>VLOOKUP($A38,'Return Data'!$B$7:$R$2843,12,0)</f>
        <v>34.853900000000003</v>
      </c>
      <c r="I38" s="66">
        <f t="shared" si="2"/>
        <v>17</v>
      </c>
      <c r="J38" s="65">
        <f>VLOOKUP($A38,'Return Data'!$B$7:$R$2843,13,0)</f>
        <v>39.255499999999998</v>
      </c>
      <c r="K38" s="66">
        <f t="shared" si="3"/>
        <v>17</v>
      </c>
      <c r="L38" s="65">
        <f>VLOOKUP($A38,'Return Data'!$B$7:$R$2843,17,0)</f>
        <v>18.8903</v>
      </c>
      <c r="M38" s="66">
        <f t="shared" si="7"/>
        <v>17</v>
      </c>
      <c r="N38" s="65">
        <f>VLOOKUP($A38,'Return Data'!$B$7:$R$2843,14,0)</f>
        <v>12.392799999999999</v>
      </c>
      <c r="O38" s="66">
        <f t="shared" si="8"/>
        <v>12</v>
      </c>
      <c r="P38" s="65">
        <f>VLOOKUP($A38,'Return Data'!$B$7:$R$2843,15,0)</f>
        <v>12.4247</v>
      </c>
      <c r="Q38" s="66">
        <f t="shared" si="9"/>
        <v>9</v>
      </c>
      <c r="R38" s="65">
        <f>VLOOKUP($A38,'Return Data'!$B$7:$R$2843,16,0)</f>
        <v>12.7249</v>
      </c>
      <c r="S38" s="67">
        <f t="shared" si="5"/>
        <v>18</v>
      </c>
    </row>
    <row r="39" spans="1:19" x14ac:dyDescent="0.3">
      <c r="A39" s="63" t="s">
        <v>538</v>
      </c>
      <c r="B39" s="64">
        <f>VLOOKUP($A39,'Return Data'!$B$7:$R$2843,3,0)</f>
        <v>44407</v>
      </c>
      <c r="C39" s="65">
        <f>VLOOKUP($A39,'Return Data'!$B$7:$R$2843,4,0)</f>
        <v>384.81875712150998</v>
      </c>
      <c r="D39" s="65">
        <f>VLOOKUP($A39,'Return Data'!$B$7:$R$2843,10,0)</f>
        <v>9.9300999999999995</v>
      </c>
      <c r="E39" s="66">
        <f t="shared" si="0"/>
        <v>15</v>
      </c>
      <c r="F39" s="65">
        <f>VLOOKUP($A39,'Return Data'!$B$7:$R$2843,11,0)</f>
        <v>17.643599999999999</v>
      </c>
      <c r="G39" s="66">
        <f t="shared" si="1"/>
        <v>19</v>
      </c>
      <c r="H39" s="65">
        <f>VLOOKUP($A39,'Return Data'!$B$7:$R$2843,12,0)</f>
        <v>33.729500000000002</v>
      </c>
      <c r="I39" s="66">
        <f t="shared" si="2"/>
        <v>19</v>
      </c>
      <c r="J39" s="65">
        <f>VLOOKUP($A39,'Return Data'!$B$7:$R$2843,13,0)</f>
        <v>38.267800000000001</v>
      </c>
      <c r="K39" s="66">
        <f t="shared" si="3"/>
        <v>21</v>
      </c>
      <c r="L39" s="65">
        <f>VLOOKUP($A39,'Return Data'!$B$7:$R$2843,17,0)</f>
        <v>16.373799999999999</v>
      </c>
      <c r="M39" s="66">
        <f t="shared" si="7"/>
        <v>25</v>
      </c>
      <c r="N39" s="65">
        <f>VLOOKUP($A39,'Return Data'!$B$7:$R$2843,14,0)</f>
        <v>10.5558</v>
      </c>
      <c r="O39" s="66">
        <f t="shared" si="8"/>
        <v>19</v>
      </c>
      <c r="P39" s="65">
        <f>VLOOKUP($A39,'Return Data'!$B$7:$R$2843,15,0)</f>
        <v>9.0527999999999995</v>
      </c>
      <c r="Q39" s="66">
        <f t="shared" si="9"/>
        <v>20</v>
      </c>
      <c r="R39" s="65">
        <f>VLOOKUP($A39,'Return Data'!$B$7:$R$2843,16,0)</f>
        <v>15.1805</v>
      </c>
      <c r="S39" s="67">
        <f t="shared" si="5"/>
        <v>7</v>
      </c>
    </row>
    <row r="40" spans="1:19" x14ac:dyDescent="0.3">
      <c r="A40" s="63" t="s">
        <v>540</v>
      </c>
      <c r="B40" s="64">
        <f>VLOOKUP($A40,'Return Data'!$B$7:$R$2843,3,0)</f>
        <v>44407</v>
      </c>
      <c r="C40" s="65">
        <f>VLOOKUP($A40,'Return Data'!$B$7:$R$2843,4,0)</f>
        <v>239.62540617652999</v>
      </c>
      <c r="D40" s="65">
        <f>VLOOKUP($A40,'Return Data'!$B$7:$R$2843,10,0)</f>
        <v>11.810700000000001</v>
      </c>
      <c r="E40" s="66">
        <f t="shared" si="0"/>
        <v>6</v>
      </c>
      <c r="F40" s="65">
        <f>VLOOKUP($A40,'Return Data'!$B$7:$R$2843,11,0)</f>
        <v>22.081199999999999</v>
      </c>
      <c r="G40" s="66">
        <f t="shared" si="1"/>
        <v>5</v>
      </c>
      <c r="H40" s="65">
        <f>VLOOKUP($A40,'Return Data'!$B$7:$R$2843,12,0)</f>
        <v>42.5154</v>
      </c>
      <c r="I40" s="66">
        <f t="shared" si="2"/>
        <v>4</v>
      </c>
      <c r="J40" s="65">
        <f>VLOOKUP($A40,'Return Data'!$B$7:$R$2843,13,0)</f>
        <v>47.417700000000004</v>
      </c>
      <c r="K40" s="66">
        <f t="shared" si="3"/>
        <v>6</v>
      </c>
      <c r="L40" s="65">
        <f>VLOOKUP($A40,'Return Data'!$B$7:$R$2843,17,0)</f>
        <v>20.248200000000001</v>
      </c>
      <c r="M40" s="66">
        <f t="shared" si="7"/>
        <v>11</v>
      </c>
      <c r="N40" s="65">
        <f>VLOOKUP($A40,'Return Data'!$B$7:$R$2843,14,0)</f>
        <v>11.067399999999999</v>
      </c>
      <c r="O40" s="66">
        <f t="shared" si="8"/>
        <v>15</v>
      </c>
      <c r="P40" s="65">
        <f>VLOOKUP($A40,'Return Data'!$B$7:$R$2843,15,0)</f>
        <v>10.9194</v>
      </c>
      <c r="Q40" s="66">
        <f t="shared" si="9"/>
        <v>13</v>
      </c>
      <c r="R40" s="65">
        <f>VLOOKUP($A40,'Return Data'!$B$7:$R$2843,16,0)</f>
        <v>12.6881</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10.154912121212121</v>
      </c>
      <c r="E42" s="74"/>
      <c r="F42" s="75">
        <f>AVERAGE(F8:F40)</f>
        <v>18.921978787878782</v>
      </c>
      <c r="G42" s="74"/>
      <c r="H42" s="75">
        <f>AVERAGE(H8:H40)</f>
        <v>35.310766666666673</v>
      </c>
      <c r="I42" s="74"/>
      <c r="J42" s="75">
        <f>AVERAGE(J8:J40)</f>
        <v>42.264033333333344</v>
      </c>
      <c r="K42" s="74"/>
      <c r="L42" s="75">
        <f>AVERAGE(L8:L40)</f>
        <v>20.682817241379311</v>
      </c>
      <c r="M42" s="74"/>
      <c r="N42" s="75">
        <f>AVERAGE(N8:N40)</f>
        <v>12.375757692307692</v>
      </c>
      <c r="O42" s="74"/>
      <c r="P42" s="75">
        <f>AVERAGE(P8:P40)</f>
        <v>11.594909090909091</v>
      </c>
      <c r="Q42" s="74"/>
      <c r="R42" s="75">
        <f>AVERAGE(R8:R40)</f>
        <v>13.351569696969698</v>
      </c>
      <c r="S42" s="76"/>
    </row>
    <row r="43" spans="1:19" x14ac:dyDescent="0.3">
      <c r="A43" s="73" t="s">
        <v>28</v>
      </c>
      <c r="B43" s="74"/>
      <c r="C43" s="74"/>
      <c r="D43" s="75">
        <f>MIN(D8:D40)</f>
        <v>5.7389999999999999</v>
      </c>
      <c r="E43" s="74"/>
      <c r="F43" s="75">
        <f>MIN(F8:F40)</f>
        <v>10.557600000000001</v>
      </c>
      <c r="G43" s="74"/>
      <c r="H43" s="75">
        <f>MIN(H8:H40)</f>
        <v>22.896899999999999</v>
      </c>
      <c r="I43" s="74"/>
      <c r="J43" s="75">
        <f>MIN(J8:J40)</f>
        <v>27.423100000000002</v>
      </c>
      <c r="K43" s="74"/>
      <c r="L43" s="75">
        <f>MIN(L8:L40)</f>
        <v>10.0207</v>
      </c>
      <c r="M43" s="74"/>
      <c r="N43" s="75">
        <f>MIN(N8:N40)</f>
        <v>3.6139000000000001</v>
      </c>
      <c r="O43" s="74"/>
      <c r="P43" s="75">
        <f>MIN(P8:P40)</f>
        <v>7.1383000000000001</v>
      </c>
      <c r="Q43" s="74"/>
      <c r="R43" s="75">
        <f>MIN(R8:R40)</f>
        <v>8.5578000000000003</v>
      </c>
      <c r="S43" s="76"/>
    </row>
    <row r="44" spans="1:19" ht="15" thickBot="1" x14ac:dyDescent="0.35">
      <c r="A44" s="77" t="s">
        <v>29</v>
      </c>
      <c r="B44" s="78"/>
      <c r="C44" s="78"/>
      <c r="D44" s="79">
        <f>MAX(D8:D40)</f>
        <v>21.741499999999998</v>
      </c>
      <c r="E44" s="78"/>
      <c r="F44" s="79">
        <f>MAX(F8:F40)</f>
        <v>40.795400000000001</v>
      </c>
      <c r="G44" s="78"/>
      <c r="H44" s="79">
        <f>MAX(H8:H40)</f>
        <v>60.823</v>
      </c>
      <c r="I44" s="78"/>
      <c r="J44" s="79">
        <f>MAX(J8:J40)</f>
        <v>82.157700000000006</v>
      </c>
      <c r="K44" s="78"/>
      <c r="L44" s="79">
        <f>MAX(L8:L40)</f>
        <v>41.644599999999997</v>
      </c>
      <c r="M44" s="78"/>
      <c r="N44" s="79">
        <f>MAX(N8:N40)</f>
        <v>25.764299999999999</v>
      </c>
      <c r="O44" s="78"/>
      <c r="P44" s="79">
        <f>MAX(P8:P40)</f>
        <v>18.7834</v>
      </c>
      <c r="Q44" s="78"/>
      <c r="R44" s="79">
        <f>MAX(R8:R40)</f>
        <v>24.796099999999999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44407</v>
      </c>
      <c r="C8" s="65">
        <f>VLOOKUP($A8,'Return Data'!$B$7:$R$2843,4,0)</f>
        <v>51.959600000000002</v>
      </c>
      <c r="D8" s="65">
        <f>VLOOKUP($A8,'Return Data'!$B$7:$R$2843,10,0)</f>
        <v>16.876799999999999</v>
      </c>
      <c r="E8" s="66">
        <f t="shared" ref="E8:E15" si="0">RANK(D8,D$8:D$31,0)</f>
        <v>7</v>
      </c>
      <c r="F8" s="65">
        <f>VLOOKUP($A8,'Return Data'!$B$7:$R$2843,11,0)</f>
        <v>16.151299999999999</v>
      </c>
      <c r="G8" s="66">
        <f t="shared" ref="G8:G15" si="1">RANK(F8,F$8:F$31,0)</f>
        <v>4</v>
      </c>
      <c r="H8" s="65">
        <f>VLOOKUP($A8,'Return Data'!$B$7:$R$2843,12,0)</f>
        <v>25.194600000000001</v>
      </c>
      <c r="I8" s="66">
        <f t="shared" ref="I8:I15" si="2">RANK(H8,H$8:H$31,0)</f>
        <v>1</v>
      </c>
      <c r="J8" s="65">
        <f>VLOOKUP($A8,'Return Data'!$B$7:$R$2843,13,0)</f>
        <v>23.748999999999999</v>
      </c>
      <c r="K8" s="66">
        <f t="shared" ref="K8:K15" si="3">RANK(J8,J$8:J$31,0)</f>
        <v>1</v>
      </c>
      <c r="L8" s="65">
        <f>VLOOKUP($A8,'Return Data'!$B$7:$R$2843,17,0)</f>
        <v>11.9549</v>
      </c>
      <c r="M8" s="66">
        <f t="shared" ref="M8:M15" si="4">RANK(L8,L$8:L$31,0)</f>
        <v>7</v>
      </c>
      <c r="N8" s="65">
        <f>VLOOKUP($A8,'Return Data'!$B$7:$R$2843,14,0)</f>
        <v>8.2469000000000001</v>
      </c>
      <c r="O8" s="66">
        <f t="shared" ref="O8:O15" si="5">RANK(N8,N$8:N$31,0)</f>
        <v>12</v>
      </c>
      <c r="P8" s="65">
        <f>VLOOKUP($A8,'Return Data'!$B$7:$R$2843,15,0)</f>
        <v>8.5762999999999998</v>
      </c>
      <c r="Q8" s="66">
        <f t="shared" ref="Q8:Q15" si="6">RANK(P8,P$8:P$31,0)</f>
        <v>8</v>
      </c>
      <c r="R8" s="65">
        <f>VLOOKUP($A8,'Return Data'!$B$7:$R$2843,16,0)</f>
        <v>11.175000000000001</v>
      </c>
      <c r="S8" s="67">
        <f t="shared" ref="S8:S15" si="7">RANK(R8,R$8:R$31,0)</f>
        <v>1</v>
      </c>
    </row>
    <row r="9" spans="1:20" x14ac:dyDescent="0.3">
      <c r="A9" s="63" t="s">
        <v>1612</v>
      </c>
      <c r="B9" s="64">
        <f>VLOOKUP($A9,'Return Data'!$B$7:$R$2843,3,0)</f>
        <v>44407</v>
      </c>
      <c r="C9" s="65">
        <f>VLOOKUP($A9,'Return Data'!$B$7:$R$2843,4,0)</f>
        <v>26.076499999999999</v>
      </c>
      <c r="D9" s="65">
        <f>VLOOKUP($A9,'Return Data'!$B$7:$R$2843,10,0)</f>
        <v>18.008900000000001</v>
      </c>
      <c r="E9" s="66">
        <f t="shared" si="0"/>
        <v>5</v>
      </c>
      <c r="F9" s="65">
        <f>VLOOKUP($A9,'Return Data'!$B$7:$R$2843,11,0)</f>
        <v>15.6465</v>
      </c>
      <c r="G9" s="66">
        <f t="shared" si="1"/>
        <v>6</v>
      </c>
      <c r="H9" s="65">
        <f>VLOOKUP($A9,'Return Data'!$B$7:$R$2843,12,0)</f>
        <v>17.398800000000001</v>
      </c>
      <c r="I9" s="66">
        <f t="shared" si="2"/>
        <v>6</v>
      </c>
      <c r="J9" s="65">
        <f>VLOOKUP($A9,'Return Data'!$B$7:$R$2843,13,0)</f>
        <v>16.485199999999999</v>
      </c>
      <c r="K9" s="66">
        <f t="shared" si="3"/>
        <v>7</v>
      </c>
      <c r="L9" s="65">
        <f>VLOOKUP($A9,'Return Data'!$B$7:$R$2843,17,0)</f>
        <v>13.623900000000001</v>
      </c>
      <c r="M9" s="66">
        <f t="shared" si="4"/>
        <v>4</v>
      </c>
      <c r="N9" s="65">
        <f>VLOOKUP($A9,'Return Data'!$B$7:$R$2843,14,0)</f>
        <v>8.1789000000000005</v>
      </c>
      <c r="O9" s="66">
        <f t="shared" si="5"/>
        <v>13</v>
      </c>
      <c r="P9" s="65">
        <f>VLOOKUP($A9,'Return Data'!$B$7:$R$2843,15,0)</f>
        <v>8.2355999999999998</v>
      </c>
      <c r="Q9" s="66">
        <f t="shared" si="6"/>
        <v>9</v>
      </c>
      <c r="R9" s="65">
        <f>VLOOKUP($A9,'Return Data'!$B$7:$R$2843,16,0)</f>
        <v>9.7216000000000005</v>
      </c>
      <c r="S9" s="67">
        <f t="shared" si="7"/>
        <v>9</v>
      </c>
    </row>
    <row r="10" spans="1:20" x14ac:dyDescent="0.3">
      <c r="A10" s="63" t="s">
        <v>1613</v>
      </c>
      <c r="B10" s="64">
        <f>VLOOKUP($A10,'Return Data'!$B$7:$R$2843,3,0)</f>
        <v>44407</v>
      </c>
      <c r="C10" s="65">
        <f>VLOOKUP($A10,'Return Data'!$B$7:$R$2843,4,0)</f>
        <v>32.213999999999999</v>
      </c>
      <c r="D10" s="65">
        <f>VLOOKUP($A10,'Return Data'!$B$7:$R$2843,10,0)</f>
        <v>13.629899999999999</v>
      </c>
      <c r="E10" s="66">
        <f t="shared" si="0"/>
        <v>13</v>
      </c>
      <c r="F10" s="65">
        <f>VLOOKUP($A10,'Return Data'!$B$7:$R$2843,11,0)</f>
        <v>8.2463999999999995</v>
      </c>
      <c r="G10" s="66">
        <f t="shared" si="1"/>
        <v>22</v>
      </c>
      <c r="H10" s="65">
        <f>VLOOKUP($A10,'Return Data'!$B$7:$R$2843,12,0)</f>
        <v>10.3949</v>
      </c>
      <c r="I10" s="66">
        <f t="shared" si="2"/>
        <v>21</v>
      </c>
      <c r="J10" s="65">
        <f>VLOOKUP($A10,'Return Data'!$B$7:$R$2843,13,0)</f>
        <v>9.4969000000000001</v>
      </c>
      <c r="K10" s="66">
        <f t="shared" si="3"/>
        <v>20</v>
      </c>
      <c r="L10" s="65">
        <f>VLOOKUP($A10,'Return Data'!$B$7:$R$2843,17,0)</f>
        <v>10.2104</v>
      </c>
      <c r="M10" s="66">
        <f t="shared" si="4"/>
        <v>13</v>
      </c>
      <c r="N10" s="65">
        <f>VLOOKUP($A10,'Return Data'!$B$7:$R$2843,14,0)</f>
        <v>10.9979</v>
      </c>
      <c r="O10" s="66">
        <f t="shared" si="5"/>
        <v>3</v>
      </c>
      <c r="P10" s="65">
        <f>VLOOKUP($A10,'Return Data'!$B$7:$R$2843,15,0)</f>
        <v>9.1979000000000006</v>
      </c>
      <c r="Q10" s="66">
        <f t="shared" si="6"/>
        <v>4</v>
      </c>
      <c r="R10" s="65">
        <f>VLOOKUP($A10,'Return Data'!$B$7:$R$2843,16,0)</f>
        <v>9.5629000000000008</v>
      </c>
      <c r="S10" s="67">
        <f t="shared" si="7"/>
        <v>11</v>
      </c>
    </row>
    <row r="11" spans="1:20" x14ac:dyDescent="0.3">
      <c r="A11" s="63" t="s">
        <v>1614</v>
      </c>
      <c r="B11" s="64">
        <f>VLOOKUP($A11,'Return Data'!$B$7:$R$2843,3,0)</f>
        <v>44407</v>
      </c>
      <c r="C11" s="65">
        <f>VLOOKUP($A11,'Return Data'!$B$7:$R$2843,4,0)</f>
        <v>39.010100000000001</v>
      </c>
      <c r="D11" s="65">
        <f>VLOOKUP($A11,'Return Data'!$B$7:$R$2843,10,0)</f>
        <v>13.8691</v>
      </c>
      <c r="E11" s="66">
        <f t="shared" si="0"/>
        <v>12</v>
      </c>
      <c r="F11" s="65">
        <f>VLOOKUP($A11,'Return Data'!$B$7:$R$2843,11,0)</f>
        <v>10.870100000000001</v>
      </c>
      <c r="G11" s="66">
        <f t="shared" si="1"/>
        <v>16</v>
      </c>
      <c r="H11" s="65">
        <f>VLOOKUP($A11,'Return Data'!$B$7:$R$2843,12,0)</f>
        <v>13.9787</v>
      </c>
      <c r="I11" s="66">
        <f t="shared" si="2"/>
        <v>12</v>
      </c>
      <c r="J11" s="65">
        <f>VLOOKUP($A11,'Return Data'!$B$7:$R$2843,13,0)</f>
        <v>11.8354</v>
      </c>
      <c r="K11" s="66">
        <f t="shared" si="3"/>
        <v>16</v>
      </c>
      <c r="L11" s="65">
        <f>VLOOKUP($A11,'Return Data'!$B$7:$R$2843,17,0)</f>
        <v>10.257899999999999</v>
      </c>
      <c r="M11" s="66">
        <f t="shared" si="4"/>
        <v>11</v>
      </c>
      <c r="N11" s="65">
        <f>VLOOKUP($A11,'Return Data'!$B$7:$R$2843,14,0)</f>
        <v>9.3538999999999994</v>
      </c>
      <c r="O11" s="66">
        <f t="shared" si="5"/>
        <v>8</v>
      </c>
      <c r="P11" s="65">
        <f>VLOOKUP($A11,'Return Data'!$B$7:$R$2843,15,0)</f>
        <v>9.1316000000000006</v>
      </c>
      <c r="Q11" s="66">
        <f t="shared" si="6"/>
        <v>5</v>
      </c>
      <c r="R11" s="65">
        <f>VLOOKUP($A11,'Return Data'!$B$7:$R$2843,16,0)</f>
        <v>10.0779</v>
      </c>
      <c r="S11" s="67">
        <f t="shared" si="7"/>
        <v>5</v>
      </c>
    </row>
    <row r="12" spans="1:20" x14ac:dyDescent="0.3">
      <c r="A12" s="63" t="s">
        <v>1615</v>
      </c>
      <c r="B12" s="64">
        <f>VLOOKUP($A12,'Return Data'!$B$7:$R$2843,3,0)</f>
        <v>44407</v>
      </c>
      <c r="C12" s="65">
        <f>VLOOKUP($A12,'Return Data'!$B$7:$R$2843,4,0)</f>
        <v>23.4057</v>
      </c>
      <c r="D12" s="65">
        <f>VLOOKUP($A12,'Return Data'!$B$7:$R$2843,10,0)</f>
        <v>18.439</v>
      </c>
      <c r="E12" s="66">
        <f t="shared" si="0"/>
        <v>4</v>
      </c>
      <c r="F12" s="65">
        <f>VLOOKUP($A12,'Return Data'!$B$7:$R$2843,11,0)</f>
        <v>12.8375</v>
      </c>
      <c r="G12" s="66">
        <f t="shared" si="1"/>
        <v>9</v>
      </c>
      <c r="H12" s="65">
        <f>VLOOKUP($A12,'Return Data'!$B$7:$R$2843,12,0)</f>
        <v>13.158200000000001</v>
      </c>
      <c r="I12" s="66">
        <f t="shared" si="2"/>
        <v>16</v>
      </c>
      <c r="J12" s="65">
        <f>VLOOKUP($A12,'Return Data'!$B$7:$R$2843,13,0)</f>
        <v>13.5411</v>
      </c>
      <c r="K12" s="66">
        <f t="shared" si="3"/>
        <v>13</v>
      </c>
      <c r="L12" s="65">
        <f>VLOOKUP($A12,'Return Data'!$B$7:$R$2843,17,0)</f>
        <v>11.5038</v>
      </c>
      <c r="M12" s="66">
        <f t="shared" si="4"/>
        <v>8</v>
      </c>
      <c r="N12" s="65">
        <f>VLOOKUP($A12,'Return Data'!$B$7:$R$2843,14,0)</f>
        <v>2.7658</v>
      </c>
      <c r="O12" s="66">
        <f t="shared" si="5"/>
        <v>20</v>
      </c>
      <c r="P12" s="65">
        <f>VLOOKUP($A12,'Return Data'!$B$7:$R$2843,15,0)</f>
        <v>4.9513999999999996</v>
      </c>
      <c r="Q12" s="66">
        <f t="shared" si="6"/>
        <v>19</v>
      </c>
      <c r="R12" s="65">
        <f>VLOOKUP($A12,'Return Data'!$B$7:$R$2843,16,0)</f>
        <v>7.0743999999999998</v>
      </c>
      <c r="S12" s="67">
        <f t="shared" si="7"/>
        <v>20</v>
      </c>
    </row>
    <row r="13" spans="1:20" x14ac:dyDescent="0.3">
      <c r="A13" s="63" t="s">
        <v>1616</v>
      </c>
      <c r="B13" s="64">
        <f>VLOOKUP($A13,'Return Data'!$B$7:$R$2843,3,0)</f>
        <v>44407</v>
      </c>
      <c r="C13" s="65">
        <f>VLOOKUP($A13,'Return Data'!$B$7:$R$2843,4,0)</f>
        <v>79.993099999999998</v>
      </c>
      <c r="D13" s="65">
        <f>VLOOKUP($A13,'Return Data'!$B$7:$R$2843,10,0)</f>
        <v>16.2194</v>
      </c>
      <c r="E13" s="66">
        <f t="shared" si="0"/>
        <v>9</v>
      </c>
      <c r="F13" s="65">
        <f>VLOOKUP($A13,'Return Data'!$B$7:$R$2843,11,0)</f>
        <v>15.687200000000001</v>
      </c>
      <c r="G13" s="66">
        <f t="shared" si="1"/>
        <v>5</v>
      </c>
      <c r="H13" s="65">
        <f>VLOOKUP($A13,'Return Data'!$B$7:$R$2843,12,0)</f>
        <v>16.690799999999999</v>
      </c>
      <c r="I13" s="66">
        <f t="shared" si="2"/>
        <v>8</v>
      </c>
      <c r="J13" s="65">
        <f>VLOOKUP($A13,'Return Data'!$B$7:$R$2843,13,0)</f>
        <v>16.276499999999999</v>
      </c>
      <c r="K13" s="66">
        <f t="shared" si="3"/>
        <v>8</v>
      </c>
      <c r="L13" s="65">
        <f>VLOOKUP($A13,'Return Data'!$B$7:$R$2843,17,0)</f>
        <v>14.1524</v>
      </c>
      <c r="M13" s="66">
        <f t="shared" si="4"/>
        <v>2</v>
      </c>
      <c r="N13" s="65">
        <f>VLOOKUP($A13,'Return Data'!$B$7:$R$2843,14,0)</f>
        <v>11.963900000000001</v>
      </c>
      <c r="O13" s="66">
        <f t="shared" si="5"/>
        <v>2</v>
      </c>
      <c r="P13" s="65">
        <f>VLOOKUP($A13,'Return Data'!$B$7:$R$2843,15,0)</f>
        <v>9.9920000000000009</v>
      </c>
      <c r="Q13" s="66">
        <f t="shared" si="6"/>
        <v>2</v>
      </c>
      <c r="R13" s="65">
        <f>VLOOKUP($A13,'Return Data'!$B$7:$R$2843,16,0)</f>
        <v>10.4651</v>
      </c>
      <c r="S13" s="67">
        <f t="shared" si="7"/>
        <v>4</v>
      </c>
    </row>
    <row r="14" spans="1:20" x14ac:dyDescent="0.3">
      <c r="A14" s="63" t="s">
        <v>1617</v>
      </c>
      <c r="B14" s="64">
        <f>VLOOKUP($A14,'Return Data'!$B$7:$R$2843,3,0)</f>
        <v>44407</v>
      </c>
      <c r="C14" s="65">
        <f>VLOOKUP($A14,'Return Data'!$B$7:$R$2843,4,0)</f>
        <v>47.151000000000003</v>
      </c>
      <c r="D14" s="65">
        <f>VLOOKUP($A14,'Return Data'!$B$7:$R$2843,10,0)</f>
        <v>16.688099999999999</v>
      </c>
      <c r="E14" s="66">
        <f t="shared" si="0"/>
        <v>8</v>
      </c>
      <c r="F14" s="65">
        <f>VLOOKUP($A14,'Return Data'!$B$7:$R$2843,11,0)</f>
        <v>15.5724</v>
      </c>
      <c r="G14" s="66">
        <f t="shared" si="1"/>
        <v>7</v>
      </c>
      <c r="H14" s="65">
        <f>VLOOKUP($A14,'Return Data'!$B$7:$R$2843,12,0)</f>
        <v>16.7742</v>
      </c>
      <c r="I14" s="66">
        <f t="shared" si="2"/>
        <v>7</v>
      </c>
      <c r="J14" s="65">
        <f>VLOOKUP($A14,'Return Data'!$B$7:$R$2843,13,0)</f>
        <v>16.501899999999999</v>
      </c>
      <c r="K14" s="66">
        <f t="shared" si="3"/>
        <v>6</v>
      </c>
      <c r="L14" s="65">
        <f>VLOOKUP($A14,'Return Data'!$B$7:$R$2843,17,0)</f>
        <v>12.194000000000001</v>
      </c>
      <c r="M14" s="66">
        <f t="shared" si="4"/>
        <v>5</v>
      </c>
      <c r="N14" s="65">
        <f>VLOOKUP($A14,'Return Data'!$B$7:$R$2843,14,0)</f>
        <v>7.4250999999999996</v>
      </c>
      <c r="O14" s="66">
        <f t="shared" si="5"/>
        <v>16</v>
      </c>
      <c r="P14" s="65">
        <f>VLOOKUP($A14,'Return Data'!$B$7:$R$2843,15,0)</f>
        <v>7.4599000000000002</v>
      </c>
      <c r="Q14" s="66">
        <f t="shared" si="6"/>
        <v>15</v>
      </c>
      <c r="R14" s="65">
        <f>VLOOKUP($A14,'Return Data'!$B$7:$R$2843,16,0)</f>
        <v>8.8758999999999997</v>
      </c>
      <c r="S14" s="67">
        <f t="shared" si="7"/>
        <v>15</v>
      </c>
    </row>
    <row r="15" spans="1:20" x14ac:dyDescent="0.3">
      <c r="A15" s="63" t="s">
        <v>1618</v>
      </c>
      <c r="B15" s="64">
        <f>VLOOKUP($A15,'Return Data'!$B$7:$R$2843,3,0)</f>
        <v>44407</v>
      </c>
      <c r="C15" s="65">
        <f>VLOOKUP($A15,'Return Data'!$B$7:$R$2843,4,0)</f>
        <v>70.730800000000002</v>
      </c>
      <c r="D15" s="65">
        <f>VLOOKUP($A15,'Return Data'!$B$7:$R$2843,10,0)</f>
        <v>10.8995</v>
      </c>
      <c r="E15" s="66">
        <f t="shared" si="0"/>
        <v>20</v>
      </c>
      <c r="F15" s="65">
        <f>VLOOKUP($A15,'Return Data'!$B$7:$R$2843,11,0)</f>
        <v>11.734500000000001</v>
      </c>
      <c r="G15" s="66">
        <f t="shared" si="1"/>
        <v>11</v>
      </c>
      <c r="H15" s="65">
        <f>VLOOKUP($A15,'Return Data'!$B$7:$R$2843,12,0)</f>
        <v>15.083</v>
      </c>
      <c r="I15" s="66">
        <f t="shared" si="2"/>
        <v>10</v>
      </c>
      <c r="J15" s="65">
        <f>VLOOKUP($A15,'Return Data'!$B$7:$R$2843,13,0)</f>
        <v>13.8033</v>
      </c>
      <c r="K15" s="66">
        <f t="shared" si="3"/>
        <v>11</v>
      </c>
      <c r="L15" s="65">
        <f>VLOOKUP($A15,'Return Data'!$B$7:$R$2843,17,0)</f>
        <v>9.5150000000000006</v>
      </c>
      <c r="M15" s="66">
        <f t="shared" si="4"/>
        <v>14</v>
      </c>
      <c r="N15" s="65">
        <f>VLOOKUP($A15,'Return Data'!$B$7:$R$2843,14,0)</f>
        <v>8.2904999999999998</v>
      </c>
      <c r="O15" s="66">
        <f t="shared" si="5"/>
        <v>11</v>
      </c>
      <c r="P15" s="65">
        <f>VLOOKUP($A15,'Return Data'!$B$7:$R$2843,15,0)</f>
        <v>7.3537999999999997</v>
      </c>
      <c r="Q15" s="66">
        <f t="shared" si="6"/>
        <v>16</v>
      </c>
      <c r="R15" s="65">
        <f>VLOOKUP($A15,'Return Data'!$B$7:$R$2843,16,0)</f>
        <v>9.5016999999999996</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44407</v>
      </c>
      <c r="C17" s="65">
        <f>VLOOKUP($A17,'Return Data'!$B$7:$R$2843,4,0)</f>
        <v>59.934899999999999</v>
      </c>
      <c r="D17" s="65">
        <f>VLOOKUP($A17,'Return Data'!$B$7:$R$2843,10,0)</f>
        <v>24.0273</v>
      </c>
      <c r="E17" s="66">
        <f t="shared" ref="E17:E26" si="8">RANK(D17,D$8:D$31,0)</f>
        <v>1</v>
      </c>
      <c r="F17" s="65">
        <f>VLOOKUP($A17,'Return Data'!$B$7:$R$2843,11,0)</f>
        <v>19.656700000000001</v>
      </c>
      <c r="G17" s="66">
        <f t="shared" ref="G17:G26" si="9">RANK(F17,F$8:F$31,0)</f>
        <v>1</v>
      </c>
      <c r="H17" s="65">
        <f>VLOOKUP($A17,'Return Data'!$B$7:$R$2843,12,0)</f>
        <v>24.267600000000002</v>
      </c>
      <c r="I17" s="66">
        <f t="shared" ref="I17:I26" si="10">RANK(H17,H$8:H$31,0)</f>
        <v>2</v>
      </c>
      <c r="J17" s="65">
        <f>VLOOKUP($A17,'Return Data'!$B$7:$R$2843,13,0)</f>
        <v>21.297699999999999</v>
      </c>
      <c r="K17" s="66">
        <f t="shared" ref="K17:K26" si="11">RANK(J17,J$8:J$31,0)</f>
        <v>2</v>
      </c>
      <c r="L17" s="65">
        <f>VLOOKUP($A17,'Return Data'!$B$7:$R$2843,17,0)</f>
        <v>12.166399999999999</v>
      </c>
      <c r="M17" s="66">
        <f t="shared" ref="M17:M26" si="12">RANK(L17,L$8:L$31,0)</f>
        <v>6</v>
      </c>
      <c r="N17" s="65">
        <f>VLOOKUP($A17,'Return Data'!$B$7:$R$2843,14,0)</f>
        <v>10.2918</v>
      </c>
      <c r="O17" s="66">
        <f t="shared" ref="O17:O26" si="13">RANK(N17,N$8:N$31,0)</f>
        <v>5</v>
      </c>
      <c r="P17" s="65">
        <f>VLOOKUP($A17,'Return Data'!$B$7:$R$2843,15,0)</f>
        <v>8.8108000000000004</v>
      </c>
      <c r="Q17" s="66">
        <f>RANK(P17,P$8:P$31,0)</f>
        <v>7</v>
      </c>
      <c r="R17" s="65">
        <f>VLOOKUP($A17,'Return Data'!$B$7:$R$2843,16,0)</f>
        <v>9.9901999999999997</v>
      </c>
      <c r="S17" s="67">
        <f t="shared" ref="S17:S26" si="14">RANK(R17,R$8:R$31,0)</f>
        <v>7</v>
      </c>
    </row>
    <row r="18" spans="1:19" x14ac:dyDescent="0.3">
      <c r="A18" s="63" t="s">
        <v>1621</v>
      </c>
      <c r="B18" s="64">
        <f>VLOOKUP($A18,'Return Data'!$B$7:$R$2843,3,0)</f>
        <v>44407</v>
      </c>
      <c r="C18" s="65">
        <f>VLOOKUP($A18,'Return Data'!$B$7:$R$2843,4,0)</f>
        <v>47.736800000000002</v>
      </c>
      <c r="D18" s="65">
        <f>VLOOKUP($A18,'Return Data'!$B$7:$R$2843,10,0)</f>
        <v>14.845700000000001</v>
      </c>
      <c r="E18" s="66">
        <f t="shared" si="8"/>
        <v>11</v>
      </c>
      <c r="F18" s="65">
        <f>VLOOKUP($A18,'Return Data'!$B$7:$R$2843,11,0)</f>
        <v>11.0351</v>
      </c>
      <c r="G18" s="66">
        <f t="shared" si="9"/>
        <v>15</v>
      </c>
      <c r="H18" s="65">
        <f>VLOOKUP($A18,'Return Data'!$B$7:$R$2843,12,0)</f>
        <v>14.321</v>
      </c>
      <c r="I18" s="66">
        <f t="shared" si="10"/>
        <v>11</v>
      </c>
      <c r="J18" s="65">
        <f>VLOOKUP($A18,'Return Data'!$B$7:$R$2843,13,0)</f>
        <v>13.783899999999999</v>
      </c>
      <c r="K18" s="66">
        <f t="shared" si="11"/>
        <v>12</v>
      </c>
      <c r="L18" s="65">
        <f>VLOOKUP($A18,'Return Data'!$B$7:$R$2843,17,0)</f>
        <v>11.074999999999999</v>
      </c>
      <c r="M18" s="66">
        <f t="shared" si="12"/>
        <v>10</v>
      </c>
      <c r="N18" s="65">
        <f>VLOOKUP($A18,'Return Data'!$B$7:$R$2843,14,0)</f>
        <v>9.6071000000000009</v>
      </c>
      <c r="O18" s="66">
        <f t="shared" si="13"/>
        <v>7</v>
      </c>
      <c r="P18" s="65">
        <f>VLOOKUP($A18,'Return Data'!$B$7:$R$2843,15,0)</f>
        <v>8.1007999999999996</v>
      </c>
      <c r="Q18" s="66">
        <f>RANK(P18,P$8:P$31,0)</f>
        <v>10</v>
      </c>
      <c r="R18" s="65">
        <f>VLOOKUP($A18,'Return Data'!$B$7:$R$2843,16,0)</f>
        <v>9.0568000000000008</v>
      </c>
      <c r="S18" s="67">
        <f t="shared" si="14"/>
        <v>14</v>
      </c>
    </row>
    <row r="19" spans="1:19" x14ac:dyDescent="0.3">
      <c r="A19" s="63" t="s">
        <v>1622</v>
      </c>
      <c r="B19" s="64">
        <f>VLOOKUP($A19,'Return Data'!$B$7:$R$2843,3,0)</f>
        <v>44407</v>
      </c>
      <c r="C19" s="65">
        <f>VLOOKUP($A19,'Return Data'!$B$7:$R$2843,4,0)</f>
        <v>56.222900000000003</v>
      </c>
      <c r="D19" s="65">
        <f>VLOOKUP($A19,'Return Data'!$B$7:$R$2843,10,0)</f>
        <v>11.3132</v>
      </c>
      <c r="E19" s="66">
        <f t="shared" si="8"/>
        <v>18</v>
      </c>
      <c r="F19" s="65">
        <f>VLOOKUP($A19,'Return Data'!$B$7:$R$2843,11,0)</f>
        <v>10.612</v>
      </c>
      <c r="G19" s="66">
        <f t="shared" si="9"/>
        <v>18</v>
      </c>
      <c r="H19" s="65">
        <f>VLOOKUP($A19,'Return Data'!$B$7:$R$2843,12,0)</f>
        <v>13.3904</v>
      </c>
      <c r="I19" s="66">
        <f t="shared" si="10"/>
        <v>13</v>
      </c>
      <c r="J19" s="65">
        <f>VLOOKUP($A19,'Return Data'!$B$7:$R$2843,13,0)</f>
        <v>13.9747</v>
      </c>
      <c r="K19" s="66">
        <f t="shared" si="11"/>
        <v>10</v>
      </c>
      <c r="L19" s="65">
        <f>VLOOKUP($A19,'Return Data'!$B$7:$R$2843,17,0)</f>
        <v>11.358700000000001</v>
      </c>
      <c r="M19" s="66">
        <f t="shared" si="12"/>
        <v>9</v>
      </c>
      <c r="N19" s="65">
        <f>VLOOKUP($A19,'Return Data'!$B$7:$R$2843,14,0)</f>
        <v>9.9795999999999996</v>
      </c>
      <c r="O19" s="66">
        <f t="shared" si="13"/>
        <v>6</v>
      </c>
      <c r="P19" s="65">
        <f>VLOOKUP($A19,'Return Data'!$B$7:$R$2843,15,0)</f>
        <v>9.9097000000000008</v>
      </c>
      <c r="Q19" s="66">
        <f>RANK(P19,P$8:P$31,0)</f>
        <v>3</v>
      </c>
      <c r="R19" s="65">
        <f>VLOOKUP($A19,'Return Data'!$B$7:$R$2843,16,0)</f>
        <v>10.972899999999999</v>
      </c>
      <c r="S19" s="67">
        <f t="shared" si="14"/>
        <v>3</v>
      </c>
    </row>
    <row r="20" spans="1:19" x14ac:dyDescent="0.3">
      <c r="A20" s="63" t="s">
        <v>1623</v>
      </c>
      <c r="B20" s="64">
        <f>VLOOKUP($A20,'Return Data'!$B$7:$R$2843,3,0)</f>
        <v>44407</v>
      </c>
      <c r="C20" s="65">
        <f>VLOOKUP($A20,'Return Data'!$B$7:$R$2843,4,0)</f>
        <v>27.268899999999999</v>
      </c>
      <c r="D20" s="65">
        <f>VLOOKUP($A20,'Return Data'!$B$7:$R$2843,10,0)</f>
        <v>10.8591</v>
      </c>
      <c r="E20" s="66">
        <f t="shared" si="8"/>
        <v>21</v>
      </c>
      <c r="F20" s="65">
        <f>VLOOKUP($A20,'Return Data'!$B$7:$R$2843,11,0)</f>
        <v>8.3684999999999992</v>
      </c>
      <c r="G20" s="66">
        <f t="shared" si="9"/>
        <v>21</v>
      </c>
      <c r="H20" s="65">
        <f>VLOOKUP($A20,'Return Data'!$B$7:$R$2843,12,0)</f>
        <v>10.546900000000001</v>
      </c>
      <c r="I20" s="66">
        <f t="shared" si="10"/>
        <v>20</v>
      </c>
      <c r="J20" s="65">
        <f>VLOOKUP($A20,'Return Data'!$B$7:$R$2843,13,0)</f>
        <v>10.5427</v>
      </c>
      <c r="K20" s="66">
        <f t="shared" si="11"/>
        <v>18</v>
      </c>
      <c r="L20" s="65">
        <f>VLOOKUP($A20,'Return Data'!$B$7:$R$2843,17,0)</f>
        <v>8.9278999999999993</v>
      </c>
      <c r="M20" s="66">
        <f t="shared" si="12"/>
        <v>17</v>
      </c>
      <c r="N20" s="65">
        <f>VLOOKUP($A20,'Return Data'!$B$7:$R$2843,14,0)</f>
        <v>8.0465</v>
      </c>
      <c r="O20" s="66">
        <f t="shared" si="13"/>
        <v>15</v>
      </c>
      <c r="P20" s="65">
        <f>VLOOKUP($A20,'Return Data'!$B$7:$R$2843,15,0)</f>
        <v>7.5743999999999998</v>
      </c>
      <c r="Q20" s="66">
        <f>RANK(P20,P$8:P$31,0)</f>
        <v>13</v>
      </c>
      <c r="R20" s="65">
        <f>VLOOKUP($A20,'Return Data'!$B$7:$R$2843,16,0)</f>
        <v>9.1035000000000004</v>
      </c>
      <c r="S20" s="67">
        <f t="shared" si="14"/>
        <v>13</v>
      </c>
    </row>
    <row r="21" spans="1:19" x14ac:dyDescent="0.3">
      <c r="A21" s="63" t="s">
        <v>1624</v>
      </c>
      <c r="B21" s="64">
        <f>VLOOKUP($A21,'Return Data'!$B$7:$R$2843,3,0)</f>
        <v>44407</v>
      </c>
      <c r="C21" s="65">
        <f>VLOOKUP($A21,'Return Data'!$B$7:$R$2843,4,0)</f>
        <v>17.055399999999999</v>
      </c>
      <c r="D21" s="65">
        <f>VLOOKUP($A21,'Return Data'!$B$7:$R$2843,10,0)</f>
        <v>10.015499999999999</v>
      </c>
      <c r="E21" s="66">
        <f t="shared" si="8"/>
        <v>22</v>
      </c>
      <c r="F21" s="65">
        <f>VLOOKUP($A21,'Return Data'!$B$7:$R$2843,11,0)</f>
        <v>10.6221</v>
      </c>
      <c r="G21" s="66">
        <f t="shared" si="9"/>
        <v>17</v>
      </c>
      <c r="H21" s="65">
        <f>VLOOKUP($A21,'Return Data'!$B$7:$R$2843,12,0)</f>
        <v>16.188800000000001</v>
      </c>
      <c r="I21" s="66">
        <f t="shared" si="10"/>
        <v>9</v>
      </c>
      <c r="J21" s="65">
        <f>VLOOKUP($A21,'Return Data'!$B$7:$R$2843,13,0)</f>
        <v>14.398199999999999</v>
      </c>
      <c r="K21" s="66">
        <f t="shared" si="11"/>
        <v>9</v>
      </c>
      <c r="L21" s="65">
        <f>VLOOKUP($A21,'Return Data'!$B$7:$R$2843,17,0)</f>
        <v>8.8641000000000005</v>
      </c>
      <c r="M21" s="66">
        <f t="shared" si="12"/>
        <v>18</v>
      </c>
      <c r="N21" s="65">
        <f>VLOOKUP($A21,'Return Data'!$B$7:$R$2843,14,0)</f>
        <v>8.1122999999999994</v>
      </c>
      <c r="O21" s="66">
        <f t="shared" si="13"/>
        <v>14</v>
      </c>
      <c r="P21" s="65"/>
      <c r="Q21" s="66"/>
      <c r="R21" s="65">
        <f>VLOOKUP($A21,'Return Data'!$B$7:$R$2843,16,0)</f>
        <v>9.8862000000000005</v>
      </c>
      <c r="S21" s="67">
        <f t="shared" si="14"/>
        <v>8</v>
      </c>
    </row>
    <row r="22" spans="1:19" x14ac:dyDescent="0.3">
      <c r="A22" s="63" t="s">
        <v>1625</v>
      </c>
      <c r="B22" s="64">
        <f>VLOOKUP($A22,'Return Data'!$B$7:$R$2843,3,0)</f>
        <v>44407</v>
      </c>
      <c r="C22" s="65">
        <f>VLOOKUP($A22,'Return Data'!$B$7:$R$2843,4,0)</f>
        <v>44.764899999999997</v>
      </c>
      <c r="D22" s="65">
        <f>VLOOKUP($A22,'Return Data'!$B$7:$R$2843,10,0)</f>
        <v>20.048400000000001</v>
      </c>
      <c r="E22" s="66">
        <f t="shared" si="8"/>
        <v>2</v>
      </c>
      <c r="F22" s="65">
        <f>VLOOKUP($A22,'Return Data'!$B$7:$R$2843,11,0)</f>
        <v>16.537800000000001</v>
      </c>
      <c r="G22" s="66">
        <f t="shared" si="9"/>
        <v>3</v>
      </c>
      <c r="H22" s="65">
        <f>VLOOKUP($A22,'Return Data'!$B$7:$R$2843,12,0)</f>
        <v>21.549399999999999</v>
      </c>
      <c r="I22" s="66">
        <f t="shared" si="10"/>
        <v>3</v>
      </c>
      <c r="J22" s="65">
        <f>VLOOKUP($A22,'Return Data'!$B$7:$R$2843,13,0)</f>
        <v>20.796500000000002</v>
      </c>
      <c r="K22" s="66">
        <f t="shared" si="11"/>
        <v>3</v>
      </c>
      <c r="L22" s="65">
        <f>VLOOKUP($A22,'Return Data'!$B$7:$R$2843,17,0)</f>
        <v>15.2818</v>
      </c>
      <c r="M22" s="66">
        <f t="shared" si="12"/>
        <v>1</v>
      </c>
      <c r="N22" s="65">
        <f>VLOOKUP($A22,'Return Data'!$B$7:$R$2843,14,0)</f>
        <v>12.2834</v>
      </c>
      <c r="O22" s="66">
        <f t="shared" si="13"/>
        <v>1</v>
      </c>
      <c r="P22" s="65">
        <f>VLOOKUP($A22,'Return Data'!$B$7:$R$2843,15,0)</f>
        <v>10.576499999999999</v>
      </c>
      <c r="Q22" s="66">
        <f>RANK(P22,P$8:P$31,0)</f>
        <v>1</v>
      </c>
      <c r="R22" s="65">
        <f>VLOOKUP($A22,'Return Data'!$B$7:$R$2843,16,0)</f>
        <v>11.053599999999999</v>
      </c>
      <c r="S22" s="67">
        <f t="shared" si="14"/>
        <v>2</v>
      </c>
    </row>
    <row r="23" spans="1:19" x14ac:dyDescent="0.3">
      <c r="A23" s="63" t="s">
        <v>1626</v>
      </c>
      <c r="B23" s="64">
        <f>VLOOKUP($A23,'Return Data'!$B$7:$R$2843,3,0)</f>
        <v>44407</v>
      </c>
      <c r="C23" s="65">
        <f>VLOOKUP($A23,'Return Data'!$B$7:$R$2843,4,0)</f>
        <v>44.400199999999998</v>
      </c>
      <c r="D23" s="65">
        <f>VLOOKUP($A23,'Return Data'!$B$7:$R$2843,10,0)</f>
        <v>15.0623</v>
      </c>
      <c r="E23" s="66">
        <f t="shared" si="8"/>
        <v>10</v>
      </c>
      <c r="F23" s="65">
        <f>VLOOKUP($A23,'Return Data'!$B$7:$R$2843,11,0)</f>
        <v>12.810700000000001</v>
      </c>
      <c r="G23" s="66">
        <f t="shared" si="9"/>
        <v>10</v>
      </c>
      <c r="H23" s="65">
        <f>VLOOKUP($A23,'Return Data'!$B$7:$R$2843,12,0)</f>
        <v>13.2897</v>
      </c>
      <c r="I23" s="66">
        <f t="shared" si="10"/>
        <v>14</v>
      </c>
      <c r="J23" s="65">
        <f>VLOOKUP($A23,'Return Data'!$B$7:$R$2843,13,0)</f>
        <v>12.513199999999999</v>
      </c>
      <c r="K23" s="66">
        <f t="shared" si="11"/>
        <v>15</v>
      </c>
      <c r="L23" s="65">
        <f>VLOOKUP($A23,'Return Data'!$B$7:$R$2843,17,0)</f>
        <v>9.1874000000000002</v>
      </c>
      <c r="M23" s="66">
        <f t="shared" si="12"/>
        <v>16</v>
      </c>
      <c r="N23" s="65">
        <f>VLOOKUP($A23,'Return Data'!$B$7:$R$2843,14,0)</f>
        <v>8.6875999999999998</v>
      </c>
      <c r="O23" s="66">
        <f t="shared" si="13"/>
        <v>10</v>
      </c>
      <c r="P23" s="65">
        <f>VLOOKUP($A23,'Return Data'!$B$7:$R$2843,15,0)</f>
        <v>7.7583000000000002</v>
      </c>
      <c r="Q23" s="66">
        <f>RANK(P23,P$8:P$31,0)</f>
        <v>12</v>
      </c>
      <c r="R23" s="65">
        <f>VLOOKUP($A23,'Return Data'!$B$7:$R$2843,16,0)</f>
        <v>8.2880000000000003</v>
      </c>
      <c r="S23" s="67">
        <f t="shared" si="14"/>
        <v>17</v>
      </c>
    </row>
    <row r="24" spans="1:19" x14ac:dyDescent="0.3">
      <c r="A24" s="63" t="s">
        <v>1627</v>
      </c>
      <c r="B24" s="64">
        <f>VLOOKUP($A24,'Return Data'!$B$7:$R$2843,3,0)</f>
        <v>44407</v>
      </c>
      <c r="C24" s="65">
        <f>VLOOKUP($A24,'Return Data'!$B$7:$R$2843,4,0)</f>
        <v>69.797399999999996</v>
      </c>
      <c r="D24" s="65">
        <f>VLOOKUP($A24,'Return Data'!$B$7:$R$2843,10,0)</f>
        <v>13.5411</v>
      </c>
      <c r="E24" s="66">
        <f t="shared" si="8"/>
        <v>14</v>
      </c>
      <c r="F24" s="65">
        <f>VLOOKUP($A24,'Return Data'!$B$7:$R$2843,11,0)</f>
        <v>8.9154999999999998</v>
      </c>
      <c r="G24" s="66">
        <f t="shared" si="9"/>
        <v>19</v>
      </c>
      <c r="H24" s="65">
        <f>VLOOKUP($A24,'Return Data'!$B$7:$R$2843,12,0)</f>
        <v>10.793100000000001</v>
      </c>
      <c r="I24" s="66">
        <f t="shared" si="10"/>
        <v>19</v>
      </c>
      <c r="J24" s="65">
        <f>VLOOKUP($A24,'Return Data'!$B$7:$R$2843,13,0)</f>
        <v>9.1356999999999999</v>
      </c>
      <c r="K24" s="66">
        <f t="shared" si="11"/>
        <v>21</v>
      </c>
      <c r="L24" s="65">
        <f>VLOOKUP($A24,'Return Data'!$B$7:$R$2843,17,0)</f>
        <v>9.2501999999999995</v>
      </c>
      <c r="M24" s="66">
        <f t="shared" si="12"/>
        <v>15</v>
      </c>
      <c r="N24" s="65">
        <f>VLOOKUP($A24,'Return Data'!$B$7:$R$2843,14,0)</f>
        <v>8.7104999999999997</v>
      </c>
      <c r="O24" s="66">
        <f t="shared" si="13"/>
        <v>9</v>
      </c>
      <c r="P24" s="65">
        <f>VLOOKUP($A24,'Return Data'!$B$7:$R$2843,15,0)</f>
        <v>7.5384000000000002</v>
      </c>
      <c r="Q24" s="66">
        <f>RANK(P24,P$8:P$31,0)</f>
        <v>14</v>
      </c>
      <c r="R24" s="65">
        <f>VLOOKUP($A24,'Return Data'!$B$7:$R$2843,16,0)</f>
        <v>8.2711000000000006</v>
      </c>
      <c r="S24" s="67">
        <f t="shared" si="14"/>
        <v>18</v>
      </c>
    </row>
    <row r="25" spans="1:19" x14ac:dyDescent="0.3">
      <c r="A25" s="63" t="s">
        <v>2011</v>
      </c>
      <c r="B25" s="64">
        <f>VLOOKUP($A25,'Return Data'!$B$7:$R$2843,3,0)</f>
        <v>44407</v>
      </c>
      <c r="C25" s="65">
        <f>VLOOKUP($A25,'Return Data'!$B$7:$R$2843,4,0)</f>
        <v>24.6006</v>
      </c>
      <c r="D25" s="65">
        <f>VLOOKUP($A25,'Return Data'!$B$7:$R$2843,10,0)</f>
        <v>11.452199999999999</v>
      </c>
      <c r="E25" s="66">
        <f t="shared" si="8"/>
        <v>17</v>
      </c>
      <c r="F25" s="65">
        <f>VLOOKUP($A25,'Return Data'!$B$7:$R$2843,11,0)</f>
        <v>8.4038000000000004</v>
      </c>
      <c r="G25" s="66">
        <f t="shared" si="9"/>
        <v>20</v>
      </c>
      <c r="H25" s="65">
        <f>VLOOKUP($A25,'Return Data'!$B$7:$R$2843,12,0)</f>
        <v>11.514900000000001</v>
      </c>
      <c r="I25" s="66">
        <f t="shared" si="10"/>
        <v>18</v>
      </c>
      <c r="J25" s="65">
        <f>VLOOKUP($A25,'Return Data'!$B$7:$R$2843,13,0)</f>
        <v>10.285399999999999</v>
      </c>
      <c r="K25" s="66">
        <f t="shared" si="11"/>
        <v>19</v>
      </c>
      <c r="L25" s="65">
        <f>VLOOKUP($A25,'Return Data'!$B$7:$R$2843,17,0)</f>
        <v>8.1851000000000003</v>
      </c>
      <c r="M25" s="66">
        <f t="shared" si="12"/>
        <v>20</v>
      </c>
      <c r="N25" s="65">
        <f>VLOOKUP($A25,'Return Data'!$B$7:$R$2843,14,0)</f>
        <v>7.3141999999999996</v>
      </c>
      <c r="O25" s="66">
        <f t="shared" si="13"/>
        <v>17</v>
      </c>
      <c r="P25" s="65">
        <f>VLOOKUP($A25,'Return Data'!$B$7:$R$2843,15,0)</f>
        <v>7.3249000000000004</v>
      </c>
      <c r="Q25" s="66">
        <f>RANK(P25,P$8:P$31,0)</f>
        <v>17</v>
      </c>
      <c r="R25" s="65">
        <f>VLOOKUP($A25,'Return Data'!$B$7:$R$2843,16,0)</f>
        <v>8.7965</v>
      </c>
      <c r="S25" s="67">
        <f t="shared" si="14"/>
        <v>16</v>
      </c>
    </row>
    <row r="26" spans="1:19" x14ac:dyDescent="0.3">
      <c r="A26" s="63" t="s">
        <v>1628</v>
      </c>
      <c r="B26" s="64">
        <f>VLOOKUP($A26,'Return Data'!$B$7:$R$2843,3,0)</f>
        <v>44407</v>
      </c>
      <c r="C26" s="65">
        <f>VLOOKUP($A26,'Return Data'!$B$7:$R$2843,4,0)</f>
        <v>45.413400000000003</v>
      </c>
      <c r="D26" s="65">
        <f>VLOOKUP($A26,'Return Data'!$B$7:$R$2843,10,0)</f>
        <v>11.7509</v>
      </c>
      <c r="E26" s="66">
        <f t="shared" si="8"/>
        <v>16</v>
      </c>
      <c r="F26" s="65">
        <f>VLOOKUP($A26,'Return Data'!$B$7:$R$2843,11,0)</f>
        <v>11.669</v>
      </c>
      <c r="G26" s="66">
        <f t="shared" si="9"/>
        <v>12</v>
      </c>
      <c r="H26" s="65">
        <f>VLOOKUP($A26,'Return Data'!$B$7:$R$2843,12,0)</f>
        <v>13.2591</v>
      </c>
      <c r="I26" s="66">
        <f t="shared" si="10"/>
        <v>15</v>
      </c>
      <c r="J26" s="65">
        <f>VLOOKUP($A26,'Return Data'!$B$7:$R$2843,13,0)</f>
        <v>12.6693</v>
      </c>
      <c r="K26" s="66">
        <f t="shared" si="11"/>
        <v>14</v>
      </c>
      <c r="L26" s="65">
        <f>VLOOKUP($A26,'Return Data'!$B$7:$R$2843,17,0)</f>
        <v>-2.5999999999999999E-2</v>
      </c>
      <c r="M26" s="66">
        <f t="shared" si="12"/>
        <v>21</v>
      </c>
      <c r="N26" s="65">
        <f>VLOOKUP($A26,'Return Data'!$B$7:$R$2843,14,0)</f>
        <v>1.3277000000000001</v>
      </c>
      <c r="O26" s="66">
        <f t="shared" si="13"/>
        <v>21</v>
      </c>
      <c r="P26" s="65">
        <f>VLOOKUP($A26,'Return Data'!$B$7:$R$2843,15,0)</f>
        <v>3.8384999999999998</v>
      </c>
      <c r="Q26" s="66">
        <f>RANK(P26,P$8:P$31,0)</f>
        <v>20</v>
      </c>
      <c r="R26" s="65">
        <f>VLOOKUP($A26,'Return Data'!$B$7:$R$2843,16,0)</f>
        <v>6.9991000000000003</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44407</v>
      </c>
      <c r="C28" s="65">
        <f>VLOOKUP($A28,'Return Data'!$B$7:$R$2843,4,0)</f>
        <v>54.278199999999998</v>
      </c>
      <c r="D28" s="65">
        <f>VLOOKUP($A28,'Return Data'!$B$7:$R$2843,10,0)</f>
        <v>19.508400000000002</v>
      </c>
      <c r="E28" s="66">
        <f>RANK(D28,D$8:D$31,0)</f>
        <v>3</v>
      </c>
      <c r="F28" s="65">
        <f>VLOOKUP($A28,'Return Data'!$B$7:$R$2843,11,0)</f>
        <v>16.545400000000001</v>
      </c>
      <c r="G28" s="66">
        <f>RANK(F28,F$8:F$31,0)</f>
        <v>2</v>
      </c>
      <c r="H28" s="65">
        <f>VLOOKUP($A28,'Return Data'!$B$7:$R$2843,12,0)</f>
        <v>21.527999999999999</v>
      </c>
      <c r="I28" s="66">
        <f>RANK(H28,H$8:H$31,0)</f>
        <v>4</v>
      </c>
      <c r="J28" s="65">
        <f>VLOOKUP($A28,'Return Data'!$B$7:$R$2843,13,0)</f>
        <v>20.549600000000002</v>
      </c>
      <c r="K28" s="66">
        <f>RANK(J28,J$8:J$31,0)</f>
        <v>4</v>
      </c>
      <c r="L28" s="65">
        <f>VLOOKUP($A28,'Return Data'!$B$7:$R$2843,17,0)</f>
        <v>13.9597</v>
      </c>
      <c r="M28" s="66">
        <f>RANK(L28,L$8:L$31,0)</f>
        <v>3</v>
      </c>
      <c r="N28" s="65">
        <f>VLOOKUP($A28,'Return Data'!$B$7:$R$2843,14,0)</f>
        <v>10.668900000000001</v>
      </c>
      <c r="O28" s="66">
        <f>RANK(N28,N$8:N$31,0)</f>
        <v>4</v>
      </c>
      <c r="P28" s="65">
        <f>VLOOKUP($A28,'Return Data'!$B$7:$R$2843,15,0)</f>
        <v>9.0889000000000006</v>
      </c>
      <c r="Q28" s="66">
        <f>RANK(P28,P$8:P$31,0)</f>
        <v>6</v>
      </c>
      <c r="R28" s="65">
        <f>VLOOKUP($A28,'Return Data'!$B$7:$R$2843,16,0)</f>
        <v>10.077</v>
      </c>
      <c r="S28" s="67">
        <f>RANK(R28,R$8:R$31,0)</f>
        <v>6</v>
      </c>
    </row>
    <row r="29" spans="1:19" x14ac:dyDescent="0.3">
      <c r="A29" s="63" t="s">
        <v>1631</v>
      </c>
      <c r="B29" s="64">
        <f>VLOOKUP($A29,'Return Data'!$B$7:$R$2843,3,0)</f>
        <v>44407</v>
      </c>
      <c r="C29" s="65">
        <f>VLOOKUP($A29,'Return Data'!$B$7:$R$2843,4,0)</f>
        <v>23.128900000000002</v>
      </c>
      <c r="D29" s="65">
        <f>VLOOKUP($A29,'Return Data'!$B$7:$R$2843,10,0)</f>
        <v>12.678699999999999</v>
      </c>
      <c r="E29" s="66">
        <f>RANK(D29,D$8:D$31,0)</f>
        <v>15</v>
      </c>
      <c r="F29" s="65">
        <f>VLOOKUP($A29,'Return Data'!$B$7:$R$2843,11,0)</f>
        <v>11.4628</v>
      </c>
      <c r="G29" s="66">
        <f>RANK(F29,F$8:F$31,0)</f>
        <v>14</v>
      </c>
      <c r="H29" s="65">
        <f>VLOOKUP($A29,'Return Data'!$B$7:$R$2843,12,0)</f>
        <v>13.0344</v>
      </c>
      <c r="I29" s="66">
        <f>RANK(H29,H$8:H$31,0)</f>
        <v>17</v>
      </c>
      <c r="J29" s="65">
        <f>VLOOKUP($A29,'Return Data'!$B$7:$R$2843,13,0)</f>
        <v>11.4061</v>
      </c>
      <c r="K29" s="66">
        <f>RANK(J29,J$8:J$31,0)</f>
        <v>17</v>
      </c>
      <c r="L29" s="65">
        <f>VLOOKUP($A29,'Return Data'!$B$7:$R$2843,17,0)</f>
        <v>8.6638999999999999</v>
      </c>
      <c r="M29" s="66">
        <f>RANK(L29,L$8:L$31,0)</f>
        <v>19</v>
      </c>
      <c r="N29" s="65">
        <f>VLOOKUP($A29,'Return Data'!$B$7:$R$2843,14,0)</f>
        <v>5.8372000000000002</v>
      </c>
      <c r="O29" s="66">
        <f>RANK(N29,N$8:N$31,0)</f>
        <v>19</v>
      </c>
      <c r="P29" s="65">
        <f>VLOOKUP($A29,'Return Data'!$B$7:$R$2843,15,0)</f>
        <v>6.5046999999999997</v>
      </c>
      <c r="Q29" s="66">
        <f>RANK(P29,P$8:P$31,0)</f>
        <v>18</v>
      </c>
      <c r="R29" s="65">
        <f>VLOOKUP($A29,'Return Data'!$B$7:$R$2843,16,0)</f>
        <v>7.9786999999999999</v>
      </c>
      <c r="S29" s="67">
        <f>RANK(R29,R$8:R$31,0)</f>
        <v>19</v>
      </c>
    </row>
    <row r="30" spans="1:19" x14ac:dyDescent="0.3">
      <c r="A30" s="63" t="s">
        <v>1632</v>
      </c>
      <c r="B30" s="64">
        <f>VLOOKUP($A30,'Return Data'!$B$7:$R$2843,3,0)</f>
        <v>44407</v>
      </c>
      <c r="C30" s="65">
        <f>VLOOKUP($A30,'Return Data'!$B$7:$R$2843,4,0)</f>
        <v>0.98329999999999995</v>
      </c>
      <c r="D30" s="65">
        <f>VLOOKUP($A30,'Return Data'!$B$7:$R$2843,10,0)</f>
        <v>11.152100000000001</v>
      </c>
      <c r="E30" s="66">
        <f>RANK(D30,D$8:D$31,0)</f>
        <v>19</v>
      </c>
      <c r="F30" s="65">
        <f>VLOOKUP($A30,'Return Data'!$B$7:$R$2843,11,0)</f>
        <v>11.4711</v>
      </c>
      <c r="G30" s="66">
        <f>RANK(F30,F$8:F$31,0)</f>
        <v>13</v>
      </c>
      <c r="H30" s="65"/>
      <c r="I30" s="66"/>
      <c r="J30" s="65"/>
      <c r="K30" s="66"/>
      <c r="L30" s="65"/>
      <c r="M30" s="66"/>
      <c r="N30" s="65"/>
      <c r="O30" s="66"/>
      <c r="P30" s="65"/>
      <c r="Q30" s="66"/>
      <c r="R30" s="65">
        <f>VLOOKUP($A30,'Return Data'!$B$7:$R$2843,16,0)</f>
        <v>-9.1766000000000005</v>
      </c>
      <c r="S30" s="67">
        <f>RANK(R30,R$8:R$31,0)</f>
        <v>22</v>
      </c>
    </row>
    <row r="31" spans="1:19" x14ac:dyDescent="0.3">
      <c r="A31" s="63" t="s">
        <v>1633</v>
      </c>
      <c r="B31" s="64">
        <f>VLOOKUP($A31,'Return Data'!$B$7:$R$2843,3,0)</f>
        <v>44407</v>
      </c>
      <c r="C31" s="65">
        <f>VLOOKUP($A31,'Return Data'!$B$7:$R$2843,4,0)</f>
        <v>51.252899999999997</v>
      </c>
      <c r="D31" s="65">
        <f>VLOOKUP($A31,'Return Data'!$B$7:$R$2843,10,0)</f>
        <v>17.738099999999999</v>
      </c>
      <c r="E31" s="66">
        <f>RANK(D31,D$8:D$31,0)</f>
        <v>6</v>
      </c>
      <c r="F31" s="65">
        <f>VLOOKUP($A31,'Return Data'!$B$7:$R$2843,11,0)</f>
        <v>13.4541</v>
      </c>
      <c r="G31" s="66">
        <f>RANK(F31,F$8:F$31,0)</f>
        <v>8</v>
      </c>
      <c r="H31" s="65">
        <f>VLOOKUP($A31,'Return Data'!$B$7:$R$2843,12,0)</f>
        <v>18.676600000000001</v>
      </c>
      <c r="I31" s="66">
        <f>RANK(H31,H$8:H$31,0)</f>
        <v>5</v>
      </c>
      <c r="J31" s="65">
        <f>VLOOKUP($A31,'Return Data'!$B$7:$R$2843,13,0)</f>
        <v>18.9422</v>
      </c>
      <c r="K31" s="66">
        <f>RANK(J31,J$8:J$31,0)</f>
        <v>5</v>
      </c>
      <c r="L31" s="65">
        <f>VLOOKUP($A31,'Return Data'!$B$7:$R$2843,17,0)</f>
        <v>10.2174</v>
      </c>
      <c r="M31" s="66">
        <f>RANK(L31,L$8:L$31,0)</f>
        <v>12</v>
      </c>
      <c r="N31" s="65">
        <f>VLOOKUP($A31,'Return Data'!$B$7:$R$2843,14,0)</f>
        <v>6.9345999999999997</v>
      </c>
      <c r="O31" s="66">
        <f>RANK(N31,N$8:N$31,0)</f>
        <v>18</v>
      </c>
      <c r="P31" s="65">
        <f>VLOOKUP($A31,'Return Data'!$B$7:$R$2843,15,0)</f>
        <v>7.8437000000000001</v>
      </c>
      <c r="Q31" s="66">
        <f>RANK(P31,P$8:P$31,0)</f>
        <v>11</v>
      </c>
      <c r="R31" s="65">
        <f>VLOOKUP($A31,'Return Data'!$B$7:$R$2843,16,0)</f>
        <v>9.7141999999999999</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14.937440909090908</v>
      </c>
      <c r="E33" s="74"/>
      <c r="F33" s="75">
        <f>AVERAGE(F8:F31)</f>
        <v>12.650477272727272</v>
      </c>
      <c r="G33" s="74"/>
      <c r="H33" s="75">
        <f>AVERAGE(H8:H31)</f>
        <v>15.763480952380954</v>
      </c>
      <c r="I33" s="74"/>
      <c r="J33" s="75">
        <f>AVERAGE(J8:J31)</f>
        <v>14.856404761904763</v>
      </c>
      <c r="K33" s="74"/>
      <c r="L33" s="75">
        <f>AVERAGE(L8:L31)</f>
        <v>10.501138095238096</v>
      </c>
      <c r="M33" s="74"/>
      <c r="N33" s="75">
        <f>AVERAGE(N8:N31)</f>
        <v>8.3344904761904761</v>
      </c>
      <c r="O33" s="74"/>
      <c r="P33" s="75">
        <f>AVERAGE(P8:P31)</f>
        <v>7.9884050000000002</v>
      </c>
      <c r="Q33" s="74"/>
      <c r="R33" s="75">
        <f>AVERAGE(R8:R31)</f>
        <v>8.5211681818181813</v>
      </c>
      <c r="S33" s="76"/>
    </row>
    <row r="34" spans="1:19" x14ac:dyDescent="0.3">
      <c r="A34" s="73" t="s">
        <v>28</v>
      </c>
      <c r="B34" s="74"/>
      <c r="C34" s="74"/>
      <c r="D34" s="75">
        <f>MIN(D8:D31)</f>
        <v>10.015499999999999</v>
      </c>
      <c r="E34" s="74"/>
      <c r="F34" s="75">
        <f>MIN(F8:F31)</f>
        <v>8.2463999999999995</v>
      </c>
      <c r="G34" s="74"/>
      <c r="H34" s="75">
        <f>MIN(H8:H31)</f>
        <v>10.3949</v>
      </c>
      <c r="I34" s="74"/>
      <c r="J34" s="75">
        <f>MIN(J8:J31)</f>
        <v>9.1356999999999999</v>
      </c>
      <c r="K34" s="74"/>
      <c r="L34" s="75">
        <f>MIN(L8:L31)</f>
        <v>-2.5999999999999999E-2</v>
      </c>
      <c r="M34" s="74"/>
      <c r="N34" s="75">
        <f>MIN(N8:N31)</f>
        <v>1.3277000000000001</v>
      </c>
      <c r="O34" s="74"/>
      <c r="P34" s="75">
        <f>MIN(P8:P31)</f>
        <v>3.8384999999999998</v>
      </c>
      <c r="Q34" s="74"/>
      <c r="R34" s="75">
        <f>MIN(R8:R31)</f>
        <v>-9.1766000000000005</v>
      </c>
      <c r="S34" s="76"/>
    </row>
    <row r="35" spans="1:19" ht="15" thickBot="1" x14ac:dyDescent="0.35">
      <c r="A35" s="77" t="s">
        <v>29</v>
      </c>
      <c r="B35" s="78"/>
      <c r="C35" s="78"/>
      <c r="D35" s="79">
        <f>MAX(D8:D31)</f>
        <v>24.0273</v>
      </c>
      <c r="E35" s="78"/>
      <c r="F35" s="79">
        <f>MAX(F8:F31)</f>
        <v>19.656700000000001</v>
      </c>
      <c r="G35" s="78"/>
      <c r="H35" s="79">
        <f>MAX(H8:H31)</f>
        <v>25.194600000000001</v>
      </c>
      <c r="I35" s="78"/>
      <c r="J35" s="79">
        <f>MAX(J8:J31)</f>
        <v>23.748999999999999</v>
      </c>
      <c r="K35" s="78"/>
      <c r="L35" s="79">
        <f>MAX(L8:L31)</f>
        <v>15.2818</v>
      </c>
      <c r="M35" s="78"/>
      <c r="N35" s="79">
        <f>MAX(N8:N31)</f>
        <v>12.2834</v>
      </c>
      <c r="O35" s="78"/>
      <c r="P35" s="79">
        <f>MAX(P8:P31)</f>
        <v>10.576499999999999</v>
      </c>
      <c r="Q35" s="78"/>
      <c r="R35" s="79">
        <f>MAX(R8:R31)</f>
        <v>11.175000000000001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44407</v>
      </c>
      <c r="C8" s="65">
        <f>VLOOKUP($A8,'Return Data'!$B$7:$R$2843,4,0)</f>
        <v>48.222000000000001</v>
      </c>
      <c r="D8" s="65">
        <f>VLOOKUP($A8,'Return Data'!$B$7:$R$2843,10,0)</f>
        <v>16.031400000000001</v>
      </c>
      <c r="E8" s="66">
        <f t="shared" ref="E8:E15" si="0">RANK(D8,D$8:D$31,0)</f>
        <v>7</v>
      </c>
      <c r="F8" s="65">
        <f>VLOOKUP($A8,'Return Data'!$B$7:$R$2843,11,0)</f>
        <v>15.2614</v>
      </c>
      <c r="G8" s="66">
        <f t="shared" ref="G8:G15" si="1">RANK(F8,F$8:F$31,0)</f>
        <v>3</v>
      </c>
      <c r="H8" s="65">
        <f>VLOOKUP($A8,'Return Data'!$B$7:$R$2843,12,0)</f>
        <v>24.213100000000001</v>
      </c>
      <c r="I8" s="66">
        <f t="shared" ref="I8:I15" si="2">RANK(H8,H$8:H$31,0)</f>
        <v>1</v>
      </c>
      <c r="J8" s="65">
        <f>VLOOKUP($A8,'Return Data'!$B$7:$R$2843,13,0)</f>
        <v>22.727599999999999</v>
      </c>
      <c r="K8" s="66">
        <f t="shared" ref="K8:K15" si="3">RANK(J8,J$8:J$31,0)</f>
        <v>1</v>
      </c>
      <c r="L8" s="65">
        <f>VLOOKUP($A8,'Return Data'!$B$7:$R$2843,17,0)</f>
        <v>11.0435</v>
      </c>
      <c r="M8" s="66">
        <f t="shared" ref="M8:M15" si="4">RANK(L8,L$8:L$31,0)</f>
        <v>6</v>
      </c>
      <c r="N8" s="65">
        <f>VLOOKUP($A8,'Return Data'!$B$7:$R$2843,14,0)</f>
        <v>7.4032999999999998</v>
      </c>
      <c r="O8" s="66">
        <f t="shared" ref="O8:O15" si="5">RANK(N8,N$8:N$31,0)</f>
        <v>12</v>
      </c>
      <c r="P8" s="65">
        <f>VLOOKUP($A8,'Return Data'!$B$7:$R$2843,15,0)</f>
        <v>7.5275999999999996</v>
      </c>
      <c r="Q8" s="66">
        <f t="shared" ref="Q8:Q15" si="6">RANK(P8,P$8:P$31,0)</f>
        <v>7</v>
      </c>
      <c r="R8" s="65">
        <f>VLOOKUP($A8,'Return Data'!$B$7:$R$2843,16,0)</f>
        <v>9.5779999999999994</v>
      </c>
      <c r="S8" s="67">
        <f t="shared" ref="S8:S15" si="7">RANK(R8,R$8:R$31,0)</f>
        <v>3</v>
      </c>
    </row>
    <row r="9" spans="1:20" x14ac:dyDescent="0.3">
      <c r="A9" s="63" t="s">
        <v>1635</v>
      </c>
      <c r="B9" s="64">
        <f>VLOOKUP($A9,'Return Data'!$B$7:$R$2843,3,0)</f>
        <v>44407</v>
      </c>
      <c r="C9" s="65">
        <f>VLOOKUP($A9,'Return Data'!$B$7:$R$2843,4,0)</f>
        <v>23.490100000000002</v>
      </c>
      <c r="D9" s="65">
        <f>VLOOKUP($A9,'Return Data'!$B$7:$R$2843,10,0)</f>
        <v>16.8291</v>
      </c>
      <c r="E9" s="66">
        <f t="shared" si="0"/>
        <v>6</v>
      </c>
      <c r="F9" s="65">
        <f>VLOOKUP($A9,'Return Data'!$B$7:$R$2843,11,0)</f>
        <v>14.434699999999999</v>
      </c>
      <c r="G9" s="66">
        <f t="shared" si="1"/>
        <v>5</v>
      </c>
      <c r="H9" s="65">
        <f>VLOOKUP($A9,'Return Data'!$B$7:$R$2843,12,0)</f>
        <v>16.133500000000002</v>
      </c>
      <c r="I9" s="66">
        <f t="shared" si="2"/>
        <v>6</v>
      </c>
      <c r="J9" s="65">
        <f>VLOOKUP($A9,'Return Data'!$B$7:$R$2843,13,0)</f>
        <v>15.1922</v>
      </c>
      <c r="K9" s="66">
        <f t="shared" si="3"/>
        <v>6</v>
      </c>
      <c r="L9" s="65">
        <f>VLOOKUP($A9,'Return Data'!$B$7:$R$2843,17,0)</f>
        <v>12.463100000000001</v>
      </c>
      <c r="M9" s="66">
        <f t="shared" si="4"/>
        <v>4</v>
      </c>
      <c r="N9" s="65">
        <f>VLOOKUP($A9,'Return Data'!$B$7:$R$2843,14,0)</f>
        <v>7.1067</v>
      </c>
      <c r="O9" s="66">
        <f t="shared" si="5"/>
        <v>14</v>
      </c>
      <c r="P9" s="65">
        <f>VLOOKUP($A9,'Return Data'!$B$7:$R$2843,15,0)</f>
        <v>7.0468000000000002</v>
      </c>
      <c r="Q9" s="66">
        <f t="shared" si="6"/>
        <v>11</v>
      </c>
      <c r="R9" s="65">
        <f>VLOOKUP($A9,'Return Data'!$B$7:$R$2843,16,0)</f>
        <v>8.0374999999999996</v>
      </c>
      <c r="S9" s="67">
        <f t="shared" si="7"/>
        <v>15</v>
      </c>
    </row>
    <row r="10" spans="1:20" x14ac:dyDescent="0.3">
      <c r="A10" s="63" t="s">
        <v>1636</v>
      </c>
      <c r="B10" s="64">
        <f>VLOOKUP($A10,'Return Data'!$B$7:$R$2843,3,0)</f>
        <v>44407</v>
      </c>
      <c r="C10" s="65">
        <f>VLOOKUP($A10,'Return Data'!$B$7:$R$2843,4,0)</f>
        <v>29.957999999999998</v>
      </c>
      <c r="D10" s="65">
        <f>VLOOKUP($A10,'Return Data'!$B$7:$R$2843,10,0)</f>
        <v>12.766299999999999</v>
      </c>
      <c r="E10" s="66">
        <f t="shared" si="0"/>
        <v>12</v>
      </c>
      <c r="F10" s="65">
        <f>VLOOKUP($A10,'Return Data'!$B$7:$R$2843,11,0)</f>
        <v>7.3513000000000002</v>
      </c>
      <c r="G10" s="66">
        <f t="shared" si="1"/>
        <v>21</v>
      </c>
      <c r="H10" s="65">
        <f>VLOOKUP($A10,'Return Data'!$B$7:$R$2843,12,0)</f>
        <v>9.4553999999999991</v>
      </c>
      <c r="I10" s="66">
        <f t="shared" si="2"/>
        <v>21</v>
      </c>
      <c r="J10" s="65">
        <f>VLOOKUP($A10,'Return Data'!$B$7:$R$2843,13,0)</f>
        <v>8.5391999999999992</v>
      </c>
      <c r="K10" s="66">
        <f t="shared" si="3"/>
        <v>19</v>
      </c>
      <c r="L10" s="65">
        <f>VLOOKUP($A10,'Return Data'!$B$7:$R$2843,17,0)</f>
        <v>9.2789000000000001</v>
      </c>
      <c r="M10" s="66">
        <f t="shared" si="4"/>
        <v>11</v>
      </c>
      <c r="N10" s="65">
        <f>VLOOKUP($A10,'Return Data'!$B$7:$R$2843,14,0)</f>
        <v>10.088900000000001</v>
      </c>
      <c r="O10" s="66">
        <f t="shared" si="5"/>
        <v>3</v>
      </c>
      <c r="P10" s="65">
        <f>VLOOKUP($A10,'Return Data'!$B$7:$R$2843,15,0)</f>
        <v>8.2733000000000008</v>
      </c>
      <c r="Q10" s="66">
        <f t="shared" si="6"/>
        <v>4</v>
      </c>
      <c r="R10" s="65">
        <f>VLOOKUP($A10,'Return Data'!$B$7:$R$2843,16,0)</f>
        <v>6.7072000000000003</v>
      </c>
      <c r="S10" s="67">
        <f t="shared" si="7"/>
        <v>20</v>
      </c>
    </row>
    <row r="11" spans="1:20" x14ac:dyDescent="0.3">
      <c r="A11" s="63" t="s">
        <v>1637</v>
      </c>
      <c r="B11" s="64">
        <f>VLOOKUP($A11,'Return Data'!$B$7:$R$2843,3,0)</f>
        <v>44407</v>
      </c>
      <c r="C11" s="65">
        <f>VLOOKUP($A11,'Return Data'!$B$7:$R$2843,4,0)</f>
        <v>34.025300000000001</v>
      </c>
      <c r="D11" s="65">
        <f>VLOOKUP($A11,'Return Data'!$B$7:$R$2843,10,0)</f>
        <v>11.9938</v>
      </c>
      <c r="E11" s="66">
        <f t="shared" si="0"/>
        <v>14</v>
      </c>
      <c r="F11" s="65">
        <f>VLOOKUP($A11,'Return Data'!$B$7:$R$2843,11,0)</f>
        <v>9.0503999999999998</v>
      </c>
      <c r="G11" s="66">
        <f t="shared" si="1"/>
        <v>17</v>
      </c>
      <c r="H11" s="65">
        <f>VLOOKUP($A11,'Return Data'!$B$7:$R$2843,12,0)</f>
        <v>12.1892</v>
      </c>
      <c r="I11" s="66">
        <f t="shared" si="2"/>
        <v>17</v>
      </c>
      <c r="J11" s="65">
        <f>VLOOKUP($A11,'Return Data'!$B$7:$R$2843,13,0)</f>
        <v>10.075100000000001</v>
      </c>
      <c r="K11" s="66">
        <f t="shared" si="3"/>
        <v>17</v>
      </c>
      <c r="L11" s="65">
        <f>VLOOKUP($A11,'Return Data'!$B$7:$R$2843,17,0)</f>
        <v>8.5477000000000007</v>
      </c>
      <c r="M11" s="66">
        <f t="shared" si="4"/>
        <v>15</v>
      </c>
      <c r="N11" s="65">
        <f>VLOOKUP($A11,'Return Data'!$B$7:$R$2843,14,0)</f>
        <v>7.5860000000000003</v>
      </c>
      <c r="O11" s="66">
        <f t="shared" si="5"/>
        <v>10</v>
      </c>
      <c r="P11" s="65">
        <f>VLOOKUP($A11,'Return Data'!$B$7:$R$2843,15,0)</f>
        <v>7.0984999999999996</v>
      </c>
      <c r="Q11" s="66">
        <f t="shared" si="6"/>
        <v>9</v>
      </c>
      <c r="R11" s="65">
        <f>VLOOKUP($A11,'Return Data'!$B$7:$R$2843,16,0)</f>
        <v>7.5330000000000004</v>
      </c>
      <c r="S11" s="67">
        <f t="shared" si="7"/>
        <v>16</v>
      </c>
    </row>
    <row r="12" spans="1:20" x14ac:dyDescent="0.3">
      <c r="A12" s="63" t="s">
        <v>1638</v>
      </c>
      <c r="B12" s="64">
        <f>VLOOKUP($A12,'Return Data'!$B$7:$R$2843,3,0)</f>
        <v>44407</v>
      </c>
      <c r="C12" s="65">
        <f>VLOOKUP($A12,'Return Data'!$B$7:$R$2843,4,0)</f>
        <v>22.441299999999998</v>
      </c>
      <c r="D12" s="65">
        <f>VLOOKUP($A12,'Return Data'!$B$7:$R$2843,10,0)</f>
        <v>18.052</v>
      </c>
      <c r="E12" s="66">
        <f t="shared" si="0"/>
        <v>4</v>
      </c>
      <c r="F12" s="65">
        <f>VLOOKUP($A12,'Return Data'!$B$7:$R$2843,11,0)</f>
        <v>12.271599999999999</v>
      </c>
      <c r="G12" s="66">
        <f t="shared" si="1"/>
        <v>9</v>
      </c>
      <c r="H12" s="65">
        <f>VLOOKUP($A12,'Return Data'!$B$7:$R$2843,12,0)</f>
        <v>12.5238</v>
      </c>
      <c r="I12" s="66">
        <f t="shared" si="2"/>
        <v>14</v>
      </c>
      <c r="J12" s="65">
        <f>VLOOKUP($A12,'Return Data'!$B$7:$R$2843,13,0)</f>
        <v>12.875299999999999</v>
      </c>
      <c r="K12" s="66">
        <f t="shared" si="3"/>
        <v>11</v>
      </c>
      <c r="L12" s="65">
        <f>VLOOKUP($A12,'Return Data'!$B$7:$R$2843,17,0)</f>
        <v>10.848000000000001</v>
      </c>
      <c r="M12" s="66">
        <f t="shared" si="4"/>
        <v>7</v>
      </c>
      <c r="N12" s="65">
        <f>VLOOKUP($A12,'Return Data'!$B$7:$R$2843,14,0)</f>
        <v>2.1657000000000002</v>
      </c>
      <c r="O12" s="66">
        <f t="shared" si="5"/>
        <v>20</v>
      </c>
      <c r="P12" s="65">
        <f>VLOOKUP($A12,'Return Data'!$B$7:$R$2843,15,0)</f>
        <v>4.3216000000000001</v>
      </c>
      <c r="Q12" s="66">
        <f t="shared" si="6"/>
        <v>19</v>
      </c>
      <c r="R12" s="65">
        <f>VLOOKUP($A12,'Return Data'!$B$7:$R$2843,16,0)</f>
        <v>6.7496999999999998</v>
      </c>
      <c r="S12" s="67">
        <f t="shared" si="7"/>
        <v>19</v>
      </c>
    </row>
    <row r="13" spans="1:20" x14ac:dyDescent="0.3">
      <c r="A13" s="63" t="s">
        <v>1639</v>
      </c>
      <c r="B13" s="64">
        <f>VLOOKUP($A13,'Return Data'!$B$7:$R$2843,3,0)</f>
        <v>44407</v>
      </c>
      <c r="C13" s="65">
        <f>VLOOKUP($A13,'Return Data'!$B$7:$R$2843,4,0)</f>
        <v>84.2874926866359</v>
      </c>
      <c r="D13" s="65">
        <f>VLOOKUP($A13,'Return Data'!$B$7:$R$2843,10,0)</f>
        <v>14.899800000000001</v>
      </c>
      <c r="E13" s="66">
        <f t="shared" si="0"/>
        <v>9</v>
      </c>
      <c r="F13" s="65">
        <f>VLOOKUP($A13,'Return Data'!$B$7:$R$2843,11,0)</f>
        <v>14.289099999999999</v>
      </c>
      <c r="G13" s="66">
        <f t="shared" si="1"/>
        <v>6</v>
      </c>
      <c r="H13" s="65">
        <f>VLOOKUP($A13,'Return Data'!$B$7:$R$2843,12,0)</f>
        <v>15.2544</v>
      </c>
      <c r="I13" s="66">
        <f t="shared" si="2"/>
        <v>7</v>
      </c>
      <c r="J13" s="65">
        <f>VLOOKUP($A13,'Return Data'!$B$7:$R$2843,13,0)</f>
        <v>14.836600000000001</v>
      </c>
      <c r="K13" s="66">
        <f t="shared" si="3"/>
        <v>7</v>
      </c>
      <c r="L13" s="65">
        <f>VLOOKUP($A13,'Return Data'!$B$7:$R$2843,17,0)</f>
        <v>12.859299999999999</v>
      </c>
      <c r="M13" s="66">
        <f t="shared" si="4"/>
        <v>3</v>
      </c>
      <c r="N13" s="65">
        <f>VLOOKUP($A13,'Return Data'!$B$7:$R$2843,14,0)</f>
        <v>10.741400000000001</v>
      </c>
      <c r="O13" s="66">
        <f t="shared" si="5"/>
        <v>2</v>
      </c>
      <c r="P13" s="65">
        <f>VLOOKUP($A13,'Return Data'!$B$7:$R$2843,15,0)</f>
        <v>8.7927999999999997</v>
      </c>
      <c r="Q13" s="66">
        <f t="shared" si="6"/>
        <v>3</v>
      </c>
      <c r="R13" s="65">
        <f>VLOOKUP($A13,'Return Data'!$B$7:$R$2843,16,0)</f>
        <v>8.5850000000000009</v>
      </c>
      <c r="S13" s="67">
        <f t="shared" si="7"/>
        <v>8</v>
      </c>
    </row>
    <row r="14" spans="1:20" x14ac:dyDescent="0.3">
      <c r="A14" s="63" t="s">
        <v>1640</v>
      </c>
      <c r="B14" s="64">
        <f>VLOOKUP($A14,'Return Data'!$B$7:$R$2843,3,0)</f>
        <v>44407</v>
      </c>
      <c r="C14" s="65">
        <f>VLOOKUP($A14,'Return Data'!$B$7:$R$2843,4,0)</f>
        <v>43.106099999999998</v>
      </c>
      <c r="D14" s="65">
        <f>VLOOKUP($A14,'Return Data'!$B$7:$R$2843,10,0)</f>
        <v>14.976599999999999</v>
      </c>
      <c r="E14" s="66">
        <f t="shared" si="0"/>
        <v>8</v>
      </c>
      <c r="F14" s="65">
        <f>VLOOKUP($A14,'Return Data'!$B$7:$R$2843,11,0)</f>
        <v>13.7654</v>
      </c>
      <c r="G14" s="66">
        <f t="shared" si="1"/>
        <v>7</v>
      </c>
      <c r="H14" s="65">
        <f>VLOOKUP($A14,'Return Data'!$B$7:$R$2843,12,0)</f>
        <v>14.8696</v>
      </c>
      <c r="I14" s="66">
        <f t="shared" si="2"/>
        <v>8</v>
      </c>
      <c r="J14" s="65">
        <f>VLOOKUP($A14,'Return Data'!$B$7:$R$2843,13,0)</f>
        <v>14.551299999999999</v>
      </c>
      <c r="K14" s="66">
        <f t="shared" si="3"/>
        <v>8</v>
      </c>
      <c r="L14" s="65">
        <f>VLOOKUP($A14,'Return Data'!$B$7:$R$2843,17,0)</f>
        <v>10.364800000000001</v>
      </c>
      <c r="M14" s="66">
        <f t="shared" si="4"/>
        <v>9</v>
      </c>
      <c r="N14" s="65">
        <f>VLOOKUP($A14,'Return Data'!$B$7:$R$2843,14,0)</f>
        <v>5.6466000000000003</v>
      </c>
      <c r="O14" s="66">
        <f t="shared" si="5"/>
        <v>17</v>
      </c>
      <c r="P14" s="65">
        <f>VLOOKUP($A14,'Return Data'!$B$7:$R$2843,15,0)</f>
        <v>6.0370999999999997</v>
      </c>
      <c r="Q14" s="66">
        <f t="shared" si="6"/>
        <v>16</v>
      </c>
      <c r="R14" s="65">
        <f>VLOOKUP($A14,'Return Data'!$B$7:$R$2843,16,0)</f>
        <v>8.8954000000000004</v>
      </c>
      <c r="S14" s="67">
        <f t="shared" si="7"/>
        <v>7</v>
      </c>
    </row>
    <row r="15" spans="1:20" x14ac:dyDescent="0.3">
      <c r="A15" s="63" t="s">
        <v>1641</v>
      </c>
      <c r="B15" s="64">
        <f>VLOOKUP($A15,'Return Data'!$B$7:$R$2843,3,0)</f>
        <v>44407</v>
      </c>
      <c r="C15" s="65">
        <f>VLOOKUP($A15,'Return Data'!$B$7:$R$2843,4,0)</f>
        <v>66.3245</v>
      </c>
      <c r="D15" s="65">
        <f>VLOOKUP($A15,'Return Data'!$B$7:$R$2843,10,0)</f>
        <v>10.1751</v>
      </c>
      <c r="E15" s="66">
        <f t="shared" si="0"/>
        <v>19</v>
      </c>
      <c r="F15" s="65">
        <f>VLOOKUP($A15,'Return Data'!$B$7:$R$2843,11,0)</f>
        <v>10.994300000000001</v>
      </c>
      <c r="G15" s="66">
        <f t="shared" si="1"/>
        <v>13</v>
      </c>
      <c r="H15" s="65">
        <f>VLOOKUP($A15,'Return Data'!$B$7:$R$2843,12,0)</f>
        <v>14.2807</v>
      </c>
      <c r="I15" s="66">
        <f t="shared" si="2"/>
        <v>9</v>
      </c>
      <c r="J15" s="65">
        <f>VLOOKUP($A15,'Return Data'!$B$7:$R$2843,13,0)</f>
        <v>12.9533</v>
      </c>
      <c r="K15" s="66">
        <f t="shared" si="3"/>
        <v>10</v>
      </c>
      <c r="L15" s="65">
        <f>VLOOKUP($A15,'Return Data'!$B$7:$R$2843,17,0)</f>
        <v>8.6523000000000003</v>
      </c>
      <c r="M15" s="66">
        <f t="shared" si="4"/>
        <v>13</v>
      </c>
      <c r="N15" s="65">
        <f>VLOOKUP($A15,'Return Data'!$B$7:$R$2843,14,0)</f>
        <v>7.4798</v>
      </c>
      <c r="O15" s="66">
        <f t="shared" si="5"/>
        <v>11</v>
      </c>
      <c r="P15" s="65">
        <f>VLOOKUP($A15,'Return Data'!$B$7:$R$2843,15,0)</f>
        <v>6.5564999999999998</v>
      </c>
      <c r="Q15" s="66">
        <f t="shared" si="6"/>
        <v>15</v>
      </c>
      <c r="R15" s="65">
        <f>VLOOKUP($A15,'Return Data'!$B$7:$R$2843,16,0)</f>
        <v>9.4990000000000006</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44407</v>
      </c>
      <c r="C17" s="65">
        <f>VLOOKUP($A17,'Return Data'!$B$7:$R$2843,4,0)</f>
        <v>57.476199999999999</v>
      </c>
      <c r="D17" s="65">
        <f>VLOOKUP($A17,'Return Data'!$B$7:$R$2843,10,0)</f>
        <v>23.586099999999998</v>
      </c>
      <c r="E17" s="66">
        <f t="shared" ref="E17:E26" si="8">RANK(D17,D$8:D$31,0)</f>
        <v>1</v>
      </c>
      <c r="F17" s="65">
        <f>VLOOKUP($A17,'Return Data'!$B$7:$R$2843,11,0)</f>
        <v>19.2196</v>
      </c>
      <c r="G17" s="66">
        <f t="shared" ref="G17:G26" si="9">RANK(F17,F$8:F$31,0)</f>
        <v>1</v>
      </c>
      <c r="H17" s="65">
        <f>VLOOKUP($A17,'Return Data'!$B$7:$R$2843,12,0)</f>
        <v>23.788699999999999</v>
      </c>
      <c r="I17" s="66">
        <f t="shared" ref="I17:I26" si="10">RANK(H17,H$8:H$31,0)</f>
        <v>2</v>
      </c>
      <c r="J17" s="65">
        <f>VLOOKUP($A17,'Return Data'!$B$7:$R$2843,13,0)</f>
        <v>20.805700000000002</v>
      </c>
      <c r="K17" s="66">
        <f t="shared" ref="K17:K26" si="11">RANK(J17,J$8:J$31,0)</f>
        <v>2</v>
      </c>
      <c r="L17" s="65">
        <f>VLOOKUP($A17,'Return Data'!$B$7:$R$2843,17,0)</f>
        <v>11.7066</v>
      </c>
      <c r="M17" s="66">
        <f t="shared" ref="M17:M26" si="12">RANK(L17,L$8:L$31,0)</f>
        <v>5</v>
      </c>
      <c r="N17" s="65">
        <f>VLOOKUP($A17,'Return Data'!$B$7:$R$2843,14,0)</f>
        <v>9.8134999999999994</v>
      </c>
      <c r="O17" s="66">
        <f t="shared" ref="O17:O26" si="13">RANK(N17,N$8:N$31,0)</f>
        <v>5</v>
      </c>
      <c r="P17" s="65">
        <f>VLOOKUP($A17,'Return Data'!$B$7:$R$2843,15,0)</f>
        <v>8.2546999999999997</v>
      </c>
      <c r="Q17" s="66">
        <f>RANK(P17,P$8:P$31,0)</f>
        <v>5</v>
      </c>
      <c r="R17" s="65">
        <f>VLOOKUP($A17,'Return Data'!$B$7:$R$2843,16,0)</f>
        <v>10.443300000000001</v>
      </c>
      <c r="S17" s="67">
        <f t="shared" ref="S17:S26" si="14">RANK(R17,R$8:R$31,0)</f>
        <v>1</v>
      </c>
    </row>
    <row r="18" spans="1:19" x14ac:dyDescent="0.3">
      <c r="A18" s="63" t="s">
        <v>1644</v>
      </c>
      <c r="B18" s="64">
        <f>VLOOKUP($A18,'Return Data'!$B$7:$R$2843,3,0)</f>
        <v>44407</v>
      </c>
      <c r="C18" s="65">
        <f>VLOOKUP($A18,'Return Data'!$B$7:$R$2843,4,0)</f>
        <v>44.433399999999999</v>
      </c>
      <c r="D18" s="65">
        <f>VLOOKUP($A18,'Return Data'!$B$7:$R$2843,10,0)</f>
        <v>13.226100000000001</v>
      </c>
      <c r="E18" s="66">
        <f t="shared" si="8"/>
        <v>11</v>
      </c>
      <c r="F18" s="65">
        <f>VLOOKUP($A18,'Return Data'!$B$7:$R$2843,11,0)</f>
        <v>9.3623999999999992</v>
      </c>
      <c r="G18" s="66">
        <f t="shared" si="9"/>
        <v>16</v>
      </c>
      <c r="H18" s="65">
        <f>VLOOKUP($A18,'Return Data'!$B$7:$R$2843,12,0)</f>
        <v>12.5518</v>
      </c>
      <c r="I18" s="66">
        <f t="shared" si="10"/>
        <v>13</v>
      </c>
      <c r="J18" s="65">
        <f>VLOOKUP($A18,'Return Data'!$B$7:$R$2843,13,0)</f>
        <v>11.9201</v>
      </c>
      <c r="K18" s="66">
        <f t="shared" si="11"/>
        <v>14</v>
      </c>
      <c r="L18" s="65">
        <f>VLOOKUP($A18,'Return Data'!$B$7:$R$2843,17,0)</f>
        <v>9.1715</v>
      </c>
      <c r="M18" s="66">
        <f t="shared" si="12"/>
        <v>12</v>
      </c>
      <c r="N18" s="65">
        <f>VLOOKUP($A18,'Return Data'!$B$7:$R$2843,14,0)</f>
        <v>8.0844000000000005</v>
      </c>
      <c r="O18" s="66">
        <f t="shared" si="13"/>
        <v>7</v>
      </c>
      <c r="P18" s="65">
        <f>VLOOKUP($A18,'Return Data'!$B$7:$R$2843,15,0)</f>
        <v>6.9707999999999997</v>
      </c>
      <c r="Q18" s="66">
        <f>RANK(P18,P$8:P$31,0)</f>
        <v>12</v>
      </c>
      <c r="R18" s="65">
        <f>VLOOKUP($A18,'Return Data'!$B$7:$R$2843,16,0)</f>
        <v>8.9274000000000004</v>
      </c>
      <c r="S18" s="67">
        <f t="shared" si="14"/>
        <v>6</v>
      </c>
    </row>
    <row r="19" spans="1:19" x14ac:dyDescent="0.3">
      <c r="A19" s="63" t="s">
        <v>1645</v>
      </c>
      <c r="B19" s="64">
        <f>VLOOKUP($A19,'Return Data'!$B$7:$R$2843,3,0)</f>
        <v>44407</v>
      </c>
      <c r="C19" s="65">
        <f>VLOOKUP($A19,'Return Data'!$B$7:$R$2843,4,0)</f>
        <v>52.6905</v>
      </c>
      <c r="D19" s="65">
        <f>VLOOKUP($A19,'Return Data'!$B$7:$R$2843,10,0)</f>
        <v>10.3361</v>
      </c>
      <c r="E19" s="66">
        <f t="shared" si="8"/>
        <v>18</v>
      </c>
      <c r="F19" s="65">
        <f>VLOOKUP($A19,'Return Data'!$B$7:$R$2843,11,0)</f>
        <v>9.6347000000000005</v>
      </c>
      <c r="G19" s="66">
        <f t="shared" si="9"/>
        <v>15</v>
      </c>
      <c r="H19" s="65">
        <f>VLOOKUP($A19,'Return Data'!$B$7:$R$2843,12,0)</f>
        <v>12.386699999999999</v>
      </c>
      <c r="I19" s="66">
        <f t="shared" si="10"/>
        <v>15</v>
      </c>
      <c r="J19" s="65">
        <f>VLOOKUP($A19,'Return Data'!$B$7:$R$2843,13,0)</f>
        <v>12.972799999999999</v>
      </c>
      <c r="K19" s="66">
        <f t="shared" si="11"/>
        <v>9</v>
      </c>
      <c r="L19" s="65">
        <f>VLOOKUP($A19,'Return Data'!$B$7:$R$2843,17,0)</f>
        <v>10.5169</v>
      </c>
      <c r="M19" s="66">
        <f t="shared" si="12"/>
        <v>8</v>
      </c>
      <c r="N19" s="65">
        <f>VLOOKUP($A19,'Return Data'!$B$7:$R$2843,14,0)</f>
        <v>9.1926000000000005</v>
      </c>
      <c r="O19" s="66">
        <f t="shared" si="13"/>
        <v>6</v>
      </c>
      <c r="P19" s="65">
        <f>VLOOKUP($A19,'Return Data'!$B$7:$R$2843,15,0)</f>
        <v>9.0647000000000002</v>
      </c>
      <c r="Q19" s="66">
        <f>RANK(P19,P$8:P$31,0)</f>
        <v>2</v>
      </c>
      <c r="R19" s="65">
        <f>VLOOKUP($A19,'Return Data'!$B$7:$R$2843,16,0)</f>
        <v>10.055</v>
      </c>
      <c r="S19" s="67">
        <f t="shared" si="14"/>
        <v>2</v>
      </c>
    </row>
    <row r="20" spans="1:19" x14ac:dyDescent="0.3">
      <c r="A20" s="63" t="s">
        <v>1646</v>
      </c>
      <c r="B20" s="64">
        <f>VLOOKUP($A20,'Return Data'!$B$7:$R$2843,3,0)</f>
        <v>44407</v>
      </c>
      <c r="C20" s="65">
        <f>VLOOKUP($A20,'Return Data'!$B$7:$R$2843,4,0)</f>
        <v>25.2879</v>
      </c>
      <c r="D20" s="65">
        <f>VLOOKUP($A20,'Return Data'!$B$7:$R$2843,10,0)</f>
        <v>9.9229000000000003</v>
      </c>
      <c r="E20" s="66">
        <f t="shared" si="8"/>
        <v>20</v>
      </c>
      <c r="F20" s="65">
        <f>VLOOKUP($A20,'Return Data'!$B$7:$R$2843,11,0)</f>
        <v>7.4104000000000001</v>
      </c>
      <c r="G20" s="66">
        <f t="shared" si="9"/>
        <v>20</v>
      </c>
      <c r="H20" s="65">
        <f>VLOOKUP($A20,'Return Data'!$B$7:$R$2843,12,0)</f>
        <v>9.5528999999999993</v>
      </c>
      <c r="I20" s="66">
        <f t="shared" si="10"/>
        <v>19</v>
      </c>
      <c r="J20" s="65">
        <f>VLOOKUP($A20,'Return Data'!$B$7:$R$2843,13,0)</f>
        <v>9.5244999999999997</v>
      </c>
      <c r="K20" s="66">
        <f t="shared" si="11"/>
        <v>18</v>
      </c>
      <c r="L20" s="65">
        <f>VLOOKUP($A20,'Return Data'!$B$7:$R$2843,17,0)</f>
        <v>7.9321999999999999</v>
      </c>
      <c r="M20" s="66">
        <f t="shared" si="12"/>
        <v>17</v>
      </c>
      <c r="N20" s="65">
        <f>VLOOKUP($A20,'Return Data'!$B$7:$R$2843,14,0)</f>
        <v>7.1073000000000004</v>
      </c>
      <c r="O20" s="66">
        <f t="shared" si="13"/>
        <v>13</v>
      </c>
      <c r="P20" s="65">
        <f>VLOOKUP($A20,'Return Data'!$B$7:$R$2843,15,0)</f>
        <v>6.6276000000000002</v>
      </c>
      <c r="Q20" s="66">
        <f>RANK(P20,P$8:P$31,0)</f>
        <v>13</v>
      </c>
      <c r="R20" s="65">
        <f>VLOOKUP($A20,'Return Data'!$B$7:$R$2843,16,0)</f>
        <v>8.4529999999999994</v>
      </c>
      <c r="S20" s="67">
        <f t="shared" si="14"/>
        <v>10</v>
      </c>
    </row>
    <row r="21" spans="1:19" x14ac:dyDescent="0.3">
      <c r="A21" s="63" t="s">
        <v>1647</v>
      </c>
      <c r="B21" s="64">
        <f>VLOOKUP($A21,'Return Data'!$B$7:$R$2843,3,0)</f>
        <v>44407</v>
      </c>
      <c r="C21" s="65">
        <f>VLOOKUP($A21,'Return Data'!$B$7:$R$2843,4,0)</f>
        <v>15.6487</v>
      </c>
      <c r="D21" s="65">
        <f>VLOOKUP($A21,'Return Data'!$B$7:$R$2843,10,0)</f>
        <v>8.2263999999999999</v>
      </c>
      <c r="E21" s="66">
        <f t="shared" si="8"/>
        <v>22</v>
      </c>
      <c r="F21" s="65">
        <f>VLOOKUP($A21,'Return Data'!$B$7:$R$2843,11,0)</f>
        <v>8.5643999999999991</v>
      </c>
      <c r="G21" s="66">
        <f t="shared" si="9"/>
        <v>18</v>
      </c>
      <c r="H21" s="65">
        <f>VLOOKUP($A21,'Return Data'!$B$7:$R$2843,12,0)</f>
        <v>14.0405</v>
      </c>
      <c r="I21" s="66">
        <f t="shared" si="10"/>
        <v>10</v>
      </c>
      <c r="J21" s="65">
        <f>VLOOKUP($A21,'Return Data'!$B$7:$R$2843,13,0)</f>
        <v>12.2624</v>
      </c>
      <c r="K21" s="66">
        <f t="shared" si="11"/>
        <v>12</v>
      </c>
      <c r="L21" s="65">
        <f>VLOOKUP($A21,'Return Data'!$B$7:$R$2843,17,0)</f>
        <v>6.9829999999999997</v>
      </c>
      <c r="M21" s="66">
        <f t="shared" si="12"/>
        <v>19</v>
      </c>
      <c r="N21" s="65">
        <f>VLOOKUP($A21,'Return Data'!$B$7:$R$2843,14,0)</f>
        <v>6.4282000000000004</v>
      </c>
      <c r="O21" s="66">
        <f t="shared" si="13"/>
        <v>15</v>
      </c>
      <c r="P21" s="65"/>
      <c r="Q21" s="66"/>
      <c r="R21" s="65">
        <f>VLOOKUP($A21,'Return Data'!$B$7:$R$2843,16,0)</f>
        <v>8.2285000000000004</v>
      </c>
      <c r="S21" s="67">
        <f t="shared" si="14"/>
        <v>14</v>
      </c>
    </row>
    <row r="22" spans="1:19" x14ac:dyDescent="0.3">
      <c r="A22" s="63" t="s">
        <v>1648</v>
      </c>
      <c r="B22" s="64">
        <f>VLOOKUP($A22,'Return Data'!$B$7:$R$2843,3,0)</f>
        <v>44407</v>
      </c>
      <c r="C22" s="65">
        <f>VLOOKUP($A22,'Return Data'!$B$7:$R$2843,4,0)</f>
        <v>40.828600000000002</v>
      </c>
      <c r="D22" s="65">
        <f>VLOOKUP($A22,'Return Data'!$B$7:$R$2843,10,0)</f>
        <v>18.6374</v>
      </c>
      <c r="E22" s="66">
        <f t="shared" si="8"/>
        <v>3</v>
      </c>
      <c r="F22" s="65">
        <f>VLOOKUP($A22,'Return Data'!$B$7:$R$2843,11,0)</f>
        <v>15.1968</v>
      </c>
      <c r="G22" s="66">
        <f t="shared" si="9"/>
        <v>4</v>
      </c>
      <c r="H22" s="65">
        <f>VLOOKUP($A22,'Return Data'!$B$7:$R$2843,12,0)</f>
        <v>20.133500000000002</v>
      </c>
      <c r="I22" s="66">
        <f t="shared" si="10"/>
        <v>4</v>
      </c>
      <c r="J22" s="65">
        <f>VLOOKUP($A22,'Return Data'!$B$7:$R$2843,13,0)</f>
        <v>19.337900000000001</v>
      </c>
      <c r="K22" s="66">
        <f t="shared" si="11"/>
        <v>4</v>
      </c>
      <c r="L22" s="65">
        <f>VLOOKUP($A22,'Return Data'!$B$7:$R$2843,17,0)</f>
        <v>13.9415</v>
      </c>
      <c r="M22" s="66">
        <f t="shared" si="12"/>
        <v>1</v>
      </c>
      <c r="N22" s="65">
        <f>VLOOKUP($A22,'Return Data'!$B$7:$R$2843,14,0)</f>
        <v>10.972099999999999</v>
      </c>
      <c r="O22" s="66">
        <f t="shared" si="13"/>
        <v>1</v>
      </c>
      <c r="P22" s="65">
        <f>VLOOKUP($A22,'Return Data'!$B$7:$R$2843,15,0)</f>
        <v>9.2323000000000004</v>
      </c>
      <c r="Q22" s="66">
        <f>RANK(P22,P$8:P$31,0)</f>
        <v>1</v>
      </c>
      <c r="R22" s="65">
        <f>VLOOKUP($A22,'Return Data'!$B$7:$R$2843,16,0)</f>
        <v>8.2864000000000004</v>
      </c>
      <c r="S22" s="67">
        <f t="shared" si="14"/>
        <v>13</v>
      </c>
    </row>
    <row r="23" spans="1:19" x14ac:dyDescent="0.3">
      <c r="A23" s="63" t="s">
        <v>1649</v>
      </c>
      <c r="B23" s="64">
        <f>VLOOKUP($A23,'Return Data'!$B$7:$R$2843,3,0)</f>
        <v>44407</v>
      </c>
      <c r="C23" s="65">
        <f>VLOOKUP($A23,'Return Data'!$B$7:$R$2843,4,0)</f>
        <v>41.941600000000001</v>
      </c>
      <c r="D23" s="65">
        <f>VLOOKUP($A23,'Return Data'!$B$7:$R$2843,10,0)</f>
        <v>14.446400000000001</v>
      </c>
      <c r="E23" s="66">
        <f t="shared" si="8"/>
        <v>10</v>
      </c>
      <c r="F23" s="65">
        <f>VLOOKUP($A23,'Return Data'!$B$7:$R$2843,11,0)</f>
        <v>12.182700000000001</v>
      </c>
      <c r="G23" s="66">
        <f t="shared" si="9"/>
        <v>10</v>
      </c>
      <c r="H23" s="65">
        <f>VLOOKUP($A23,'Return Data'!$B$7:$R$2843,12,0)</f>
        <v>12.654500000000001</v>
      </c>
      <c r="I23" s="66">
        <f t="shared" si="10"/>
        <v>11</v>
      </c>
      <c r="J23" s="65">
        <f>VLOOKUP($A23,'Return Data'!$B$7:$R$2843,13,0)</f>
        <v>11.880699999999999</v>
      </c>
      <c r="K23" s="66">
        <f t="shared" si="11"/>
        <v>15</v>
      </c>
      <c r="L23" s="65">
        <f>VLOOKUP($A23,'Return Data'!$B$7:$R$2843,17,0)</f>
        <v>8.5850000000000009</v>
      </c>
      <c r="M23" s="66">
        <f t="shared" si="12"/>
        <v>14</v>
      </c>
      <c r="N23" s="65">
        <f>VLOOKUP($A23,'Return Data'!$B$7:$R$2843,14,0)</f>
        <v>8.0380000000000003</v>
      </c>
      <c r="O23" s="66">
        <f t="shared" si="13"/>
        <v>8</v>
      </c>
      <c r="P23" s="65">
        <f>VLOOKUP($A23,'Return Data'!$B$7:$R$2843,15,0)</f>
        <v>7.0603999999999996</v>
      </c>
      <c r="Q23" s="66">
        <f>RANK(P23,P$8:P$31,0)</f>
        <v>10</v>
      </c>
      <c r="R23" s="65">
        <f>VLOOKUP($A23,'Return Data'!$B$7:$R$2843,16,0)</f>
        <v>6.0454999999999997</v>
      </c>
      <c r="S23" s="67">
        <f t="shared" si="14"/>
        <v>21</v>
      </c>
    </row>
    <row r="24" spans="1:19" x14ac:dyDescent="0.3">
      <c r="A24" s="63" t="s">
        <v>1650</v>
      </c>
      <c r="B24" s="64">
        <f>VLOOKUP($A24,'Return Data'!$B$7:$R$2843,3,0)</f>
        <v>44407</v>
      </c>
      <c r="C24" s="65">
        <f>VLOOKUP($A24,'Return Data'!$B$7:$R$2843,4,0)</f>
        <v>65.337100000000007</v>
      </c>
      <c r="D24" s="65">
        <f>VLOOKUP($A24,'Return Data'!$B$7:$R$2843,10,0)</f>
        <v>12.7341</v>
      </c>
      <c r="E24" s="66">
        <f t="shared" si="8"/>
        <v>13</v>
      </c>
      <c r="F24" s="65">
        <f>VLOOKUP($A24,'Return Data'!$B$7:$R$2843,11,0)</f>
        <v>8.1028000000000002</v>
      </c>
      <c r="G24" s="66">
        <f t="shared" si="9"/>
        <v>19</v>
      </c>
      <c r="H24" s="65">
        <f>VLOOKUP($A24,'Return Data'!$B$7:$R$2843,12,0)</f>
        <v>9.9385999999999992</v>
      </c>
      <c r="I24" s="66">
        <f t="shared" si="10"/>
        <v>18</v>
      </c>
      <c r="J24" s="65">
        <f>VLOOKUP($A24,'Return Data'!$B$7:$R$2843,13,0)</f>
        <v>8.2321000000000009</v>
      </c>
      <c r="K24" s="66">
        <f t="shared" si="11"/>
        <v>21</v>
      </c>
      <c r="L24" s="65">
        <f>VLOOKUP($A24,'Return Data'!$B$7:$R$2843,17,0)</f>
        <v>8.3277999999999999</v>
      </c>
      <c r="M24" s="66">
        <f t="shared" si="12"/>
        <v>16</v>
      </c>
      <c r="N24" s="65">
        <f>VLOOKUP($A24,'Return Data'!$B$7:$R$2843,14,0)</f>
        <v>7.7641</v>
      </c>
      <c r="O24" s="66">
        <f t="shared" si="13"/>
        <v>9</v>
      </c>
      <c r="P24" s="65">
        <f>VLOOKUP($A24,'Return Data'!$B$7:$R$2843,15,0)</f>
        <v>6.6153000000000004</v>
      </c>
      <c r="Q24" s="66">
        <f>RANK(P24,P$8:P$31,0)</f>
        <v>14</v>
      </c>
      <c r="R24" s="65">
        <f>VLOOKUP($A24,'Return Data'!$B$7:$R$2843,16,0)</f>
        <v>8.3720999999999997</v>
      </c>
      <c r="S24" s="67">
        <f t="shared" si="14"/>
        <v>11</v>
      </c>
    </row>
    <row r="25" spans="1:19" x14ac:dyDescent="0.3">
      <c r="A25" s="63" t="s">
        <v>2012</v>
      </c>
      <c r="B25" s="64">
        <f>VLOOKUP($A25,'Return Data'!$B$7:$R$2843,3,0)</f>
        <v>44407</v>
      </c>
      <c r="C25" s="65">
        <f>VLOOKUP($A25,'Return Data'!$B$7:$R$2843,4,0)</f>
        <v>21.596900000000002</v>
      </c>
      <c r="D25" s="65">
        <f>VLOOKUP($A25,'Return Data'!$B$7:$R$2843,10,0)</f>
        <v>9.5684000000000005</v>
      </c>
      <c r="E25" s="66">
        <f t="shared" si="8"/>
        <v>21</v>
      </c>
      <c r="F25" s="65">
        <f>VLOOKUP($A25,'Return Data'!$B$7:$R$2843,11,0)</f>
        <v>6.5762</v>
      </c>
      <c r="G25" s="66">
        <f t="shared" si="9"/>
        <v>22</v>
      </c>
      <c r="H25" s="65">
        <f>VLOOKUP($A25,'Return Data'!$B$7:$R$2843,12,0)</f>
        <v>9.5299999999999994</v>
      </c>
      <c r="I25" s="66">
        <f t="shared" si="10"/>
        <v>20</v>
      </c>
      <c r="J25" s="65">
        <f>VLOOKUP($A25,'Return Data'!$B$7:$R$2843,13,0)</f>
        <v>8.2606000000000002</v>
      </c>
      <c r="K25" s="66">
        <f t="shared" si="11"/>
        <v>20</v>
      </c>
      <c r="L25" s="65">
        <f>VLOOKUP($A25,'Return Data'!$B$7:$R$2843,17,0)</f>
        <v>6.5934999999999997</v>
      </c>
      <c r="M25" s="66">
        <f t="shared" si="12"/>
        <v>20</v>
      </c>
      <c r="N25" s="65">
        <f>VLOOKUP($A25,'Return Data'!$B$7:$R$2843,14,0)</f>
        <v>5.5918999999999999</v>
      </c>
      <c r="O25" s="66">
        <f t="shared" si="13"/>
        <v>18</v>
      </c>
      <c r="P25" s="65">
        <f>VLOOKUP($A25,'Return Data'!$B$7:$R$2843,15,0)</f>
        <v>5.5808999999999997</v>
      </c>
      <c r="Q25" s="66">
        <f>RANK(P25,P$8:P$31,0)</f>
        <v>17</v>
      </c>
      <c r="R25" s="65">
        <f>VLOOKUP($A25,'Return Data'!$B$7:$R$2843,16,0)</f>
        <v>7.2430000000000003</v>
      </c>
      <c r="S25" s="67">
        <f t="shared" si="14"/>
        <v>17</v>
      </c>
    </row>
    <row r="26" spans="1:19" x14ac:dyDescent="0.3">
      <c r="A26" s="63" t="s">
        <v>1651</v>
      </c>
      <c r="B26" s="64">
        <f>VLOOKUP($A26,'Return Data'!$B$7:$R$2843,3,0)</f>
        <v>44407</v>
      </c>
      <c r="C26" s="65">
        <f>VLOOKUP($A26,'Return Data'!$B$7:$R$2843,4,0)</f>
        <v>42.349299999999999</v>
      </c>
      <c r="D26" s="65">
        <f>VLOOKUP($A26,'Return Data'!$B$7:$R$2843,10,0)</f>
        <v>11.1099</v>
      </c>
      <c r="E26" s="66">
        <f t="shared" si="8"/>
        <v>17</v>
      </c>
      <c r="F26" s="65">
        <f>VLOOKUP($A26,'Return Data'!$B$7:$R$2843,11,0)</f>
        <v>11.0098</v>
      </c>
      <c r="G26" s="66">
        <f t="shared" si="9"/>
        <v>12</v>
      </c>
      <c r="H26" s="65">
        <f>VLOOKUP($A26,'Return Data'!$B$7:$R$2843,12,0)</f>
        <v>12.574299999999999</v>
      </c>
      <c r="I26" s="66">
        <f t="shared" si="10"/>
        <v>12</v>
      </c>
      <c r="J26" s="65">
        <f>VLOOKUP($A26,'Return Data'!$B$7:$R$2843,13,0)</f>
        <v>11.967599999999999</v>
      </c>
      <c r="K26" s="66">
        <f t="shared" si="11"/>
        <v>13</v>
      </c>
      <c r="L26" s="65">
        <f>VLOOKUP($A26,'Return Data'!$B$7:$R$2843,17,0)</f>
        <v>-0.6714</v>
      </c>
      <c r="M26" s="66">
        <f t="shared" si="12"/>
        <v>21</v>
      </c>
      <c r="N26" s="65">
        <f>VLOOKUP($A26,'Return Data'!$B$7:$R$2843,14,0)</f>
        <v>0.58750000000000002</v>
      </c>
      <c r="O26" s="66">
        <f t="shared" si="13"/>
        <v>21</v>
      </c>
      <c r="P26" s="65">
        <f>VLOOKUP($A26,'Return Data'!$B$7:$R$2843,15,0)</f>
        <v>3.0236000000000001</v>
      </c>
      <c r="Q26" s="66">
        <f>RANK(P26,P$8:P$31,0)</f>
        <v>20</v>
      </c>
      <c r="R26" s="65">
        <f>VLOOKUP($A26,'Return Data'!$B$7:$R$2843,16,0)</f>
        <v>8.5673999999999992</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44407</v>
      </c>
      <c r="C28" s="65">
        <f>VLOOKUP($A28,'Return Data'!$B$7:$R$2843,4,0)</f>
        <v>50.711300000000001</v>
      </c>
      <c r="D28" s="65">
        <f>VLOOKUP($A28,'Return Data'!$B$7:$R$2843,10,0)</f>
        <v>18.9328</v>
      </c>
      <c r="E28" s="66">
        <f>RANK(D28,D$8:D$31,0)</f>
        <v>2</v>
      </c>
      <c r="F28" s="65">
        <f>VLOOKUP($A28,'Return Data'!$B$7:$R$2843,11,0)</f>
        <v>15.9435</v>
      </c>
      <c r="G28" s="66">
        <f>RANK(F28,F$8:F$31,0)</f>
        <v>2</v>
      </c>
      <c r="H28" s="65">
        <f>VLOOKUP($A28,'Return Data'!$B$7:$R$2843,12,0)</f>
        <v>20.864599999999999</v>
      </c>
      <c r="I28" s="66">
        <f>RANK(H28,H$8:H$31,0)</f>
        <v>3</v>
      </c>
      <c r="J28" s="65">
        <f>VLOOKUP($A28,'Return Data'!$B$7:$R$2843,13,0)</f>
        <v>19.844100000000001</v>
      </c>
      <c r="K28" s="66">
        <f>RANK(J28,J$8:J$31,0)</f>
        <v>3</v>
      </c>
      <c r="L28" s="65">
        <f>VLOOKUP($A28,'Return Data'!$B$7:$R$2843,17,0)</f>
        <v>13.282999999999999</v>
      </c>
      <c r="M28" s="66">
        <f>RANK(L28,L$8:L$31,0)</f>
        <v>2</v>
      </c>
      <c r="N28" s="65">
        <f>VLOOKUP($A28,'Return Data'!$B$7:$R$2843,14,0)</f>
        <v>9.9740000000000002</v>
      </c>
      <c r="O28" s="66">
        <f>RANK(N28,N$8:N$31,0)</f>
        <v>4</v>
      </c>
      <c r="P28" s="65">
        <f>VLOOKUP($A28,'Return Data'!$B$7:$R$2843,15,0)</f>
        <v>8.2456999999999994</v>
      </c>
      <c r="Q28" s="66">
        <f>RANK(P28,P$8:P$31,0)</f>
        <v>6</v>
      </c>
      <c r="R28" s="65">
        <f>VLOOKUP($A28,'Return Data'!$B$7:$R$2843,16,0)</f>
        <v>8.2978000000000005</v>
      </c>
      <c r="S28" s="67">
        <f>RANK(R28,R$8:R$31,0)</f>
        <v>12</v>
      </c>
    </row>
    <row r="29" spans="1:19" x14ac:dyDescent="0.3">
      <c r="A29" s="63" t="s">
        <v>1654</v>
      </c>
      <c r="B29" s="64">
        <f>VLOOKUP($A29,'Return Data'!$B$7:$R$2843,3,0)</f>
        <v>44407</v>
      </c>
      <c r="C29" s="65">
        <f>VLOOKUP($A29,'Return Data'!$B$7:$R$2843,4,0)</f>
        <v>21.7715</v>
      </c>
      <c r="D29" s="65">
        <f>VLOOKUP($A29,'Return Data'!$B$7:$R$2843,10,0)</f>
        <v>11.7942</v>
      </c>
      <c r="E29" s="66">
        <f>RANK(D29,D$8:D$31,0)</f>
        <v>15</v>
      </c>
      <c r="F29" s="65">
        <f>VLOOKUP($A29,'Return Data'!$B$7:$R$2843,11,0)</f>
        <v>10.7271</v>
      </c>
      <c r="G29" s="66">
        <f>RANK(F29,F$8:F$31,0)</f>
        <v>14</v>
      </c>
      <c r="H29" s="65">
        <f>VLOOKUP($A29,'Return Data'!$B$7:$R$2843,12,0)</f>
        <v>12.3049</v>
      </c>
      <c r="I29" s="66">
        <f>RANK(H29,H$8:H$31,0)</f>
        <v>16</v>
      </c>
      <c r="J29" s="65">
        <f>VLOOKUP($A29,'Return Data'!$B$7:$R$2843,13,0)</f>
        <v>10.6214</v>
      </c>
      <c r="K29" s="66">
        <f>RANK(J29,J$8:J$31,0)</f>
        <v>16</v>
      </c>
      <c r="L29" s="65">
        <f>VLOOKUP($A29,'Return Data'!$B$7:$R$2843,17,0)</f>
        <v>7.7873999999999999</v>
      </c>
      <c r="M29" s="66">
        <f>RANK(L29,L$8:L$31,0)</f>
        <v>18</v>
      </c>
      <c r="N29" s="65">
        <f>VLOOKUP($A29,'Return Data'!$B$7:$R$2843,14,0)</f>
        <v>4.9040999999999997</v>
      </c>
      <c r="O29" s="66">
        <f>RANK(N29,N$8:N$31,0)</f>
        <v>19</v>
      </c>
      <c r="P29" s="65">
        <f>VLOOKUP($A29,'Return Data'!$B$7:$R$2843,15,0)</f>
        <v>5.4660000000000002</v>
      </c>
      <c r="Q29" s="66">
        <f>RANK(P29,P$8:P$31,0)</f>
        <v>18</v>
      </c>
      <c r="R29" s="65">
        <f>VLOOKUP($A29,'Return Data'!$B$7:$R$2843,16,0)</f>
        <v>7.0612000000000004</v>
      </c>
      <c r="S29" s="67">
        <f>RANK(R29,R$8:R$31,0)</f>
        <v>18</v>
      </c>
    </row>
    <row r="30" spans="1:19" x14ac:dyDescent="0.3">
      <c r="A30" s="63" t="s">
        <v>1655</v>
      </c>
      <c r="B30" s="64">
        <f>VLOOKUP($A30,'Return Data'!$B$7:$R$2843,3,0)</f>
        <v>44407</v>
      </c>
      <c r="C30" s="65">
        <f>VLOOKUP($A30,'Return Data'!$B$7:$R$2843,4,0)</f>
        <v>0.93659999999999999</v>
      </c>
      <c r="D30" s="65">
        <f>VLOOKUP($A30,'Return Data'!$B$7:$R$2843,10,0)</f>
        <v>11.1355</v>
      </c>
      <c r="E30" s="66">
        <f>RANK(D30,D$8:D$31,0)</f>
        <v>16</v>
      </c>
      <c r="F30" s="65">
        <f>VLOOKUP($A30,'Return Data'!$B$7:$R$2843,11,0)</f>
        <v>11.477399999999999</v>
      </c>
      <c r="G30" s="66">
        <f>RANK(F30,F$8:F$31,0)</f>
        <v>11</v>
      </c>
      <c r="H30" s="65"/>
      <c r="I30" s="66"/>
      <c r="J30" s="65"/>
      <c r="K30" s="66"/>
      <c r="L30" s="65"/>
      <c r="M30" s="66"/>
      <c r="N30" s="65"/>
      <c r="O30" s="66"/>
      <c r="P30" s="65"/>
      <c r="Q30" s="66"/>
      <c r="R30" s="65">
        <f>VLOOKUP($A30,'Return Data'!$B$7:$R$2843,16,0)</f>
        <v>-9.3270999999999997</v>
      </c>
      <c r="S30" s="67">
        <f>RANK(R30,R$8:R$31,0)</f>
        <v>22</v>
      </c>
    </row>
    <row r="31" spans="1:19" x14ac:dyDescent="0.3">
      <c r="A31" s="63" t="s">
        <v>1656</v>
      </c>
      <c r="B31" s="64">
        <f>VLOOKUP($A31,'Return Data'!$B$7:$R$2843,3,0)</f>
        <v>44407</v>
      </c>
      <c r="C31" s="65">
        <f>VLOOKUP($A31,'Return Data'!$B$7:$R$2843,4,0)</f>
        <v>48.486499999999999</v>
      </c>
      <c r="D31" s="65">
        <f>VLOOKUP($A31,'Return Data'!$B$7:$R$2843,10,0)</f>
        <v>17.115300000000001</v>
      </c>
      <c r="E31" s="66">
        <f>RANK(D31,D$8:D$31,0)</f>
        <v>5</v>
      </c>
      <c r="F31" s="65">
        <f>VLOOKUP($A31,'Return Data'!$B$7:$R$2843,11,0)</f>
        <v>12.8081</v>
      </c>
      <c r="G31" s="66">
        <f>RANK(F31,F$8:F$31,0)</f>
        <v>8</v>
      </c>
      <c r="H31" s="65">
        <f>VLOOKUP($A31,'Return Data'!$B$7:$R$2843,12,0)</f>
        <v>17.9786</v>
      </c>
      <c r="I31" s="66">
        <f>RANK(H31,H$8:H$31,0)</f>
        <v>5</v>
      </c>
      <c r="J31" s="65">
        <f>VLOOKUP($A31,'Return Data'!$B$7:$R$2843,13,0)</f>
        <v>18.207599999999999</v>
      </c>
      <c r="K31" s="66">
        <f>RANK(J31,J$8:J$31,0)</f>
        <v>5</v>
      </c>
      <c r="L31" s="65">
        <f>VLOOKUP($A31,'Return Data'!$B$7:$R$2843,17,0)</f>
        <v>9.5084999999999997</v>
      </c>
      <c r="M31" s="66">
        <f>RANK(L31,L$8:L$31,0)</f>
        <v>10</v>
      </c>
      <c r="N31" s="65">
        <f>VLOOKUP($A31,'Return Data'!$B$7:$R$2843,14,0)</f>
        <v>6.2380000000000004</v>
      </c>
      <c r="O31" s="66">
        <f>RANK(N31,N$8:N$31,0)</f>
        <v>16</v>
      </c>
      <c r="P31" s="65">
        <f>VLOOKUP($A31,'Return Data'!$B$7:$R$2843,15,0)</f>
        <v>7.1212</v>
      </c>
      <c r="Q31" s="66">
        <f>RANK(P31,P$8:P$31,0)</f>
        <v>8</v>
      </c>
      <c r="R31" s="65">
        <f>VLOOKUP($A31,'Return Data'!$B$7:$R$2843,16,0)</f>
        <v>9.3661999999999992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13.931622727272726</v>
      </c>
      <c r="E33" s="74"/>
      <c r="F33" s="75">
        <f>AVERAGE(F8:F31)</f>
        <v>11.619731818181819</v>
      </c>
      <c r="G33" s="74"/>
      <c r="H33" s="75">
        <f>AVERAGE(H8:H31)</f>
        <v>14.629490476190474</v>
      </c>
      <c r="I33" s="74"/>
      <c r="J33" s="75">
        <f>AVERAGE(J8:J31)</f>
        <v>13.694671428571429</v>
      </c>
      <c r="K33" s="74"/>
      <c r="L33" s="75">
        <f>AVERAGE(L8:L31)</f>
        <v>9.415385714285712</v>
      </c>
      <c r="M33" s="74"/>
      <c r="N33" s="75">
        <f>AVERAGE(N8:N31)</f>
        <v>7.2816238095238095</v>
      </c>
      <c r="O33" s="74"/>
      <c r="P33" s="75">
        <f>AVERAGE(P8:P31)</f>
        <v>6.9458700000000011</v>
      </c>
      <c r="Q33" s="74"/>
      <c r="R33" s="75">
        <f>AVERAGE(R8:R31)</f>
        <v>7.527477272727273</v>
      </c>
      <c r="S33" s="76"/>
    </row>
    <row r="34" spans="1:19" x14ac:dyDescent="0.3">
      <c r="A34" s="73" t="s">
        <v>28</v>
      </c>
      <c r="B34" s="74"/>
      <c r="C34" s="74"/>
      <c r="D34" s="75">
        <f>MIN(D8:D31)</f>
        <v>8.2263999999999999</v>
      </c>
      <c r="E34" s="74"/>
      <c r="F34" s="75">
        <f>MIN(F8:F31)</f>
        <v>6.5762</v>
      </c>
      <c r="G34" s="74"/>
      <c r="H34" s="75">
        <f>MIN(H8:H31)</f>
        <v>9.4553999999999991</v>
      </c>
      <c r="I34" s="74"/>
      <c r="J34" s="75">
        <f>MIN(J8:J31)</f>
        <v>8.2321000000000009</v>
      </c>
      <c r="K34" s="74"/>
      <c r="L34" s="75">
        <f>MIN(L8:L31)</f>
        <v>-0.6714</v>
      </c>
      <c r="M34" s="74"/>
      <c r="N34" s="75">
        <f>MIN(N8:N31)</f>
        <v>0.58750000000000002</v>
      </c>
      <c r="O34" s="74"/>
      <c r="P34" s="75">
        <f>MIN(P8:P31)</f>
        <v>3.0236000000000001</v>
      </c>
      <c r="Q34" s="74"/>
      <c r="R34" s="75">
        <f>MIN(R8:R31)</f>
        <v>-9.3270999999999997</v>
      </c>
      <c r="S34" s="76"/>
    </row>
    <row r="35" spans="1:19" ht="15" thickBot="1" x14ac:dyDescent="0.35">
      <c r="A35" s="77" t="s">
        <v>29</v>
      </c>
      <c r="B35" s="78"/>
      <c r="C35" s="78"/>
      <c r="D35" s="79">
        <f>MAX(D8:D31)</f>
        <v>23.586099999999998</v>
      </c>
      <c r="E35" s="78"/>
      <c r="F35" s="79">
        <f>MAX(F8:F31)</f>
        <v>19.2196</v>
      </c>
      <c r="G35" s="78"/>
      <c r="H35" s="79">
        <f>MAX(H8:H31)</f>
        <v>24.213100000000001</v>
      </c>
      <c r="I35" s="78"/>
      <c r="J35" s="79">
        <f>MAX(J8:J31)</f>
        <v>22.727599999999999</v>
      </c>
      <c r="K35" s="78"/>
      <c r="L35" s="79">
        <f>MAX(L8:L31)</f>
        <v>13.9415</v>
      </c>
      <c r="M35" s="78"/>
      <c r="N35" s="79">
        <f>MAX(N8:N31)</f>
        <v>10.972099999999999</v>
      </c>
      <c r="O35" s="78"/>
      <c r="P35" s="79">
        <f>MAX(P8:P31)</f>
        <v>9.2323000000000004</v>
      </c>
      <c r="Q35" s="78"/>
      <c r="R35" s="79">
        <f>MAX(R8:R31)</f>
        <v>10.443300000000001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44407</v>
      </c>
      <c r="C8" s="65">
        <f>VLOOKUP($A8,'Return Data'!$B$7:$R$2843,4,0)</f>
        <v>18.13</v>
      </c>
      <c r="D8" s="65">
        <f>VLOOKUP($A8,'Return Data'!$B$7:$R$2843,10,0)</f>
        <v>4.8582999999999998</v>
      </c>
      <c r="E8" s="66">
        <f>RANK(D8,D$8:D$32,0)</f>
        <v>13</v>
      </c>
      <c r="F8" s="65">
        <f>VLOOKUP($A8,'Return Data'!$B$7:$R$2843,11,0)</f>
        <v>9.8788</v>
      </c>
      <c r="G8" s="66">
        <f>RANK(F8,F$8:F$32,0)</f>
        <v>9</v>
      </c>
      <c r="H8" s="65">
        <f>VLOOKUP($A8,'Return Data'!$B$7:$R$2843,12,0)</f>
        <v>19.276299999999999</v>
      </c>
      <c r="I8" s="66">
        <f>RANK(H8,H$8:H$32,0)</f>
        <v>9</v>
      </c>
      <c r="J8" s="65">
        <f>VLOOKUP($A8,'Return Data'!$B$7:$R$2843,13,0)</f>
        <v>25.034500000000001</v>
      </c>
      <c r="K8" s="66">
        <f>RANK(J8,J$8:J$32,0)</f>
        <v>7</v>
      </c>
      <c r="L8" s="65">
        <f>VLOOKUP($A8,'Return Data'!$B$7:$R$2843,17,0)</f>
        <v>14.3916</v>
      </c>
      <c r="M8" s="66">
        <f>RANK(L8,L$8:L$32,0)</f>
        <v>7</v>
      </c>
      <c r="N8" s="65">
        <f>VLOOKUP($A8,'Return Data'!$B$7:$R$2843,14,0)</f>
        <v>9.1988000000000003</v>
      </c>
      <c r="O8" s="66">
        <f>RANK(N8,N$8:N$32,0)</f>
        <v>8</v>
      </c>
      <c r="P8" s="65">
        <f>VLOOKUP($A8,'Return Data'!$B$7:$R$2843,15,0)</f>
        <v>9.0698000000000008</v>
      </c>
      <c r="Q8" s="66">
        <f>RANK(P8,P$8:P$32,0)</f>
        <v>7</v>
      </c>
      <c r="R8" s="65">
        <f>VLOOKUP($A8,'Return Data'!$B$7:$R$2843,16,0)</f>
        <v>9.3244000000000007</v>
      </c>
      <c r="S8" s="67">
        <f>RANK(R8,R$8:R$32,0)</f>
        <v>13</v>
      </c>
    </row>
    <row r="9" spans="1:20" x14ac:dyDescent="0.3">
      <c r="A9" s="63" t="s">
        <v>1662</v>
      </c>
      <c r="B9" s="64">
        <f>VLOOKUP($A9,'Return Data'!$B$7:$R$2843,3,0)</f>
        <v>44407</v>
      </c>
      <c r="C9" s="65">
        <f>VLOOKUP($A9,'Return Data'!$B$7:$R$2843,4,0)</f>
        <v>17.39</v>
      </c>
      <c r="D9" s="65">
        <f>VLOOKUP($A9,'Return Data'!$B$7:$R$2843,10,0)</f>
        <v>6.7526000000000002</v>
      </c>
      <c r="E9" s="66">
        <f t="shared" ref="E9:E32" si="0">RANK(D9,D$8:D$32,0)</f>
        <v>5</v>
      </c>
      <c r="F9" s="65">
        <f>VLOOKUP($A9,'Return Data'!$B$7:$R$2843,11,0)</f>
        <v>10.7643</v>
      </c>
      <c r="G9" s="66">
        <f t="shared" ref="G9:G32" si="1">RANK(F9,F$8:F$32,0)</f>
        <v>7</v>
      </c>
      <c r="H9" s="65">
        <f>VLOOKUP($A9,'Return Data'!$B$7:$R$2843,12,0)</f>
        <v>19.028099999999998</v>
      </c>
      <c r="I9" s="66">
        <f t="shared" ref="I9:I32" si="2">RANK(H9,H$8:H$32,0)</f>
        <v>10</v>
      </c>
      <c r="J9" s="65">
        <f>VLOOKUP($A9,'Return Data'!$B$7:$R$2843,13,0)</f>
        <v>23.596299999999999</v>
      </c>
      <c r="K9" s="66">
        <f t="shared" ref="K9:K32" si="3">RANK(J9,J$8:J$32,0)</f>
        <v>10</v>
      </c>
      <c r="L9" s="65">
        <f>VLOOKUP($A9,'Return Data'!$B$7:$R$2843,17,0)</f>
        <v>14.0266</v>
      </c>
      <c r="M9" s="66">
        <f t="shared" ref="M9:M32" si="4">RANK(L9,L$8:L$32,0)</f>
        <v>8</v>
      </c>
      <c r="N9" s="65">
        <f>VLOOKUP($A9,'Return Data'!$B$7:$R$2843,14,0)</f>
        <v>10.174300000000001</v>
      </c>
      <c r="O9" s="66">
        <f t="shared" ref="O9:O30" si="5">RANK(N9,N$8:N$32,0)</f>
        <v>5</v>
      </c>
      <c r="P9" s="65">
        <f>VLOOKUP($A9,'Return Data'!$B$7:$R$2843,15,0)</f>
        <v>10.168100000000001</v>
      </c>
      <c r="Q9" s="66">
        <f t="shared" ref="Q9:Q30" si="6">RANK(P9,P$8:P$32,0)</f>
        <v>4</v>
      </c>
      <c r="R9" s="65">
        <f>VLOOKUP($A9,'Return Data'!$B$7:$R$2843,16,0)</f>
        <v>9.7208000000000006</v>
      </c>
      <c r="S9" s="67">
        <f t="shared" ref="S9:S32" si="7">RANK(R9,R$8:R$32,0)</f>
        <v>9</v>
      </c>
    </row>
    <row r="10" spans="1:20" x14ac:dyDescent="0.3">
      <c r="A10" s="63" t="s">
        <v>1663</v>
      </c>
      <c r="B10" s="64">
        <f>VLOOKUP($A10,'Return Data'!$B$7:$R$2843,3,0)</f>
        <v>44407</v>
      </c>
      <c r="C10" s="65">
        <f>VLOOKUP($A10,'Return Data'!$B$7:$R$2843,4,0)</f>
        <v>12.22</v>
      </c>
      <c r="D10" s="65">
        <f>VLOOKUP($A10,'Return Data'!$B$7:$R$2843,10,0)</f>
        <v>2.4308000000000001</v>
      </c>
      <c r="E10" s="66">
        <f t="shared" si="0"/>
        <v>23</v>
      </c>
      <c r="F10" s="65">
        <f>VLOOKUP($A10,'Return Data'!$B$7:$R$2843,11,0)</f>
        <v>4</v>
      </c>
      <c r="G10" s="66">
        <f t="shared" si="1"/>
        <v>23</v>
      </c>
      <c r="H10" s="65">
        <f>VLOOKUP($A10,'Return Data'!$B$7:$R$2843,12,0)</f>
        <v>7.3814000000000002</v>
      </c>
      <c r="I10" s="66">
        <f t="shared" si="2"/>
        <v>23</v>
      </c>
      <c r="J10" s="65">
        <f>VLOOKUP($A10,'Return Data'!$B$7:$R$2843,13,0)</f>
        <v>9.8920999999999992</v>
      </c>
      <c r="K10" s="66">
        <f t="shared" si="3"/>
        <v>23</v>
      </c>
      <c r="L10" s="65"/>
      <c r="M10" s="66"/>
      <c r="N10" s="65"/>
      <c r="O10" s="66"/>
      <c r="P10" s="65"/>
      <c r="Q10" s="66"/>
      <c r="R10" s="65">
        <f>VLOOKUP($A10,'Return Data'!$B$7:$R$2843,16,0)</f>
        <v>10.453799999999999</v>
      </c>
      <c r="S10" s="67">
        <f t="shared" si="7"/>
        <v>5</v>
      </c>
    </row>
    <row r="11" spans="1:20" x14ac:dyDescent="0.3">
      <c r="A11" s="63" t="s">
        <v>1664</v>
      </c>
      <c r="B11" s="64">
        <f>VLOOKUP($A11,'Return Data'!$B$7:$R$2843,3,0)</f>
        <v>44407</v>
      </c>
      <c r="C11" s="65">
        <f>VLOOKUP($A11,'Return Data'!$B$7:$R$2843,4,0)</f>
        <v>16.98</v>
      </c>
      <c r="D11" s="65">
        <f>VLOOKUP($A11,'Return Data'!$B$7:$R$2843,10,0)</f>
        <v>6.3776000000000002</v>
      </c>
      <c r="E11" s="66">
        <f t="shared" si="0"/>
        <v>7</v>
      </c>
      <c r="F11" s="65">
        <f>VLOOKUP($A11,'Return Data'!$B$7:$R$2843,11,0)</f>
        <v>10.813800000000001</v>
      </c>
      <c r="G11" s="66">
        <f t="shared" si="1"/>
        <v>6</v>
      </c>
      <c r="H11" s="65">
        <f>VLOOKUP($A11,'Return Data'!$B$7:$R$2843,12,0)</f>
        <v>19.966100000000001</v>
      </c>
      <c r="I11" s="66">
        <f t="shared" si="2"/>
        <v>6</v>
      </c>
      <c r="J11" s="65">
        <f>VLOOKUP($A11,'Return Data'!$B$7:$R$2843,13,0)</f>
        <v>26.029800000000002</v>
      </c>
      <c r="K11" s="66">
        <f t="shared" si="3"/>
        <v>5</v>
      </c>
      <c r="L11" s="65">
        <f>VLOOKUP($A11,'Return Data'!$B$7:$R$2843,17,0)</f>
        <v>14.5968</v>
      </c>
      <c r="M11" s="66">
        <f t="shared" si="4"/>
        <v>3</v>
      </c>
      <c r="N11" s="65">
        <f>VLOOKUP($A11,'Return Data'!$B$7:$R$2843,14,0)</f>
        <v>9.7484000000000002</v>
      </c>
      <c r="O11" s="66">
        <f t="shared" si="5"/>
        <v>7</v>
      </c>
      <c r="P11" s="65"/>
      <c r="Q11" s="66"/>
      <c r="R11" s="65">
        <f>VLOOKUP($A11,'Return Data'!$B$7:$R$2843,16,0)</f>
        <v>10.417899999999999</v>
      </c>
      <c r="S11" s="67">
        <f t="shared" si="7"/>
        <v>6</v>
      </c>
    </row>
    <row r="12" spans="1:20" x14ac:dyDescent="0.3">
      <c r="A12" s="63" t="s">
        <v>1665</v>
      </c>
      <c r="B12" s="64">
        <f>VLOOKUP($A12,'Return Data'!$B$7:$R$2843,3,0)</f>
        <v>44407</v>
      </c>
      <c r="C12" s="65">
        <f>VLOOKUP($A12,'Return Data'!$B$7:$R$2843,4,0)</f>
        <v>18.676400000000001</v>
      </c>
      <c r="D12" s="65">
        <f>VLOOKUP($A12,'Return Data'!$B$7:$R$2843,10,0)</f>
        <v>5.8429000000000002</v>
      </c>
      <c r="E12" s="66">
        <f t="shared" si="0"/>
        <v>9</v>
      </c>
      <c r="F12" s="65">
        <f>VLOOKUP($A12,'Return Data'!$B$7:$R$2843,11,0)</f>
        <v>9.3114000000000008</v>
      </c>
      <c r="G12" s="66">
        <f t="shared" si="1"/>
        <v>13</v>
      </c>
      <c r="H12" s="65">
        <f>VLOOKUP($A12,'Return Data'!$B$7:$R$2843,12,0)</f>
        <v>16.247299999999999</v>
      </c>
      <c r="I12" s="66">
        <f t="shared" si="2"/>
        <v>15</v>
      </c>
      <c r="J12" s="65">
        <f>VLOOKUP($A12,'Return Data'!$B$7:$R$2843,13,0)</f>
        <v>18.8142</v>
      </c>
      <c r="K12" s="66">
        <f t="shared" si="3"/>
        <v>15</v>
      </c>
      <c r="L12" s="65">
        <f>VLOOKUP($A12,'Return Data'!$B$7:$R$2843,17,0)</f>
        <v>14.4377</v>
      </c>
      <c r="M12" s="66">
        <f t="shared" si="4"/>
        <v>5</v>
      </c>
      <c r="N12" s="65">
        <f>VLOOKUP($A12,'Return Data'!$B$7:$R$2843,14,0)</f>
        <v>10.345000000000001</v>
      </c>
      <c r="O12" s="66">
        <f t="shared" si="5"/>
        <v>3</v>
      </c>
      <c r="P12" s="65">
        <f>VLOOKUP($A12,'Return Data'!$B$7:$R$2843,15,0)</f>
        <v>10.2311</v>
      </c>
      <c r="Q12" s="66">
        <f t="shared" si="6"/>
        <v>3</v>
      </c>
      <c r="R12" s="65">
        <f>VLOOKUP($A12,'Return Data'!$B$7:$R$2843,16,0)</f>
        <v>9.6216000000000008</v>
      </c>
      <c r="S12" s="67">
        <f t="shared" si="7"/>
        <v>10</v>
      </c>
    </row>
    <row r="13" spans="1:20" x14ac:dyDescent="0.3">
      <c r="A13" s="63" t="s">
        <v>1666</v>
      </c>
      <c r="B13" s="64">
        <f>VLOOKUP($A13,'Return Data'!$B$7:$R$2843,3,0)</f>
        <v>44407</v>
      </c>
      <c r="C13" s="65">
        <f>VLOOKUP($A13,'Return Data'!$B$7:$R$2843,4,0)</f>
        <v>12.884399999999999</v>
      </c>
      <c r="D13" s="65">
        <f>VLOOKUP($A13,'Return Data'!$B$7:$R$2843,10,0)</f>
        <v>6.2824</v>
      </c>
      <c r="E13" s="66">
        <f t="shared" si="0"/>
        <v>8</v>
      </c>
      <c r="F13" s="65">
        <f>VLOOKUP($A13,'Return Data'!$B$7:$R$2843,11,0)</f>
        <v>9.6713000000000005</v>
      </c>
      <c r="G13" s="66">
        <f t="shared" si="1"/>
        <v>11</v>
      </c>
      <c r="H13" s="65">
        <f>VLOOKUP($A13,'Return Data'!$B$7:$R$2843,12,0)</f>
        <v>19.8995</v>
      </c>
      <c r="I13" s="66">
        <f t="shared" si="2"/>
        <v>7</v>
      </c>
      <c r="J13" s="65">
        <f>VLOOKUP($A13,'Return Data'!$B$7:$R$2843,13,0)</f>
        <v>24.0853</v>
      </c>
      <c r="K13" s="66">
        <f t="shared" si="3"/>
        <v>8</v>
      </c>
      <c r="L13" s="65">
        <f>VLOOKUP($A13,'Return Data'!$B$7:$R$2843,17,0)</f>
        <v>12.121499999999999</v>
      </c>
      <c r="M13" s="66">
        <f t="shared" si="4"/>
        <v>11</v>
      </c>
      <c r="N13" s="65"/>
      <c r="O13" s="66"/>
      <c r="P13" s="65"/>
      <c r="Q13" s="66"/>
      <c r="R13" s="65">
        <f>VLOOKUP($A13,'Return Data'!$B$7:$R$2843,16,0)</f>
        <v>9.0474999999999994</v>
      </c>
      <c r="S13" s="67">
        <f t="shared" si="7"/>
        <v>17</v>
      </c>
    </row>
    <row r="14" spans="1:20" x14ac:dyDescent="0.3">
      <c r="A14" s="63" t="s">
        <v>1667</v>
      </c>
      <c r="B14" s="64">
        <f>VLOOKUP($A14,'Return Data'!$B$7:$R$2843,3,0)</f>
        <v>44407</v>
      </c>
      <c r="C14" s="65">
        <f>VLOOKUP($A14,'Return Data'!$B$7:$R$2843,4,0)</f>
        <v>49.777999999999999</v>
      </c>
      <c r="D14" s="65">
        <f>VLOOKUP($A14,'Return Data'!$B$7:$R$2843,10,0)</f>
        <v>7.7188999999999997</v>
      </c>
      <c r="E14" s="66">
        <f t="shared" si="0"/>
        <v>1</v>
      </c>
      <c r="F14" s="65">
        <f>VLOOKUP($A14,'Return Data'!$B$7:$R$2843,11,0)</f>
        <v>13.173</v>
      </c>
      <c r="G14" s="66">
        <f t="shared" si="1"/>
        <v>1</v>
      </c>
      <c r="H14" s="65">
        <f>VLOOKUP($A14,'Return Data'!$B$7:$R$2843,12,0)</f>
        <v>25.401199999999999</v>
      </c>
      <c r="I14" s="66">
        <f t="shared" si="2"/>
        <v>1</v>
      </c>
      <c r="J14" s="65">
        <f>VLOOKUP($A14,'Return Data'!$B$7:$R$2843,13,0)</f>
        <v>28.539000000000001</v>
      </c>
      <c r="K14" s="66">
        <f t="shared" si="3"/>
        <v>1</v>
      </c>
      <c r="L14" s="65">
        <f>VLOOKUP($A14,'Return Data'!$B$7:$R$2843,17,0)</f>
        <v>13.3278</v>
      </c>
      <c r="M14" s="66">
        <f t="shared" si="4"/>
        <v>9</v>
      </c>
      <c r="N14" s="65">
        <f>VLOOKUP($A14,'Return Data'!$B$7:$R$2843,14,0)</f>
        <v>10.211600000000001</v>
      </c>
      <c r="O14" s="66">
        <f t="shared" si="5"/>
        <v>4</v>
      </c>
      <c r="P14" s="65">
        <f>VLOOKUP($A14,'Return Data'!$B$7:$R$2843,15,0)</f>
        <v>11.012</v>
      </c>
      <c r="Q14" s="66">
        <f t="shared" si="6"/>
        <v>1</v>
      </c>
      <c r="R14" s="65">
        <f>VLOOKUP($A14,'Return Data'!$B$7:$R$2843,16,0)</f>
        <v>10.5494</v>
      </c>
      <c r="S14" s="67">
        <f t="shared" si="7"/>
        <v>4</v>
      </c>
    </row>
    <row r="15" spans="1:20" x14ac:dyDescent="0.3">
      <c r="A15" s="63" t="s">
        <v>1668</v>
      </c>
      <c r="B15" s="64">
        <f>VLOOKUP($A15,'Return Data'!$B$7:$R$2843,3,0)</f>
        <v>44407</v>
      </c>
      <c r="C15" s="65">
        <f>VLOOKUP($A15,'Return Data'!$B$7:$R$2843,4,0)</f>
        <v>17.28</v>
      </c>
      <c r="D15" s="65">
        <f>VLOOKUP($A15,'Return Data'!$B$7:$R$2843,10,0)</f>
        <v>2.7959999999999998</v>
      </c>
      <c r="E15" s="66">
        <f t="shared" si="0"/>
        <v>22</v>
      </c>
      <c r="F15" s="65">
        <f>VLOOKUP($A15,'Return Data'!$B$7:$R$2843,11,0)</f>
        <v>6.8646000000000003</v>
      </c>
      <c r="G15" s="66">
        <f t="shared" si="1"/>
        <v>19</v>
      </c>
      <c r="H15" s="65">
        <f>VLOOKUP($A15,'Return Data'!$B$7:$R$2843,12,0)</f>
        <v>14.741</v>
      </c>
      <c r="I15" s="66">
        <f t="shared" si="2"/>
        <v>16</v>
      </c>
      <c r="J15" s="65">
        <f>VLOOKUP($A15,'Return Data'!$B$7:$R$2843,13,0)</f>
        <v>16.677900000000001</v>
      </c>
      <c r="K15" s="66">
        <f t="shared" si="3"/>
        <v>17</v>
      </c>
      <c r="L15" s="65">
        <f>VLOOKUP($A15,'Return Data'!$B$7:$R$2843,17,0)</f>
        <v>9.1905999999999999</v>
      </c>
      <c r="M15" s="66">
        <f t="shared" si="4"/>
        <v>18</v>
      </c>
      <c r="N15" s="65">
        <f>VLOOKUP($A15,'Return Data'!$B$7:$R$2843,14,0)</f>
        <v>8.7296999999999993</v>
      </c>
      <c r="O15" s="66">
        <f t="shared" si="5"/>
        <v>12</v>
      </c>
      <c r="P15" s="65">
        <f>VLOOKUP($A15,'Return Data'!$B$7:$R$2843,15,0)</f>
        <v>8.6456</v>
      </c>
      <c r="Q15" s="66">
        <f t="shared" si="6"/>
        <v>10</v>
      </c>
      <c r="R15" s="65">
        <f>VLOOKUP($A15,'Return Data'!$B$7:$R$2843,16,0)</f>
        <v>8.5663</v>
      </c>
      <c r="S15" s="67">
        <f t="shared" si="7"/>
        <v>19</v>
      </c>
    </row>
    <row r="16" spans="1:20" x14ac:dyDescent="0.3">
      <c r="A16" s="63" t="s">
        <v>1669</v>
      </c>
      <c r="B16" s="64">
        <f>VLOOKUP($A16,'Return Data'!$B$7:$R$2843,3,0)</f>
        <v>44407</v>
      </c>
      <c r="C16" s="65">
        <f>VLOOKUP($A16,'Return Data'!$B$7:$R$2843,4,0)</f>
        <v>21.880199999999999</v>
      </c>
      <c r="D16" s="65">
        <f>VLOOKUP($A16,'Return Data'!$B$7:$R$2843,10,0)</f>
        <v>4.2107999999999999</v>
      </c>
      <c r="E16" s="66">
        <f t="shared" si="0"/>
        <v>17</v>
      </c>
      <c r="F16" s="65">
        <f>VLOOKUP($A16,'Return Data'!$B$7:$R$2843,11,0)</f>
        <v>8.2910000000000004</v>
      </c>
      <c r="G16" s="66">
        <f t="shared" si="1"/>
        <v>15</v>
      </c>
      <c r="H16" s="65">
        <f>VLOOKUP($A16,'Return Data'!$B$7:$R$2843,12,0)</f>
        <v>16.770399999999999</v>
      </c>
      <c r="I16" s="66">
        <f t="shared" si="2"/>
        <v>14</v>
      </c>
      <c r="J16" s="65">
        <f>VLOOKUP($A16,'Return Data'!$B$7:$R$2843,13,0)</f>
        <v>20.813700000000001</v>
      </c>
      <c r="K16" s="66">
        <f t="shared" si="3"/>
        <v>13</v>
      </c>
      <c r="L16" s="65">
        <f>VLOOKUP($A16,'Return Data'!$B$7:$R$2843,17,0)</f>
        <v>12.098699999999999</v>
      </c>
      <c r="M16" s="66">
        <f t="shared" si="4"/>
        <v>12</v>
      </c>
      <c r="N16" s="65">
        <f>VLOOKUP($A16,'Return Data'!$B$7:$R$2843,14,0)</f>
        <v>8.6693999999999996</v>
      </c>
      <c r="O16" s="66">
        <f t="shared" si="5"/>
        <v>13</v>
      </c>
      <c r="P16" s="65">
        <f>VLOOKUP($A16,'Return Data'!$B$7:$R$2843,15,0)</f>
        <v>7.3478000000000003</v>
      </c>
      <c r="Q16" s="66">
        <f t="shared" si="6"/>
        <v>13</v>
      </c>
      <c r="R16" s="65">
        <f>VLOOKUP($A16,'Return Data'!$B$7:$R$2843,16,0)</f>
        <v>7.7104999999999997</v>
      </c>
      <c r="S16" s="67">
        <f t="shared" si="7"/>
        <v>22</v>
      </c>
    </row>
    <row r="17" spans="1:19" x14ac:dyDescent="0.3">
      <c r="A17" s="63" t="s">
        <v>1670</v>
      </c>
      <c r="B17" s="64">
        <f>VLOOKUP($A17,'Return Data'!$B$7:$R$2843,3,0)</f>
        <v>44407</v>
      </c>
      <c r="C17" s="65">
        <f>VLOOKUP($A17,'Return Data'!$B$7:$R$2843,4,0)</f>
        <v>25.57</v>
      </c>
      <c r="D17" s="65">
        <f>VLOOKUP($A17,'Return Data'!$B$7:$R$2843,10,0)</f>
        <v>4.1971999999999996</v>
      </c>
      <c r="E17" s="66">
        <f t="shared" si="0"/>
        <v>18</v>
      </c>
      <c r="F17" s="65">
        <f>VLOOKUP($A17,'Return Data'!$B$7:$R$2843,11,0)</f>
        <v>6.2759999999999998</v>
      </c>
      <c r="G17" s="66">
        <f t="shared" si="1"/>
        <v>21</v>
      </c>
      <c r="H17" s="65">
        <f>VLOOKUP($A17,'Return Data'!$B$7:$R$2843,12,0)</f>
        <v>12.941700000000001</v>
      </c>
      <c r="I17" s="66">
        <f t="shared" si="2"/>
        <v>21</v>
      </c>
      <c r="J17" s="65">
        <f>VLOOKUP($A17,'Return Data'!$B$7:$R$2843,13,0)</f>
        <v>16.174499999999998</v>
      </c>
      <c r="K17" s="66">
        <f t="shared" si="3"/>
        <v>19</v>
      </c>
      <c r="L17" s="65">
        <f>VLOOKUP($A17,'Return Data'!$B$7:$R$2843,17,0)</f>
        <v>10.859400000000001</v>
      </c>
      <c r="M17" s="66">
        <f t="shared" si="4"/>
        <v>16</v>
      </c>
      <c r="N17" s="65">
        <f>VLOOKUP($A17,'Return Data'!$B$7:$R$2843,14,0)</f>
        <v>7.9185999999999996</v>
      </c>
      <c r="O17" s="66">
        <f t="shared" si="5"/>
        <v>15</v>
      </c>
      <c r="P17" s="65">
        <f>VLOOKUP($A17,'Return Data'!$B$7:$R$2843,15,0)</f>
        <v>7.4598000000000004</v>
      </c>
      <c r="Q17" s="66">
        <f t="shared" si="6"/>
        <v>12</v>
      </c>
      <c r="R17" s="65">
        <f>VLOOKUP($A17,'Return Data'!$B$7:$R$2843,16,0)</f>
        <v>7.7839999999999998</v>
      </c>
      <c r="S17" s="67">
        <f t="shared" si="7"/>
        <v>21</v>
      </c>
    </row>
    <row r="18" spans="1:19" x14ac:dyDescent="0.3">
      <c r="A18" s="63" t="s">
        <v>1671</v>
      </c>
      <c r="B18" s="64">
        <f>VLOOKUP($A18,'Return Data'!$B$7:$R$2843,3,0)</f>
        <v>44407</v>
      </c>
      <c r="C18" s="65">
        <f>VLOOKUP($A18,'Return Data'!$B$7:$R$2843,4,0)</f>
        <v>12.784000000000001</v>
      </c>
      <c r="D18" s="65">
        <f>VLOOKUP($A18,'Return Data'!$B$7:$R$2843,10,0)</f>
        <v>5.1947000000000001</v>
      </c>
      <c r="E18" s="66">
        <f t="shared" si="0"/>
        <v>12</v>
      </c>
      <c r="F18" s="65">
        <f>VLOOKUP($A18,'Return Data'!$B$7:$R$2843,11,0)</f>
        <v>8.1392000000000007</v>
      </c>
      <c r="G18" s="66">
        <f t="shared" si="1"/>
        <v>16</v>
      </c>
      <c r="H18" s="65">
        <f>VLOOKUP($A18,'Return Data'!$B$7:$R$2843,12,0)</f>
        <v>13.45</v>
      </c>
      <c r="I18" s="66">
        <f t="shared" si="2"/>
        <v>18</v>
      </c>
      <c r="J18" s="65">
        <f>VLOOKUP($A18,'Return Data'!$B$7:$R$2843,13,0)</f>
        <v>15.949400000000001</v>
      </c>
      <c r="K18" s="66">
        <f t="shared" si="3"/>
        <v>20</v>
      </c>
      <c r="L18" s="65"/>
      <c r="M18" s="66"/>
      <c r="N18" s="65"/>
      <c r="O18" s="66"/>
      <c r="P18" s="65"/>
      <c r="Q18" s="66"/>
      <c r="R18" s="65">
        <f>VLOOKUP($A18,'Return Data'!$B$7:$R$2843,16,0)</f>
        <v>10.775700000000001</v>
      </c>
      <c r="S18" s="67">
        <f t="shared" si="7"/>
        <v>3</v>
      </c>
    </row>
    <row r="19" spans="1:19" x14ac:dyDescent="0.3">
      <c r="A19" s="63" t="s">
        <v>1672</v>
      </c>
      <c r="B19" s="64">
        <f>VLOOKUP($A19,'Return Data'!$B$7:$R$2843,3,0)</f>
        <v>44407</v>
      </c>
      <c r="C19" s="65">
        <f>VLOOKUP($A19,'Return Data'!$B$7:$R$2843,4,0)</f>
        <v>18.346399999999999</v>
      </c>
      <c r="D19" s="65">
        <f>VLOOKUP($A19,'Return Data'!$B$7:$R$2843,10,0)</f>
        <v>4.0990000000000002</v>
      </c>
      <c r="E19" s="66">
        <f t="shared" si="0"/>
        <v>19</v>
      </c>
      <c r="F19" s="65">
        <f>VLOOKUP($A19,'Return Data'!$B$7:$R$2843,11,0)</f>
        <v>6.7718999999999996</v>
      </c>
      <c r="G19" s="66">
        <f t="shared" si="1"/>
        <v>20</v>
      </c>
      <c r="H19" s="65">
        <f>VLOOKUP($A19,'Return Data'!$B$7:$R$2843,12,0)</f>
        <v>13.19</v>
      </c>
      <c r="I19" s="66">
        <f t="shared" si="2"/>
        <v>20</v>
      </c>
      <c r="J19" s="65">
        <f>VLOOKUP($A19,'Return Data'!$B$7:$R$2843,13,0)</f>
        <v>16.499099999999999</v>
      </c>
      <c r="K19" s="66">
        <f t="shared" si="3"/>
        <v>18</v>
      </c>
      <c r="L19" s="65">
        <f>VLOOKUP($A19,'Return Data'!$B$7:$R$2843,17,0)</f>
        <v>11.9011</v>
      </c>
      <c r="M19" s="66">
        <f t="shared" si="4"/>
        <v>13</v>
      </c>
      <c r="N19" s="65">
        <f>VLOOKUP($A19,'Return Data'!$B$7:$R$2843,14,0)</f>
        <v>8.9899000000000004</v>
      </c>
      <c r="O19" s="66">
        <f t="shared" si="5"/>
        <v>10</v>
      </c>
      <c r="P19" s="65">
        <f>VLOOKUP($A19,'Return Data'!$B$7:$R$2843,15,0)</f>
        <v>9.4024999999999999</v>
      </c>
      <c r="Q19" s="66">
        <f t="shared" si="6"/>
        <v>6</v>
      </c>
      <c r="R19" s="65">
        <f>VLOOKUP($A19,'Return Data'!$B$7:$R$2843,16,0)</f>
        <v>9.3346</v>
      </c>
      <c r="S19" s="67">
        <f t="shared" si="7"/>
        <v>12</v>
      </c>
    </row>
    <row r="20" spans="1:19" x14ac:dyDescent="0.3">
      <c r="A20" s="63" t="s">
        <v>1673</v>
      </c>
      <c r="B20" s="64">
        <f>VLOOKUP($A20,'Return Data'!$B$7:$R$2843,3,0)</f>
        <v>44407</v>
      </c>
      <c r="C20" s="65">
        <f>VLOOKUP($A20,'Return Data'!$B$7:$R$2843,4,0)</f>
        <v>23.658000000000001</v>
      </c>
      <c r="D20" s="65">
        <f>VLOOKUP($A20,'Return Data'!$B$7:$R$2843,10,0)</f>
        <v>7.2244000000000002</v>
      </c>
      <c r="E20" s="66">
        <f t="shared" si="0"/>
        <v>3</v>
      </c>
      <c r="F20" s="65">
        <f>VLOOKUP($A20,'Return Data'!$B$7:$R$2843,11,0)</f>
        <v>13.0177</v>
      </c>
      <c r="G20" s="66">
        <f t="shared" si="1"/>
        <v>2</v>
      </c>
      <c r="H20" s="65">
        <f>VLOOKUP($A20,'Return Data'!$B$7:$R$2843,12,0)</f>
        <v>22.124700000000001</v>
      </c>
      <c r="I20" s="66">
        <f t="shared" si="2"/>
        <v>3</v>
      </c>
      <c r="J20" s="65">
        <f>VLOOKUP($A20,'Return Data'!$B$7:$R$2843,13,0)</f>
        <v>27.715399999999999</v>
      </c>
      <c r="K20" s="66">
        <f t="shared" si="3"/>
        <v>2</v>
      </c>
      <c r="L20" s="65">
        <f>VLOOKUP($A20,'Return Data'!$B$7:$R$2843,17,0)</f>
        <v>14.489599999999999</v>
      </c>
      <c r="M20" s="66">
        <f t="shared" si="4"/>
        <v>4</v>
      </c>
      <c r="N20" s="65">
        <f>VLOOKUP($A20,'Return Data'!$B$7:$R$2843,14,0)</f>
        <v>9.0896000000000008</v>
      </c>
      <c r="O20" s="66">
        <f t="shared" si="5"/>
        <v>9</v>
      </c>
      <c r="P20" s="65">
        <f>VLOOKUP($A20,'Return Data'!$B$7:$R$2843,15,0)</f>
        <v>8.6781000000000006</v>
      </c>
      <c r="Q20" s="66">
        <f t="shared" si="6"/>
        <v>9</v>
      </c>
      <c r="R20" s="65">
        <f>VLOOKUP($A20,'Return Data'!$B$7:$R$2843,16,0)</f>
        <v>9.2446000000000002</v>
      </c>
      <c r="S20" s="67">
        <f t="shared" si="7"/>
        <v>15</v>
      </c>
    </row>
    <row r="21" spans="1:19" x14ac:dyDescent="0.3">
      <c r="A21" s="63" t="s">
        <v>1674</v>
      </c>
      <c r="B21" s="64">
        <f>VLOOKUP($A21,'Return Data'!$B$7:$R$2843,3,0)</f>
        <v>44407</v>
      </c>
      <c r="C21" s="65">
        <f>VLOOKUP($A21,'Return Data'!$B$7:$R$2843,4,0)</f>
        <v>16.114999999999998</v>
      </c>
      <c r="D21" s="65">
        <f>VLOOKUP($A21,'Return Data'!$B$7:$R$2843,10,0)</f>
        <v>7.0551000000000004</v>
      </c>
      <c r="E21" s="66">
        <f t="shared" si="0"/>
        <v>4</v>
      </c>
      <c r="F21" s="65">
        <f>VLOOKUP($A21,'Return Data'!$B$7:$R$2843,11,0)</f>
        <v>11.991400000000001</v>
      </c>
      <c r="G21" s="66">
        <f t="shared" si="1"/>
        <v>4</v>
      </c>
      <c r="H21" s="65">
        <f>VLOOKUP($A21,'Return Data'!$B$7:$R$2843,12,0)</f>
        <v>23.354299999999999</v>
      </c>
      <c r="I21" s="66">
        <f t="shared" si="2"/>
        <v>2</v>
      </c>
      <c r="J21" s="65">
        <f>VLOOKUP($A21,'Return Data'!$B$7:$R$2843,13,0)</f>
        <v>27.5395</v>
      </c>
      <c r="K21" s="66">
        <f t="shared" si="3"/>
        <v>3</v>
      </c>
      <c r="L21" s="65">
        <f>VLOOKUP($A21,'Return Data'!$B$7:$R$2843,17,0)</f>
        <v>17.087299999999999</v>
      </c>
      <c r="M21" s="66">
        <f t="shared" si="4"/>
        <v>1</v>
      </c>
      <c r="N21" s="65">
        <f>VLOOKUP($A21,'Return Data'!$B$7:$R$2843,14,0)</f>
        <v>12.5535</v>
      </c>
      <c r="O21" s="66">
        <f t="shared" si="5"/>
        <v>1</v>
      </c>
      <c r="P21" s="65"/>
      <c r="Q21" s="66"/>
      <c r="R21" s="65">
        <f>VLOOKUP($A21,'Return Data'!$B$7:$R$2843,16,0)</f>
        <v>11.2042</v>
      </c>
      <c r="S21" s="67">
        <f t="shared" si="7"/>
        <v>2</v>
      </c>
    </row>
    <row r="22" spans="1:19" x14ac:dyDescent="0.3">
      <c r="A22" s="63" t="s">
        <v>1675</v>
      </c>
      <c r="B22" s="64">
        <f>VLOOKUP($A22,'Return Data'!$B$7:$R$2843,3,0)</f>
        <v>44407</v>
      </c>
      <c r="C22" s="65">
        <f>VLOOKUP($A22,'Return Data'!$B$7:$R$2843,4,0)</f>
        <v>14.457000000000001</v>
      </c>
      <c r="D22" s="65">
        <f>VLOOKUP($A22,'Return Data'!$B$7:$R$2843,10,0)</f>
        <v>6.4814999999999996</v>
      </c>
      <c r="E22" s="66">
        <f t="shared" si="0"/>
        <v>6</v>
      </c>
      <c r="F22" s="65">
        <f>VLOOKUP($A22,'Return Data'!$B$7:$R$2843,11,0)</f>
        <v>12.1393</v>
      </c>
      <c r="G22" s="66">
        <f t="shared" si="1"/>
        <v>3</v>
      </c>
      <c r="H22" s="65">
        <f>VLOOKUP($A22,'Return Data'!$B$7:$R$2843,12,0)</f>
        <v>21.1616</v>
      </c>
      <c r="I22" s="66">
        <f t="shared" si="2"/>
        <v>5</v>
      </c>
      <c r="J22" s="65">
        <f>VLOOKUP($A22,'Return Data'!$B$7:$R$2843,13,0)</f>
        <v>27.1616</v>
      </c>
      <c r="K22" s="66">
        <f t="shared" si="3"/>
        <v>4</v>
      </c>
      <c r="L22" s="65"/>
      <c r="M22" s="66"/>
      <c r="N22" s="65"/>
      <c r="O22" s="66"/>
      <c r="P22" s="65"/>
      <c r="Q22" s="66"/>
      <c r="R22" s="65">
        <f>VLOOKUP($A22,'Return Data'!$B$7:$R$2843,16,0)</f>
        <v>15.1112</v>
      </c>
      <c r="S22" s="67">
        <f t="shared" si="7"/>
        <v>1</v>
      </c>
    </row>
    <row r="23" spans="1:19" x14ac:dyDescent="0.3">
      <c r="A23" s="63" t="s">
        <v>1676</v>
      </c>
      <c r="B23" s="64">
        <f>VLOOKUP($A23,'Return Data'!$B$7:$R$2843,3,0)</f>
        <v>44407</v>
      </c>
      <c r="C23" s="65">
        <f>VLOOKUP($A23,'Return Data'!$B$7:$R$2843,4,0)</f>
        <v>12.702400000000001</v>
      </c>
      <c r="D23" s="65">
        <f>VLOOKUP($A23,'Return Data'!$B$7:$R$2843,10,0)</f>
        <v>5.2550999999999997</v>
      </c>
      <c r="E23" s="66">
        <f t="shared" si="0"/>
        <v>11</v>
      </c>
      <c r="F23" s="65">
        <f>VLOOKUP($A23,'Return Data'!$B$7:$R$2843,11,0)</f>
        <v>9.6877999999999993</v>
      </c>
      <c r="G23" s="66">
        <f t="shared" si="1"/>
        <v>10</v>
      </c>
      <c r="H23" s="65">
        <f>VLOOKUP($A23,'Return Data'!$B$7:$R$2843,12,0)</f>
        <v>17.836300000000001</v>
      </c>
      <c r="I23" s="66">
        <f t="shared" si="2"/>
        <v>12</v>
      </c>
      <c r="J23" s="65">
        <f>VLOOKUP($A23,'Return Data'!$B$7:$R$2843,13,0)</f>
        <v>20.091100000000001</v>
      </c>
      <c r="K23" s="66">
        <f t="shared" si="3"/>
        <v>14</v>
      </c>
      <c r="L23" s="65">
        <f>VLOOKUP($A23,'Return Data'!$B$7:$R$2843,17,0)</f>
        <v>-0.25690000000000002</v>
      </c>
      <c r="M23" s="66">
        <f t="shared" si="4"/>
        <v>19</v>
      </c>
      <c r="N23" s="65">
        <f>VLOOKUP($A23,'Return Data'!$B$7:$R$2843,14,0)</f>
        <v>-1.3660000000000001</v>
      </c>
      <c r="O23" s="66">
        <f t="shared" si="5"/>
        <v>16</v>
      </c>
      <c r="P23" s="65">
        <f>VLOOKUP($A23,'Return Data'!$B$7:$R$2843,15,0)</f>
        <v>3.1244999999999998</v>
      </c>
      <c r="Q23" s="66">
        <f t="shared" si="6"/>
        <v>14</v>
      </c>
      <c r="R23" s="65">
        <f>VLOOKUP($A23,'Return Data'!$B$7:$R$2843,16,0)</f>
        <v>3.9514</v>
      </c>
      <c r="S23" s="67">
        <f t="shared" si="7"/>
        <v>23</v>
      </c>
    </row>
    <row r="24" spans="1:19" x14ac:dyDescent="0.3">
      <c r="A24" s="63" t="s">
        <v>1677</v>
      </c>
      <c r="B24" s="64">
        <f>VLOOKUP($A24,'Return Data'!$B$7:$R$2843,3,0)</f>
        <v>44407</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44407</v>
      </c>
      <c r="C26" s="65">
        <f>VLOOKUP($A26,'Return Data'!$B$7:$R$2843,4,0)</f>
        <v>42.144599999999997</v>
      </c>
      <c r="D26" s="65">
        <f>VLOOKUP($A26,'Return Data'!$B$7:$R$2843,10,0)</f>
        <v>5.7374000000000001</v>
      </c>
      <c r="E26" s="66">
        <f t="shared" si="0"/>
        <v>10</v>
      </c>
      <c r="F26" s="65">
        <f>VLOOKUP($A26,'Return Data'!$B$7:$R$2843,11,0)</f>
        <v>10.5983</v>
      </c>
      <c r="G26" s="66">
        <f t="shared" si="1"/>
        <v>8</v>
      </c>
      <c r="H26" s="65">
        <f>VLOOKUP($A26,'Return Data'!$B$7:$R$2843,12,0)</f>
        <v>17.560500000000001</v>
      </c>
      <c r="I26" s="66">
        <f t="shared" si="2"/>
        <v>13</v>
      </c>
      <c r="J26" s="65">
        <f>VLOOKUP($A26,'Return Data'!$B$7:$R$2843,13,0)</f>
        <v>21.5961</v>
      </c>
      <c r="K26" s="66">
        <f t="shared" si="3"/>
        <v>12</v>
      </c>
      <c r="L26" s="65">
        <f>VLOOKUP($A26,'Return Data'!$B$7:$R$2843,17,0)</f>
        <v>11.234999999999999</v>
      </c>
      <c r="M26" s="66">
        <f t="shared" si="4"/>
        <v>14</v>
      </c>
      <c r="N26" s="65">
        <f>VLOOKUP($A26,'Return Data'!$B$7:$R$2843,14,0)</f>
        <v>8.6682000000000006</v>
      </c>
      <c r="O26" s="66">
        <f t="shared" si="5"/>
        <v>14</v>
      </c>
      <c r="P26" s="65">
        <f>VLOOKUP($A26,'Return Data'!$B$7:$R$2843,15,0)</f>
        <v>8.8394999999999992</v>
      </c>
      <c r="Q26" s="66">
        <f t="shared" si="6"/>
        <v>8</v>
      </c>
      <c r="R26" s="65">
        <f>VLOOKUP($A26,'Return Data'!$B$7:$R$2843,16,0)</f>
        <v>9.7944999999999993</v>
      </c>
      <c r="S26" s="67">
        <f t="shared" si="7"/>
        <v>8</v>
      </c>
    </row>
    <row r="27" spans="1:19" x14ac:dyDescent="0.3">
      <c r="A27" s="63" t="s">
        <v>1680</v>
      </c>
      <c r="B27" s="64">
        <f>VLOOKUP($A27,'Return Data'!$B$7:$R$2843,3,0)</f>
        <v>44407</v>
      </c>
      <c r="C27" s="65">
        <f>VLOOKUP($A27,'Return Data'!$B$7:$R$2843,4,0)</f>
        <v>51.145899999999997</v>
      </c>
      <c r="D27" s="65">
        <f>VLOOKUP($A27,'Return Data'!$B$7:$R$2843,10,0)</f>
        <v>7.3003999999999998</v>
      </c>
      <c r="E27" s="66">
        <f t="shared" si="0"/>
        <v>2</v>
      </c>
      <c r="F27" s="65">
        <f>VLOOKUP($A27,'Return Data'!$B$7:$R$2843,11,0)</f>
        <v>11.4717</v>
      </c>
      <c r="G27" s="66">
        <f t="shared" si="1"/>
        <v>5</v>
      </c>
      <c r="H27" s="65">
        <f>VLOOKUP($A27,'Return Data'!$B$7:$R$2843,12,0)</f>
        <v>21.920200000000001</v>
      </c>
      <c r="I27" s="66">
        <f t="shared" si="2"/>
        <v>4</v>
      </c>
      <c r="J27" s="65">
        <f>VLOOKUP($A27,'Return Data'!$B$7:$R$2843,13,0)</f>
        <v>25.816099999999999</v>
      </c>
      <c r="K27" s="66">
        <f t="shared" si="3"/>
        <v>6</v>
      </c>
      <c r="L27" s="65">
        <f>VLOOKUP($A27,'Return Data'!$B$7:$R$2843,17,0)</f>
        <v>15.927</v>
      </c>
      <c r="M27" s="66">
        <f t="shared" si="4"/>
        <v>2</v>
      </c>
      <c r="N27" s="65">
        <f>VLOOKUP($A27,'Return Data'!$B$7:$R$2843,14,0)</f>
        <v>11.5947</v>
      </c>
      <c r="O27" s="66">
        <f t="shared" si="5"/>
        <v>2</v>
      </c>
      <c r="P27" s="65">
        <f>VLOOKUP($A27,'Return Data'!$B$7:$R$2843,15,0)</f>
        <v>10.671099999999999</v>
      </c>
      <c r="Q27" s="66">
        <f t="shared" si="6"/>
        <v>2</v>
      </c>
      <c r="R27" s="65">
        <f>VLOOKUP($A27,'Return Data'!$B$7:$R$2843,16,0)</f>
        <v>9.1121999999999996</v>
      </c>
      <c r="S27" s="67">
        <f t="shared" si="7"/>
        <v>16</v>
      </c>
    </row>
    <row r="28" spans="1:19" x14ac:dyDescent="0.3">
      <c r="A28" s="63" t="s">
        <v>1681</v>
      </c>
      <c r="B28" s="64">
        <f>VLOOKUP($A28,'Return Data'!$B$7:$R$2843,3,0)</f>
        <v>44407</v>
      </c>
      <c r="C28" s="65">
        <f>VLOOKUP($A28,'Return Data'!$B$7:$R$2843,4,0)</f>
        <v>17.875599999999999</v>
      </c>
      <c r="D28" s="65">
        <f>VLOOKUP($A28,'Return Data'!$B$7:$R$2843,10,0)</f>
        <v>4.5711000000000004</v>
      </c>
      <c r="E28" s="66">
        <f t="shared" si="0"/>
        <v>14</v>
      </c>
      <c r="F28" s="65">
        <f>VLOOKUP($A28,'Return Data'!$B$7:$R$2843,11,0)</f>
        <v>8.8972999999999995</v>
      </c>
      <c r="G28" s="66">
        <f t="shared" si="1"/>
        <v>14</v>
      </c>
      <c r="H28" s="65">
        <f>VLOOKUP($A28,'Return Data'!$B$7:$R$2843,12,0)</f>
        <v>19.0136</v>
      </c>
      <c r="I28" s="66">
        <f t="shared" si="2"/>
        <v>11</v>
      </c>
      <c r="J28" s="65">
        <f>VLOOKUP($A28,'Return Data'!$B$7:$R$2843,13,0)</f>
        <v>23.749400000000001</v>
      </c>
      <c r="K28" s="66">
        <f t="shared" si="3"/>
        <v>9</v>
      </c>
      <c r="L28" s="65">
        <f>VLOOKUP($A28,'Return Data'!$B$7:$R$2843,17,0)</f>
        <v>14.430300000000001</v>
      </c>
      <c r="M28" s="66">
        <f t="shared" si="4"/>
        <v>6</v>
      </c>
      <c r="N28" s="65">
        <f>VLOOKUP($A28,'Return Data'!$B$7:$R$2843,14,0)</f>
        <v>10.108000000000001</v>
      </c>
      <c r="O28" s="66">
        <f t="shared" si="5"/>
        <v>6</v>
      </c>
      <c r="P28" s="65">
        <f>VLOOKUP($A28,'Return Data'!$B$7:$R$2843,15,0)</f>
        <v>9.4189000000000007</v>
      </c>
      <c r="Q28" s="66">
        <f t="shared" si="6"/>
        <v>5</v>
      </c>
      <c r="R28" s="65">
        <f>VLOOKUP($A28,'Return Data'!$B$7:$R$2843,16,0)</f>
        <v>9.8534000000000006</v>
      </c>
      <c r="S28" s="67">
        <f t="shared" si="7"/>
        <v>7</v>
      </c>
    </row>
    <row r="29" spans="1:19" x14ac:dyDescent="0.3">
      <c r="A29" s="63" t="s">
        <v>1682</v>
      </c>
      <c r="B29" s="64">
        <f>VLOOKUP($A29,'Return Data'!$B$7:$R$2843,3,0)</f>
        <v>44407</v>
      </c>
      <c r="C29" s="65">
        <f>VLOOKUP($A29,'Return Data'!$B$7:$R$2843,4,0)</f>
        <v>12.7499</v>
      </c>
      <c r="D29" s="65">
        <f>VLOOKUP($A29,'Return Data'!$B$7:$R$2843,10,0)</f>
        <v>4.2434000000000003</v>
      </c>
      <c r="E29" s="66">
        <f t="shared" si="0"/>
        <v>16</v>
      </c>
      <c r="F29" s="65">
        <f>VLOOKUP($A29,'Return Data'!$B$7:$R$2843,11,0)</f>
        <v>7.2374999999999998</v>
      </c>
      <c r="G29" s="66">
        <f t="shared" si="1"/>
        <v>18</v>
      </c>
      <c r="H29" s="65">
        <f>VLOOKUP($A29,'Return Data'!$B$7:$R$2843,12,0)</f>
        <v>13.201599999999999</v>
      </c>
      <c r="I29" s="66">
        <f t="shared" si="2"/>
        <v>19</v>
      </c>
      <c r="J29" s="65">
        <f>VLOOKUP($A29,'Return Data'!$B$7:$R$2843,13,0)</f>
        <v>15.7735</v>
      </c>
      <c r="K29" s="66">
        <f t="shared" si="3"/>
        <v>21</v>
      </c>
      <c r="L29" s="65"/>
      <c r="M29" s="66"/>
      <c r="N29" s="65"/>
      <c r="O29" s="66"/>
      <c r="P29" s="65"/>
      <c r="Q29" s="66"/>
      <c r="R29" s="65">
        <f>VLOOKUP($A29,'Return Data'!$B$7:$R$2843,16,0)</f>
        <v>9.6137999999999995</v>
      </c>
      <c r="S29" s="67">
        <f t="shared" si="7"/>
        <v>11</v>
      </c>
    </row>
    <row r="30" spans="1:19" x14ac:dyDescent="0.3">
      <c r="A30" s="63" t="s">
        <v>1683</v>
      </c>
      <c r="B30" s="64">
        <f>VLOOKUP($A30,'Return Data'!$B$7:$R$2843,3,0)</f>
        <v>44407</v>
      </c>
      <c r="C30" s="65">
        <f>VLOOKUP($A30,'Return Data'!$B$7:$R$2843,4,0)</f>
        <v>43.013300000000001</v>
      </c>
      <c r="D30" s="65">
        <f>VLOOKUP($A30,'Return Data'!$B$7:$R$2843,10,0)</f>
        <v>3.9329999999999998</v>
      </c>
      <c r="E30" s="66">
        <f t="shared" si="0"/>
        <v>20</v>
      </c>
      <c r="F30" s="65">
        <f>VLOOKUP($A30,'Return Data'!$B$7:$R$2843,11,0)</f>
        <v>7.4202000000000004</v>
      </c>
      <c r="G30" s="66">
        <f t="shared" si="1"/>
        <v>17</v>
      </c>
      <c r="H30" s="65">
        <f>VLOOKUP($A30,'Return Data'!$B$7:$R$2843,12,0)</f>
        <v>14.298</v>
      </c>
      <c r="I30" s="66">
        <f t="shared" si="2"/>
        <v>17</v>
      </c>
      <c r="J30" s="65">
        <f>VLOOKUP($A30,'Return Data'!$B$7:$R$2843,13,0)</f>
        <v>18.034199999999998</v>
      </c>
      <c r="K30" s="66">
        <f t="shared" si="3"/>
        <v>16</v>
      </c>
      <c r="L30" s="65">
        <f>VLOOKUP($A30,'Return Data'!$B$7:$R$2843,17,0)</f>
        <v>10.719799999999999</v>
      </c>
      <c r="M30" s="66">
        <f t="shared" si="4"/>
        <v>17</v>
      </c>
      <c r="N30" s="65">
        <f>VLOOKUP($A30,'Return Data'!$B$7:$R$2843,14,0)</f>
        <v>8.8302999999999994</v>
      </c>
      <c r="O30" s="66">
        <f t="shared" si="5"/>
        <v>11</v>
      </c>
      <c r="P30" s="65">
        <f>VLOOKUP($A30,'Return Data'!$B$7:$R$2843,15,0)</f>
        <v>7.7335000000000003</v>
      </c>
      <c r="Q30" s="66">
        <f t="shared" si="6"/>
        <v>11</v>
      </c>
      <c r="R30" s="65">
        <f>VLOOKUP($A30,'Return Data'!$B$7:$R$2843,16,0)</f>
        <v>8.3618000000000006</v>
      </c>
      <c r="S30" s="67">
        <f t="shared" si="7"/>
        <v>20</v>
      </c>
    </row>
    <row r="31" spans="1:19" x14ac:dyDescent="0.3">
      <c r="A31" s="63" t="s">
        <v>1684</v>
      </c>
      <c r="B31" s="64">
        <f>VLOOKUP($A31,'Return Data'!$B$7:$R$2843,3,0)</f>
        <v>44407</v>
      </c>
      <c r="C31" s="65">
        <f>VLOOKUP($A31,'Return Data'!$B$7:$R$2843,4,0)</f>
        <v>13.03</v>
      </c>
      <c r="D31" s="65">
        <f>VLOOKUP($A31,'Return Data'!$B$7:$R$2843,10,0)</f>
        <v>3.4948000000000001</v>
      </c>
      <c r="E31" s="66">
        <f t="shared" si="0"/>
        <v>21</v>
      </c>
      <c r="F31" s="65">
        <f>VLOOKUP($A31,'Return Data'!$B$7:$R$2843,11,0)</f>
        <v>5.7629999999999999</v>
      </c>
      <c r="G31" s="66">
        <f t="shared" si="1"/>
        <v>22</v>
      </c>
      <c r="H31" s="65">
        <f>VLOOKUP($A31,'Return Data'!$B$7:$R$2843,12,0)</f>
        <v>12.1343</v>
      </c>
      <c r="I31" s="66">
        <f t="shared" si="2"/>
        <v>22</v>
      </c>
      <c r="J31" s="65">
        <f>VLOOKUP($A31,'Return Data'!$B$7:$R$2843,13,0)</f>
        <v>14.8018</v>
      </c>
      <c r="K31" s="66">
        <f t="shared" si="3"/>
        <v>22</v>
      </c>
      <c r="L31" s="65">
        <f>VLOOKUP($A31,'Return Data'!$B$7:$R$2843,17,0)</f>
        <v>10.9079</v>
      </c>
      <c r="M31" s="66">
        <f t="shared" si="4"/>
        <v>15</v>
      </c>
      <c r="N31" s="65"/>
      <c r="O31" s="66"/>
      <c r="P31" s="65"/>
      <c r="Q31" s="66"/>
      <c r="R31" s="65">
        <f>VLOOKUP($A31,'Return Data'!$B$7:$R$2843,16,0)</f>
        <v>9.3031000000000006</v>
      </c>
      <c r="S31" s="67">
        <f t="shared" si="7"/>
        <v>14</v>
      </c>
    </row>
    <row r="32" spans="1:19" x14ac:dyDescent="0.3">
      <c r="A32" s="63" t="s">
        <v>1685</v>
      </c>
      <c r="B32" s="64">
        <f>VLOOKUP($A32,'Return Data'!$B$7:$R$2843,3,0)</f>
        <v>44407</v>
      </c>
      <c r="C32" s="65">
        <f>VLOOKUP($A32,'Return Data'!$B$7:$R$2843,4,0)</f>
        <v>12.867000000000001</v>
      </c>
      <c r="D32" s="65">
        <f>VLOOKUP($A32,'Return Data'!$B$7:$R$2843,10,0)</f>
        <v>4.3722000000000003</v>
      </c>
      <c r="E32" s="66">
        <f t="shared" si="0"/>
        <v>15</v>
      </c>
      <c r="F32" s="65">
        <f>VLOOKUP($A32,'Return Data'!$B$7:$R$2843,11,0)</f>
        <v>9.5959000000000003</v>
      </c>
      <c r="G32" s="66">
        <f t="shared" si="1"/>
        <v>12</v>
      </c>
      <c r="H32" s="65">
        <f>VLOOKUP($A32,'Return Data'!$B$7:$R$2843,12,0)</f>
        <v>19.321200000000001</v>
      </c>
      <c r="I32" s="66">
        <f t="shared" si="2"/>
        <v>8</v>
      </c>
      <c r="J32" s="65">
        <f>VLOOKUP($A32,'Return Data'!$B$7:$R$2843,13,0)</f>
        <v>22.256399999999999</v>
      </c>
      <c r="K32" s="66">
        <f t="shared" si="3"/>
        <v>11</v>
      </c>
      <c r="L32" s="65">
        <f>VLOOKUP($A32,'Return Data'!$B$7:$R$2843,17,0)</f>
        <v>12.198</v>
      </c>
      <c r="M32" s="66">
        <f t="shared" si="4"/>
        <v>10</v>
      </c>
      <c r="N32" s="65"/>
      <c r="O32" s="66"/>
      <c r="P32" s="65"/>
      <c r="Q32" s="66"/>
      <c r="R32" s="65">
        <f>VLOOKUP($A32,'Return Data'!$B$7:$R$2843,16,0)</f>
        <v>9.0236000000000001</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5.2360695652173908</v>
      </c>
      <c r="E34" s="74"/>
      <c r="F34" s="75">
        <f>AVERAGE(F8:F32)</f>
        <v>9.2076260869565232</v>
      </c>
      <c r="G34" s="74"/>
      <c r="H34" s="75">
        <f>AVERAGE(H8:H32)</f>
        <v>17.400839130434779</v>
      </c>
      <c r="I34" s="74"/>
      <c r="J34" s="75">
        <f>AVERAGE(J8:J32)</f>
        <v>21.158299999999997</v>
      </c>
      <c r="K34" s="74"/>
      <c r="L34" s="75">
        <f>AVERAGE(L8:L32)</f>
        <v>12.299463157894737</v>
      </c>
      <c r="M34" s="74"/>
      <c r="N34" s="75">
        <f>AVERAGE(N8:N32)</f>
        <v>8.9664999999999999</v>
      </c>
      <c r="O34" s="74"/>
      <c r="P34" s="75">
        <f>AVERAGE(P8:P32)</f>
        <v>8.7001642857142869</v>
      </c>
      <c r="Q34" s="74"/>
      <c r="R34" s="75">
        <f>AVERAGE(R8:R32)</f>
        <v>9.4730565217391298</v>
      </c>
      <c r="S34" s="76"/>
    </row>
    <row r="35" spans="1:19" x14ac:dyDescent="0.3">
      <c r="A35" s="73" t="s">
        <v>28</v>
      </c>
      <c r="B35" s="74"/>
      <c r="C35" s="74"/>
      <c r="D35" s="75">
        <f>MIN(D8:D32)</f>
        <v>2.4308000000000001</v>
      </c>
      <c r="E35" s="74"/>
      <c r="F35" s="75">
        <f>MIN(F8:F32)</f>
        <v>4</v>
      </c>
      <c r="G35" s="74"/>
      <c r="H35" s="75">
        <f>MIN(H8:H32)</f>
        <v>7.3814000000000002</v>
      </c>
      <c r="I35" s="74"/>
      <c r="J35" s="75">
        <f>MIN(J8:J32)</f>
        <v>9.8920999999999992</v>
      </c>
      <c r="K35" s="74"/>
      <c r="L35" s="75">
        <f>MIN(L8:L32)</f>
        <v>-0.25690000000000002</v>
      </c>
      <c r="M35" s="74"/>
      <c r="N35" s="75">
        <f>MIN(N8:N32)</f>
        <v>-1.3660000000000001</v>
      </c>
      <c r="O35" s="74"/>
      <c r="P35" s="75">
        <f>MIN(P8:P32)</f>
        <v>3.1244999999999998</v>
      </c>
      <c r="Q35" s="74"/>
      <c r="R35" s="75">
        <f>MIN(R8:R32)</f>
        <v>3.9514</v>
      </c>
      <c r="S35" s="76"/>
    </row>
    <row r="36" spans="1:19" ht="15" thickBot="1" x14ac:dyDescent="0.35">
      <c r="A36" s="77" t="s">
        <v>29</v>
      </c>
      <c r="B36" s="78"/>
      <c r="C36" s="78"/>
      <c r="D36" s="79">
        <f>MAX(D8:D32)</f>
        <v>7.7188999999999997</v>
      </c>
      <c r="E36" s="78"/>
      <c r="F36" s="79">
        <f>MAX(F8:F32)</f>
        <v>13.173</v>
      </c>
      <c r="G36" s="78"/>
      <c r="H36" s="79">
        <f>MAX(H8:H32)</f>
        <v>25.401199999999999</v>
      </c>
      <c r="I36" s="78"/>
      <c r="J36" s="79">
        <f>MAX(J8:J32)</f>
        <v>28.539000000000001</v>
      </c>
      <c r="K36" s="78"/>
      <c r="L36" s="79">
        <f>MAX(L8:L32)</f>
        <v>17.087299999999999</v>
      </c>
      <c r="M36" s="78"/>
      <c r="N36" s="79">
        <f>MAX(N8:N32)</f>
        <v>12.5535</v>
      </c>
      <c r="O36" s="78"/>
      <c r="P36" s="79">
        <f>MAX(P8:P32)</f>
        <v>11.012</v>
      </c>
      <c r="Q36" s="78"/>
      <c r="R36" s="79">
        <f>MAX(R8:R32)</f>
        <v>15.1112</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44407</v>
      </c>
      <c r="C8" s="65">
        <f>VLOOKUP($A8,'Return Data'!$B$7:$R$2843,4,0)</f>
        <v>16.89</v>
      </c>
      <c r="D8" s="65">
        <f>VLOOKUP($A8,'Return Data'!$B$7:$R$2843,10,0)</f>
        <v>4.5819999999999999</v>
      </c>
      <c r="E8" s="66">
        <f>RANK(D8,D$8:D$32,0)</f>
        <v>13</v>
      </c>
      <c r="F8" s="65">
        <f>VLOOKUP($A8,'Return Data'!$B$7:$R$2843,11,0)</f>
        <v>9.3203999999999994</v>
      </c>
      <c r="G8" s="66">
        <f>RANK(F8,F$8:F$32,0)</f>
        <v>9</v>
      </c>
      <c r="H8" s="65">
        <f>VLOOKUP($A8,'Return Data'!$B$7:$R$2843,12,0)</f>
        <v>18.443200000000001</v>
      </c>
      <c r="I8" s="66">
        <f>RANK(H8,H$8:H$32,0)</f>
        <v>9</v>
      </c>
      <c r="J8" s="65">
        <f>VLOOKUP($A8,'Return Data'!$B$7:$R$2843,13,0)</f>
        <v>23.827000000000002</v>
      </c>
      <c r="K8" s="66">
        <f>RANK(J8,J$8:J$32,0)</f>
        <v>7</v>
      </c>
      <c r="L8" s="65">
        <f>VLOOKUP($A8,'Return Data'!$B$7:$R$2843,17,0)</f>
        <v>13.3124</v>
      </c>
      <c r="M8" s="66">
        <f>RANK(L8,L$8:L$32,0)</f>
        <v>5</v>
      </c>
      <c r="N8" s="65">
        <f>VLOOKUP($A8,'Return Data'!$B$7:$R$2843,14,0)</f>
        <v>8.1750000000000007</v>
      </c>
      <c r="O8" s="66">
        <f>RANK(N8,N$8:N$32,0)</f>
        <v>7</v>
      </c>
      <c r="P8" s="65">
        <f>VLOOKUP($A8,'Return Data'!$B$7:$R$2843,15,0)</f>
        <v>7.9253999999999998</v>
      </c>
      <c r="Q8" s="66">
        <f>RANK(P8,P$8:P$32,0)</f>
        <v>7</v>
      </c>
      <c r="R8" s="65">
        <f>VLOOKUP($A8,'Return Data'!$B$7:$R$2843,16,0)</f>
        <v>8.1700999999999997</v>
      </c>
      <c r="S8" s="67">
        <f>RANK(R8,R$8:R$32,0)</f>
        <v>14</v>
      </c>
    </row>
    <row r="9" spans="1:20" x14ac:dyDescent="0.3">
      <c r="A9" s="63" t="s">
        <v>1687</v>
      </c>
      <c r="B9" s="64">
        <f>VLOOKUP($A9,'Return Data'!$B$7:$R$2843,3,0)</f>
        <v>44407</v>
      </c>
      <c r="C9" s="65">
        <f>VLOOKUP($A9,'Return Data'!$B$7:$R$2843,4,0)</f>
        <v>16.170000000000002</v>
      </c>
      <c r="D9" s="65">
        <f>VLOOKUP($A9,'Return Data'!$B$7:$R$2843,10,0)</f>
        <v>6.4516</v>
      </c>
      <c r="E9" s="66">
        <f t="shared" ref="E9:E32" si="0">RANK(D9,D$8:D$32,0)</f>
        <v>5</v>
      </c>
      <c r="F9" s="65">
        <f>VLOOKUP($A9,'Return Data'!$B$7:$R$2843,11,0)</f>
        <v>10</v>
      </c>
      <c r="G9" s="66">
        <f t="shared" ref="G9:G32" si="1">RANK(F9,F$8:F$32,0)</f>
        <v>6</v>
      </c>
      <c r="H9" s="65">
        <f>VLOOKUP($A9,'Return Data'!$B$7:$R$2843,12,0)</f>
        <v>17.7713</v>
      </c>
      <c r="I9" s="66">
        <f t="shared" ref="I9:I32" si="2">RANK(H9,H$8:H$32,0)</f>
        <v>11</v>
      </c>
      <c r="J9" s="65">
        <f>VLOOKUP($A9,'Return Data'!$B$7:$R$2843,13,0)</f>
        <v>21.8538</v>
      </c>
      <c r="K9" s="66">
        <f t="shared" ref="K9:K32" si="3">RANK(J9,J$8:J$32,0)</f>
        <v>10</v>
      </c>
      <c r="L9" s="65">
        <f>VLOOKUP($A9,'Return Data'!$B$7:$R$2843,17,0)</f>
        <v>12.553599999999999</v>
      </c>
      <c r="M9" s="66">
        <f t="shared" ref="M9:M32" si="4">RANK(L9,L$8:L$32,0)</f>
        <v>8</v>
      </c>
      <c r="N9" s="65">
        <f>VLOOKUP($A9,'Return Data'!$B$7:$R$2843,14,0)</f>
        <v>8.8354999999999997</v>
      </c>
      <c r="O9" s="66">
        <f t="shared" ref="O9:O30" si="5">RANK(N9,N$8:N$32,0)</f>
        <v>6</v>
      </c>
      <c r="P9" s="65">
        <f>VLOOKUP($A9,'Return Data'!$B$7:$R$2843,15,0)</f>
        <v>8.8645999999999994</v>
      </c>
      <c r="Q9" s="66">
        <f t="shared" ref="Q9:Q30" si="6">RANK(P9,P$8:P$32,0)</f>
        <v>4</v>
      </c>
      <c r="R9" s="65">
        <f>VLOOKUP($A9,'Return Data'!$B$7:$R$2843,16,0)</f>
        <v>8.3909000000000002</v>
      </c>
      <c r="S9" s="67">
        <f t="shared" ref="S9:S32" si="7">RANK(R9,R$8:R$32,0)</f>
        <v>13</v>
      </c>
    </row>
    <row r="10" spans="1:20" x14ac:dyDescent="0.3">
      <c r="A10" s="63" t="s">
        <v>1688</v>
      </c>
      <c r="B10" s="64">
        <f>VLOOKUP($A10,'Return Data'!$B$7:$R$2843,3,0)</f>
        <v>44407</v>
      </c>
      <c r="C10" s="65">
        <f>VLOOKUP($A10,'Return Data'!$B$7:$R$2843,4,0)</f>
        <v>11.96</v>
      </c>
      <c r="D10" s="65">
        <f>VLOOKUP($A10,'Return Data'!$B$7:$R$2843,10,0)</f>
        <v>2.1349</v>
      </c>
      <c r="E10" s="66">
        <f t="shared" si="0"/>
        <v>23</v>
      </c>
      <c r="F10" s="65">
        <f>VLOOKUP($A10,'Return Data'!$B$7:$R$2843,11,0)</f>
        <v>3.4601999999999999</v>
      </c>
      <c r="G10" s="66">
        <f t="shared" si="1"/>
        <v>23</v>
      </c>
      <c r="H10" s="65">
        <f>VLOOKUP($A10,'Return Data'!$B$7:$R$2843,12,0)</f>
        <v>6.5004</v>
      </c>
      <c r="I10" s="66">
        <f t="shared" si="2"/>
        <v>23</v>
      </c>
      <c r="J10" s="65">
        <f>VLOOKUP($A10,'Return Data'!$B$7:$R$2843,13,0)</f>
        <v>8.7272999999999996</v>
      </c>
      <c r="K10" s="66">
        <f t="shared" si="3"/>
        <v>23</v>
      </c>
      <c r="L10" s="65"/>
      <c r="M10" s="66"/>
      <c r="N10" s="65"/>
      <c r="O10" s="66"/>
      <c r="P10" s="65"/>
      <c r="Q10" s="66"/>
      <c r="R10" s="65">
        <f>VLOOKUP($A10,'Return Data'!$B$7:$R$2843,16,0)</f>
        <v>9.282</v>
      </c>
      <c r="S10" s="67">
        <f t="shared" si="7"/>
        <v>3</v>
      </c>
    </row>
    <row r="11" spans="1:20" x14ac:dyDescent="0.3">
      <c r="A11" s="63" t="s">
        <v>1689</v>
      </c>
      <c r="B11" s="64">
        <f>VLOOKUP($A11,'Return Data'!$B$7:$R$2843,3,0)</f>
        <v>44407</v>
      </c>
      <c r="C11" s="65">
        <f>VLOOKUP($A11,'Return Data'!$B$7:$R$2843,4,0)</f>
        <v>15.705</v>
      </c>
      <c r="D11" s="65">
        <f>VLOOKUP($A11,'Return Data'!$B$7:$R$2843,10,0)</f>
        <v>5.9573999999999998</v>
      </c>
      <c r="E11" s="66">
        <f t="shared" si="0"/>
        <v>7</v>
      </c>
      <c r="F11" s="65">
        <f>VLOOKUP($A11,'Return Data'!$B$7:$R$2843,11,0)</f>
        <v>9.9405000000000001</v>
      </c>
      <c r="G11" s="66">
        <f t="shared" si="1"/>
        <v>7</v>
      </c>
      <c r="H11" s="65">
        <f>VLOOKUP($A11,'Return Data'!$B$7:$R$2843,12,0)</f>
        <v>18.555099999999999</v>
      </c>
      <c r="I11" s="66">
        <f t="shared" si="2"/>
        <v>8</v>
      </c>
      <c r="J11" s="65">
        <f>VLOOKUP($A11,'Return Data'!$B$7:$R$2843,13,0)</f>
        <v>24.0717</v>
      </c>
      <c r="K11" s="66">
        <f t="shared" si="3"/>
        <v>6</v>
      </c>
      <c r="L11" s="65">
        <f>VLOOKUP($A11,'Return Data'!$B$7:$R$2843,17,0)</f>
        <v>12.8498</v>
      </c>
      <c r="M11" s="66">
        <f t="shared" si="4"/>
        <v>7</v>
      </c>
      <c r="N11" s="65">
        <f>VLOOKUP($A11,'Return Data'!$B$7:$R$2843,14,0)</f>
        <v>8.0765999999999991</v>
      </c>
      <c r="O11" s="66">
        <f t="shared" si="5"/>
        <v>10</v>
      </c>
      <c r="P11" s="65"/>
      <c r="Q11" s="66"/>
      <c r="R11" s="65">
        <f>VLOOKUP($A11,'Return Data'!$B$7:$R$2843,16,0)</f>
        <v>8.8163999999999998</v>
      </c>
      <c r="S11" s="67">
        <f t="shared" si="7"/>
        <v>5</v>
      </c>
    </row>
    <row r="12" spans="1:20" x14ac:dyDescent="0.3">
      <c r="A12" s="63" t="s">
        <v>1690</v>
      </c>
      <c r="B12" s="64">
        <f>VLOOKUP($A12,'Return Data'!$B$7:$R$2843,3,0)</f>
        <v>44407</v>
      </c>
      <c r="C12" s="65">
        <f>VLOOKUP($A12,'Return Data'!$B$7:$R$2843,4,0)</f>
        <v>17.725999999999999</v>
      </c>
      <c r="D12" s="65">
        <f>VLOOKUP($A12,'Return Data'!$B$7:$R$2843,10,0)</f>
        <v>5.51</v>
      </c>
      <c r="E12" s="66">
        <f t="shared" si="0"/>
        <v>9</v>
      </c>
      <c r="F12" s="65">
        <f>VLOOKUP($A12,'Return Data'!$B$7:$R$2843,11,0)</f>
        <v>8.6930999999999994</v>
      </c>
      <c r="G12" s="66">
        <f t="shared" si="1"/>
        <v>13</v>
      </c>
      <c r="H12" s="65">
        <f>VLOOKUP($A12,'Return Data'!$B$7:$R$2843,12,0)</f>
        <v>15.300800000000001</v>
      </c>
      <c r="I12" s="66">
        <f t="shared" si="2"/>
        <v>15</v>
      </c>
      <c r="J12" s="65">
        <f>VLOOKUP($A12,'Return Data'!$B$7:$R$2843,13,0)</f>
        <v>17.5503</v>
      </c>
      <c r="K12" s="66">
        <f t="shared" si="3"/>
        <v>15</v>
      </c>
      <c r="L12" s="65">
        <f>VLOOKUP($A12,'Return Data'!$B$7:$R$2843,17,0)</f>
        <v>13.2669</v>
      </c>
      <c r="M12" s="66">
        <f t="shared" si="4"/>
        <v>6</v>
      </c>
      <c r="N12" s="65">
        <f>VLOOKUP($A12,'Return Data'!$B$7:$R$2843,14,0)</f>
        <v>9.19</v>
      </c>
      <c r="O12" s="66">
        <f t="shared" si="5"/>
        <v>5</v>
      </c>
      <c r="P12" s="65">
        <f>VLOOKUP($A12,'Return Data'!$B$7:$R$2843,15,0)</f>
        <v>9.2471999999999994</v>
      </c>
      <c r="Q12" s="66">
        <f t="shared" si="6"/>
        <v>3</v>
      </c>
      <c r="R12" s="65">
        <f>VLOOKUP($A12,'Return Data'!$B$7:$R$2843,16,0)</f>
        <v>8.7827999999999999</v>
      </c>
      <c r="S12" s="67">
        <f t="shared" si="7"/>
        <v>7</v>
      </c>
    </row>
    <row r="13" spans="1:20" x14ac:dyDescent="0.3">
      <c r="A13" s="63" t="s">
        <v>1691</v>
      </c>
      <c r="B13" s="64">
        <f>VLOOKUP($A13,'Return Data'!$B$7:$R$2843,3,0)</f>
        <v>44407</v>
      </c>
      <c r="C13" s="65">
        <f>VLOOKUP($A13,'Return Data'!$B$7:$R$2843,4,0)</f>
        <v>12.282400000000001</v>
      </c>
      <c r="D13" s="65">
        <f>VLOOKUP($A13,'Return Data'!$B$7:$R$2843,10,0)</f>
        <v>5.9485000000000001</v>
      </c>
      <c r="E13" s="66">
        <f t="shared" si="0"/>
        <v>8</v>
      </c>
      <c r="F13" s="65">
        <f>VLOOKUP($A13,'Return Data'!$B$7:$R$2843,11,0)</f>
        <v>8.9474</v>
      </c>
      <c r="G13" s="66">
        <f t="shared" si="1"/>
        <v>12</v>
      </c>
      <c r="H13" s="65">
        <f>VLOOKUP($A13,'Return Data'!$B$7:$R$2843,12,0)</f>
        <v>18.717600000000001</v>
      </c>
      <c r="I13" s="66">
        <f t="shared" si="2"/>
        <v>6</v>
      </c>
      <c r="J13" s="65">
        <f>VLOOKUP($A13,'Return Data'!$B$7:$R$2843,13,0)</f>
        <v>22.483499999999999</v>
      </c>
      <c r="K13" s="66">
        <f t="shared" si="3"/>
        <v>9</v>
      </c>
      <c r="L13" s="65">
        <f>VLOOKUP($A13,'Return Data'!$B$7:$R$2843,17,0)</f>
        <v>10.3813</v>
      </c>
      <c r="M13" s="66">
        <f t="shared" si="4"/>
        <v>13</v>
      </c>
      <c r="N13" s="65"/>
      <c r="O13" s="66"/>
      <c r="P13" s="65"/>
      <c r="Q13" s="66"/>
      <c r="R13" s="65">
        <f>VLOOKUP($A13,'Return Data'!$B$7:$R$2843,16,0)</f>
        <v>7.2786999999999997</v>
      </c>
      <c r="S13" s="67">
        <f t="shared" si="7"/>
        <v>20</v>
      </c>
    </row>
    <row r="14" spans="1:20" x14ac:dyDescent="0.3">
      <c r="A14" s="63" t="s">
        <v>1692</v>
      </c>
      <c r="B14" s="64">
        <f>VLOOKUP($A14,'Return Data'!$B$7:$R$2843,3,0)</f>
        <v>44407</v>
      </c>
      <c r="C14" s="65">
        <f>VLOOKUP($A14,'Return Data'!$B$7:$R$2843,4,0)</f>
        <v>46.113999999999997</v>
      </c>
      <c r="D14" s="65">
        <f>VLOOKUP($A14,'Return Data'!$B$7:$R$2843,10,0)</f>
        <v>7.4969000000000001</v>
      </c>
      <c r="E14" s="66">
        <f t="shared" si="0"/>
        <v>1</v>
      </c>
      <c r="F14" s="65">
        <f>VLOOKUP($A14,'Return Data'!$B$7:$R$2843,11,0)</f>
        <v>12.728899999999999</v>
      </c>
      <c r="G14" s="66">
        <f t="shared" si="1"/>
        <v>1</v>
      </c>
      <c r="H14" s="65">
        <f>VLOOKUP($A14,'Return Data'!$B$7:$R$2843,12,0)</f>
        <v>24.662800000000001</v>
      </c>
      <c r="I14" s="66">
        <f t="shared" si="2"/>
        <v>1</v>
      </c>
      <c r="J14" s="65">
        <f>VLOOKUP($A14,'Return Data'!$B$7:$R$2843,13,0)</f>
        <v>27.534700000000001</v>
      </c>
      <c r="K14" s="66">
        <f t="shared" si="3"/>
        <v>1</v>
      </c>
      <c r="L14" s="65">
        <f>VLOOKUP($A14,'Return Data'!$B$7:$R$2843,17,0)</f>
        <v>12.4861</v>
      </c>
      <c r="M14" s="66">
        <f t="shared" si="4"/>
        <v>9</v>
      </c>
      <c r="N14" s="65">
        <f>VLOOKUP($A14,'Return Data'!$B$7:$R$2843,14,0)</f>
        <v>9.2521000000000004</v>
      </c>
      <c r="O14" s="66">
        <f t="shared" si="5"/>
        <v>3</v>
      </c>
      <c r="P14" s="65">
        <f>VLOOKUP($A14,'Return Data'!$B$7:$R$2843,15,0)</f>
        <v>9.7423999999999999</v>
      </c>
      <c r="Q14" s="66">
        <f t="shared" si="6"/>
        <v>1</v>
      </c>
      <c r="R14" s="65">
        <f>VLOOKUP($A14,'Return Data'!$B$7:$R$2843,16,0)</f>
        <v>9.4799000000000007</v>
      </c>
      <c r="S14" s="67">
        <f t="shared" si="7"/>
        <v>2</v>
      </c>
    </row>
    <row r="15" spans="1:20" x14ac:dyDescent="0.3">
      <c r="A15" s="63" t="s">
        <v>1693</v>
      </c>
      <c r="B15" s="64">
        <f>VLOOKUP($A15,'Return Data'!$B$7:$R$2843,3,0)</f>
        <v>44407</v>
      </c>
      <c r="C15" s="65">
        <f>VLOOKUP($A15,'Return Data'!$B$7:$R$2843,4,0)</f>
        <v>16.43</v>
      </c>
      <c r="D15" s="65">
        <f>VLOOKUP($A15,'Return Data'!$B$7:$R$2843,10,0)</f>
        <v>2.6875</v>
      </c>
      <c r="E15" s="66">
        <f t="shared" si="0"/>
        <v>22</v>
      </c>
      <c r="F15" s="65">
        <f>VLOOKUP($A15,'Return Data'!$B$7:$R$2843,11,0)</f>
        <v>6.6191000000000004</v>
      </c>
      <c r="G15" s="66">
        <f t="shared" si="1"/>
        <v>18</v>
      </c>
      <c r="H15" s="65">
        <f>VLOOKUP($A15,'Return Data'!$B$7:$R$2843,12,0)</f>
        <v>14.176500000000001</v>
      </c>
      <c r="I15" s="66">
        <f t="shared" si="2"/>
        <v>16</v>
      </c>
      <c r="J15" s="65">
        <f>VLOOKUP($A15,'Return Data'!$B$7:$R$2843,13,0)</f>
        <v>15.949199999999999</v>
      </c>
      <c r="K15" s="66">
        <f t="shared" si="3"/>
        <v>17</v>
      </c>
      <c r="L15" s="65">
        <f>VLOOKUP($A15,'Return Data'!$B$7:$R$2843,17,0)</f>
        <v>8.5132999999999992</v>
      </c>
      <c r="M15" s="66">
        <f t="shared" si="4"/>
        <v>18</v>
      </c>
      <c r="N15" s="65">
        <f>VLOOKUP($A15,'Return Data'!$B$7:$R$2843,14,0)</f>
        <v>8.0825999999999993</v>
      </c>
      <c r="O15" s="66">
        <f t="shared" si="5"/>
        <v>9</v>
      </c>
      <c r="P15" s="65">
        <f>VLOOKUP($A15,'Return Data'!$B$7:$R$2843,15,0)</f>
        <v>7.8792999999999997</v>
      </c>
      <c r="Q15" s="66">
        <f t="shared" si="6"/>
        <v>8</v>
      </c>
      <c r="R15" s="65">
        <f>VLOOKUP($A15,'Return Data'!$B$7:$R$2843,16,0)</f>
        <v>7.7465000000000002</v>
      </c>
      <c r="S15" s="67">
        <f t="shared" si="7"/>
        <v>18</v>
      </c>
    </row>
    <row r="16" spans="1:20" x14ac:dyDescent="0.3">
      <c r="A16" s="63" t="s">
        <v>1694</v>
      </c>
      <c r="B16" s="64">
        <f>VLOOKUP($A16,'Return Data'!$B$7:$R$2843,3,0)</f>
        <v>44407</v>
      </c>
      <c r="C16" s="65">
        <f>VLOOKUP($A16,'Return Data'!$B$7:$R$2843,4,0)</f>
        <v>20.165900000000001</v>
      </c>
      <c r="D16" s="65">
        <f>VLOOKUP($A16,'Return Data'!$B$7:$R$2843,10,0)</f>
        <v>3.9399000000000002</v>
      </c>
      <c r="E16" s="66">
        <f t="shared" si="0"/>
        <v>16</v>
      </c>
      <c r="F16" s="65">
        <f>VLOOKUP($A16,'Return Data'!$B$7:$R$2843,11,0)</f>
        <v>7.7826000000000004</v>
      </c>
      <c r="G16" s="66">
        <f t="shared" si="1"/>
        <v>15</v>
      </c>
      <c r="H16" s="65">
        <f>VLOOKUP($A16,'Return Data'!$B$7:$R$2843,12,0)</f>
        <v>15.9573</v>
      </c>
      <c r="I16" s="66">
        <f t="shared" si="2"/>
        <v>14</v>
      </c>
      <c r="J16" s="65">
        <f>VLOOKUP($A16,'Return Data'!$B$7:$R$2843,13,0)</f>
        <v>19.637</v>
      </c>
      <c r="K16" s="66">
        <f t="shared" si="3"/>
        <v>13</v>
      </c>
      <c r="L16" s="65">
        <f>VLOOKUP($A16,'Return Data'!$B$7:$R$2843,17,0)</f>
        <v>11.0665</v>
      </c>
      <c r="M16" s="66">
        <f t="shared" si="4"/>
        <v>11</v>
      </c>
      <c r="N16" s="65">
        <f>VLOOKUP($A16,'Return Data'!$B$7:$R$2843,14,0)</f>
        <v>7.3406000000000002</v>
      </c>
      <c r="O16" s="66">
        <f t="shared" si="5"/>
        <v>14</v>
      </c>
      <c r="P16" s="65">
        <f>VLOOKUP($A16,'Return Data'!$B$7:$R$2843,15,0)</f>
        <v>5.9696999999999996</v>
      </c>
      <c r="Q16" s="66">
        <f t="shared" si="6"/>
        <v>13</v>
      </c>
      <c r="R16" s="65">
        <f>VLOOKUP($A16,'Return Data'!$B$7:$R$2843,16,0)</f>
        <v>6.9730999999999996</v>
      </c>
      <c r="S16" s="67">
        <f t="shared" si="7"/>
        <v>21</v>
      </c>
    </row>
    <row r="17" spans="1:19" x14ac:dyDescent="0.3">
      <c r="A17" s="63" t="s">
        <v>1695</v>
      </c>
      <c r="B17" s="64">
        <f>VLOOKUP($A17,'Return Data'!$B$7:$R$2843,3,0)</f>
        <v>44407</v>
      </c>
      <c r="C17" s="65">
        <f>VLOOKUP($A17,'Return Data'!$B$7:$R$2843,4,0)</f>
        <v>23.96</v>
      </c>
      <c r="D17" s="65">
        <f>VLOOKUP($A17,'Return Data'!$B$7:$R$2843,10,0)</f>
        <v>3.9028999999999998</v>
      </c>
      <c r="E17" s="66">
        <f t="shared" si="0"/>
        <v>17</v>
      </c>
      <c r="F17" s="65">
        <f>VLOOKUP($A17,'Return Data'!$B$7:$R$2843,11,0)</f>
        <v>5.6902999999999997</v>
      </c>
      <c r="G17" s="66">
        <f t="shared" si="1"/>
        <v>21</v>
      </c>
      <c r="H17" s="65">
        <f>VLOOKUP($A17,'Return Data'!$B$7:$R$2843,12,0)</f>
        <v>12.067399999999999</v>
      </c>
      <c r="I17" s="66">
        <f t="shared" si="2"/>
        <v>19</v>
      </c>
      <c r="J17" s="65">
        <f>VLOOKUP($A17,'Return Data'!$B$7:$R$2843,13,0)</f>
        <v>14.9712</v>
      </c>
      <c r="K17" s="66">
        <f t="shared" si="3"/>
        <v>19</v>
      </c>
      <c r="L17" s="65">
        <f>VLOOKUP($A17,'Return Data'!$B$7:$R$2843,17,0)</f>
        <v>9.7139000000000006</v>
      </c>
      <c r="M17" s="66">
        <f t="shared" si="4"/>
        <v>16</v>
      </c>
      <c r="N17" s="65">
        <f>VLOOKUP($A17,'Return Data'!$B$7:$R$2843,14,0)</f>
        <v>6.7910000000000004</v>
      </c>
      <c r="O17" s="66">
        <f t="shared" si="5"/>
        <v>15</v>
      </c>
      <c r="P17" s="65">
        <f>VLOOKUP($A17,'Return Data'!$B$7:$R$2843,15,0)</f>
        <v>6.4218999999999999</v>
      </c>
      <c r="Q17" s="66">
        <f t="shared" si="6"/>
        <v>12</v>
      </c>
      <c r="R17" s="65">
        <f>VLOOKUP($A17,'Return Data'!$B$7:$R$2843,16,0)</f>
        <v>6.8716999999999997</v>
      </c>
      <c r="S17" s="67">
        <f t="shared" si="7"/>
        <v>22</v>
      </c>
    </row>
    <row r="18" spans="1:19" x14ac:dyDescent="0.3">
      <c r="A18" s="63" t="s">
        <v>1696</v>
      </c>
      <c r="B18" s="64">
        <f>VLOOKUP($A18,'Return Data'!$B$7:$R$2843,3,0)</f>
        <v>44407</v>
      </c>
      <c r="C18" s="65">
        <f>VLOOKUP($A18,'Return Data'!$B$7:$R$2843,4,0)</f>
        <v>12.2479</v>
      </c>
      <c r="D18" s="65">
        <f>VLOOKUP($A18,'Return Data'!$B$7:$R$2843,10,0)</f>
        <v>4.7580999999999998</v>
      </c>
      <c r="E18" s="66">
        <f t="shared" si="0"/>
        <v>12</v>
      </c>
      <c r="F18" s="65">
        <f>VLOOKUP($A18,'Return Data'!$B$7:$R$2843,11,0)</f>
        <v>7.2205000000000004</v>
      </c>
      <c r="G18" s="66">
        <f t="shared" si="1"/>
        <v>16</v>
      </c>
      <c r="H18" s="65">
        <f>VLOOKUP($A18,'Return Data'!$B$7:$R$2843,12,0)</f>
        <v>12.0044</v>
      </c>
      <c r="I18" s="66">
        <f t="shared" si="2"/>
        <v>20</v>
      </c>
      <c r="J18" s="65">
        <f>VLOOKUP($A18,'Return Data'!$B$7:$R$2843,13,0)</f>
        <v>13.980600000000001</v>
      </c>
      <c r="K18" s="66">
        <f t="shared" si="3"/>
        <v>21</v>
      </c>
      <c r="L18" s="65"/>
      <c r="M18" s="66"/>
      <c r="N18" s="65"/>
      <c r="O18" s="66"/>
      <c r="P18" s="65"/>
      <c r="Q18" s="66"/>
      <c r="R18" s="65">
        <f>VLOOKUP($A18,'Return Data'!$B$7:$R$2843,16,0)</f>
        <v>8.8158999999999992</v>
      </c>
      <c r="S18" s="67">
        <f t="shared" si="7"/>
        <v>6</v>
      </c>
    </row>
    <row r="19" spans="1:19" x14ac:dyDescent="0.3">
      <c r="A19" s="63" t="s">
        <v>1697</v>
      </c>
      <c r="B19" s="64">
        <f>VLOOKUP($A19,'Return Data'!$B$7:$R$2843,3,0)</f>
        <v>44407</v>
      </c>
      <c r="C19" s="65">
        <f>VLOOKUP($A19,'Return Data'!$B$7:$R$2843,4,0)</f>
        <v>17.421800000000001</v>
      </c>
      <c r="D19" s="65">
        <f>VLOOKUP($A19,'Return Data'!$B$7:$R$2843,10,0)</f>
        <v>3.8508</v>
      </c>
      <c r="E19" s="66">
        <f t="shared" si="0"/>
        <v>18</v>
      </c>
      <c r="F19" s="65">
        <f>VLOOKUP($A19,'Return Data'!$B$7:$R$2843,11,0)</f>
        <v>6.2629000000000001</v>
      </c>
      <c r="G19" s="66">
        <f t="shared" si="1"/>
        <v>20</v>
      </c>
      <c r="H19" s="65">
        <f>VLOOKUP($A19,'Return Data'!$B$7:$R$2843,12,0)</f>
        <v>12.380599999999999</v>
      </c>
      <c r="I19" s="66">
        <f t="shared" si="2"/>
        <v>18</v>
      </c>
      <c r="J19" s="65">
        <f>VLOOKUP($A19,'Return Data'!$B$7:$R$2843,13,0)</f>
        <v>15.389099999999999</v>
      </c>
      <c r="K19" s="66">
        <f t="shared" si="3"/>
        <v>18</v>
      </c>
      <c r="L19" s="65">
        <f>VLOOKUP($A19,'Return Data'!$B$7:$R$2843,17,0)</f>
        <v>10.861800000000001</v>
      </c>
      <c r="M19" s="66">
        <f t="shared" si="4"/>
        <v>12</v>
      </c>
      <c r="N19" s="65">
        <f>VLOOKUP($A19,'Return Data'!$B$7:$R$2843,14,0)</f>
        <v>8.0593000000000004</v>
      </c>
      <c r="O19" s="66">
        <f t="shared" si="5"/>
        <v>11</v>
      </c>
      <c r="P19" s="65">
        <f>VLOOKUP($A19,'Return Data'!$B$7:$R$2843,15,0)</f>
        <v>8.5320999999999998</v>
      </c>
      <c r="Q19" s="66">
        <f t="shared" si="6"/>
        <v>5</v>
      </c>
      <c r="R19" s="65">
        <f>VLOOKUP($A19,'Return Data'!$B$7:$R$2843,16,0)</f>
        <v>8.5062999999999995</v>
      </c>
      <c r="S19" s="67">
        <f t="shared" si="7"/>
        <v>9</v>
      </c>
    </row>
    <row r="20" spans="1:19" x14ac:dyDescent="0.3">
      <c r="A20" s="63" t="s">
        <v>1698</v>
      </c>
      <c r="B20" s="64">
        <f>VLOOKUP($A20,'Return Data'!$B$7:$R$2843,3,0)</f>
        <v>44407</v>
      </c>
      <c r="C20" s="65">
        <f>VLOOKUP($A20,'Return Data'!$B$7:$R$2843,4,0)</f>
        <v>22.093</v>
      </c>
      <c r="D20" s="65">
        <f>VLOOKUP($A20,'Return Data'!$B$7:$R$2843,10,0)</f>
        <v>6.9827000000000004</v>
      </c>
      <c r="E20" s="66">
        <f t="shared" si="0"/>
        <v>2</v>
      </c>
      <c r="F20" s="65">
        <f>VLOOKUP($A20,'Return Data'!$B$7:$R$2843,11,0)</f>
        <v>12.5357</v>
      </c>
      <c r="G20" s="66">
        <f t="shared" si="1"/>
        <v>2</v>
      </c>
      <c r="H20" s="65">
        <f>VLOOKUP($A20,'Return Data'!$B$7:$R$2843,12,0)</f>
        <v>21.363399999999999</v>
      </c>
      <c r="I20" s="66">
        <f t="shared" si="2"/>
        <v>3</v>
      </c>
      <c r="J20" s="65">
        <f>VLOOKUP($A20,'Return Data'!$B$7:$R$2843,13,0)</f>
        <v>26.629200000000001</v>
      </c>
      <c r="K20" s="66">
        <f t="shared" si="3"/>
        <v>2</v>
      </c>
      <c r="L20" s="65">
        <f>VLOOKUP($A20,'Return Data'!$B$7:$R$2843,17,0)</f>
        <v>13.463699999999999</v>
      </c>
      <c r="M20" s="66">
        <f t="shared" si="4"/>
        <v>4</v>
      </c>
      <c r="N20" s="65">
        <f>VLOOKUP($A20,'Return Data'!$B$7:$R$2843,14,0)</f>
        <v>8.1181000000000001</v>
      </c>
      <c r="O20" s="66">
        <f t="shared" si="5"/>
        <v>8</v>
      </c>
      <c r="P20" s="65">
        <f>VLOOKUP($A20,'Return Data'!$B$7:$R$2843,15,0)</f>
        <v>7.7756999999999996</v>
      </c>
      <c r="Q20" s="66">
        <f t="shared" si="6"/>
        <v>9</v>
      </c>
      <c r="R20" s="65">
        <f>VLOOKUP($A20,'Return Data'!$B$7:$R$2843,16,0)</f>
        <v>8.4344999999999999</v>
      </c>
      <c r="S20" s="67">
        <f t="shared" si="7"/>
        <v>11</v>
      </c>
    </row>
    <row r="21" spans="1:19" x14ac:dyDescent="0.3">
      <c r="A21" s="63" t="s">
        <v>1699</v>
      </c>
      <c r="B21" s="64">
        <f>VLOOKUP($A21,'Return Data'!$B$7:$R$2843,3,0)</f>
        <v>44407</v>
      </c>
      <c r="C21" s="65">
        <f>VLOOKUP($A21,'Return Data'!$B$7:$R$2843,4,0)</f>
        <v>14.794600000000001</v>
      </c>
      <c r="D21" s="65">
        <f>VLOOKUP($A21,'Return Data'!$B$7:$R$2843,10,0)</f>
        <v>6.5739999999999998</v>
      </c>
      <c r="E21" s="66">
        <f t="shared" si="0"/>
        <v>4</v>
      </c>
      <c r="F21" s="65">
        <f>VLOOKUP($A21,'Return Data'!$B$7:$R$2843,11,0)</f>
        <v>11.034700000000001</v>
      </c>
      <c r="G21" s="66">
        <f t="shared" si="1"/>
        <v>4</v>
      </c>
      <c r="H21" s="65">
        <f>VLOOKUP($A21,'Return Data'!$B$7:$R$2843,12,0)</f>
        <v>21.823399999999999</v>
      </c>
      <c r="I21" s="66">
        <f t="shared" si="2"/>
        <v>2</v>
      </c>
      <c r="J21" s="65">
        <f>VLOOKUP($A21,'Return Data'!$B$7:$R$2843,13,0)</f>
        <v>25.4375</v>
      </c>
      <c r="K21" s="66">
        <f t="shared" si="3"/>
        <v>4</v>
      </c>
      <c r="L21" s="65">
        <f>VLOOKUP($A21,'Return Data'!$B$7:$R$2843,17,0)</f>
        <v>15.192299999999999</v>
      </c>
      <c r="M21" s="66">
        <f t="shared" si="4"/>
        <v>1</v>
      </c>
      <c r="N21" s="65">
        <f>VLOOKUP($A21,'Return Data'!$B$7:$R$2843,14,0)</f>
        <v>10.6525</v>
      </c>
      <c r="O21" s="66">
        <f t="shared" si="5"/>
        <v>1</v>
      </c>
      <c r="P21" s="65"/>
      <c r="Q21" s="66"/>
      <c r="R21" s="65">
        <f>VLOOKUP($A21,'Return Data'!$B$7:$R$2843,16,0)</f>
        <v>9.1083999999999996</v>
      </c>
      <c r="S21" s="67">
        <f t="shared" si="7"/>
        <v>4</v>
      </c>
    </row>
    <row r="22" spans="1:19" x14ac:dyDescent="0.3">
      <c r="A22" s="63" t="s">
        <v>1700</v>
      </c>
      <c r="B22" s="64">
        <f>VLOOKUP($A22,'Return Data'!$B$7:$R$2843,3,0)</f>
        <v>44407</v>
      </c>
      <c r="C22" s="65">
        <f>VLOOKUP($A22,'Return Data'!$B$7:$R$2843,4,0)</f>
        <v>14.045999999999999</v>
      </c>
      <c r="D22" s="65">
        <f>VLOOKUP($A22,'Return Data'!$B$7:$R$2843,10,0)</f>
        <v>6.2079000000000004</v>
      </c>
      <c r="E22" s="66">
        <f t="shared" si="0"/>
        <v>6</v>
      </c>
      <c r="F22" s="65">
        <f>VLOOKUP($A22,'Return Data'!$B$7:$R$2843,11,0)</f>
        <v>11.573600000000001</v>
      </c>
      <c r="G22" s="66">
        <f t="shared" si="1"/>
        <v>3</v>
      </c>
      <c r="H22" s="65">
        <f>VLOOKUP($A22,'Return Data'!$B$7:$R$2843,12,0)</f>
        <v>20.225999999999999</v>
      </c>
      <c r="I22" s="66">
        <f t="shared" si="2"/>
        <v>5</v>
      </c>
      <c r="J22" s="65">
        <f>VLOOKUP($A22,'Return Data'!$B$7:$R$2843,13,0)</f>
        <v>25.860199999999999</v>
      </c>
      <c r="K22" s="66">
        <f t="shared" si="3"/>
        <v>3</v>
      </c>
      <c r="L22" s="65"/>
      <c r="M22" s="66"/>
      <c r="N22" s="65"/>
      <c r="O22" s="66"/>
      <c r="P22" s="65"/>
      <c r="Q22" s="66"/>
      <c r="R22" s="65">
        <f>VLOOKUP($A22,'Return Data'!$B$7:$R$2843,16,0)</f>
        <v>13.8506</v>
      </c>
      <c r="S22" s="67">
        <f t="shared" si="7"/>
        <v>1</v>
      </c>
    </row>
    <row r="23" spans="1:19" x14ac:dyDescent="0.3">
      <c r="A23" s="63" t="s">
        <v>1701</v>
      </c>
      <c r="B23" s="64">
        <f>VLOOKUP($A23,'Return Data'!$B$7:$R$2843,3,0)</f>
        <v>44407</v>
      </c>
      <c r="C23" s="65">
        <f>VLOOKUP($A23,'Return Data'!$B$7:$R$2843,4,0)</f>
        <v>11.9491</v>
      </c>
      <c r="D23" s="65">
        <f>VLOOKUP($A23,'Return Data'!$B$7:$R$2843,10,0)</f>
        <v>5.0369000000000002</v>
      </c>
      <c r="E23" s="66">
        <f t="shared" si="0"/>
        <v>11</v>
      </c>
      <c r="F23" s="65">
        <f>VLOOKUP($A23,'Return Data'!$B$7:$R$2843,11,0)</f>
        <v>9.2369000000000003</v>
      </c>
      <c r="G23" s="66">
        <f t="shared" si="1"/>
        <v>10</v>
      </c>
      <c r="H23" s="65">
        <f>VLOOKUP($A23,'Return Data'!$B$7:$R$2843,12,0)</f>
        <v>17.114699999999999</v>
      </c>
      <c r="I23" s="66">
        <f t="shared" si="2"/>
        <v>12</v>
      </c>
      <c r="J23" s="65">
        <f>VLOOKUP($A23,'Return Data'!$B$7:$R$2843,13,0)</f>
        <v>19.112200000000001</v>
      </c>
      <c r="K23" s="66">
        <f t="shared" si="3"/>
        <v>14</v>
      </c>
      <c r="L23" s="65">
        <f>VLOOKUP($A23,'Return Data'!$B$7:$R$2843,17,0)</f>
        <v>-1.0508</v>
      </c>
      <c r="M23" s="66">
        <f t="shared" si="4"/>
        <v>19</v>
      </c>
      <c r="N23" s="65">
        <f>VLOOKUP($A23,'Return Data'!$B$7:$R$2843,14,0)</f>
        <v>-2.1838000000000002</v>
      </c>
      <c r="O23" s="66">
        <f t="shared" si="5"/>
        <v>16</v>
      </c>
      <c r="P23" s="65">
        <f>VLOOKUP($A23,'Return Data'!$B$7:$R$2843,15,0)</f>
        <v>2.1284999999999998</v>
      </c>
      <c r="Q23" s="66">
        <f t="shared" si="6"/>
        <v>14</v>
      </c>
      <c r="R23" s="65">
        <f>VLOOKUP($A23,'Return Data'!$B$7:$R$2843,16,0)</f>
        <v>2.9268999999999998</v>
      </c>
      <c r="S23" s="67">
        <f t="shared" si="7"/>
        <v>23</v>
      </c>
    </row>
    <row r="24" spans="1:19" x14ac:dyDescent="0.3">
      <c r="A24" s="63" t="s">
        <v>1702</v>
      </c>
      <c r="B24" s="64">
        <f>VLOOKUP($A24,'Return Data'!$B$7:$R$2843,3,0)</f>
        <v>44407</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44407</v>
      </c>
      <c r="C26" s="65">
        <f>VLOOKUP($A26,'Return Data'!$B$7:$R$2843,4,0)</f>
        <v>38.444400000000002</v>
      </c>
      <c r="D26" s="65">
        <f>VLOOKUP($A26,'Return Data'!$B$7:$R$2843,10,0)</f>
        <v>5.3521999999999998</v>
      </c>
      <c r="E26" s="66">
        <f t="shared" si="0"/>
        <v>10</v>
      </c>
      <c r="F26" s="65">
        <f>VLOOKUP($A26,'Return Data'!$B$7:$R$2843,11,0)</f>
        <v>9.7969000000000008</v>
      </c>
      <c r="G26" s="66">
        <f t="shared" si="1"/>
        <v>8</v>
      </c>
      <c r="H26" s="65">
        <f>VLOOKUP($A26,'Return Data'!$B$7:$R$2843,12,0)</f>
        <v>16.3079</v>
      </c>
      <c r="I26" s="66">
        <f t="shared" si="2"/>
        <v>13</v>
      </c>
      <c r="J26" s="65">
        <f>VLOOKUP($A26,'Return Data'!$B$7:$R$2843,13,0)</f>
        <v>19.920300000000001</v>
      </c>
      <c r="K26" s="66">
        <f t="shared" si="3"/>
        <v>12</v>
      </c>
      <c r="L26" s="65">
        <f>VLOOKUP($A26,'Return Data'!$B$7:$R$2843,17,0)</f>
        <v>9.8834999999999997</v>
      </c>
      <c r="M26" s="66">
        <f t="shared" si="4"/>
        <v>15</v>
      </c>
      <c r="N26" s="65">
        <f>VLOOKUP($A26,'Return Data'!$B$7:$R$2843,14,0)</f>
        <v>7.4424999999999999</v>
      </c>
      <c r="O26" s="66">
        <f t="shared" si="5"/>
        <v>13</v>
      </c>
      <c r="P26" s="65">
        <f>VLOOKUP($A26,'Return Data'!$B$7:$R$2843,15,0)</f>
        <v>7.5374999999999996</v>
      </c>
      <c r="Q26" s="66">
        <f t="shared" si="6"/>
        <v>10</v>
      </c>
      <c r="R26" s="65">
        <f>VLOOKUP($A26,'Return Data'!$B$7:$R$2843,16,0)</f>
        <v>8.0021000000000004</v>
      </c>
      <c r="S26" s="67">
        <f t="shared" si="7"/>
        <v>16</v>
      </c>
    </row>
    <row r="27" spans="1:19" x14ac:dyDescent="0.3">
      <c r="A27" s="63" t="s">
        <v>1705</v>
      </c>
      <c r="B27" s="64">
        <f>VLOOKUP($A27,'Return Data'!$B$7:$R$2843,3,0)</f>
        <v>44407</v>
      </c>
      <c r="C27" s="65">
        <f>VLOOKUP($A27,'Return Data'!$B$7:$R$2843,4,0)</f>
        <v>47.034399999999998</v>
      </c>
      <c r="D27" s="65">
        <f>VLOOKUP($A27,'Return Data'!$B$7:$R$2843,10,0)</f>
        <v>6.9194000000000004</v>
      </c>
      <c r="E27" s="66">
        <f t="shared" si="0"/>
        <v>3</v>
      </c>
      <c r="F27" s="65">
        <f>VLOOKUP($A27,'Return Data'!$B$7:$R$2843,11,0)</f>
        <v>10.6616</v>
      </c>
      <c r="G27" s="66">
        <f t="shared" si="1"/>
        <v>5</v>
      </c>
      <c r="H27" s="65">
        <f>VLOOKUP($A27,'Return Data'!$B$7:$R$2843,12,0)</f>
        <v>20.647400000000001</v>
      </c>
      <c r="I27" s="66">
        <f t="shared" si="2"/>
        <v>4</v>
      </c>
      <c r="J27" s="65">
        <f>VLOOKUP($A27,'Return Data'!$B$7:$R$2843,13,0)</f>
        <v>24.1036</v>
      </c>
      <c r="K27" s="66">
        <f t="shared" si="3"/>
        <v>5</v>
      </c>
      <c r="L27" s="65">
        <f>VLOOKUP($A27,'Return Data'!$B$7:$R$2843,17,0)</f>
        <v>14.4809</v>
      </c>
      <c r="M27" s="66">
        <f t="shared" si="4"/>
        <v>2</v>
      </c>
      <c r="N27" s="65">
        <f>VLOOKUP($A27,'Return Data'!$B$7:$R$2843,14,0)</f>
        <v>10.166600000000001</v>
      </c>
      <c r="O27" s="66">
        <f t="shared" si="5"/>
        <v>2</v>
      </c>
      <c r="P27" s="65">
        <f>VLOOKUP($A27,'Return Data'!$B$7:$R$2843,15,0)</f>
        <v>9.4056999999999995</v>
      </c>
      <c r="Q27" s="66">
        <f t="shared" si="6"/>
        <v>2</v>
      </c>
      <c r="R27" s="65">
        <f>VLOOKUP($A27,'Return Data'!$B$7:$R$2843,16,0)</f>
        <v>8.3980999999999995</v>
      </c>
      <c r="S27" s="67">
        <f t="shared" si="7"/>
        <v>12</v>
      </c>
    </row>
    <row r="28" spans="1:19" x14ac:dyDescent="0.3">
      <c r="A28" s="63" t="s">
        <v>1706</v>
      </c>
      <c r="B28" s="64">
        <f>VLOOKUP($A28,'Return Data'!$B$7:$R$2843,3,0)</f>
        <v>44407</v>
      </c>
      <c r="C28" s="65">
        <f>VLOOKUP($A28,'Return Data'!$B$7:$R$2843,4,0)</f>
        <v>16.555900000000001</v>
      </c>
      <c r="D28" s="65">
        <f>VLOOKUP($A28,'Return Data'!$B$7:$R$2843,10,0)</f>
        <v>4.4062000000000001</v>
      </c>
      <c r="E28" s="66">
        <f t="shared" si="0"/>
        <v>14</v>
      </c>
      <c r="F28" s="65">
        <f>VLOOKUP($A28,'Return Data'!$B$7:$R$2843,11,0)</f>
        <v>8.5355000000000008</v>
      </c>
      <c r="G28" s="66">
        <f t="shared" si="1"/>
        <v>14</v>
      </c>
      <c r="H28" s="65">
        <f>VLOOKUP($A28,'Return Data'!$B$7:$R$2843,12,0)</f>
        <v>18.413699999999999</v>
      </c>
      <c r="I28" s="66">
        <f t="shared" si="2"/>
        <v>10</v>
      </c>
      <c r="J28" s="65">
        <f>VLOOKUP($A28,'Return Data'!$B$7:$R$2843,13,0)</f>
        <v>22.911300000000001</v>
      </c>
      <c r="K28" s="66">
        <f t="shared" si="3"/>
        <v>8</v>
      </c>
      <c r="L28" s="65">
        <f>VLOOKUP($A28,'Return Data'!$B$7:$R$2843,17,0)</f>
        <v>13.680199999999999</v>
      </c>
      <c r="M28" s="66">
        <f t="shared" si="4"/>
        <v>3</v>
      </c>
      <c r="N28" s="65">
        <f>VLOOKUP($A28,'Return Data'!$B$7:$R$2843,14,0)</f>
        <v>9.2078000000000007</v>
      </c>
      <c r="O28" s="66">
        <f t="shared" si="5"/>
        <v>4</v>
      </c>
      <c r="P28" s="65">
        <f>VLOOKUP($A28,'Return Data'!$B$7:$R$2843,15,0)</f>
        <v>8.2104999999999997</v>
      </c>
      <c r="Q28" s="66">
        <f t="shared" si="6"/>
        <v>6</v>
      </c>
      <c r="R28" s="65">
        <f>VLOOKUP($A28,'Return Data'!$B$7:$R$2843,16,0)</f>
        <v>8.4986999999999995</v>
      </c>
      <c r="S28" s="67">
        <f t="shared" si="7"/>
        <v>10</v>
      </c>
    </row>
    <row r="29" spans="1:19" x14ac:dyDescent="0.3">
      <c r="A29" s="63" t="s">
        <v>1707</v>
      </c>
      <c r="B29" s="64">
        <f>VLOOKUP($A29,'Return Data'!$B$7:$R$2843,3,0)</f>
        <v>44407</v>
      </c>
      <c r="C29" s="65">
        <f>VLOOKUP($A29,'Return Data'!$B$7:$R$2843,4,0)</f>
        <v>12.1738</v>
      </c>
      <c r="D29" s="65">
        <f>VLOOKUP($A29,'Return Data'!$B$7:$R$2843,10,0)</f>
        <v>3.802</v>
      </c>
      <c r="E29" s="66">
        <f t="shared" si="0"/>
        <v>19</v>
      </c>
      <c r="F29" s="65">
        <f>VLOOKUP($A29,'Return Data'!$B$7:$R$2843,11,0)</f>
        <v>6.3334999999999999</v>
      </c>
      <c r="G29" s="66">
        <f t="shared" si="1"/>
        <v>19</v>
      </c>
      <c r="H29" s="65">
        <f>VLOOKUP($A29,'Return Data'!$B$7:$R$2843,12,0)</f>
        <v>11.7898</v>
      </c>
      <c r="I29" s="66">
        <f t="shared" si="2"/>
        <v>21</v>
      </c>
      <c r="J29" s="65">
        <f>VLOOKUP($A29,'Return Data'!$B$7:$R$2843,13,0)</f>
        <v>13.8813</v>
      </c>
      <c r="K29" s="66">
        <f t="shared" si="3"/>
        <v>22</v>
      </c>
      <c r="L29" s="65"/>
      <c r="M29" s="66"/>
      <c r="N29" s="65"/>
      <c r="O29" s="66"/>
      <c r="P29" s="65"/>
      <c r="Q29" s="66"/>
      <c r="R29" s="65">
        <f>VLOOKUP($A29,'Return Data'!$B$7:$R$2843,16,0)</f>
        <v>7.7154999999999996</v>
      </c>
      <c r="S29" s="67">
        <f t="shared" si="7"/>
        <v>19</v>
      </c>
    </row>
    <row r="30" spans="1:19" x14ac:dyDescent="0.3">
      <c r="A30" s="63" t="s">
        <v>1708</v>
      </c>
      <c r="B30" s="64">
        <f>VLOOKUP($A30,'Return Data'!$B$7:$R$2843,3,0)</f>
        <v>44407</v>
      </c>
      <c r="C30" s="65">
        <f>VLOOKUP($A30,'Return Data'!$B$7:$R$2843,4,0)</f>
        <v>52.041701833714797</v>
      </c>
      <c r="D30" s="65">
        <f>VLOOKUP($A30,'Return Data'!$B$7:$R$2843,10,0)</f>
        <v>3.6526999999999998</v>
      </c>
      <c r="E30" s="66">
        <f t="shared" si="0"/>
        <v>20</v>
      </c>
      <c r="F30" s="65">
        <f>VLOOKUP($A30,'Return Data'!$B$7:$R$2843,11,0)</f>
        <v>6.8388999999999998</v>
      </c>
      <c r="G30" s="66">
        <f t="shared" si="1"/>
        <v>17</v>
      </c>
      <c r="H30" s="65">
        <f>VLOOKUP($A30,'Return Data'!$B$7:$R$2843,12,0)</f>
        <v>13.3545</v>
      </c>
      <c r="I30" s="66">
        <f t="shared" si="2"/>
        <v>17</v>
      </c>
      <c r="J30" s="65">
        <f>VLOOKUP($A30,'Return Data'!$B$7:$R$2843,13,0)</f>
        <v>16.733499999999999</v>
      </c>
      <c r="K30" s="66">
        <f t="shared" si="3"/>
        <v>16</v>
      </c>
      <c r="L30" s="65">
        <f>VLOOKUP($A30,'Return Data'!$B$7:$R$2843,17,0)</f>
        <v>9.5161999999999995</v>
      </c>
      <c r="M30" s="66">
        <f t="shared" si="4"/>
        <v>17</v>
      </c>
      <c r="N30" s="65">
        <f>VLOOKUP($A30,'Return Data'!$B$7:$R$2843,14,0)</f>
        <v>7.6790000000000003</v>
      </c>
      <c r="O30" s="66">
        <f t="shared" si="5"/>
        <v>12</v>
      </c>
      <c r="P30" s="65">
        <f>VLOOKUP($A30,'Return Data'!$B$7:$R$2843,15,0)</f>
        <v>6.5785</v>
      </c>
      <c r="Q30" s="66">
        <f t="shared" si="6"/>
        <v>11</v>
      </c>
      <c r="R30" s="65">
        <f>VLOOKUP($A30,'Return Data'!$B$7:$R$2843,16,0)</f>
        <v>7.8231000000000002</v>
      </c>
      <c r="S30" s="67">
        <f t="shared" si="7"/>
        <v>17</v>
      </c>
    </row>
    <row r="31" spans="1:19" x14ac:dyDescent="0.3">
      <c r="A31" s="63" t="s">
        <v>1709</v>
      </c>
      <c r="B31" s="64">
        <f>VLOOKUP($A31,'Return Data'!$B$7:$R$2843,3,0)</f>
        <v>44407</v>
      </c>
      <c r="C31" s="65">
        <f>VLOOKUP($A31,'Return Data'!$B$7:$R$2843,4,0)</f>
        <v>12.8</v>
      </c>
      <c r="D31" s="65">
        <f>VLOOKUP($A31,'Return Data'!$B$7:$R$2843,10,0)</f>
        <v>3.3090999999999999</v>
      </c>
      <c r="E31" s="66">
        <f t="shared" si="0"/>
        <v>21</v>
      </c>
      <c r="F31" s="65">
        <f>VLOOKUP($A31,'Return Data'!$B$7:$R$2843,11,0)</f>
        <v>5.4366000000000003</v>
      </c>
      <c r="G31" s="66">
        <f t="shared" si="1"/>
        <v>22</v>
      </c>
      <c r="H31" s="65">
        <f>VLOOKUP($A31,'Return Data'!$B$7:$R$2843,12,0)</f>
        <v>11.6928</v>
      </c>
      <c r="I31" s="66">
        <f t="shared" si="2"/>
        <v>22</v>
      </c>
      <c r="J31" s="65">
        <f>VLOOKUP($A31,'Return Data'!$B$7:$R$2843,13,0)</f>
        <v>14.1838</v>
      </c>
      <c r="K31" s="66">
        <f t="shared" si="3"/>
        <v>20</v>
      </c>
      <c r="L31" s="65">
        <f>VLOOKUP($A31,'Return Data'!$B$7:$R$2843,17,0)</f>
        <v>10.3431</v>
      </c>
      <c r="M31" s="66">
        <f t="shared" si="4"/>
        <v>14</v>
      </c>
      <c r="N31" s="65"/>
      <c r="O31" s="66"/>
      <c r="P31" s="65"/>
      <c r="Q31" s="66"/>
      <c r="R31" s="65">
        <f>VLOOKUP($A31,'Return Data'!$B$7:$R$2843,16,0)</f>
        <v>8.6508000000000003</v>
      </c>
      <c r="S31" s="67">
        <f t="shared" si="7"/>
        <v>8</v>
      </c>
    </row>
    <row r="32" spans="1:19" x14ac:dyDescent="0.3">
      <c r="A32" s="63" t="s">
        <v>1710</v>
      </c>
      <c r="B32" s="64">
        <f>VLOOKUP($A32,'Return Data'!$B$7:$R$2843,3,0)</f>
        <v>44407</v>
      </c>
      <c r="C32" s="65">
        <f>VLOOKUP($A32,'Return Data'!$B$7:$R$2843,4,0)</f>
        <v>12.5198</v>
      </c>
      <c r="D32" s="65">
        <f>VLOOKUP($A32,'Return Data'!$B$7:$R$2843,10,0)</f>
        <v>4.1581000000000001</v>
      </c>
      <c r="E32" s="66">
        <f t="shared" si="0"/>
        <v>15</v>
      </c>
      <c r="F32" s="65">
        <f>VLOOKUP($A32,'Return Data'!$B$7:$R$2843,11,0)</f>
        <v>9.1431000000000004</v>
      </c>
      <c r="G32" s="66">
        <f t="shared" si="1"/>
        <v>11</v>
      </c>
      <c r="H32" s="65">
        <f>VLOOKUP($A32,'Return Data'!$B$7:$R$2843,12,0)</f>
        <v>18.578900000000001</v>
      </c>
      <c r="I32" s="66">
        <f t="shared" si="2"/>
        <v>7</v>
      </c>
      <c r="J32" s="65">
        <f>VLOOKUP($A32,'Return Data'!$B$7:$R$2843,13,0)</f>
        <v>21.233699999999999</v>
      </c>
      <c r="K32" s="66">
        <f t="shared" si="3"/>
        <v>11</v>
      </c>
      <c r="L32" s="65">
        <f>VLOOKUP($A32,'Return Data'!$B$7:$R$2843,17,0)</f>
        <v>11.323</v>
      </c>
      <c r="M32" s="66">
        <f t="shared" si="4"/>
        <v>10</v>
      </c>
      <c r="N32" s="65"/>
      <c r="O32" s="66"/>
      <c r="P32" s="65"/>
      <c r="Q32" s="66"/>
      <c r="R32" s="65">
        <f>VLOOKUP($A32,'Return Data'!$B$7:$R$2843,16,0)</f>
        <v>8.0061999999999998</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4.9400739130434781</v>
      </c>
      <c r="E34" s="74"/>
      <c r="F34" s="75">
        <f>AVERAGE(F8:F32)</f>
        <v>8.5996913043478269</v>
      </c>
      <c r="G34" s="74"/>
      <c r="H34" s="75">
        <f>AVERAGE(H8:H32)</f>
        <v>16.428256521739126</v>
      </c>
      <c r="I34" s="74"/>
      <c r="J34" s="75">
        <f>AVERAGE(J8:J32)</f>
        <v>19.825304347826087</v>
      </c>
      <c r="K34" s="74"/>
      <c r="L34" s="75">
        <f>AVERAGE(L8:L32)</f>
        <v>11.149352631578946</v>
      </c>
      <c r="M34" s="74"/>
      <c r="N34" s="75">
        <f>AVERAGE(N8:N32)</f>
        <v>7.8053374999999994</v>
      </c>
      <c r="O34" s="74"/>
      <c r="P34" s="75">
        <f>AVERAGE(P8:P32)</f>
        <v>7.5870714285714289</v>
      </c>
      <c r="Q34" s="74"/>
      <c r="R34" s="75">
        <f>AVERAGE(R8:R32)</f>
        <v>8.2838782608695656</v>
      </c>
      <c r="S34" s="76"/>
    </row>
    <row r="35" spans="1:19" x14ac:dyDescent="0.3">
      <c r="A35" s="73" t="s">
        <v>28</v>
      </c>
      <c r="B35" s="74"/>
      <c r="C35" s="74"/>
      <c r="D35" s="75">
        <f>MIN(D8:D32)</f>
        <v>2.1349</v>
      </c>
      <c r="E35" s="74"/>
      <c r="F35" s="75">
        <f>MIN(F8:F32)</f>
        <v>3.4601999999999999</v>
      </c>
      <c r="G35" s="74"/>
      <c r="H35" s="75">
        <f>MIN(H8:H32)</f>
        <v>6.5004</v>
      </c>
      <c r="I35" s="74"/>
      <c r="J35" s="75">
        <f>MIN(J8:J32)</f>
        <v>8.7272999999999996</v>
      </c>
      <c r="K35" s="74"/>
      <c r="L35" s="75">
        <f>MIN(L8:L32)</f>
        <v>-1.0508</v>
      </c>
      <c r="M35" s="74"/>
      <c r="N35" s="75">
        <f>MIN(N8:N32)</f>
        <v>-2.1838000000000002</v>
      </c>
      <c r="O35" s="74"/>
      <c r="P35" s="75">
        <f>MIN(P8:P32)</f>
        <v>2.1284999999999998</v>
      </c>
      <c r="Q35" s="74"/>
      <c r="R35" s="75">
        <f>MIN(R8:R32)</f>
        <v>2.9268999999999998</v>
      </c>
      <c r="S35" s="76"/>
    </row>
    <row r="36" spans="1:19" ht="15" thickBot="1" x14ac:dyDescent="0.35">
      <c r="A36" s="77" t="s">
        <v>29</v>
      </c>
      <c r="B36" s="78"/>
      <c r="C36" s="78"/>
      <c r="D36" s="79">
        <f>MAX(D8:D32)</f>
        <v>7.4969000000000001</v>
      </c>
      <c r="E36" s="78"/>
      <c r="F36" s="79">
        <f>MAX(F8:F32)</f>
        <v>12.728899999999999</v>
      </c>
      <c r="G36" s="78"/>
      <c r="H36" s="79">
        <f>MAX(H8:H32)</f>
        <v>24.662800000000001</v>
      </c>
      <c r="I36" s="78"/>
      <c r="J36" s="79">
        <f>MAX(J8:J32)</f>
        <v>27.534700000000001</v>
      </c>
      <c r="K36" s="78"/>
      <c r="L36" s="79">
        <f>MAX(L8:L32)</f>
        <v>15.192299999999999</v>
      </c>
      <c r="M36" s="78"/>
      <c r="N36" s="79">
        <f>MAX(N8:N32)</f>
        <v>10.6525</v>
      </c>
      <c r="O36" s="78"/>
      <c r="P36" s="79">
        <f>MAX(P8:P32)</f>
        <v>9.7423999999999999</v>
      </c>
      <c r="Q36" s="78"/>
      <c r="R36" s="79">
        <f>MAX(R8:R32)</f>
        <v>13.8506</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44407</v>
      </c>
      <c r="C8" s="65">
        <f>VLOOKUP($A8,'Return Data'!$B$7:$R$2843,4,0)</f>
        <v>22.1844</v>
      </c>
      <c r="D8" s="65">
        <f>VLOOKUP($A8,'Return Data'!$B$7:$R$2843,10,0)</f>
        <v>1.363</v>
      </c>
      <c r="E8" s="66">
        <f t="shared" ref="E8:E34" si="0">RANK(D8,D$8:D$34,0)</f>
        <v>1</v>
      </c>
      <c r="F8" s="65">
        <f>VLOOKUP($A8,'Return Data'!$B$7:$R$2843,11,0)</f>
        <v>2.7446000000000002</v>
      </c>
      <c r="G8" s="66">
        <f t="shared" ref="G8:G34" si="1">RANK(F8,F$8:F$34,0)</f>
        <v>3</v>
      </c>
      <c r="H8" s="65">
        <f>VLOOKUP($A8,'Return Data'!$B$7:$R$2843,12,0)</f>
        <v>3.516</v>
      </c>
      <c r="I8" s="66">
        <f t="shared" ref="I8:I23" si="2">RANK(H8,H$8:H$34,0)</f>
        <v>2</v>
      </c>
      <c r="J8" s="65">
        <f>VLOOKUP($A8,'Return Data'!$B$7:$R$2843,13,0)</f>
        <v>4.5936000000000003</v>
      </c>
      <c r="K8" s="66">
        <f t="shared" ref="K8:K23" si="3">RANK(J8,J$8:J$34,0)</f>
        <v>5</v>
      </c>
      <c r="L8" s="65">
        <f>VLOOKUP($A8,'Return Data'!$B$7:$R$2843,17,0)</f>
        <v>5.0430999999999999</v>
      </c>
      <c r="M8" s="66">
        <f t="shared" ref="M8:M18" si="4">RANK(L8,L$8:L$34,0)</f>
        <v>7</v>
      </c>
      <c r="N8" s="65">
        <f>VLOOKUP($A8,'Return Data'!$B$7:$R$2843,14,0)</f>
        <v>5.7751999999999999</v>
      </c>
      <c r="O8" s="66">
        <f>RANK(N8,N$8:N$34,0)</f>
        <v>6</v>
      </c>
      <c r="P8" s="65">
        <f>VLOOKUP($A8,'Return Data'!$B$7:$R$2843,15,0)</f>
        <v>6.1071</v>
      </c>
      <c r="Q8" s="66">
        <f>RANK(P8,P$8:P$34,0)</f>
        <v>6</v>
      </c>
      <c r="R8" s="65">
        <f>VLOOKUP($A8,'Return Data'!$B$7:$R$2843,16,0)</f>
        <v>7.1509</v>
      </c>
      <c r="S8" s="67">
        <f t="shared" ref="S8:S34" si="5">RANK(R8,R$8:R$34,0)</f>
        <v>4</v>
      </c>
    </row>
    <row r="9" spans="1:20" x14ac:dyDescent="0.3">
      <c r="A9" s="63" t="s">
        <v>1712</v>
      </c>
      <c r="B9" s="64">
        <f>VLOOKUP($A9,'Return Data'!$B$7:$R$2843,3,0)</f>
        <v>44407</v>
      </c>
      <c r="C9" s="65">
        <f>VLOOKUP($A9,'Return Data'!$B$7:$R$2843,4,0)</f>
        <v>15.7037</v>
      </c>
      <c r="D9" s="65">
        <f>VLOOKUP($A9,'Return Data'!$B$7:$R$2843,10,0)</f>
        <v>1.2325999999999999</v>
      </c>
      <c r="E9" s="66">
        <f t="shared" si="0"/>
        <v>17</v>
      </c>
      <c r="F9" s="65">
        <f>VLOOKUP($A9,'Return Data'!$B$7:$R$2843,11,0)</f>
        <v>2.5339999999999998</v>
      </c>
      <c r="G9" s="66">
        <f t="shared" si="1"/>
        <v>12</v>
      </c>
      <c r="H9" s="65">
        <f>VLOOKUP($A9,'Return Data'!$B$7:$R$2843,12,0)</f>
        <v>3.2751000000000001</v>
      </c>
      <c r="I9" s="66">
        <f t="shared" si="2"/>
        <v>12</v>
      </c>
      <c r="J9" s="65">
        <f>VLOOKUP($A9,'Return Data'!$B$7:$R$2843,13,0)</f>
        <v>4.3345000000000002</v>
      </c>
      <c r="K9" s="66">
        <f t="shared" si="3"/>
        <v>14</v>
      </c>
      <c r="L9" s="65">
        <f>VLOOKUP($A9,'Return Data'!$B$7:$R$2843,17,0)</f>
        <v>4.9867999999999997</v>
      </c>
      <c r="M9" s="66">
        <f t="shared" si="4"/>
        <v>10</v>
      </c>
      <c r="N9" s="65">
        <f>VLOOKUP($A9,'Return Data'!$B$7:$R$2843,14,0)</f>
        <v>5.7278000000000002</v>
      </c>
      <c r="O9" s="66">
        <f>RANK(N9,N$8:N$34,0)</f>
        <v>8</v>
      </c>
      <c r="P9" s="65">
        <f>VLOOKUP($A9,'Return Data'!$B$7:$R$2843,15,0)</f>
        <v>6.2131999999999996</v>
      </c>
      <c r="Q9" s="66">
        <f>RANK(P9,P$8:P$34,0)</f>
        <v>3</v>
      </c>
      <c r="R9" s="65">
        <f>VLOOKUP($A9,'Return Data'!$B$7:$R$2843,16,0)</f>
        <v>6.6948999999999996</v>
      </c>
      <c r="S9" s="67">
        <f t="shared" si="5"/>
        <v>11</v>
      </c>
    </row>
    <row r="10" spans="1:20" x14ac:dyDescent="0.3">
      <c r="A10" s="63" t="s">
        <v>1713</v>
      </c>
      <c r="B10" s="64">
        <f>VLOOKUP($A10,'Return Data'!$B$7:$R$2843,3,0)</f>
        <v>44407</v>
      </c>
      <c r="C10" s="65">
        <f>VLOOKUP($A10,'Return Data'!$B$7:$R$2843,4,0)</f>
        <v>13.211</v>
      </c>
      <c r="D10" s="65">
        <f>VLOOKUP($A10,'Return Data'!$B$7:$R$2843,10,0)</f>
        <v>1.2647999999999999</v>
      </c>
      <c r="E10" s="66">
        <f t="shared" si="0"/>
        <v>13</v>
      </c>
      <c r="F10" s="65">
        <f>VLOOKUP($A10,'Return Data'!$B$7:$R$2843,11,0)</f>
        <v>2.5459999999999998</v>
      </c>
      <c r="G10" s="66">
        <f t="shared" si="1"/>
        <v>11</v>
      </c>
      <c r="H10" s="65">
        <f>VLOOKUP($A10,'Return Data'!$B$7:$R$2843,12,0)</f>
        <v>3.3885999999999998</v>
      </c>
      <c r="I10" s="66">
        <f t="shared" si="2"/>
        <v>8</v>
      </c>
      <c r="J10" s="65">
        <f>VLOOKUP($A10,'Return Data'!$B$7:$R$2843,13,0)</f>
        <v>4.5753000000000004</v>
      </c>
      <c r="K10" s="66">
        <f t="shared" si="3"/>
        <v>6</v>
      </c>
      <c r="L10" s="65">
        <f>VLOOKUP($A10,'Return Data'!$B$7:$R$2843,17,0)</f>
        <v>5.1849999999999996</v>
      </c>
      <c r="M10" s="66">
        <f t="shared" si="4"/>
        <v>4</v>
      </c>
      <c r="N10" s="65">
        <f>VLOOKUP($A10,'Return Data'!$B$7:$R$2843,14,0)</f>
        <v>5.8997000000000002</v>
      </c>
      <c r="O10" s="66">
        <f>RANK(N10,N$8:N$34,0)</f>
        <v>2</v>
      </c>
      <c r="P10" s="65"/>
      <c r="Q10" s="66"/>
      <c r="R10" s="65">
        <f>VLOOKUP($A10,'Return Data'!$B$7:$R$2843,16,0)</f>
        <v>6.2558999999999996</v>
      </c>
      <c r="S10" s="67">
        <f t="shared" si="5"/>
        <v>16</v>
      </c>
    </row>
    <row r="11" spans="1:20" x14ac:dyDescent="0.3">
      <c r="A11" s="63" t="s">
        <v>1714</v>
      </c>
      <c r="B11" s="64">
        <f>VLOOKUP($A11,'Return Data'!$B$7:$R$2843,3,0)</f>
        <v>44407</v>
      </c>
      <c r="C11" s="65">
        <f>VLOOKUP($A11,'Return Data'!$B$7:$R$2843,4,0)</f>
        <v>11.5916</v>
      </c>
      <c r="D11" s="65">
        <f>VLOOKUP($A11,'Return Data'!$B$7:$R$2843,10,0)</f>
        <v>0.89129999999999998</v>
      </c>
      <c r="E11" s="66">
        <f t="shared" si="0"/>
        <v>26</v>
      </c>
      <c r="F11" s="65">
        <f>VLOOKUP($A11,'Return Data'!$B$7:$R$2843,11,0)</f>
        <v>1.7843</v>
      </c>
      <c r="G11" s="66">
        <f t="shared" si="1"/>
        <v>26</v>
      </c>
      <c r="H11" s="65">
        <f>VLOOKUP($A11,'Return Data'!$B$7:$R$2843,12,0)</f>
        <v>2.1718000000000002</v>
      </c>
      <c r="I11" s="66">
        <f t="shared" si="2"/>
        <v>24</v>
      </c>
      <c r="J11" s="65">
        <f>VLOOKUP($A11,'Return Data'!$B$7:$R$2843,13,0)</f>
        <v>3.2410999999999999</v>
      </c>
      <c r="K11" s="66">
        <f t="shared" si="3"/>
        <v>21</v>
      </c>
      <c r="L11" s="65">
        <f>VLOOKUP($A11,'Return Data'!$B$7:$R$2843,17,0)</f>
        <v>3.8864999999999998</v>
      </c>
      <c r="M11" s="66">
        <f t="shared" si="4"/>
        <v>20</v>
      </c>
      <c r="N11" s="65"/>
      <c r="O11" s="66"/>
      <c r="P11" s="65"/>
      <c r="Q11" s="66"/>
      <c r="R11" s="65">
        <f>VLOOKUP($A11,'Return Data'!$B$7:$R$2843,16,0)</f>
        <v>4.8512000000000004</v>
      </c>
      <c r="S11" s="67">
        <f t="shared" si="5"/>
        <v>21</v>
      </c>
    </row>
    <row r="12" spans="1:20" x14ac:dyDescent="0.3">
      <c r="A12" s="63" t="s">
        <v>1715</v>
      </c>
      <c r="B12" s="64">
        <f>VLOOKUP($A12,'Return Data'!$B$7:$R$2843,3,0)</f>
        <v>44407</v>
      </c>
      <c r="C12" s="65">
        <f>VLOOKUP($A12,'Return Data'!$B$7:$R$2843,4,0)</f>
        <v>12.183999999999999</v>
      </c>
      <c r="D12" s="65">
        <f>VLOOKUP($A12,'Return Data'!$B$7:$R$2843,10,0)</f>
        <v>1.2381</v>
      </c>
      <c r="E12" s="66">
        <f t="shared" si="0"/>
        <v>16</v>
      </c>
      <c r="F12" s="65">
        <f>VLOOKUP($A12,'Return Data'!$B$7:$R$2843,11,0)</f>
        <v>2.3866000000000001</v>
      </c>
      <c r="G12" s="66">
        <f t="shared" si="1"/>
        <v>18</v>
      </c>
      <c r="H12" s="65">
        <f>VLOOKUP($A12,'Return Data'!$B$7:$R$2843,12,0)</f>
        <v>3.1057000000000001</v>
      </c>
      <c r="I12" s="66">
        <f t="shared" si="2"/>
        <v>16</v>
      </c>
      <c r="J12" s="65">
        <f>VLOOKUP($A12,'Return Data'!$B$7:$R$2843,13,0)</f>
        <v>4.2257999999999996</v>
      </c>
      <c r="K12" s="66">
        <f t="shared" si="3"/>
        <v>16</v>
      </c>
      <c r="L12" s="65">
        <f>VLOOKUP($A12,'Return Data'!$B$7:$R$2843,17,0)</f>
        <v>4.7530999999999999</v>
      </c>
      <c r="M12" s="66">
        <f t="shared" si="4"/>
        <v>14</v>
      </c>
      <c r="N12" s="65">
        <f>VLOOKUP($A12,'Return Data'!$B$7:$R$2843,14,0)</f>
        <v>5.6444999999999999</v>
      </c>
      <c r="O12" s="66">
        <f t="shared" ref="O12:O18" si="6">RANK(N12,N$8:N$34,0)</f>
        <v>11</v>
      </c>
      <c r="P12" s="65"/>
      <c r="Q12" s="66"/>
      <c r="R12" s="65">
        <f>VLOOKUP($A12,'Return Data'!$B$7:$R$2843,16,0)</f>
        <v>5.7853000000000003</v>
      </c>
      <c r="S12" s="67">
        <f t="shared" si="5"/>
        <v>18</v>
      </c>
    </row>
    <row r="13" spans="1:20" x14ac:dyDescent="0.3">
      <c r="A13" s="63" t="s">
        <v>1716</v>
      </c>
      <c r="B13" s="64">
        <f>VLOOKUP($A13,'Return Data'!$B$7:$R$2843,3,0)</f>
        <v>44407</v>
      </c>
      <c r="C13" s="65">
        <f>VLOOKUP($A13,'Return Data'!$B$7:$R$2843,4,0)</f>
        <v>16.030999999999999</v>
      </c>
      <c r="D13" s="65">
        <f>VLOOKUP($A13,'Return Data'!$B$7:$R$2843,10,0)</f>
        <v>1.3427</v>
      </c>
      <c r="E13" s="66">
        <f t="shared" si="0"/>
        <v>4</v>
      </c>
      <c r="F13" s="65">
        <f>VLOOKUP($A13,'Return Data'!$B$7:$R$2843,11,0)</f>
        <v>2.6168</v>
      </c>
      <c r="G13" s="66">
        <f t="shared" si="1"/>
        <v>8</v>
      </c>
      <c r="H13" s="65">
        <f>VLOOKUP($A13,'Return Data'!$B$7:$R$2843,12,0)</f>
        <v>3.4171</v>
      </c>
      <c r="I13" s="66">
        <f t="shared" si="2"/>
        <v>6</v>
      </c>
      <c r="J13" s="65">
        <f>VLOOKUP($A13,'Return Data'!$B$7:$R$2843,13,0)</f>
        <v>4.5632000000000001</v>
      </c>
      <c r="K13" s="66">
        <f t="shared" si="3"/>
        <v>8</v>
      </c>
      <c r="L13" s="65">
        <f>VLOOKUP($A13,'Return Data'!$B$7:$R$2843,17,0)</f>
        <v>5.2746000000000004</v>
      </c>
      <c r="M13" s="66">
        <f t="shared" si="4"/>
        <v>2</v>
      </c>
      <c r="N13" s="65">
        <f>VLOOKUP($A13,'Return Data'!$B$7:$R$2843,14,0)</f>
        <v>5.9546000000000001</v>
      </c>
      <c r="O13" s="66">
        <f t="shared" si="6"/>
        <v>1</v>
      </c>
      <c r="P13" s="65">
        <f>VLOOKUP($A13,'Return Data'!$B$7:$R$2843,15,0)</f>
        <v>6.2995999999999999</v>
      </c>
      <c r="Q13" s="66">
        <f t="shared" ref="Q13:Q18" si="7">RANK(P13,P$8:P$34,0)</f>
        <v>2</v>
      </c>
      <c r="R13" s="65">
        <f>VLOOKUP($A13,'Return Data'!$B$7:$R$2843,16,0)</f>
        <v>6.8769999999999998</v>
      </c>
      <c r="S13" s="67">
        <f t="shared" si="5"/>
        <v>8</v>
      </c>
    </row>
    <row r="14" spans="1:20" x14ac:dyDescent="0.3">
      <c r="A14" s="63" t="s">
        <v>1717</v>
      </c>
      <c r="B14" s="64">
        <f>VLOOKUP($A14,'Return Data'!$B$7:$R$2843,3,0)</f>
        <v>44407</v>
      </c>
      <c r="C14" s="65">
        <f>VLOOKUP($A14,'Return Data'!$B$7:$R$2843,4,0)</f>
        <v>15.705</v>
      </c>
      <c r="D14" s="65">
        <f>VLOOKUP($A14,'Return Data'!$B$7:$R$2843,10,0)</f>
        <v>1.2899</v>
      </c>
      <c r="E14" s="66">
        <f t="shared" si="0"/>
        <v>12</v>
      </c>
      <c r="F14" s="65">
        <f>VLOOKUP($A14,'Return Data'!$B$7:$R$2843,11,0)</f>
        <v>2.5465</v>
      </c>
      <c r="G14" s="66">
        <f t="shared" si="1"/>
        <v>10</v>
      </c>
      <c r="H14" s="65">
        <f>VLOOKUP($A14,'Return Data'!$B$7:$R$2843,12,0)</f>
        <v>3.2951999999999999</v>
      </c>
      <c r="I14" s="66">
        <f t="shared" si="2"/>
        <v>11</v>
      </c>
      <c r="J14" s="65">
        <f>VLOOKUP($A14,'Return Data'!$B$7:$R$2843,13,0)</f>
        <v>4.4424000000000001</v>
      </c>
      <c r="K14" s="66">
        <f t="shared" si="3"/>
        <v>12</v>
      </c>
      <c r="L14" s="65">
        <f>VLOOKUP($A14,'Return Data'!$B$7:$R$2843,17,0)</f>
        <v>4.6593</v>
      </c>
      <c r="M14" s="66">
        <f t="shared" si="4"/>
        <v>16</v>
      </c>
      <c r="N14" s="65">
        <f>VLOOKUP($A14,'Return Data'!$B$7:$R$2843,14,0)</f>
        <v>5.3757999999999999</v>
      </c>
      <c r="O14" s="66">
        <f t="shared" si="6"/>
        <v>14</v>
      </c>
      <c r="P14" s="65">
        <f>VLOOKUP($A14,'Return Data'!$B$7:$R$2843,15,0)</f>
        <v>5.7507999999999999</v>
      </c>
      <c r="Q14" s="66">
        <f t="shared" si="7"/>
        <v>13</v>
      </c>
      <c r="R14" s="65">
        <f>VLOOKUP($A14,'Return Data'!$B$7:$R$2843,16,0)</f>
        <v>6.3455000000000004</v>
      </c>
      <c r="S14" s="67">
        <f t="shared" si="5"/>
        <v>14</v>
      </c>
    </row>
    <row r="15" spans="1:20" x14ac:dyDescent="0.3">
      <c r="A15" s="63" t="s">
        <v>1718</v>
      </c>
      <c r="B15" s="64">
        <f>VLOOKUP($A15,'Return Data'!$B$7:$R$2843,3,0)</f>
        <v>44407</v>
      </c>
      <c r="C15" s="65">
        <f>VLOOKUP($A15,'Return Data'!$B$7:$R$2843,4,0)</f>
        <v>28.559000000000001</v>
      </c>
      <c r="D15" s="65">
        <f>VLOOKUP($A15,'Return Data'!$B$7:$R$2843,10,0)</f>
        <v>1.3241000000000001</v>
      </c>
      <c r="E15" s="66">
        <f t="shared" si="0"/>
        <v>5</v>
      </c>
      <c r="F15" s="65">
        <f>VLOOKUP($A15,'Return Data'!$B$7:$R$2843,11,0)</f>
        <v>2.6084000000000001</v>
      </c>
      <c r="G15" s="66">
        <f t="shared" si="1"/>
        <v>9</v>
      </c>
      <c r="H15" s="65">
        <f>VLOOKUP($A15,'Return Data'!$B$7:$R$2843,12,0)</f>
        <v>3.3300999999999998</v>
      </c>
      <c r="I15" s="66">
        <f t="shared" si="2"/>
        <v>10</v>
      </c>
      <c r="J15" s="65">
        <f>VLOOKUP($A15,'Return Data'!$B$7:$R$2843,13,0)</f>
        <v>4.4457000000000004</v>
      </c>
      <c r="K15" s="66">
        <f t="shared" si="3"/>
        <v>11</v>
      </c>
      <c r="L15" s="65">
        <f>VLOOKUP($A15,'Return Data'!$B$7:$R$2843,17,0)</f>
        <v>4.9225000000000003</v>
      </c>
      <c r="M15" s="66">
        <f t="shared" si="4"/>
        <v>11</v>
      </c>
      <c r="N15" s="65">
        <f>VLOOKUP($A15,'Return Data'!$B$7:$R$2843,14,0)</f>
        <v>5.6936999999999998</v>
      </c>
      <c r="O15" s="66">
        <f t="shared" si="6"/>
        <v>10</v>
      </c>
      <c r="P15" s="65">
        <f>VLOOKUP($A15,'Return Data'!$B$7:$R$2843,15,0)</f>
        <v>6.0830000000000002</v>
      </c>
      <c r="Q15" s="66">
        <f t="shared" si="7"/>
        <v>7</v>
      </c>
      <c r="R15" s="65">
        <f>VLOOKUP($A15,'Return Data'!$B$7:$R$2843,16,0)</f>
        <v>7.2438000000000002</v>
      </c>
      <c r="S15" s="67">
        <f t="shared" si="5"/>
        <v>2</v>
      </c>
    </row>
    <row r="16" spans="1:20" x14ac:dyDescent="0.3">
      <c r="A16" s="63" t="s">
        <v>1719</v>
      </c>
      <c r="B16" s="64">
        <f>VLOOKUP($A16,'Return Data'!$B$7:$R$2843,3,0)</f>
        <v>44407</v>
      </c>
      <c r="C16" s="65">
        <f>VLOOKUP($A16,'Return Data'!$B$7:$R$2843,4,0)</f>
        <v>27.211400000000001</v>
      </c>
      <c r="D16" s="65">
        <f>VLOOKUP($A16,'Return Data'!$B$7:$R$2843,10,0)</f>
        <v>1.2623</v>
      </c>
      <c r="E16" s="66">
        <f t="shared" si="0"/>
        <v>14</v>
      </c>
      <c r="F16" s="65">
        <f>VLOOKUP($A16,'Return Data'!$B$7:$R$2843,11,0)</f>
        <v>2.4769000000000001</v>
      </c>
      <c r="G16" s="66">
        <f t="shared" si="1"/>
        <v>15</v>
      </c>
      <c r="H16" s="65">
        <f>VLOOKUP($A16,'Return Data'!$B$7:$R$2843,12,0)</f>
        <v>3.2286999999999999</v>
      </c>
      <c r="I16" s="66">
        <f t="shared" si="2"/>
        <v>14</v>
      </c>
      <c r="J16" s="65">
        <f>VLOOKUP($A16,'Return Data'!$B$7:$R$2843,13,0)</f>
        <v>4.3841999999999999</v>
      </c>
      <c r="K16" s="66">
        <f t="shared" si="3"/>
        <v>13</v>
      </c>
      <c r="L16" s="65">
        <f>VLOOKUP($A16,'Return Data'!$B$7:$R$2843,17,0)</f>
        <v>4.7709999999999999</v>
      </c>
      <c r="M16" s="66">
        <f t="shared" si="4"/>
        <v>13</v>
      </c>
      <c r="N16" s="65">
        <f>VLOOKUP($A16,'Return Data'!$B$7:$R$2843,14,0)</f>
        <v>5.7046000000000001</v>
      </c>
      <c r="O16" s="66">
        <f t="shared" si="6"/>
        <v>9</v>
      </c>
      <c r="P16" s="65">
        <f>VLOOKUP($A16,'Return Data'!$B$7:$R$2843,15,0)</f>
        <v>6.0636999999999999</v>
      </c>
      <c r="Q16" s="66">
        <f t="shared" si="7"/>
        <v>9</v>
      </c>
      <c r="R16" s="65">
        <f>VLOOKUP($A16,'Return Data'!$B$7:$R$2843,16,0)</f>
        <v>7.1029999999999998</v>
      </c>
      <c r="S16" s="67">
        <f t="shared" si="5"/>
        <v>5</v>
      </c>
    </row>
    <row r="17" spans="1:19" x14ac:dyDescent="0.3">
      <c r="A17" s="63" t="s">
        <v>1720</v>
      </c>
      <c r="B17" s="64">
        <f>VLOOKUP($A17,'Return Data'!$B$7:$R$2843,3,0)</f>
        <v>44407</v>
      </c>
      <c r="C17" s="65">
        <f>VLOOKUP($A17,'Return Data'!$B$7:$R$2843,4,0)</f>
        <v>14.9727</v>
      </c>
      <c r="D17" s="65">
        <f>VLOOKUP($A17,'Return Data'!$B$7:$R$2843,10,0)</f>
        <v>0.99360000000000004</v>
      </c>
      <c r="E17" s="66">
        <f t="shared" si="0"/>
        <v>24</v>
      </c>
      <c r="F17" s="65">
        <f>VLOOKUP($A17,'Return Data'!$B$7:$R$2843,11,0)</f>
        <v>1.996</v>
      </c>
      <c r="G17" s="66">
        <f t="shared" si="1"/>
        <v>22</v>
      </c>
      <c r="H17" s="65">
        <f>VLOOKUP($A17,'Return Data'!$B$7:$R$2843,12,0)</f>
        <v>2.2949000000000002</v>
      </c>
      <c r="I17" s="66">
        <f t="shared" si="2"/>
        <v>22</v>
      </c>
      <c r="J17" s="65">
        <f>VLOOKUP($A17,'Return Data'!$B$7:$R$2843,13,0)</f>
        <v>3.1185</v>
      </c>
      <c r="K17" s="66">
        <f t="shared" si="3"/>
        <v>22</v>
      </c>
      <c r="L17" s="65">
        <f>VLOOKUP($A17,'Return Data'!$B$7:$R$2843,17,0)</f>
        <v>3.9697</v>
      </c>
      <c r="M17" s="66">
        <f t="shared" si="4"/>
        <v>19</v>
      </c>
      <c r="N17" s="65">
        <f>VLOOKUP($A17,'Return Data'!$B$7:$R$2843,14,0)</f>
        <v>4.8836000000000004</v>
      </c>
      <c r="O17" s="66">
        <f t="shared" si="6"/>
        <v>16</v>
      </c>
      <c r="P17" s="65">
        <f>VLOOKUP($A17,'Return Data'!$B$7:$R$2843,15,0)</f>
        <v>5.6283000000000003</v>
      </c>
      <c r="Q17" s="66">
        <f t="shared" si="7"/>
        <v>14</v>
      </c>
      <c r="R17" s="65">
        <f>VLOOKUP($A17,'Return Data'!$B$7:$R$2843,16,0)</f>
        <v>6.2904999999999998</v>
      </c>
      <c r="S17" s="67">
        <f t="shared" si="5"/>
        <v>15</v>
      </c>
    </row>
    <row r="18" spans="1:19" x14ac:dyDescent="0.3">
      <c r="A18" s="63" t="s">
        <v>1721</v>
      </c>
      <c r="B18" s="64">
        <f>VLOOKUP($A18,'Return Data'!$B$7:$R$2843,3,0)</f>
        <v>44407</v>
      </c>
      <c r="C18" s="65">
        <f>VLOOKUP($A18,'Return Data'!$B$7:$R$2843,4,0)</f>
        <v>26.45</v>
      </c>
      <c r="D18" s="65">
        <f>VLOOKUP($A18,'Return Data'!$B$7:$R$2843,10,0)</f>
        <v>1.2591000000000001</v>
      </c>
      <c r="E18" s="66">
        <f t="shared" si="0"/>
        <v>15</v>
      </c>
      <c r="F18" s="65">
        <f>VLOOKUP($A18,'Return Data'!$B$7:$R$2843,11,0)</f>
        <v>2.4729000000000001</v>
      </c>
      <c r="G18" s="66">
        <f t="shared" si="1"/>
        <v>16</v>
      </c>
      <c r="H18" s="65">
        <f>VLOOKUP($A18,'Return Data'!$B$7:$R$2843,12,0)</f>
        <v>3.2235</v>
      </c>
      <c r="I18" s="66">
        <f t="shared" si="2"/>
        <v>15</v>
      </c>
      <c r="J18" s="65">
        <f>VLOOKUP($A18,'Return Data'!$B$7:$R$2843,13,0)</f>
        <v>4.3042999999999996</v>
      </c>
      <c r="K18" s="66">
        <f t="shared" si="3"/>
        <v>15</v>
      </c>
      <c r="L18" s="65">
        <f>VLOOKUP($A18,'Return Data'!$B$7:$R$2843,17,0)</f>
        <v>5.0282999999999998</v>
      </c>
      <c r="M18" s="66">
        <f t="shared" si="4"/>
        <v>9</v>
      </c>
      <c r="N18" s="65">
        <f>VLOOKUP($A18,'Return Data'!$B$7:$R$2843,14,0)</f>
        <v>5.6250999999999998</v>
      </c>
      <c r="O18" s="66">
        <f t="shared" si="6"/>
        <v>12</v>
      </c>
      <c r="P18" s="65">
        <f>VLOOKUP($A18,'Return Data'!$B$7:$R$2843,15,0)</f>
        <v>6.0022000000000002</v>
      </c>
      <c r="Q18" s="66">
        <f t="shared" si="7"/>
        <v>10</v>
      </c>
      <c r="R18" s="65">
        <f>VLOOKUP($A18,'Return Data'!$B$7:$R$2843,16,0)</f>
        <v>6.9649000000000001</v>
      </c>
      <c r="S18" s="67">
        <f t="shared" si="5"/>
        <v>6</v>
      </c>
    </row>
    <row r="19" spans="1:19" x14ac:dyDescent="0.3">
      <c r="A19" s="63" t="s">
        <v>1722</v>
      </c>
      <c r="B19" s="64">
        <f>VLOOKUP($A19,'Return Data'!$B$7:$R$2843,3,0)</f>
        <v>44407</v>
      </c>
      <c r="C19" s="65">
        <f>VLOOKUP($A19,'Return Data'!$B$7:$R$2843,4,0)</f>
        <v>10.7835</v>
      </c>
      <c r="D19" s="65">
        <f>VLOOKUP($A19,'Return Data'!$B$7:$R$2843,10,0)</f>
        <v>1.0589999999999999</v>
      </c>
      <c r="E19" s="66">
        <f t="shared" si="0"/>
        <v>23</v>
      </c>
      <c r="F19" s="65">
        <f>VLOOKUP($A19,'Return Data'!$B$7:$R$2843,11,0)</f>
        <v>1.9908999999999999</v>
      </c>
      <c r="G19" s="66">
        <f t="shared" si="1"/>
        <v>23</v>
      </c>
      <c r="H19" s="65">
        <f>VLOOKUP($A19,'Return Data'!$B$7:$R$2843,12,0)</f>
        <v>2.4765000000000001</v>
      </c>
      <c r="I19" s="66">
        <f t="shared" si="2"/>
        <v>20</v>
      </c>
      <c r="J19" s="65">
        <f>VLOOKUP($A19,'Return Data'!$B$7:$R$2843,13,0)</f>
        <v>3.4398</v>
      </c>
      <c r="K19" s="66">
        <f t="shared" si="3"/>
        <v>20</v>
      </c>
      <c r="L19" s="65"/>
      <c r="M19" s="66"/>
      <c r="N19" s="65"/>
      <c r="O19" s="66"/>
      <c r="P19" s="65"/>
      <c r="Q19" s="66"/>
      <c r="R19" s="65">
        <f>VLOOKUP($A19,'Return Data'!$B$7:$R$2843,16,0)</f>
        <v>4.0709</v>
      </c>
      <c r="S19" s="67">
        <f t="shared" si="5"/>
        <v>24</v>
      </c>
    </row>
    <row r="20" spans="1:19" x14ac:dyDescent="0.3">
      <c r="A20" s="63" t="s">
        <v>1723</v>
      </c>
      <c r="B20" s="64">
        <f>VLOOKUP($A20,'Return Data'!$B$7:$R$2843,3,0)</f>
        <v>44407</v>
      </c>
      <c r="C20" s="65">
        <f>VLOOKUP($A20,'Return Data'!$B$7:$R$2843,4,0)</f>
        <v>27.380500000000001</v>
      </c>
      <c r="D20" s="65">
        <f>VLOOKUP($A20,'Return Data'!$B$7:$R$2843,10,0)</f>
        <v>1.0876999999999999</v>
      </c>
      <c r="E20" s="66">
        <f t="shared" si="0"/>
        <v>22</v>
      </c>
      <c r="F20" s="65">
        <f>VLOOKUP($A20,'Return Data'!$B$7:$R$2843,11,0)</f>
        <v>1.8684000000000001</v>
      </c>
      <c r="G20" s="66">
        <f t="shared" si="1"/>
        <v>25</v>
      </c>
      <c r="H20" s="65">
        <f>VLOOKUP($A20,'Return Data'!$B$7:$R$2843,12,0)</f>
        <v>2.2339000000000002</v>
      </c>
      <c r="I20" s="66">
        <f t="shared" si="2"/>
        <v>23</v>
      </c>
      <c r="J20" s="65">
        <f>VLOOKUP($A20,'Return Data'!$B$7:$R$2843,13,0)</f>
        <v>3.0310000000000001</v>
      </c>
      <c r="K20" s="66">
        <f t="shared" si="3"/>
        <v>23</v>
      </c>
      <c r="L20" s="65">
        <f>VLOOKUP($A20,'Return Data'!$B$7:$R$2843,17,0)</f>
        <v>3.3088000000000002</v>
      </c>
      <c r="M20" s="66">
        <f>RANK(L20,L$8:L$34,0)</f>
        <v>21</v>
      </c>
      <c r="N20" s="65">
        <f>VLOOKUP($A20,'Return Data'!$B$7:$R$2843,14,0)</f>
        <v>4.3819999999999997</v>
      </c>
      <c r="O20" s="66">
        <f>RANK(N20,N$8:N$34,0)</f>
        <v>17</v>
      </c>
      <c r="P20" s="65">
        <f>VLOOKUP($A20,'Return Data'!$B$7:$R$2843,15,0)</f>
        <v>5.0848000000000004</v>
      </c>
      <c r="Q20" s="66">
        <f>RANK(P20,P$8:P$34,0)</f>
        <v>15</v>
      </c>
      <c r="R20" s="65">
        <f>VLOOKUP($A20,'Return Data'!$B$7:$R$2843,16,0)</f>
        <v>6.4882</v>
      </c>
      <c r="S20" s="67">
        <f t="shared" si="5"/>
        <v>12</v>
      </c>
    </row>
    <row r="21" spans="1:19" x14ac:dyDescent="0.3">
      <c r="A21" s="63" t="s">
        <v>1724</v>
      </c>
      <c r="B21" s="64">
        <f>VLOOKUP($A21,'Return Data'!$B$7:$R$2843,3,0)</f>
        <v>44407</v>
      </c>
      <c r="C21" s="65">
        <f>VLOOKUP($A21,'Return Data'!$B$7:$R$2843,4,0)</f>
        <v>30.8231</v>
      </c>
      <c r="D21" s="65">
        <f>VLOOKUP($A21,'Return Data'!$B$7:$R$2843,10,0)</f>
        <v>1.3161</v>
      </c>
      <c r="E21" s="66">
        <f t="shared" si="0"/>
        <v>8</v>
      </c>
      <c r="F21" s="65">
        <f>VLOOKUP($A21,'Return Data'!$B$7:$R$2843,11,0)</f>
        <v>2.6484999999999999</v>
      </c>
      <c r="G21" s="66">
        <f t="shared" si="1"/>
        <v>6</v>
      </c>
      <c r="H21" s="65">
        <f>VLOOKUP($A21,'Return Data'!$B$7:$R$2843,12,0)</f>
        <v>3.4529999999999998</v>
      </c>
      <c r="I21" s="66">
        <f t="shared" si="2"/>
        <v>4</v>
      </c>
      <c r="J21" s="65">
        <f>VLOOKUP($A21,'Return Data'!$B$7:$R$2843,13,0)</f>
        <v>4.6471999999999998</v>
      </c>
      <c r="K21" s="66">
        <f t="shared" si="3"/>
        <v>4</v>
      </c>
      <c r="L21" s="65">
        <f>VLOOKUP($A21,'Return Data'!$B$7:$R$2843,17,0)</f>
        <v>5.0479000000000003</v>
      </c>
      <c r="M21" s="66">
        <f>RANK(L21,L$8:L$34,0)</f>
        <v>6</v>
      </c>
      <c r="N21" s="65">
        <f>VLOOKUP($A21,'Return Data'!$B$7:$R$2843,14,0)</f>
        <v>5.7675999999999998</v>
      </c>
      <c r="O21" s="66">
        <f>RANK(N21,N$8:N$34,0)</f>
        <v>7</v>
      </c>
      <c r="P21" s="65">
        <f>VLOOKUP($A21,'Return Data'!$B$7:$R$2843,15,0)</f>
        <v>6.1265000000000001</v>
      </c>
      <c r="Q21" s="66">
        <f>RANK(P21,P$8:P$34,0)</f>
        <v>5</v>
      </c>
      <c r="R21" s="65">
        <f>VLOOKUP($A21,'Return Data'!$B$7:$R$2843,16,0)</f>
        <v>7.2278000000000002</v>
      </c>
      <c r="S21" s="67">
        <f t="shared" si="5"/>
        <v>3</v>
      </c>
    </row>
    <row r="22" spans="1:19" x14ac:dyDescent="0.3">
      <c r="A22" s="63" t="s">
        <v>1725</v>
      </c>
      <c r="B22" s="64">
        <f>VLOOKUP($A22,'Return Data'!$B$7:$R$2843,3,0)</f>
        <v>44407</v>
      </c>
      <c r="C22" s="65">
        <f>VLOOKUP($A22,'Return Data'!$B$7:$R$2843,4,0)</f>
        <v>15.86</v>
      </c>
      <c r="D22" s="65">
        <f>VLOOKUP($A22,'Return Data'!$B$7:$R$2843,10,0)</f>
        <v>1.3160000000000001</v>
      </c>
      <c r="E22" s="66">
        <f t="shared" si="0"/>
        <v>9</v>
      </c>
      <c r="F22" s="65">
        <f>VLOOKUP($A22,'Return Data'!$B$7:$R$2843,11,0)</f>
        <v>2.6869999999999998</v>
      </c>
      <c r="G22" s="66">
        <f t="shared" si="1"/>
        <v>4</v>
      </c>
      <c r="H22" s="65">
        <f>VLOOKUP($A22,'Return Data'!$B$7:$R$2843,12,0)</f>
        <v>3.4573</v>
      </c>
      <c r="I22" s="66">
        <f t="shared" si="2"/>
        <v>3</v>
      </c>
      <c r="J22" s="65">
        <f>VLOOKUP($A22,'Return Data'!$B$7:$R$2843,13,0)</f>
        <v>4.7072000000000003</v>
      </c>
      <c r="K22" s="66">
        <f t="shared" si="3"/>
        <v>3</v>
      </c>
      <c r="L22" s="65">
        <f>VLOOKUP($A22,'Return Data'!$B$7:$R$2843,17,0)</f>
        <v>5.2397999999999998</v>
      </c>
      <c r="M22" s="66">
        <f>RANK(L22,L$8:L$34,0)</f>
        <v>3</v>
      </c>
      <c r="N22" s="65">
        <f>VLOOKUP($A22,'Return Data'!$B$7:$R$2843,14,0)</f>
        <v>5.8367000000000004</v>
      </c>
      <c r="O22" s="66">
        <f>RANK(N22,N$8:N$34,0)</f>
        <v>4</v>
      </c>
      <c r="P22" s="65">
        <f>VLOOKUP($A22,'Return Data'!$B$7:$R$2843,15,0)</f>
        <v>6.2027000000000001</v>
      </c>
      <c r="Q22" s="66">
        <f>RANK(P22,P$8:P$34,0)</f>
        <v>4</v>
      </c>
      <c r="R22" s="65">
        <f>VLOOKUP($A22,'Return Data'!$B$7:$R$2843,16,0)</f>
        <v>6.7237</v>
      </c>
      <c r="S22" s="67">
        <f t="shared" si="5"/>
        <v>10</v>
      </c>
    </row>
    <row r="23" spans="1:19" x14ac:dyDescent="0.3">
      <c r="A23" s="63" t="s">
        <v>1726</v>
      </c>
      <c r="B23" s="64">
        <f>VLOOKUP($A23,'Return Data'!$B$7:$R$2843,3,0)</f>
        <v>44407</v>
      </c>
      <c r="C23" s="65">
        <f>VLOOKUP($A23,'Return Data'!$B$7:$R$2843,4,0)</f>
        <v>11.2933</v>
      </c>
      <c r="D23" s="65">
        <f>VLOOKUP($A23,'Return Data'!$B$7:$R$2843,10,0)</f>
        <v>1.2071000000000001</v>
      </c>
      <c r="E23" s="66">
        <f t="shared" si="0"/>
        <v>19</v>
      </c>
      <c r="F23" s="65">
        <f>VLOOKUP($A23,'Return Data'!$B$7:$R$2843,11,0)</f>
        <v>2.3018000000000001</v>
      </c>
      <c r="G23" s="66">
        <f t="shared" si="1"/>
        <v>19</v>
      </c>
      <c r="H23" s="65">
        <f>VLOOKUP($A23,'Return Data'!$B$7:$R$2843,12,0)</f>
        <v>2.8008999999999999</v>
      </c>
      <c r="I23" s="66">
        <f t="shared" si="2"/>
        <v>19</v>
      </c>
      <c r="J23" s="65">
        <f>VLOOKUP($A23,'Return Data'!$B$7:$R$2843,13,0)</f>
        <v>3.7595999999999998</v>
      </c>
      <c r="K23" s="66">
        <f t="shared" si="3"/>
        <v>19</v>
      </c>
      <c r="L23" s="65">
        <f>VLOOKUP($A23,'Return Data'!$B$7:$R$2843,17,0)</f>
        <v>4.4031000000000002</v>
      </c>
      <c r="M23" s="66">
        <f>RANK(L23,L$8:L$34,0)</f>
        <v>17</v>
      </c>
      <c r="N23" s="65"/>
      <c r="O23" s="66"/>
      <c r="P23" s="65"/>
      <c r="Q23" s="66"/>
      <c r="R23" s="65">
        <f>VLOOKUP($A23,'Return Data'!$B$7:$R$2843,16,0)</f>
        <v>4.9602000000000004</v>
      </c>
      <c r="S23" s="67">
        <f t="shared" si="5"/>
        <v>20</v>
      </c>
    </row>
    <row r="24" spans="1:19" x14ac:dyDescent="0.3">
      <c r="A24" s="63" t="s">
        <v>1727</v>
      </c>
      <c r="B24" s="64">
        <f>VLOOKUP($A24,'Return Data'!$B$7:$R$2843,3,0)</f>
        <v>44407</v>
      </c>
      <c r="C24" s="65">
        <f>VLOOKUP($A24,'Return Data'!$B$7:$R$2843,4,0)</f>
        <v>10.361599999999999</v>
      </c>
      <c r="D24" s="65">
        <f>VLOOKUP($A24,'Return Data'!$B$7:$R$2843,10,0)</f>
        <v>1.1578999999999999</v>
      </c>
      <c r="E24" s="66">
        <f t="shared" si="0"/>
        <v>20</v>
      </c>
      <c r="F24" s="65">
        <f>VLOOKUP($A24,'Return Data'!$B$7:$R$2843,11,0)</f>
        <v>2.1431</v>
      </c>
      <c r="G24" s="66">
        <f t="shared" si="1"/>
        <v>21</v>
      </c>
      <c r="H24" s="65"/>
      <c r="I24" s="66"/>
      <c r="J24" s="65"/>
      <c r="K24" s="66"/>
      <c r="L24" s="65"/>
      <c r="M24" s="66"/>
      <c r="N24" s="65"/>
      <c r="O24" s="66"/>
      <c r="P24" s="65"/>
      <c r="Q24" s="66"/>
      <c r="R24" s="65">
        <f>VLOOKUP($A24,'Return Data'!$B$7:$R$2843,16,0)</f>
        <v>3.6160000000000001</v>
      </c>
      <c r="S24" s="67">
        <f t="shared" si="5"/>
        <v>25</v>
      </c>
    </row>
    <row r="25" spans="1:19" x14ac:dyDescent="0.3">
      <c r="A25" s="63" t="s">
        <v>1728</v>
      </c>
      <c r="B25" s="64">
        <f>VLOOKUP($A25,'Return Data'!$B$7:$R$2843,3,0)</f>
        <v>44407</v>
      </c>
      <c r="C25" s="65">
        <f>VLOOKUP($A25,'Return Data'!$B$7:$R$2843,4,0)</f>
        <v>10.487</v>
      </c>
      <c r="D25" s="65">
        <f>VLOOKUP($A25,'Return Data'!$B$7:$R$2843,10,0)</f>
        <v>1.3237000000000001</v>
      </c>
      <c r="E25" s="66">
        <f t="shared" si="0"/>
        <v>6</v>
      </c>
      <c r="F25" s="65">
        <f>VLOOKUP($A25,'Return Data'!$B$7:$R$2843,11,0)</f>
        <v>2.5222000000000002</v>
      </c>
      <c r="G25" s="66">
        <f t="shared" si="1"/>
        <v>13</v>
      </c>
      <c r="H25" s="65"/>
      <c r="I25" s="66"/>
      <c r="J25" s="65"/>
      <c r="K25" s="66"/>
      <c r="L25" s="65"/>
      <c r="M25" s="66"/>
      <c r="N25" s="65"/>
      <c r="O25" s="66"/>
      <c r="P25" s="65"/>
      <c r="Q25" s="66"/>
      <c r="R25" s="65">
        <f>VLOOKUP($A25,'Return Data'!$B$7:$R$2843,16,0)</f>
        <v>4.3676000000000004</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44407</v>
      </c>
      <c r="C27" s="65">
        <f>VLOOKUP($A27,'Return Data'!$B$7:$R$2843,4,0)</f>
        <v>22.217500000000001</v>
      </c>
      <c r="D27" s="65">
        <f>VLOOKUP($A27,'Return Data'!$B$7:$R$2843,10,0)</f>
        <v>1.3202</v>
      </c>
      <c r="E27" s="66">
        <f t="shared" si="0"/>
        <v>7</v>
      </c>
      <c r="F27" s="65">
        <f>VLOOKUP($A27,'Return Data'!$B$7:$R$2843,11,0)</f>
        <v>2.6358999999999999</v>
      </c>
      <c r="G27" s="66">
        <f t="shared" si="1"/>
        <v>7</v>
      </c>
      <c r="H27" s="65">
        <f>VLOOKUP($A27,'Return Data'!$B$7:$R$2843,12,0)</f>
        <v>3.3866999999999998</v>
      </c>
      <c r="I27" s="66">
        <f t="shared" si="8"/>
        <v>9</v>
      </c>
      <c r="J27" s="65">
        <f>VLOOKUP($A27,'Return Data'!$B$7:$R$2843,13,0)</f>
        <v>4.5465</v>
      </c>
      <c r="K27" s="66">
        <f t="shared" si="9"/>
        <v>9</v>
      </c>
      <c r="L27" s="65">
        <f>VLOOKUP($A27,'Return Data'!$B$7:$R$2843,17,0)</f>
        <v>5.0949</v>
      </c>
      <c r="M27" s="66">
        <f>RANK(L27,L$8:L$34,0)</f>
        <v>5</v>
      </c>
      <c r="N27" s="65">
        <f>VLOOKUP($A27,'Return Data'!$B$7:$R$2843,14,0)</f>
        <v>5.8985000000000003</v>
      </c>
      <c r="O27" s="66">
        <f>RANK(N27,N$8:N$34,0)</f>
        <v>3</v>
      </c>
      <c r="P27" s="65">
        <f>VLOOKUP($A27,'Return Data'!$B$7:$R$2843,15,0)</f>
        <v>6.3005000000000004</v>
      </c>
      <c r="Q27" s="66">
        <f>RANK(P27,P$8:P$34,0)</f>
        <v>1</v>
      </c>
      <c r="R27" s="65">
        <f>VLOOKUP($A27,'Return Data'!$B$7:$R$2843,16,0)</f>
        <v>7.3005000000000004</v>
      </c>
      <c r="S27" s="67">
        <f t="shared" si="5"/>
        <v>1</v>
      </c>
    </row>
    <row r="28" spans="1:19" x14ac:dyDescent="0.3">
      <c r="A28" s="63" t="s">
        <v>1730</v>
      </c>
      <c r="B28" s="64">
        <f>VLOOKUP($A28,'Return Data'!$B$7:$R$2843,3,0)</f>
        <v>44407</v>
      </c>
      <c r="C28" s="65">
        <f>VLOOKUP($A28,'Return Data'!$B$7:$R$2843,4,0)</f>
        <v>15.4078</v>
      </c>
      <c r="D28" s="65">
        <f>VLOOKUP($A28,'Return Data'!$B$7:$R$2843,10,0)</f>
        <v>1.2950999999999999</v>
      </c>
      <c r="E28" s="66">
        <f t="shared" si="0"/>
        <v>11</v>
      </c>
      <c r="F28" s="65">
        <f>VLOOKUP($A28,'Return Data'!$B$7:$R$2843,11,0)</f>
        <v>2.4925000000000002</v>
      </c>
      <c r="G28" s="66">
        <f t="shared" si="1"/>
        <v>14</v>
      </c>
      <c r="H28" s="65">
        <f>VLOOKUP($A28,'Return Data'!$B$7:$R$2843,12,0)</f>
        <v>3.2618</v>
      </c>
      <c r="I28" s="66">
        <f t="shared" si="8"/>
        <v>13</v>
      </c>
      <c r="J28" s="65">
        <f>VLOOKUP($A28,'Return Data'!$B$7:$R$2843,13,0)</f>
        <v>4.5446999999999997</v>
      </c>
      <c r="K28" s="66">
        <f t="shared" si="9"/>
        <v>10</v>
      </c>
      <c r="L28" s="65">
        <f>VLOOKUP($A28,'Return Data'!$B$7:$R$2843,17,0)</f>
        <v>4.7519999999999998</v>
      </c>
      <c r="M28" s="66">
        <f>RANK(L28,L$8:L$34,0)</f>
        <v>15</v>
      </c>
      <c r="N28" s="65">
        <f>VLOOKUP($A28,'Return Data'!$B$7:$R$2843,14,0)</f>
        <v>5.3978000000000002</v>
      </c>
      <c r="O28" s="66">
        <f>RANK(N28,N$8:N$34,0)</f>
        <v>13</v>
      </c>
      <c r="P28" s="65">
        <f>VLOOKUP($A28,'Return Data'!$B$7:$R$2843,15,0)</f>
        <v>5.8526999999999996</v>
      </c>
      <c r="Q28" s="66">
        <f>RANK(P28,P$8:P$34,0)</f>
        <v>11</v>
      </c>
      <c r="R28" s="65">
        <f>VLOOKUP($A28,'Return Data'!$B$7:$R$2843,16,0)</f>
        <v>6.4378000000000002</v>
      </c>
      <c r="S28" s="67">
        <f t="shared" si="5"/>
        <v>13</v>
      </c>
    </row>
    <row r="29" spans="1:19" x14ac:dyDescent="0.3">
      <c r="A29" s="63" t="s">
        <v>1731</v>
      </c>
      <c r="B29" s="64">
        <f>VLOOKUP($A29,'Return Data'!$B$7:$R$2843,3,0)</f>
        <v>44407</v>
      </c>
      <c r="C29" s="65">
        <f>VLOOKUP($A29,'Return Data'!$B$7:$R$2843,4,0)</f>
        <v>12.061</v>
      </c>
      <c r="D29" s="65">
        <f>VLOOKUP($A29,'Return Data'!$B$7:$R$2843,10,0)</f>
        <v>0.95509999999999995</v>
      </c>
      <c r="E29" s="66">
        <f t="shared" si="0"/>
        <v>25</v>
      </c>
      <c r="F29" s="65">
        <f>VLOOKUP($A29,'Return Data'!$B$7:$R$2843,11,0)</f>
        <v>1.8812</v>
      </c>
      <c r="G29" s="66">
        <f t="shared" si="1"/>
        <v>24</v>
      </c>
      <c r="H29" s="65">
        <f>VLOOKUP($A29,'Return Data'!$B$7:$R$2843,12,0)</f>
        <v>2.3012000000000001</v>
      </c>
      <c r="I29" s="66">
        <f t="shared" si="8"/>
        <v>21</v>
      </c>
      <c r="J29" s="65">
        <f>VLOOKUP($A29,'Return Data'!$B$7:$R$2843,13,0)</f>
        <v>2.9508000000000001</v>
      </c>
      <c r="K29" s="66">
        <f t="shared" si="9"/>
        <v>24</v>
      </c>
      <c r="L29" s="65">
        <f>VLOOKUP($A29,'Return Data'!$B$7:$R$2843,17,0)</f>
        <v>2.9838</v>
      </c>
      <c r="M29" s="66">
        <f>RANK(L29,L$8:L$34,0)</f>
        <v>22</v>
      </c>
      <c r="N29" s="65">
        <f>VLOOKUP($A29,'Return Data'!$B$7:$R$2843,14,0)</f>
        <v>1.7343</v>
      </c>
      <c r="O29" s="66">
        <f>RANK(N29,N$8:N$34,0)</f>
        <v>18</v>
      </c>
      <c r="P29" s="65"/>
      <c r="Q29" s="66"/>
      <c r="R29" s="65">
        <f>VLOOKUP($A29,'Return Data'!$B$7:$R$2843,16,0)</f>
        <v>3.6151</v>
      </c>
      <c r="S29" s="67">
        <f t="shared" si="5"/>
        <v>26</v>
      </c>
    </row>
    <row r="30" spans="1:19" x14ac:dyDescent="0.3">
      <c r="A30" s="63" t="s">
        <v>1732</v>
      </c>
      <c r="B30" s="64">
        <f>VLOOKUP($A30,'Return Data'!$B$7:$R$2843,3,0)</f>
        <v>44407</v>
      </c>
      <c r="C30" s="65">
        <f>VLOOKUP($A30,'Return Data'!$B$7:$R$2843,4,0)</f>
        <v>27.7331</v>
      </c>
      <c r="D30" s="65">
        <f>VLOOKUP($A30,'Return Data'!$B$7:$R$2843,10,0)</f>
        <v>1.2249000000000001</v>
      </c>
      <c r="E30" s="66">
        <f t="shared" si="0"/>
        <v>18</v>
      </c>
      <c r="F30" s="65">
        <f>VLOOKUP($A30,'Return Data'!$B$7:$R$2843,11,0)</f>
        <v>2.4394</v>
      </c>
      <c r="G30" s="66">
        <f t="shared" si="1"/>
        <v>17</v>
      </c>
      <c r="H30" s="65">
        <f>VLOOKUP($A30,'Return Data'!$B$7:$R$2843,12,0)</f>
        <v>3.0590999999999999</v>
      </c>
      <c r="I30" s="66">
        <f t="shared" si="8"/>
        <v>17</v>
      </c>
      <c r="J30" s="65">
        <f>VLOOKUP($A30,'Return Data'!$B$7:$R$2843,13,0)</f>
        <v>3.9561000000000002</v>
      </c>
      <c r="K30" s="66">
        <f t="shared" si="9"/>
        <v>18</v>
      </c>
      <c r="L30" s="65">
        <f>VLOOKUP($A30,'Return Data'!$B$7:$R$2843,17,0)</f>
        <v>4.3465999999999996</v>
      </c>
      <c r="M30" s="66">
        <f>RANK(L30,L$8:L$34,0)</f>
        <v>18</v>
      </c>
      <c r="N30" s="65">
        <f>VLOOKUP($A30,'Return Data'!$B$7:$R$2843,14,0)</f>
        <v>5.2816000000000001</v>
      </c>
      <c r="O30" s="66">
        <f>RANK(N30,N$8:N$34,0)</f>
        <v>15</v>
      </c>
      <c r="P30" s="65">
        <f>VLOOKUP($A30,'Return Data'!$B$7:$R$2843,15,0)</f>
        <v>5.7676999999999996</v>
      </c>
      <c r="Q30" s="66">
        <f>RANK(P30,P$8:P$34,0)</f>
        <v>12</v>
      </c>
      <c r="R30" s="65">
        <f>VLOOKUP($A30,'Return Data'!$B$7:$R$2843,16,0)</f>
        <v>6.8722000000000003</v>
      </c>
      <c r="S30" s="67">
        <f t="shared" si="5"/>
        <v>9</v>
      </c>
    </row>
    <row r="31" spans="1:19" x14ac:dyDescent="0.3">
      <c r="A31" s="63" t="s">
        <v>1733</v>
      </c>
      <c r="B31" s="64">
        <f>VLOOKUP($A31,'Return Data'!$B$7:$R$2843,3,0)</f>
        <v>44407</v>
      </c>
      <c r="C31" s="65">
        <f>VLOOKUP($A31,'Return Data'!$B$7:$R$2843,4,0)</f>
        <v>10.693099999999999</v>
      </c>
      <c r="D31" s="65">
        <f>VLOOKUP($A31,'Return Data'!$B$7:$R$2843,10,0)</f>
        <v>1.2997000000000001</v>
      </c>
      <c r="E31" s="66">
        <f t="shared" si="0"/>
        <v>10</v>
      </c>
      <c r="F31" s="65">
        <f>VLOOKUP($A31,'Return Data'!$B$7:$R$2843,11,0)</f>
        <v>2.7559999999999998</v>
      </c>
      <c r="G31" s="66">
        <f t="shared" si="1"/>
        <v>1</v>
      </c>
      <c r="H31" s="65">
        <f>VLOOKUP($A31,'Return Data'!$B$7:$R$2843,12,0)</f>
        <v>3.4308999999999998</v>
      </c>
      <c r="I31" s="66">
        <f t="shared" si="8"/>
        <v>5</v>
      </c>
      <c r="J31" s="65">
        <f>VLOOKUP($A31,'Return Data'!$B$7:$R$2843,13,0)</f>
        <v>4.9886999999999997</v>
      </c>
      <c r="K31" s="66">
        <f t="shared" si="9"/>
        <v>1</v>
      </c>
      <c r="L31" s="65"/>
      <c r="M31" s="66"/>
      <c r="N31" s="65"/>
      <c r="O31" s="66"/>
      <c r="P31" s="65"/>
      <c r="Q31" s="66"/>
      <c r="R31" s="65">
        <f>VLOOKUP($A31,'Return Data'!$B$7:$R$2843,16,0)</f>
        <v>4.6162999999999998</v>
      </c>
      <c r="S31" s="67">
        <f t="shared" si="5"/>
        <v>22</v>
      </c>
    </row>
    <row r="32" spans="1:19" x14ac:dyDescent="0.3">
      <c r="A32" s="63" t="s">
        <v>1734</v>
      </c>
      <c r="B32" s="64">
        <f>VLOOKUP($A32,'Return Data'!$B$7:$R$2843,3,0)</f>
        <v>44407</v>
      </c>
      <c r="C32" s="65">
        <f>VLOOKUP($A32,'Return Data'!$B$7:$R$2843,4,0)</f>
        <v>11.683999999999999</v>
      </c>
      <c r="D32" s="65">
        <f>VLOOKUP($A32,'Return Data'!$B$7:$R$2843,10,0)</f>
        <v>1.3496999999999999</v>
      </c>
      <c r="E32" s="66">
        <f t="shared" si="0"/>
        <v>2</v>
      </c>
      <c r="F32" s="65">
        <f>VLOOKUP($A32,'Return Data'!$B$7:$R$2843,11,0)</f>
        <v>2.7544</v>
      </c>
      <c r="G32" s="66">
        <f t="shared" si="1"/>
        <v>2</v>
      </c>
      <c r="H32" s="65">
        <f>VLOOKUP($A32,'Return Data'!$B$7:$R$2843,12,0)</f>
        <v>3.5750999999999999</v>
      </c>
      <c r="I32" s="66">
        <f t="shared" si="8"/>
        <v>1</v>
      </c>
      <c r="J32" s="65">
        <f>VLOOKUP($A32,'Return Data'!$B$7:$R$2843,13,0)</f>
        <v>4.8616999999999999</v>
      </c>
      <c r="K32" s="66">
        <f t="shared" si="9"/>
        <v>2</v>
      </c>
      <c r="L32" s="65">
        <f>VLOOKUP($A32,'Return Data'!$B$7:$R$2843,17,0)</f>
        <v>5.5812999999999997</v>
      </c>
      <c r="M32" s="66">
        <f>RANK(L32,L$8:L$34,0)</f>
        <v>1</v>
      </c>
      <c r="N32" s="65"/>
      <c r="O32" s="66"/>
      <c r="P32" s="65"/>
      <c r="Q32" s="66"/>
      <c r="R32" s="65">
        <f>VLOOKUP($A32,'Return Data'!$B$7:$R$2843,16,0)</f>
        <v>6.1288</v>
      </c>
      <c r="S32" s="67">
        <f t="shared" si="5"/>
        <v>17</v>
      </c>
    </row>
    <row r="33" spans="1:19" x14ac:dyDescent="0.3">
      <c r="A33" s="63" t="s">
        <v>1735</v>
      </c>
      <c r="B33" s="64">
        <f>VLOOKUP($A33,'Return Data'!$B$7:$R$2843,3,0)</f>
        <v>44407</v>
      </c>
      <c r="C33" s="65">
        <f>VLOOKUP($A33,'Return Data'!$B$7:$R$2843,4,0)</f>
        <v>11.361599999999999</v>
      </c>
      <c r="D33" s="65">
        <f>VLOOKUP($A33,'Return Data'!$B$7:$R$2843,10,0)</f>
        <v>1.1177999999999999</v>
      </c>
      <c r="E33" s="66">
        <f t="shared" si="0"/>
        <v>21</v>
      </c>
      <c r="F33" s="65">
        <f>VLOOKUP($A33,'Return Data'!$B$7:$R$2843,11,0)</f>
        <v>2.2481</v>
      </c>
      <c r="G33" s="66">
        <f t="shared" si="1"/>
        <v>20</v>
      </c>
      <c r="H33" s="65">
        <f>VLOOKUP($A33,'Return Data'!$B$7:$R$2843,12,0)</f>
        <v>2.9251999999999998</v>
      </c>
      <c r="I33" s="66">
        <f t="shared" si="8"/>
        <v>18</v>
      </c>
      <c r="J33" s="65">
        <f>VLOOKUP($A33,'Return Data'!$B$7:$R$2843,13,0)</f>
        <v>3.9725000000000001</v>
      </c>
      <c r="K33" s="66">
        <f t="shared" si="9"/>
        <v>17</v>
      </c>
      <c r="L33" s="65">
        <f>VLOOKUP($A33,'Return Data'!$B$7:$R$2843,17,0)</f>
        <v>4.8174000000000001</v>
      </c>
      <c r="M33" s="66">
        <f>RANK(L33,L$8:L$34,0)</f>
        <v>12</v>
      </c>
      <c r="N33" s="65"/>
      <c r="O33" s="66"/>
      <c r="P33" s="65"/>
      <c r="Q33" s="66"/>
      <c r="R33" s="65">
        <f>VLOOKUP($A33,'Return Data'!$B$7:$R$2843,16,0)</f>
        <v>5.3685</v>
      </c>
      <c r="S33" s="67">
        <f t="shared" si="5"/>
        <v>19</v>
      </c>
    </row>
    <row r="34" spans="1:19" x14ac:dyDescent="0.3">
      <c r="A34" s="63" t="s">
        <v>1736</v>
      </c>
      <c r="B34" s="64">
        <f>VLOOKUP($A34,'Return Data'!$B$7:$R$2843,3,0)</f>
        <v>44407</v>
      </c>
      <c r="C34" s="65">
        <f>VLOOKUP($A34,'Return Data'!$B$7:$R$2843,4,0)</f>
        <v>28.983599999999999</v>
      </c>
      <c r="D34" s="65">
        <f>VLOOKUP($A34,'Return Data'!$B$7:$R$2843,10,0)</f>
        <v>1.3493999999999999</v>
      </c>
      <c r="E34" s="66">
        <f t="shared" si="0"/>
        <v>3</v>
      </c>
      <c r="F34" s="65">
        <f>VLOOKUP($A34,'Return Data'!$B$7:$R$2843,11,0)</f>
        <v>2.6768000000000001</v>
      </c>
      <c r="G34" s="66">
        <f t="shared" si="1"/>
        <v>5</v>
      </c>
      <c r="H34" s="65">
        <f>VLOOKUP($A34,'Return Data'!$B$7:$R$2843,12,0)</f>
        <v>3.4087000000000001</v>
      </c>
      <c r="I34" s="66">
        <f t="shared" si="8"/>
        <v>7</v>
      </c>
      <c r="J34" s="65">
        <f>VLOOKUP($A34,'Return Data'!$B$7:$R$2843,13,0)</f>
        <v>4.569</v>
      </c>
      <c r="K34" s="66">
        <f t="shared" si="9"/>
        <v>7</v>
      </c>
      <c r="L34" s="65">
        <f>VLOOKUP($A34,'Return Data'!$B$7:$R$2843,17,0)</f>
        <v>5.0372000000000003</v>
      </c>
      <c r="M34" s="66">
        <f>RANK(L34,L$8:L$34,0)</f>
        <v>8</v>
      </c>
      <c r="N34" s="65">
        <f>VLOOKUP($A34,'Return Data'!$B$7:$R$2843,14,0)</f>
        <v>5.7770999999999999</v>
      </c>
      <c r="O34" s="66">
        <f>RANK(N34,N$8:N$34,0)</f>
        <v>5</v>
      </c>
      <c r="P34" s="65">
        <f>VLOOKUP($A34,'Return Data'!$B$7:$R$2843,15,0)</f>
        <v>6.0812999999999997</v>
      </c>
      <c r="Q34" s="66">
        <f>RANK(P34,P$8:P$34,0)</f>
        <v>8</v>
      </c>
      <c r="R34" s="65">
        <f>VLOOKUP($A34,'Return Data'!$B$7:$R$2843,16,0)</f>
        <v>6.8817000000000004</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1.1925814814814815</v>
      </c>
      <c r="E36" s="74"/>
      <c r="F36" s="75">
        <f>AVERAGE(F8:F34)</f>
        <v>2.3525333333333327</v>
      </c>
      <c r="G36" s="74"/>
      <c r="H36" s="75">
        <f>AVERAGE(H8:H34)</f>
        <v>3.0084360000000006</v>
      </c>
      <c r="I36" s="74"/>
      <c r="J36" s="75">
        <f>AVERAGE(J8:J34)</f>
        <v>4.0522160000000005</v>
      </c>
      <c r="K36" s="74"/>
      <c r="L36" s="75">
        <f>AVERAGE(L8:L34)</f>
        <v>4.5520347826086951</v>
      </c>
      <c r="M36" s="74"/>
      <c r="N36" s="75">
        <f>AVERAGE(N8:N34)</f>
        <v>5.3533444444444438</v>
      </c>
      <c r="O36" s="74"/>
      <c r="P36" s="75">
        <f>AVERAGE(P8:P34)</f>
        <v>5.9709400000000006</v>
      </c>
      <c r="Q36" s="74"/>
      <c r="R36" s="75">
        <f>AVERAGE(R8:R34)</f>
        <v>5.8993222222222226</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1.7343</v>
      </c>
      <c r="O37" s="74"/>
      <c r="P37" s="75">
        <f>MIN(P8:P34)</f>
        <v>5.0848000000000004</v>
      </c>
      <c r="Q37" s="74"/>
      <c r="R37" s="75">
        <f>MIN(R8:R34)</f>
        <v>3.0434999999999999</v>
      </c>
      <c r="S37" s="76"/>
    </row>
    <row r="38" spans="1:19" ht="15" thickBot="1" x14ac:dyDescent="0.35">
      <c r="A38" s="77" t="s">
        <v>29</v>
      </c>
      <c r="B38" s="78"/>
      <c r="C38" s="78"/>
      <c r="D38" s="79">
        <f>MAX(D8:D34)</f>
        <v>1.363</v>
      </c>
      <c r="E38" s="78"/>
      <c r="F38" s="79">
        <f>MAX(F8:F34)</f>
        <v>2.7559999999999998</v>
      </c>
      <c r="G38" s="78"/>
      <c r="H38" s="79">
        <f>MAX(H8:H34)</f>
        <v>3.5750999999999999</v>
      </c>
      <c r="I38" s="78"/>
      <c r="J38" s="79">
        <f>MAX(J8:J34)</f>
        <v>4.9886999999999997</v>
      </c>
      <c r="K38" s="78"/>
      <c r="L38" s="79">
        <f>MAX(L8:L34)</f>
        <v>5.5812999999999997</v>
      </c>
      <c r="M38" s="78"/>
      <c r="N38" s="79">
        <f>MAX(N8:N34)</f>
        <v>5.9546000000000001</v>
      </c>
      <c r="O38" s="78"/>
      <c r="P38" s="79">
        <f>MAX(P8:P34)</f>
        <v>6.3005000000000004</v>
      </c>
      <c r="Q38" s="78"/>
      <c r="R38" s="79">
        <f>MAX(R8:R34)</f>
        <v>7.3005000000000004</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44407</v>
      </c>
      <c r="C8" s="65">
        <f>VLOOKUP($A8,'Return Data'!$B$7:$R$2843,4,0)</f>
        <v>21.1541</v>
      </c>
      <c r="D8" s="65">
        <f>VLOOKUP($A8,'Return Data'!$B$7:$R$2843,10,0)</f>
        <v>1.1974</v>
      </c>
      <c r="E8" s="66">
        <f t="shared" ref="E8:E34" si="0">RANK(D8,D$8:D$34,0)</f>
        <v>2</v>
      </c>
      <c r="F8" s="65">
        <f>VLOOKUP($A8,'Return Data'!$B$7:$R$2843,11,0)</f>
        <v>2.4144000000000001</v>
      </c>
      <c r="G8" s="66">
        <f t="shared" ref="G8:G34" si="1">RANK(F8,F$8:F$34,0)</f>
        <v>1</v>
      </c>
      <c r="H8" s="65">
        <f>VLOOKUP($A8,'Return Data'!$B$7:$R$2843,12,0)</f>
        <v>3.0264000000000002</v>
      </c>
      <c r="I8" s="66">
        <f t="shared" ref="I8:I23" si="2">RANK(H8,H$8:H$34,0)</f>
        <v>1</v>
      </c>
      <c r="J8" s="65">
        <f>VLOOKUP($A8,'Return Data'!$B$7:$R$2843,13,0)</f>
        <v>3.9426999999999999</v>
      </c>
      <c r="K8" s="66">
        <f t="shared" ref="K8:K23" si="3">RANK(J8,J$8:J$34,0)</f>
        <v>6</v>
      </c>
      <c r="L8" s="65">
        <f>VLOOKUP($A8,'Return Data'!$B$7:$R$2843,17,0)</f>
        <v>4.4109999999999996</v>
      </c>
      <c r="M8" s="66">
        <f t="shared" ref="M8:M18" si="4">RANK(L8,L$8:L$34,0)</f>
        <v>7</v>
      </c>
      <c r="N8" s="65">
        <f>VLOOKUP($A8,'Return Data'!$B$7:$R$2843,14,0)</f>
        <v>5.14</v>
      </c>
      <c r="O8" s="66">
        <f>RANK(N8,N$8:N$34,0)</f>
        <v>7</v>
      </c>
      <c r="P8" s="65">
        <f>VLOOKUP($A8,'Return Data'!$B$7:$R$2843,15,0)</f>
        <v>5.4584999999999999</v>
      </c>
      <c r="Q8" s="66">
        <f>RANK(P8,P$8:P$34,0)</f>
        <v>7</v>
      </c>
      <c r="R8" s="65">
        <f>VLOOKUP($A8,'Return Data'!$B$7:$R$2843,16,0)</f>
        <v>6.4291999999999998</v>
      </c>
      <c r="S8" s="67">
        <f t="shared" ref="S8:S34" si="5">RANK(R8,R$8:R$34,0)</f>
        <v>10</v>
      </c>
    </row>
    <row r="9" spans="1:20" x14ac:dyDescent="0.3">
      <c r="A9" s="63" t="s">
        <v>1738</v>
      </c>
      <c r="B9" s="64">
        <f>VLOOKUP($A9,'Return Data'!$B$7:$R$2843,3,0)</f>
        <v>44407</v>
      </c>
      <c r="C9" s="65">
        <f>VLOOKUP($A9,'Return Data'!$B$7:$R$2843,4,0)</f>
        <v>14.860900000000001</v>
      </c>
      <c r="D9" s="65">
        <f>VLOOKUP($A9,'Return Data'!$B$7:$R$2843,10,0)</f>
        <v>1.0450999999999999</v>
      </c>
      <c r="E9" s="66">
        <f t="shared" si="0"/>
        <v>18</v>
      </c>
      <c r="F9" s="65">
        <f>VLOOKUP($A9,'Return Data'!$B$7:$R$2843,11,0)</f>
        <v>2.1515</v>
      </c>
      <c r="G9" s="66">
        <f t="shared" si="1"/>
        <v>15</v>
      </c>
      <c r="H9" s="65">
        <f>VLOOKUP($A9,'Return Data'!$B$7:$R$2843,12,0)</f>
        <v>2.6972</v>
      </c>
      <c r="I9" s="66">
        <f t="shared" si="2"/>
        <v>16</v>
      </c>
      <c r="J9" s="65">
        <f>VLOOKUP($A9,'Return Data'!$B$7:$R$2843,13,0)</f>
        <v>3.5531000000000001</v>
      </c>
      <c r="K9" s="66">
        <f t="shared" si="3"/>
        <v>16</v>
      </c>
      <c r="L9" s="65">
        <f>VLOOKUP($A9,'Return Data'!$B$7:$R$2843,17,0)</f>
        <v>4.2179000000000002</v>
      </c>
      <c r="M9" s="66">
        <f t="shared" si="4"/>
        <v>12</v>
      </c>
      <c r="N9" s="65">
        <f>VLOOKUP($A9,'Return Data'!$B$7:$R$2843,14,0)</f>
        <v>4.9528999999999996</v>
      </c>
      <c r="O9" s="66">
        <f>RANK(N9,N$8:N$34,0)</f>
        <v>11</v>
      </c>
      <c r="P9" s="65">
        <f>VLOOKUP($A9,'Return Data'!$B$7:$R$2843,15,0)</f>
        <v>5.3998999999999997</v>
      </c>
      <c r="Q9" s="66">
        <f>RANK(P9,P$8:P$34,0)</f>
        <v>8</v>
      </c>
      <c r="R9" s="65">
        <f>VLOOKUP($A9,'Return Data'!$B$7:$R$2843,16,0)</f>
        <v>5.8531000000000004</v>
      </c>
      <c r="S9" s="67">
        <f t="shared" si="5"/>
        <v>13</v>
      </c>
    </row>
    <row r="10" spans="1:20" x14ac:dyDescent="0.3">
      <c r="A10" s="63" t="s">
        <v>1739</v>
      </c>
      <c r="B10" s="64">
        <f>VLOOKUP($A10,'Return Data'!$B$7:$R$2843,3,0)</f>
        <v>44407</v>
      </c>
      <c r="C10" s="65">
        <f>VLOOKUP($A10,'Return Data'!$B$7:$R$2843,4,0)</f>
        <v>12.855</v>
      </c>
      <c r="D10" s="65">
        <f>VLOOKUP($A10,'Return Data'!$B$7:$R$2843,10,0)</f>
        <v>1.1011</v>
      </c>
      <c r="E10" s="66">
        <f t="shared" si="0"/>
        <v>14</v>
      </c>
      <c r="F10" s="65">
        <f>VLOOKUP($A10,'Return Data'!$B$7:$R$2843,11,0)</f>
        <v>2.2103999999999999</v>
      </c>
      <c r="G10" s="66">
        <f t="shared" si="1"/>
        <v>11</v>
      </c>
      <c r="H10" s="65">
        <f>VLOOKUP($A10,'Return Data'!$B$7:$R$2843,12,0)</f>
        <v>2.8894000000000002</v>
      </c>
      <c r="I10" s="66">
        <f t="shared" si="2"/>
        <v>7</v>
      </c>
      <c r="J10" s="65">
        <f>VLOOKUP($A10,'Return Data'!$B$7:$R$2843,13,0)</f>
        <v>3.9123999999999999</v>
      </c>
      <c r="K10" s="66">
        <f t="shared" si="3"/>
        <v>7</v>
      </c>
      <c r="L10" s="65">
        <f>VLOOKUP($A10,'Return Data'!$B$7:$R$2843,17,0)</f>
        <v>4.5456000000000003</v>
      </c>
      <c r="M10" s="66">
        <f t="shared" si="4"/>
        <v>3</v>
      </c>
      <c r="N10" s="65">
        <f>VLOOKUP($A10,'Return Data'!$B$7:$R$2843,14,0)</f>
        <v>5.2759</v>
      </c>
      <c r="O10" s="66">
        <f>RANK(N10,N$8:N$34,0)</f>
        <v>1</v>
      </c>
      <c r="P10" s="65"/>
      <c r="Q10" s="66"/>
      <c r="R10" s="65">
        <f>VLOOKUP($A10,'Return Data'!$B$7:$R$2843,16,0)</f>
        <v>5.6253000000000002</v>
      </c>
      <c r="S10" s="67">
        <f t="shared" si="5"/>
        <v>16</v>
      </c>
    </row>
    <row r="11" spans="1:20" x14ac:dyDescent="0.3">
      <c r="A11" s="63" t="s">
        <v>1740</v>
      </c>
      <c r="B11" s="64">
        <f>VLOOKUP($A11,'Return Data'!$B$7:$R$2843,3,0)</f>
        <v>44407</v>
      </c>
      <c r="C11" s="65">
        <f>VLOOKUP($A11,'Return Data'!$B$7:$R$2843,4,0)</f>
        <v>11.3468</v>
      </c>
      <c r="D11" s="65">
        <f>VLOOKUP($A11,'Return Data'!$B$7:$R$2843,10,0)</f>
        <v>0.77359999999999995</v>
      </c>
      <c r="E11" s="66">
        <f t="shared" si="0"/>
        <v>26</v>
      </c>
      <c r="F11" s="65">
        <f>VLOOKUP($A11,'Return Data'!$B$7:$R$2843,11,0)</f>
        <v>1.4664999999999999</v>
      </c>
      <c r="G11" s="66">
        <f t="shared" si="1"/>
        <v>26</v>
      </c>
      <c r="H11" s="65">
        <f>VLOOKUP($A11,'Return Data'!$B$7:$R$2843,12,0)</f>
        <v>1.6537999999999999</v>
      </c>
      <c r="I11" s="66">
        <f t="shared" si="2"/>
        <v>24</v>
      </c>
      <c r="J11" s="65">
        <f>VLOOKUP($A11,'Return Data'!$B$7:$R$2843,13,0)</f>
        <v>2.5171000000000001</v>
      </c>
      <c r="K11" s="66">
        <f t="shared" si="3"/>
        <v>22</v>
      </c>
      <c r="L11" s="65">
        <f>VLOOKUP($A11,'Return Data'!$B$7:$R$2843,17,0)</f>
        <v>3.1372</v>
      </c>
      <c r="M11" s="66">
        <f t="shared" si="4"/>
        <v>20</v>
      </c>
      <c r="N11" s="65"/>
      <c r="O11" s="66"/>
      <c r="P11" s="65"/>
      <c r="Q11" s="66"/>
      <c r="R11" s="65">
        <f>VLOOKUP($A11,'Return Data'!$B$7:$R$2843,16,0)</f>
        <v>4.1357999999999997</v>
      </c>
      <c r="S11" s="67">
        <f t="shared" si="5"/>
        <v>21</v>
      </c>
    </row>
    <row r="12" spans="1:20" x14ac:dyDescent="0.3">
      <c r="A12" s="63" t="s">
        <v>1741</v>
      </c>
      <c r="B12" s="64">
        <f>VLOOKUP($A12,'Return Data'!$B$7:$R$2843,3,0)</f>
        <v>44407</v>
      </c>
      <c r="C12" s="65">
        <f>VLOOKUP($A12,'Return Data'!$B$7:$R$2843,4,0)</f>
        <v>11.93</v>
      </c>
      <c r="D12" s="65">
        <f>VLOOKUP($A12,'Return Data'!$B$7:$R$2843,10,0)</f>
        <v>1.0931</v>
      </c>
      <c r="E12" s="66">
        <f t="shared" si="0"/>
        <v>16</v>
      </c>
      <c r="F12" s="65">
        <f>VLOOKUP($A12,'Return Data'!$B$7:$R$2843,11,0)</f>
        <v>2.0966999999999998</v>
      </c>
      <c r="G12" s="66">
        <f t="shared" si="1"/>
        <v>18</v>
      </c>
      <c r="H12" s="65">
        <f>VLOOKUP($A12,'Return Data'!$B$7:$R$2843,12,0)</f>
        <v>2.6678000000000002</v>
      </c>
      <c r="I12" s="66">
        <f t="shared" si="2"/>
        <v>17</v>
      </c>
      <c r="J12" s="65">
        <f>VLOOKUP($A12,'Return Data'!$B$7:$R$2843,13,0)</f>
        <v>3.6219999999999999</v>
      </c>
      <c r="K12" s="66">
        <f t="shared" si="3"/>
        <v>14</v>
      </c>
      <c r="L12" s="65">
        <f>VLOOKUP($A12,'Return Data'!$B$7:$R$2843,17,0)</f>
        <v>4.1405000000000003</v>
      </c>
      <c r="M12" s="66">
        <f t="shared" si="4"/>
        <v>14</v>
      </c>
      <c r="N12" s="65">
        <f>VLOOKUP($A12,'Return Data'!$B$7:$R$2843,14,0)</f>
        <v>5.0210999999999997</v>
      </c>
      <c r="O12" s="66">
        <f t="shared" ref="O12:O18" si="6">RANK(N12,N$8:N$34,0)</f>
        <v>9</v>
      </c>
      <c r="P12" s="65"/>
      <c r="Q12" s="66"/>
      <c r="R12" s="65">
        <f>VLOOKUP($A12,'Return Data'!$B$7:$R$2843,16,0)</f>
        <v>5.1527000000000003</v>
      </c>
      <c r="S12" s="67">
        <f t="shared" si="5"/>
        <v>18</v>
      </c>
    </row>
    <row r="13" spans="1:20" x14ac:dyDescent="0.3">
      <c r="A13" s="63" t="s">
        <v>1742</v>
      </c>
      <c r="B13" s="64">
        <f>VLOOKUP($A13,'Return Data'!$B$7:$R$2843,3,0)</f>
        <v>44407</v>
      </c>
      <c r="C13" s="65">
        <f>VLOOKUP($A13,'Return Data'!$B$7:$R$2843,4,0)</f>
        <v>15.3545</v>
      </c>
      <c r="D13" s="65">
        <f>VLOOKUP($A13,'Return Data'!$B$7:$R$2843,10,0)</f>
        <v>1.1541999999999999</v>
      </c>
      <c r="E13" s="66">
        <f t="shared" si="0"/>
        <v>8</v>
      </c>
      <c r="F13" s="65">
        <f>VLOOKUP($A13,'Return Data'!$B$7:$R$2843,11,0)</f>
        <v>2.2446999999999999</v>
      </c>
      <c r="G13" s="66">
        <f t="shared" si="1"/>
        <v>10</v>
      </c>
      <c r="H13" s="65">
        <f>VLOOKUP($A13,'Return Data'!$B$7:$R$2843,12,0)</f>
        <v>2.8626</v>
      </c>
      <c r="I13" s="66">
        <f t="shared" si="2"/>
        <v>11</v>
      </c>
      <c r="J13" s="65">
        <f>VLOOKUP($A13,'Return Data'!$B$7:$R$2843,13,0)</f>
        <v>3.8168000000000002</v>
      </c>
      <c r="K13" s="66">
        <f t="shared" si="3"/>
        <v>12</v>
      </c>
      <c r="L13" s="65">
        <f>VLOOKUP($A13,'Return Data'!$B$7:$R$2843,17,0)</f>
        <v>4.5151000000000003</v>
      </c>
      <c r="M13" s="66">
        <f t="shared" si="4"/>
        <v>4</v>
      </c>
      <c r="N13" s="65">
        <f>VLOOKUP($A13,'Return Data'!$B$7:$R$2843,14,0)</f>
        <v>5.2087000000000003</v>
      </c>
      <c r="O13" s="66">
        <f t="shared" si="6"/>
        <v>5</v>
      </c>
      <c r="P13" s="65">
        <f>VLOOKUP($A13,'Return Data'!$B$7:$R$2843,15,0)</f>
        <v>5.5757000000000003</v>
      </c>
      <c r="Q13" s="66">
        <f t="shared" ref="Q13:Q18" si="7">RANK(P13,P$8:P$34,0)</f>
        <v>4</v>
      </c>
      <c r="R13" s="65">
        <f>VLOOKUP($A13,'Return Data'!$B$7:$R$2843,16,0)</f>
        <v>6.2295999999999996</v>
      </c>
      <c r="S13" s="67">
        <f t="shared" si="5"/>
        <v>11</v>
      </c>
    </row>
    <row r="14" spans="1:20" x14ac:dyDescent="0.3">
      <c r="A14" s="63" t="s">
        <v>1743</v>
      </c>
      <c r="B14" s="64">
        <f>VLOOKUP($A14,'Return Data'!$B$7:$R$2843,3,0)</f>
        <v>44407</v>
      </c>
      <c r="C14" s="65">
        <f>VLOOKUP($A14,'Return Data'!$B$7:$R$2843,4,0)</f>
        <v>24.359000000000002</v>
      </c>
      <c r="D14" s="65">
        <f>VLOOKUP($A14,'Return Data'!$B$7:$R$2843,10,0)</f>
        <v>1.1544000000000001</v>
      </c>
      <c r="E14" s="66">
        <f t="shared" si="0"/>
        <v>7</v>
      </c>
      <c r="F14" s="65">
        <f>VLOOKUP($A14,'Return Data'!$B$7:$R$2843,11,0)</f>
        <v>2.2671000000000001</v>
      </c>
      <c r="G14" s="66">
        <f t="shared" si="1"/>
        <v>9</v>
      </c>
      <c r="H14" s="65">
        <f>VLOOKUP($A14,'Return Data'!$B$7:$R$2843,12,0)</f>
        <v>2.8761000000000001</v>
      </c>
      <c r="I14" s="66">
        <f t="shared" si="2"/>
        <v>9</v>
      </c>
      <c r="J14" s="65">
        <f>VLOOKUP($A14,'Return Data'!$B$7:$R$2843,13,0)</f>
        <v>3.8719000000000001</v>
      </c>
      <c r="K14" s="66">
        <f t="shared" si="3"/>
        <v>10</v>
      </c>
      <c r="L14" s="65">
        <f>VLOOKUP($A14,'Return Data'!$B$7:$R$2843,17,0)</f>
        <v>4.0989000000000004</v>
      </c>
      <c r="M14" s="66">
        <f t="shared" si="4"/>
        <v>15</v>
      </c>
      <c r="N14" s="65">
        <f>VLOOKUP($A14,'Return Data'!$B$7:$R$2843,14,0)</f>
        <v>4.8234000000000004</v>
      </c>
      <c r="O14" s="66">
        <f t="shared" si="6"/>
        <v>13</v>
      </c>
      <c r="P14" s="65">
        <f>VLOOKUP($A14,'Return Data'!$B$7:$R$2843,15,0)</f>
        <v>5.2054999999999998</v>
      </c>
      <c r="Q14" s="66">
        <f t="shared" si="7"/>
        <v>13</v>
      </c>
      <c r="R14" s="65">
        <f>VLOOKUP($A14,'Return Data'!$B$7:$R$2843,16,0)</f>
        <v>6.6752000000000002</v>
      </c>
      <c r="S14" s="67">
        <f t="shared" si="5"/>
        <v>7</v>
      </c>
    </row>
    <row r="15" spans="1:20" x14ac:dyDescent="0.3">
      <c r="A15" s="63" t="s">
        <v>1744</v>
      </c>
      <c r="B15" s="64">
        <f>VLOOKUP($A15,'Return Data'!$B$7:$R$2843,3,0)</f>
        <v>44407</v>
      </c>
      <c r="C15" s="65">
        <f>VLOOKUP($A15,'Return Data'!$B$7:$R$2843,4,0)</f>
        <v>27.236499999999999</v>
      </c>
      <c r="D15" s="65">
        <f>VLOOKUP($A15,'Return Data'!$B$7:$R$2843,10,0)</f>
        <v>1.1903999999999999</v>
      </c>
      <c r="E15" s="66">
        <f t="shared" si="0"/>
        <v>3</v>
      </c>
      <c r="F15" s="65">
        <f>VLOOKUP($A15,'Return Data'!$B$7:$R$2843,11,0)</f>
        <v>2.3378000000000001</v>
      </c>
      <c r="G15" s="66">
        <f t="shared" si="1"/>
        <v>6</v>
      </c>
      <c r="H15" s="65">
        <f>VLOOKUP($A15,'Return Data'!$B$7:$R$2843,12,0)</f>
        <v>2.9214000000000002</v>
      </c>
      <c r="I15" s="66">
        <f t="shared" si="2"/>
        <v>6</v>
      </c>
      <c r="J15" s="65">
        <f>VLOOKUP($A15,'Return Data'!$B$7:$R$2843,13,0)</f>
        <v>3.8938000000000001</v>
      </c>
      <c r="K15" s="66">
        <f t="shared" si="3"/>
        <v>8</v>
      </c>
      <c r="L15" s="65">
        <f>VLOOKUP($A15,'Return Data'!$B$7:$R$2843,17,0)</f>
        <v>4.3646000000000003</v>
      </c>
      <c r="M15" s="66">
        <f t="shared" si="4"/>
        <v>9</v>
      </c>
      <c r="N15" s="65">
        <f>VLOOKUP($A15,'Return Data'!$B$7:$R$2843,14,0)</f>
        <v>5.1085000000000003</v>
      </c>
      <c r="O15" s="66">
        <f t="shared" si="6"/>
        <v>8</v>
      </c>
      <c r="P15" s="65">
        <f>VLOOKUP($A15,'Return Data'!$B$7:$R$2843,15,0)</f>
        <v>5.4656000000000002</v>
      </c>
      <c r="Q15" s="66">
        <f t="shared" si="7"/>
        <v>6</v>
      </c>
      <c r="R15" s="65">
        <f>VLOOKUP($A15,'Return Data'!$B$7:$R$2843,16,0)</f>
        <v>7.1078999999999999</v>
      </c>
      <c r="S15" s="67">
        <f t="shared" si="5"/>
        <v>2</v>
      </c>
    </row>
    <row r="16" spans="1:20" x14ac:dyDescent="0.3">
      <c r="A16" s="63" t="s">
        <v>1745</v>
      </c>
      <c r="B16" s="64">
        <f>VLOOKUP($A16,'Return Data'!$B$7:$R$2843,3,0)</f>
        <v>44407</v>
      </c>
      <c r="C16" s="65">
        <f>VLOOKUP($A16,'Return Data'!$B$7:$R$2843,4,0)</f>
        <v>25.8476</v>
      </c>
      <c r="D16" s="65">
        <f>VLOOKUP($A16,'Return Data'!$B$7:$R$2843,10,0)</f>
        <v>1.0908</v>
      </c>
      <c r="E16" s="66">
        <f t="shared" si="0"/>
        <v>17</v>
      </c>
      <c r="F16" s="65">
        <f>VLOOKUP($A16,'Return Data'!$B$7:$R$2843,11,0)</f>
        <v>2.1463000000000001</v>
      </c>
      <c r="G16" s="66">
        <f t="shared" si="1"/>
        <v>16</v>
      </c>
      <c r="H16" s="65">
        <f>VLOOKUP($A16,'Return Data'!$B$7:$R$2843,12,0)</f>
        <v>2.7088000000000001</v>
      </c>
      <c r="I16" s="66">
        <f t="shared" si="2"/>
        <v>14</v>
      </c>
      <c r="J16" s="65">
        <f>VLOOKUP($A16,'Return Data'!$B$7:$R$2843,13,0)</f>
        <v>3.6598999999999999</v>
      </c>
      <c r="K16" s="66">
        <f t="shared" si="3"/>
        <v>13</v>
      </c>
      <c r="L16" s="65">
        <f>VLOOKUP($A16,'Return Data'!$B$7:$R$2843,17,0)</f>
        <v>4.0198</v>
      </c>
      <c r="M16" s="66">
        <f t="shared" si="4"/>
        <v>16</v>
      </c>
      <c r="N16" s="65">
        <f>VLOOKUP($A16,'Return Data'!$B$7:$R$2843,14,0)</f>
        <v>4.9593999999999996</v>
      </c>
      <c r="O16" s="66">
        <f t="shared" si="6"/>
        <v>10</v>
      </c>
      <c r="P16" s="65">
        <f>VLOOKUP($A16,'Return Data'!$B$7:$R$2843,15,0)</f>
        <v>5.3555000000000001</v>
      </c>
      <c r="Q16" s="66">
        <f t="shared" si="7"/>
        <v>9</v>
      </c>
      <c r="R16" s="65">
        <f>VLOOKUP($A16,'Return Data'!$B$7:$R$2843,16,0)</f>
        <v>6.7126999999999999</v>
      </c>
      <c r="S16" s="67">
        <f t="shared" si="5"/>
        <v>6</v>
      </c>
    </row>
    <row r="17" spans="1:19" x14ac:dyDescent="0.3">
      <c r="A17" s="63" t="s">
        <v>1746</v>
      </c>
      <c r="B17" s="64">
        <f>VLOOKUP($A17,'Return Data'!$B$7:$R$2843,3,0)</f>
        <v>44407</v>
      </c>
      <c r="C17" s="65">
        <f>VLOOKUP($A17,'Return Data'!$B$7:$R$2843,4,0)</f>
        <v>14.3879</v>
      </c>
      <c r="D17" s="65">
        <f>VLOOKUP($A17,'Return Data'!$B$7:$R$2843,10,0)</f>
        <v>0.81699999999999995</v>
      </c>
      <c r="E17" s="66">
        <f t="shared" si="0"/>
        <v>25</v>
      </c>
      <c r="F17" s="65">
        <f>VLOOKUP($A17,'Return Data'!$B$7:$R$2843,11,0)</f>
        <v>1.641</v>
      </c>
      <c r="G17" s="66">
        <f t="shared" si="1"/>
        <v>24</v>
      </c>
      <c r="H17" s="65">
        <f>VLOOKUP($A17,'Return Data'!$B$7:$R$2843,12,0)</f>
        <v>1.7604</v>
      </c>
      <c r="I17" s="66">
        <f t="shared" si="2"/>
        <v>23</v>
      </c>
      <c r="J17" s="65">
        <f>VLOOKUP($A17,'Return Data'!$B$7:$R$2843,13,0)</f>
        <v>2.3999000000000001</v>
      </c>
      <c r="K17" s="66">
        <f t="shared" si="3"/>
        <v>24</v>
      </c>
      <c r="L17" s="65">
        <f>VLOOKUP($A17,'Return Data'!$B$7:$R$2843,17,0)</f>
        <v>3.3005</v>
      </c>
      <c r="M17" s="66">
        <f t="shared" si="4"/>
        <v>19</v>
      </c>
      <c r="N17" s="65">
        <f>VLOOKUP($A17,'Return Data'!$B$7:$R$2843,14,0)</f>
        <v>4.2567000000000004</v>
      </c>
      <c r="O17" s="66">
        <f t="shared" si="6"/>
        <v>16</v>
      </c>
      <c r="P17" s="65">
        <f>VLOOKUP($A17,'Return Data'!$B$7:$R$2843,15,0)</f>
        <v>5.0156000000000001</v>
      </c>
      <c r="Q17" s="66">
        <f t="shared" si="7"/>
        <v>14</v>
      </c>
      <c r="R17" s="65">
        <f>VLOOKUP($A17,'Return Data'!$B$7:$R$2843,16,0)</f>
        <v>5.6524000000000001</v>
      </c>
      <c r="S17" s="67">
        <f t="shared" si="5"/>
        <v>15</v>
      </c>
    </row>
    <row r="18" spans="1:19" x14ac:dyDescent="0.3">
      <c r="A18" s="63" t="s">
        <v>1747</v>
      </c>
      <c r="B18" s="64">
        <f>VLOOKUP($A18,'Return Data'!$B$7:$R$2843,3,0)</f>
        <v>44407</v>
      </c>
      <c r="C18" s="65">
        <f>VLOOKUP($A18,'Return Data'!$B$7:$R$2843,4,0)</f>
        <v>25.105</v>
      </c>
      <c r="D18" s="65">
        <f>VLOOKUP($A18,'Return Data'!$B$7:$R$2843,10,0)</f>
        <v>1.0998000000000001</v>
      </c>
      <c r="E18" s="66">
        <f t="shared" si="0"/>
        <v>15</v>
      </c>
      <c r="F18" s="65">
        <f>VLOOKUP($A18,'Return Data'!$B$7:$R$2843,11,0)</f>
        <v>2.133</v>
      </c>
      <c r="G18" s="66">
        <f t="shared" si="1"/>
        <v>17</v>
      </c>
      <c r="H18" s="65">
        <f>VLOOKUP($A18,'Return Data'!$B$7:$R$2843,12,0)</f>
        <v>2.7008000000000001</v>
      </c>
      <c r="I18" s="66">
        <f t="shared" si="2"/>
        <v>15</v>
      </c>
      <c r="J18" s="65">
        <f>VLOOKUP($A18,'Return Data'!$B$7:$R$2843,13,0)</f>
        <v>3.5907</v>
      </c>
      <c r="K18" s="66">
        <f t="shared" si="3"/>
        <v>15</v>
      </c>
      <c r="L18" s="65">
        <f>VLOOKUP($A18,'Return Data'!$B$7:$R$2843,17,0)</f>
        <v>4.3262</v>
      </c>
      <c r="M18" s="66">
        <f t="shared" si="4"/>
        <v>10</v>
      </c>
      <c r="N18" s="65">
        <f>VLOOKUP($A18,'Return Data'!$B$7:$R$2843,14,0)</f>
        <v>4.9439000000000002</v>
      </c>
      <c r="O18" s="66">
        <f t="shared" si="6"/>
        <v>12</v>
      </c>
      <c r="P18" s="65">
        <f>VLOOKUP($A18,'Return Data'!$B$7:$R$2843,15,0)</f>
        <v>5.3399000000000001</v>
      </c>
      <c r="Q18" s="66">
        <f t="shared" si="7"/>
        <v>10</v>
      </c>
      <c r="R18" s="65">
        <f>VLOOKUP($A18,'Return Data'!$B$7:$R$2843,16,0)</f>
        <v>6.6677999999999997</v>
      </c>
      <c r="S18" s="67">
        <f t="shared" si="5"/>
        <v>8</v>
      </c>
    </row>
    <row r="19" spans="1:19" x14ac:dyDescent="0.3">
      <c r="A19" s="63" t="s">
        <v>1748</v>
      </c>
      <c r="B19" s="64">
        <f>VLOOKUP($A19,'Return Data'!$B$7:$R$2843,3,0)</f>
        <v>44407</v>
      </c>
      <c r="C19" s="65">
        <f>VLOOKUP($A19,'Return Data'!$B$7:$R$2843,4,0)</f>
        <v>10.6318</v>
      </c>
      <c r="D19" s="65">
        <f>VLOOKUP($A19,'Return Data'!$B$7:$R$2843,10,0)</f>
        <v>0.87</v>
      </c>
      <c r="E19" s="66">
        <f t="shared" si="0"/>
        <v>23</v>
      </c>
      <c r="F19" s="65">
        <f>VLOOKUP($A19,'Return Data'!$B$7:$R$2843,11,0)</f>
        <v>1.6104000000000001</v>
      </c>
      <c r="G19" s="66">
        <f t="shared" si="1"/>
        <v>25</v>
      </c>
      <c r="H19" s="65">
        <f>VLOOKUP($A19,'Return Data'!$B$7:$R$2843,12,0)</f>
        <v>1.9045000000000001</v>
      </c>
      <c r="I19" s="66">
        <f t="shared" si="2"/>
        <v>22</v>
      </c>
      <c r="J19" s="65">
        <f>VLOOKUP($A19,'Return Data'!$B$7:$R$2843,13,0)</f>
        <v>2.6671999999999998</v>
      </c>
      <c r="K19" s="66">
        <f t="shared" si="3"/>
        <v>20</v>
      </c>
      <c r="L19" s="65"/>
      <c r="M19" s="66"/>
      <c r="N19" s="65"/>
      <c r="O19" s="66"/>
      <c r="P19" s="65"/>
      <c r="Q19" s="66"/>
      <c r="R19" s="65">
        <f>VLOOKUP($A19,'Return Data'!$B$7:$R$2843,16,0)</f>
        <v>3.2938999999999998</v>
      </c>
      <c r="S19" s="67">
        <f t="shared" si="5"/>
        <v>24</v>
      </c>
    </row>
    <row r="20" spans="1:19" x14ac:dyDescent="0.3">
      <c r="A20" s="63" t="s">
        <v>1749</v>
      </c>
      <c r="B20" s="64">
        <f>VLOOKUP($A20,'Return Data'!$B$7:$R$2843,3,0)</f>
        <v>44407</v>
      </c>
      <c r="C20" s="65">
        <f>VLOOKUP($A20,'Return Data'!$B$7:$R$2843,4,0)</f>
        <v>26.3338</v>
      </c>
      <c r="D20" s="65">
        <f>VLOOKUP($A20,'Return Data'!$B$7:$R$2843,10,0)</f>
        <v>0.98709999999999998</v>
      </c>
      <c r="E20" s="66">
        <f t="shared" si="0"/>
        <v>21</v>
      </c>
      <c r="F20" s="65">
        <f>VLOOKUP($A20,'Return Data'!$B$7:$R$2843,11,0)</f>
        <v>1.6655</v>
      </c>
      <c r="G20" s="66">
        <f t="shared" si="1"/>
        <v>22</v>
      </c>
      <c r="H20" s="65">
        <f>VLOOKUP($A20,'Return Data'!$B$7:$R$2843,12,0)</f>
        <v>1.9287000000000001</v>
      </c>
      <c r="I20" s="66">
        <f t="shared" si="2"/>
        <v>21</v>
      </c>
      <c r="J20" s="65">
        <f>VLOOKUP($A20,'Return Data'!$B$7:$R$2843,13,0)</f>
        <v>2.6202999999999999</v>
      </c>
      <c r="K20" s="66">
        <f t="shared" si="3"/>
        <v>21</v>
      </c>
      <c r="L20" s="65">
        <f>VLOOKUP($A20,'Return Data'!$B$7:$R$2843,17,0)</f>
        <v>2.8969999999999998</v>
      </c>
      <c r="M20" s="66">
        <f>RANK(L20,L$8:L$34,0)</f>
        <v>21</v>
      </c>
      <c r="N20" s="65">
        <f>VLOOKUP($A20,'Return Data'!$B$7:$R$2843,14,0)</f>
        <v>3.9662000000000002</v>
      </c>
      <c r="O20" s="66">
        <f>RANK(N20,N$8:N$34,0)</f>
        <v>17</v>
      </c>
      <c r="P20" s="65">
        <f>VLOOKUP($A20,'Return Data'!$B$7:$R$2843,15,0)</f>
        <v>4.6582999999999997</v>
      </c>
      <c r="Q20" s="66">
        <f>RANK(P20,P$8:P$34,0)</f>
        <v>15</v>
      </c>
      <c r="R20" s="65">
        <f>VLOOKUP($A20,'Return Data'!$B$7:$R$2843,16,0)</f>
        <v>6.6479999999999997</v>
      </c>
      <c r="S20" s="67">
        <f t="shared" si="5"/>
        <v>9</v>
      </c>
    </row>
    <row r="21" spans="1:19" x14ac:dyDescent="0.3">
      <c r="A21" s="63" t="s">
        <v>1750</v>
      </c>
      <c r="B21" s="64">
        <f>VLOOKUP($A21,'Return Data'!$B$7:$R$2843,3,0)</f>
        <v>44407</v>
      </c>
      <c r="C21" s="65">
        <f>VLOOKUP($A21,'Return Data'!$B$7:$R$2843,4,0)</f>
        <v>29.5167</v>
      </c>
      <c r="D21" s="65">
        <f>VLOOKUP($A21,'Return Data'!$B$7:$R$2843,10,0)</f>
        <v>1.1712</v>
      </c>
      <c r="E21" s="66">
        <f t="shared" si="0"/>
        <v>4</v>
      </c>
      <c r="F21" s="65">
        <f>VLOOKUP($A21,'Return Data'!$B$7:$R$2843,11,0)</f>
        <v>2.3513999999999999</v>
      </c>
      <c r="G21" s="66">
        <f t="shared" si="1"/>
        <v>5</v>
      </c>
      <c r="H21" s="65">
        <f>VLOOKUP($A21,'Return Data'!$B$7:$R$2843,12,0)</f>
        <v>3.0061</v>
      </c>
      <c r="I21" s="66">
        <f t="shared" si="2"/>
        <v>2</v>
      </c>
      <c r="J21" s="65">
        <f>VLOOKUP($A21,'Return Data'!$B$7:$R$2843,13,0)</f>
        <v>4.0473999999999997</v>
      </c>
      <c r="K21" s="66">
        <f t="shared" si="3"/>
        <v>3</v>
      </c>
      <c r="L21" s="65">
        <f>VLOOKUP($A21,'Return Data'!$B$7:$R$2843,17,0)</f>
        <v>4.4687000000000001</v>
      </c>
      <c r="M21" s="66">
        <f>RANK(L21,L$8:L$34,0)</f>
        <v>6</v>
      </c>
      <c r="N21" s="65">
        <f>VLOOKUP($A21,'Return Data'!$B$7:$R$2843,14,0)</f>
        <v>5.2093999999999996</v>
      </c>
      <c r="O21" s="66">
        <f>RANK(N21,N$8:N$34,0)</f>
        <v>4</v>
      </c>
      <c r="P21" s="65">
        <f>VLOOKUP($A21,'Return Data'!$B$7:$R$2843,15,0)</f>
        <v>5.5875000000000004</v>
      </c>
      <c r="Q21" s="66">
        <f>RANK(P21,P$8:P$34,0)</f>
        <v>2</v>
      </c>
      <c r="R21" s="65">
        <f>VLOOKUP($A21,'Return Data'!$B$7:$R$2843,16,0)</f>
        <v>7.0701999999999998</v>
      </c>
      <c r="S21" s="67">
        <f t="shared" si="5"/>
        <v>3</v>
      </c>
    </row>
    <row r="22" spans="1:19" x14ac:dyDescent="0.3">
      <c r="A22" s="63" t="s">
        <v>1751</v>
      </c>
      <c r="B22" s="64">
        <f>VLOOKUP($A22,'Return Data'!$B$7:$R$2843,3,0)</f>
        <v>44407</v>
      </c>
      <c r="C22" s="65">
        <f>VLOOKUP($A22,'Return Data'!$B$7:$R$2843,4,0)</f>
        <v>15.208</v>
      </c>
      <c r="D22" s="65">
        <f>VLOOKUP($A22,'Return Data'!$B$7:$R$2843,10,0)</f>
        <v>1.1438999999999999</v>
      </c>
      <c r="E22" s="66">
        <f t="shared" si="0"/>
        <v>10</v>
      </c>
      <c r="F22" s="65">
        <f>VLOOKUP($A22,'Return Data'!$B$7:$R$2843,11,0)</f>
        <v>2.335</v>
      </c>
      <c r="G22" s="66">
        <f t="shared" si="1"/>
        <v>7</v>
      </c>
      <c r="H22" s="65">
        <f>VLOOKUP($A22,'Return Data'!$B$7:$R$2843,12,0)</f>
        <v>2.9237000000000002</v>
      </c>
      <c r="I22" s="66">
        <f t="shared" si="2"/>
        <v>5</v>
      </c>
      <c r="J22" s="65">
        <f>VLOOKUP($A22,'Return Data'!$B$7:$R$2843,13,0)</f>
        <v>4.0361000000000002</v>
      </c>
      <c r="K22" s="66">
        <f t="shared" si="3"/>
        <v>4</v>
      </c>
      <c r="L22" s="65">
        <f>VLOOKUP($A22,'Return Data'!$B$7:$R$2843,17,0)</f>
        <v>4.6417000000000002</v>
      </c>
      <c r="M22" s="66">
        <f>RANK(L22,L$8:L$34,0)</f>
        <v>2</v>
      </c>
      <c r="N22" s="65">
        <f>VLOOKUP($A22,'Return Data'!$B$7:$R$2843,14,0)</f>
        <v>5.2366000000000001</v>
      </c>
      <c r="O22" s="66">
        <f>RANK(N22,N$8:N$34,0)</f>
        <v>2</v>
      </c>
      <c r="P22" s="65">
        <f>VLOOKUP($A22,'Return Data'!$B$7:$R$2843,15,0)</f>
        <v>5.5831</v>
      </c>
      <c r="Q22" s="66">
        <f>RANK(P22,P$8:P$34,0)</f>
        <v>3</v>
      </c>
      <c r="R22" s="65">
        <f>VLOOKUP($A22,'Return Data'!$B$7:$R$2843,16,0)</f>
        <v>6.0933999999999999</v>
      </c>
      <c r="S22" s="67">
        <f t="shared" si="5"/>
        <v>12</v>
      </c>
    </row>
    <row r="23" spans="1:19" x14ac:dyDescent="0.3">
      <c r="A23" s="63" t="s">
        <v>1752</v>
      </c>
      <c r="B23" s="64">
        <f>VLOOKUP($A23,'Return Data'!$B$7:$R$2843,3,0)</f>
        <v>44407</v>
      </c>
      <c r="C23" s="65">
        <f>VLOOKUP($A23,'Return Data'!$B$7:$R$2843,4,0)</f>
        <v>11.1175</v>
      </c>
      <c r="D23" s="65">
        <f>VLOOKUP($A23,'Return Data'!$B$7:$R$2843,10,0)</f>
        <v>1.0286999999999999</v>
      </c>
      <c r="E23" s="66">
        <f t="shared" si="0"/>
        <v>20</v>
      </c>
      <c r="F23" s="65">
        <f>VLOOKUP($A23,'Return Data'!$B$7:$R$2843,11,0)</f>
        <v>1.9803999999999999</v>
      </c>
      <c r="G23" s="66">
        <f t="shared" si="1"/>
        <v>20</v>
      </c>
      <c r="H23" s="65">
        <f>VLOOKUP($A23,'Return Data'!$B$7:$R$2843,12,0)</f>
        <v>2.3353000000000002</v>
      </c>
      <c r="I23" s="66">
        <f t="shared" si="2"/>
        <v>19</v>
      </c>
      <c r="J23" s="65">
        <f>VLOOKUP($A23,'Return Data'!$B$7:$R$2843,13,0)</f>
        <v>3.1452</v>
      </c>
      <c r="K23" s="66">
        <f t="shared" si="3"/>
        <v>19</v>
      </c>
      <c r="L23" s="65">
        <f>VLOOKUP($A23,'Return Data'!$B$7:$R$2843,17,0)</f>
        <v>3.7595999999999998</v>
      </c>
      <c r="M23" s="66">
        <f>RANK(L23,L$8:L$34,0)</f>
        <v>18</v>
      </c>
      <c r="N23" s="65"/>
      <c r="O23" s="66"/>
      <c r="P23" s="65"/>
      <c r="Q23" s="66"/>
      <c r="R23" s="65">
        <f>VLOOKUP($A23,'Return Data'!$B$7:$R$2843,16,0)</f>
        <v>4.3068</v>
      </c>
      <c r="S23" s="67">
        <f t="shared" si="5"/>
        <v>20</v>
      </c>
    </row>
    <row r="24" spans="1:19" x14ac:dyDescent="0.3">
      <c r="A24" s="63" t="s">
        <v>1753</v>
      </c>
      <c r="B24" s="64">
        <f>VLOOKUP($A24,'Return Data'!$B$7:$R$2843,3,0)</f>
        <v>44407</v>
      </c>
      <c r="C24" s="65">
        <f>VLOOKUP($A24,'Return Data'!$B$7:$R$2843,4,0)</f>
        <v>10.2799</v>
      </c>
      <c r="D24" s="65">
        <f>VLOOKUP($A24,'Return Data'!$B$7:$R$2843,10,0)</f>
        <v>0.9446</v>
      </c>
      <c r="E24" s="66">
        <f t="shared" si="0"/>
        <v>22</v>
      </c>
      <c r="F24" s="65">
        <f>VLOOKUP($A24,'Return Data'!$B$7:$R$2843,11,0)</f>
        <v>1.7146999999999999</v>
      </c>
      <c r="G24" s="66">
        <f t="shared" si="1"/>
        <v>21</v>
      </c>
      <c r="H24" s="65"/>
      <c r="I24" s="66"/>
      <c r="J24" s="65"/>
      <c r="K24" s="66"/>
      <c r="L24" s="65"/>
      <c r="M24" s="66"/>
      <c r="N24" s="65"/>
      <c r="O24" s="66"/>
      <c r="P24" s="65"/>
      <c r="Q24" s="66"/>
      <c r="R24" s="65">
        <f>VLOOKUP($A24,'Return Data'!$B$7:$R$2843,16,0)</f>
        <v>2.7989999999999999</v>
      </c>
      <c r="S24" s="67">
        <f t="shared" si="5"/>
        <v>26</v>
      </c>
    </row>
    <row r="25" spans="1:19" x14ac:dyDescent="0.3">
      <c r="A25" s="63" t="s">
        <v>1754</v>
      </c>
      <c r="B25" s="64">
        <f>VLOOKUP($A25,'Return Data'!$B$7:$R$2843,3,0)</f>
        <v>44407</v>
      </c>
      <c r="C25" s="65">
        <f>VLOOKUP($A25,'Return Data'!$B$7:$R$2843,4,0)</f>
        <v>10.407999999999999</v>
      </c>
      <c r="D25" s="65">
        <f>VLOOKUP($A25,'Return Data'!$B$7:$R$2843,10,0)</f>
        <v>1.1566000000000001</v>
      </c>
      <c r="E25" s="66">
        <f t="shared" si="0"/>
        <v>5</v>
      </c>
      <c r="F25" s="65">
        <f>VLOOKUP($A25,'Return Data'!$B$7:$R$2843,11,0)</f>
        <v>2.1894999999999998</v>
      </c>
      <c r="G25" s="66">
        <f t="shared" si="1"/>
        <v>13</v>
      </c>
      <c r="H25" s="65"/>
      <c r="I25" s="66"/>
      <c r="J25" s="65"/>
      <c r="K25" s="66"/>
      <c r="L25" s="65"/>
      <c r="M25" s="66"/>
      <c r="N25" s="65"/>
      <c r="O25" s="66"/>
      <c r="P25" s="65"/>
      <c r="Q25" s="66"/>
      <c r="R25" s="65">
        <f>VLOOKUP($A25,'Return Data'!$B$7:$R$2843,16,0)</f>
        <v>3.6604999999999999</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44407</v>
      </c>
      <c r="C27" s="65">
        <f>VLOOKUP($A27,'Return Data'!$B$7:$R$2843,4,0)</f>
        <v>21.1539</v>
      </c>
      <c r="D27" s="65">
        <f>VLOOKUP($A27,'Return Data'!$B$7:$R$2843,10,0)</f>
        <v>1.1509</v>
      </c>
      <c r="E27" s="66">
        <f t="shared" si="0"/>
        <v>9</v>
      </c>
      <c r="F27" s="65">
        <f>VLOOKUP($A27,'Return Data'!$B$7:$R$2843,11,0)</f>
        <v>2.2936000000000001</v>
      </c>
      <c r="G27" s="66">
        <f t="shared" si="1"/>
        <v>8</v>
      </c>
      <c r="H27" s="65">
        <f>VLOOKUP($A27,'Return Data'!$B$7:$R$2843,12,0)</f>
        <v>2.8696000000000002</v>
      </c>
      <c r="I27" s="66">
        <f t="shared" si="8"/>
        <v>10</v>
      </c>
      <c r="J27" s="65">
        <f>VLOOKUP($A27,'Return Data'!$B$7:$R$2843,13,0)</f>
        <v>3.8477999999999999</v>
      </c>
      <c r="K27" s="66">
        <f t="shared" si="9"/>
        <v>11</v>
      </c>
      <c r="L27" s="65">
        <f>VLOOKUP($A27,'Return Data'!$B$7:$R$2843,17,0)</f>
        <v>4.3822999999999999</v>
      </c>
      <c r="M27" s="66">
        <f>RANK(L27,L$8:L$34,0)</f>
        <v>8</v>
      </c>
      <c r="N27" s="65">
        <f>VLOOKUP($A27,'Return Data'!$B$7:$R$2843,14,0)</f>
        <v>5.1763000000000003</v>
      </c>
      <c r="O27" s="66">
        <f>RANK(N27,N$8:N$34,0)</f>
        <v>6</v>
      </c>
      <c r="P27" s="65">
        <f>VLOOKUP($A27,'Return Data'!$B$7:$R$2843,15,0)</f>
        <v>5.6086999999999998</v>
      </c>
      <c r="Q27" s="66">
        <f>RANK(P27,P$8:P$34,0)</f>
        <v>1</v>
      </c>
      <c r="R27" s="65">
        <f>VLOOKUP($A27,'Return Data'!$B$7:$R$2843,16,0)</f>
        <v>7.1837</v>
      </c>
      <c r="S27" s="67">
        <f t="shared" si="5"/>
        <v>1</v>
      </c>
    </row>
    <row r="28" spans="1:19" x14ac:dyDescent="0.3">
      <c r="A28" s="63" t="s">
        <v>1756</v>
      </c>
      <c r="B28" s="64">
        <f>VLOOKUP($A28,'Return Data'!$B$7:$R$2843,3,0)</f>
        <v>44407</v>
      </c>
      <c r="C28" s="65">
        <f>VLOOKUP($A28,'Return Data'!$B$7:$R$2843,4,0)</f>
        <v>14.814399999999999</v>
      </c>
      <c r="D28" s="65">
        <f>VLOOKUP($A28,'Return Data'!$B$7:$R$2843,10,0)</f>
        <v>1.1325000000000001</v>
      </c>
      <c r="E28" s="66">
        <f t="shared" si="0"/>
        <v>11</v>
      </c>
      <c r="F28" s="65">
        <f>VLOOKUP($A28,'Return Data'!$B$7:$R$2843,11,0)</f>
        <v>2.1661999999999999</v>
      </c>
      <c r="G28" s="66">
        <f t="shared" si="1"/>
        <v>14</v>
      </c>
      <c r="H28" s="65">
        <f>VLOOKUP($A28,'Return Data'!$B$7:$R$2843,12,0)</f>
        <v>2.7692999999999999</v>
      </c>
      <c r="I28" s="66">
        <f t="shared" si="8"/>
        <v>12</v>
      </c>
      <c r="J28" s="65">
        <f>VLOOKUP($A28,'Return Data'!$B$7:$R$2843,13,0)</f>
        <v>3.8805000000000001</v>
      </c>
      <c r="K28" s="66">
        <f t="shared" si="9"/>
        <v>9</v>
      </c>
      <c r="L28" s="65">
        <f>VLOOKUP($A28,'Return Data'!$B$7:$R$2843,17,0)</f>
        <v>4.1584000000000003</v>
      </c>
      <c r="M28" s="66">
        <f>RANK(L28,L$8:L$34,0)</f>
        <v>13</v>
      </c>
      <c r="N28" s="65">
        <f>VLOOKUP($A28,'Return Data'!$B$7:$R$2843,14,0)</f>
        <v>4.7942999999999998</v>
      </c>
      <c r="O28" s="66">
        <f>RANK(N28,N$8:N$34,0)</f>
        <v>14</v>
      </c>
      <c r="P28" s="65">
        <f>VLOOKUP($A28,'Return Data'!$B$7:$R$2843,15,0)</f>
        <v>5.2507999999999999</v>
      </c>
      <c r="Q28" s="66">
        <f>RANK(P28,P$8:P$34,0)</f>
        <v>11</v>
      </c>
      <c r="R28" s="65">
        <f>VLOOKUP($A28,'Return Data'!$B$7:$R$2843,16,0)</f>
        <v>5.8361999999999998</v>
      </c>
      <c r="S28" s="67">
        <f t="shared" si="5"/>
        <v>14</v>
      </c>
    </row>
    <row r="29" spans="1:19" x14ac:dyDescent="0.3">
      <c r="A29" s="63" t="s">
        <v>1757</v>
      </c>
      <c r="B29" s="64">
        <f>VLOOKUP($A29,'Return Data'!$B$7:$R$2843,3,0)</f>
        <v>44407</v>
      </c>
      <c r="C29" s="65">
        <f>VLOOKUP($A29,'Return Data'!$B$7:$R$2843,4,0)</f>
        <v>11.7178</v>
      </c>
      <c r="D29" s="65">
        <f>VLOOKUP($A29,'Return Data'!$B$7:$R$2843,10,0)</f>
        <v>0.84689999999999999</v>
      </c>
      <c r="E29" s="66">
        <f t="shared" si="0"/>
        <v>24</v>
      </c>
      <c r="F29" s="65">
        <f>VLOOKUP($A29,'Return Data'!$B$7:$R$2843,11,0)</f>
        <v>1.6640999999999999</v>
      </c>
      <c r="G29" s="66">
        <f t="shared" si="1"/>
        <v>23</v>
      </c>
      <c r="H29" s="65">
        <f>VLOOKUP($A29,'Return Data'!$B$7:$R$2843,12,0)</f>
        <v>1.9755</v>
      </c>
      <c r="I29" s="66">
        <f t="shared" si="8"/>
        <v>20</v>
      </c>
      <c r="J29" s="65">
        <f>VLOOKUP($A29,'Return Data'!$B$7:$R$2843,13,0)</f>
        <v>2.5116999999999998</v>
      </c>
      <c r="K29" s="66">
        <f t="shared" si="9"/>
        <v>23</v>
      </c>
      <c r="L29" s="65">
        <f>VLOOKUP($A29,'Return Data'!$B$7:$R$2843,17,0)</f>
        <v>2.5327000000000002</v>
      </c>
      <c r="M29" s="66">
        <f>RANK(L29,L$8:L$34,0)</f>
        <v>22</v>
      </c>
      <c r="N29" s="65">
        <f>VLOOKUP($A29,'Return Data'!$B$7:$R$2843,14,0)</f>
        <v>1.2759</v>
      </c>
      <c r="O29" s="66">
        <f>RANK(N29,N$8:N$34,0)</f>
        <v>18</v>
      </c>
      <c r="P29" s="65"/>
      <c r="Q29" s="66"/>
      <c r="R29" s="65">
        <f>VLOOKUP($A29,'Return Data'!$B$7:$R$2843,16,0)</f>
        <v>3.0497999999999998</v>
      </c>
      <c r="S29" s="67">
        <f t="shared" si="5"/>
        <v>25</v>
      </c>
    </row>
    <row r="30" spans="1:19" x14ac:dyDescent="0.3">
      <c r="A30" s="63" t="s">
        <v>1758</v>
      </c>
      <c r="B30" s="64">
        <f>VLOOKUP($A30,'Return Data'!$B$7:$R$2843,3,0)</f>
        <v>44407</v>
      </c>
      <c r="C30" s="65">
        <f>VLOOKUP($A30,'Return Data'!$B$7:$R$2843,4,0)</f>
        <v>26.597799999999999</v>
      </c>
      <c r="D30" s="65">
        <f>VLOOKUP($A30,'Return Data'!$B$7:$R$2843,10,0)</f>
        <v>1.1112</v>
      </c>
      <c r="E30" s="66">
        <f t="shared" si="0"/>
        <v>13</v>
      </c>
      <c r="F30" s="65">
        <f>VLOOKUP($A30,'Return Data'!$B$7:$R$2843,11,0)</f>
        <v>2.2092000000000001</v>
      </c>
      <c r="G30" s="66">
        <f t="shared" si="1"/>
        <v>12</v>
      </c>
      <c r="H30" s="65">
        <f>VLOOKUP($A30,'Return Data'!$B$7:$R$2843,12,0)</f>
        <v>2.7132000000000001</v>
      </c>
      <c r="I30" s="66">
        <f t="shared" si="8"/>
        <v>13</v>
      </c>
      <c r="J30" s="65">
        <f>VLOOKUP($A30,'Return Data'!$B$7:$R$2843,13,0)</f>
        <v>3.4897999999999998</v>
      </c>
      <c r="K30" s="66">
        <f t="shared" si="9"/>
        <v>18</v>
      </c>
      <c r="L30" s="65">
        <f>VLOOKUP($A30,'Return Data'!$B$7:$R$2843,17,0)</f>
        <v>3.8792</v>
      </c>
      <c r="M30" s="66">
        <f>RANK(L30,L$8:L$34,0)</f>
        <v>17</v>
      </c>
      <c r="N30" s="65">
        <f>VLOOKUP($A30,'Return Data'!$B$7:$R$2843,14,0)</f>
        <v>4.7759999999999998</v>
      </c>
      <c r="O30" s="66">
        <f>RANK(N30,N$8:N$34,0)</f>
        <v>15</v>
      </c>
      <c r="P30" s="65">
        <f>VLOOKUP($A30,'Return Data'!$B$7:$R$2843,15,0)</f>
        <v>5.2431999999999999</v>
      </c>
      <c r="Q30" s="66">
        <f>RANK(P30,P$8:P$34,0)</f>
        <v>12</v>
      </c>
      <c r="R30" s="65">
        <f>VLOOKUP($A30,'Return Data'!$B$7:$R$2843,16,0)</f>
        <v>6.8579999999999997</v>
      </c>
      <c r="S30" s="67">
        <f t="shared" si="5"/>
        <v>5</v>
      </c>
    </row>
    <row r="31" spans="1:19" x14ac:dyDescent="0.3">
      <c r="A31" s="63" t="s">
        <v>1759</v>
      </c>
      <c r="B31" s="64">
        <f>VLOOKUP($A31,'Return Data'!$B$7:$R$2843,3,0)</f>
        <v>44407</v>
      </c>
      <c r="C31" s="65">
        <f>VLOOKUP($A31,'Return Data'!$B$7:$R$2843,4,0)</f>
        <v>10.583500000000001</v>
      </c>
      <c r="D31" s="65">
        <f>VLOOKUP($A31,'Return Data'!$B$7:$R$2843,10,0)</f>
        <v>1.1169</v>
      </c>
      <c r="E31" s="66">
        <f t="shared" si="0"/>
        <v>12</v>
      </c>
      <c r="F31" s="65">
        <f>VLOOKUP($A31,'Return Data'!$B$7:$R$2843,11,0)</f>
        <v>2.3866000000000001</v>
      </c>
      <c r="G31" s="66">
        <f t="shared" si="1"/>
        <v>2</v>
      </c>
      <c r="H31" s="65">
        <f>VLOOKUP($A31,'Return Data'!$B$7:$R$2843,12,0)</f>
        <v>2.8773</v>
      </c>
      <c r="I31" s="66">
        <f t="shared" si="8"/>
        <v>8</v>
      </c>
      <c r="J31" s="65">
        <f>VLOOKUP($A31,'Return Data'!$B$7:$R$2843,13,0)</f>
        <v>4.2453000000000003</v>
      </c>
      <c r="K31" s="66">
        <f t="shared" si="9"/>
        <v>1</v>
      </c>
      <c r="L31" s="65"/>
      <c r="M31" s="66"/>
      <c r="N31" s="65"/>
      <c r="O31" s="66"/>
      <c r="P31" s="65"/>
      <c r="Q31" s="66"/>
      <c r="R31" s="65">
        <f>VLOOKUP($A31,'Return Data'!$B$7:$R$2843,16,0)</f>
        <v>3.8929999999999998</v>
      </c>
      <c r="S31" s="67">
        <f t="shared" si="5"/>
        <v>22</v>
      </c>
    </row>
    <row r="32" spans="1:19" x14ac:dyDescent="0.3">
      <c r="A32" s="63" t="s">
        <v>1760</v>
      </c>
      <c r="B32" s="64">
        <f>VLOOKUP($A32,'Return Data'!$B$7:$R$2843,3,0)</f>
        <v>44407</v>
      </c>
      <c r="C32" s="65">
        <f>VLOOKUP($A32,'Return Data'!$B$7:$R$2843,4,0)</f>
        <v>11.4558</v>
      </c>
      <c r="D32" s="65">
        <f>VLOOKUP($A32,'Return Data'!$B$7:$R$2843,10,0)</f>
        <v>1.155</v>
      </c>
      <c r="E32" s="66">
        <f t="shared" si="0"/>
        <v>6</v>
      </c>
      <c r="F32" s="65">
        <f>VLOOKUP($A32,'Return Data'!$B$7:$R$2843,11,0)</f>
        <v>2.3597999999999999</v>
      </c>
      <c r="G32" s="66">
        <f t="shared" si="1"/>
        <v>4</v>
      </c>
      <c r="H32" s="65">
        <f>VLOOKUP($A32,'Return Data'!$B$7:$R$2843,12,0)</f>
        <v>2.9874000000000001</v>
      </c>
      <c r="I32" s="66">
        <f t="shared" si="8"/>
        <v>3</v>
      </c>
      <c r="J32" s="65">
        <f>VLOOKUP($A32,'Return Data'!$B$7:$R$2843,13,0)</f>
        <v>4.0697999999999999</v>
      </c>
      <c r="K32" s="66">
        <f t="shared" si="9"/>
        <v>2</v>
      </c>
      <c r="L32" s="65">
        <f>VLOOKUP($A32,'Return Data'!$B$7:$R$2843,17,0)</f>
        <v>4.7664</v>
      </c>
      <c r="M32" s="66">
        <f>RANK(L32,L$8:L$34,0)</f>
        <v>1</v>
      </c>
      <c r="N32" s="65"/>
      <c r="O32" s="66"/>
      <c r="P32" s="65"/>
      <c r="Q32" s="66"/>
      <c r="R32" s="65">
        <f>VLOOKUP($A32,'Return Data'!$B$7:$R$2843,16,0)</f>
        <v>5.3318000000000003</v>
      </c>
      <c r="S32" s="67">
        <f t="shared" si="5"/>
        <v>17</v>
      </c>
    </row>
    <row r="33" spans="1:19" x14ac:dyDescent="0.3">
      <c r="A33" s="63" t="s">
        <v>1761</v>
      </c>
      <c r="B33" s="64">
        <f>VLOOKUP($A33,'Return Data'!$B$7:$R$2843,3,0)</f>
        <v>44407</v>
      </c>
      <c r="C33" s="65">
        <f>VLOOKUP($A33,'Return Data'!$B$7:$R$2843,4,0)</f>
        <v>11.228899999999999</v>
      </c>
      <c r="D33" s="65">
        <f>VLOOKUP($A33,'Return Data'!$B$7:$R$2843,10,0)</f>
        <v>1.032</v>
      </c>
      <c r="E33" s="66">
        <f t="shared" si="0"/>
        <v>19</v>
      </c>
      <c r="F33" s="65">
        <f>VLOOKUP($A33,'Return Data'!$B$7:$R$2843,11,0)</f>
        <v>2.0828000000000002</v>
      </c>
      <c r="G33" s="66">
        <f t="shared" si="1"/>
        <v>19</v>
      </c>
      <c r="H33" s="65">
        <f>VLOOKUP($A33,'Return Data'!$B$7:$R$2843,12,0)</f>
        <v>2.6183000000000001</v>
      </c>
      <c r="I33" s="66">
        <f t="shared" si="8"/>
        <v>18</v>
      </c>
      <c r="J33" s="65">
        <f>VLOOKUP($A33,'Return Data'!$B$7:$R$2843,13,0)</f>
        <v>3.5084</v>
      </c>
      <c r="K33" s="66">
        <f t="shared" si="9"/>
        <v>17</v>
      </c>
      <c r="L33" s="65">
        <f>VLOOKUP($A33,'Return Data'!$B$7:$R$2843,17,0)</f>
        <v>4.3102</v>
      </c>
      <c r="M33" s="66">
        <f>RANK(L33,L$8:L$34,0)</f>
        <v>11</v>
      </c>
      <c r="N33" s="65"/>
      <c r="O33" s="66"/>
      <c r="P33" s="65"/>
      <c r="Q33" s="66"/>
      <c r="R33" s="65">
        <f>VLOOKUP($A33,'Return Data'!$B$7:$R$2843,16,0)</f>
        <v>4.8625999999999996</v>
      </c>
      <c r="S33" s="67">
        <f t="shared" si="5"/>
        <v>19</v>
      </c>
    </row>
    <row r="34" spans="1:19" x14ac:dyDescent="0.3">
      <c r="A34" s="63" t="s">
        <v>1762</v>
      </c>
      <c r="B34" s="64">
        <f>VLOOKUP($A34,'Return Data'!$B$7:$R$2843,3,0)</f>
        <v>44407</v>
      </c>
      <c r="C34" s="65">
        <f>VLOOKUP($A34,'Return Data'!$B$7:$R$2843,4,0)</f>
        <v>27.826499999999999</v>
      </c>
      <c r="D34" s="65">
        <f>VLOOKUP($A34,'Return Data'!$B$7:$R$2843,10,0)</f>
        <v>1.2057</v>
      </c>
      <c r="E34" s="66">
        <f t="shared" si="0"/>
        <v>1</v>
      </c>
      <c r="F34" s="65">
        <f>VLOOKUP($A34,'Return Data'!$B$7:$R$2843,11,0)</f>
        <v>2.3854000000000002</v>
      </c>
      <c r="G34" s="66">
        <f t="shared" si="1"/>
        <v>3</v>
      </c>
      <c r="H34" s="65">
        <f>VLOOKUP($A34,'Return Data'!$B$7:$R$2843,12,0)</f>
        <v>2.9744999999999999</v>
      </c>
      <c r="I34" s="66">
        <f t="shared" si="8"/>
        <v>4</v>
      </c>
      <c r="J34" s="65">
        <f>VLOOKUP($A34,'Return Data'!$B$7:$R$2843,13,0)</f>
        <v>3.9807999999999999</v>
      </c>
      <c r="K34" s="66">
        <f t="shared" si="9"/>
        <v>5</v>
      </c>
      <c r="L34" s="65">
        <f>VLOOKUP($A34,'Return Data'!$B$7:$R$2843,17,0)</f>
        <v>4.4702999999999999</v>
      </c>
      <c r="M34" s="66">
        <f>RANK(L34,L$8:L$34,0)</f>
        <v>5</v>
      </c>
      <c r="N34" s="65">
        <f>VLOOKUP($A34,'Return Data'!$B$7:$R$2843,14,0)</f>
        <v>5.2266000000000004</v>
      </c>
      <c r="O34" s="66">
        <f>RANK(N34,N$8:N$34,0)</f>
        <v>3</v>
      </c>
      <c r="P34" s="65">
        <f>VLOOKUP($A34,'Return Data'!$B$7:$R$2843,15,0)</f>
        <v>5.5410000000000004</v>
      </c>
      <c r="Q34" s="66">
        <f>RANK(P34,P$8:P$34,0)</f>
        <v>5</v>
      </c>
      <c r="R34" s="65">
        <f>VLOOKUP($A34,'Return Data'!$B$7:$R$2843,16,0)</f>
        <v>7.0144000000000002</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1.0351703703703707</v>
      </c>
      <c r="E36" s="74"/>
      <c r="F36" s="75">
        <f>AVERAGE(F8:F34)</f>
        <v>2.0331740740740738</v>
      </c>
      <c r="G36" s="74"/>
      <c r="H36" s="75">
        <f>AVERAGE(H8:H34)</f>
        <v>2.5310199999999998</v>
      </c>
      <c r="I36" s="74"/>
      <c r="J36" s="75">
        <f>AVERAGE(J8:J34)</f>
        <v>3.4083999999999999</v>
      </c>
      <c r="K36" s="74"/>
      <c r="L36" s="75">
        <f>AVERAGE(L8:L34)</f>
        <v>3.9291608695652172</v>
      </c>
      <c r="M36" s="74"/>
      <c r="N36" s="75">
        <f>AVERAGE(N8:N34)</f>
        <v>4.7417666666666678</v>
      </c>
      <c r="O36" s="74"/>
      <c r="P36" s="75">
        <f>AVERAGE(P8:P34)</f>
        <v>5.3525866666666664</v>
      </c>
      <c r="Q36" s="74"/>
      <c r="R36" s="75">
        <f>AVERAGE(R8:R34)</f>
        <v>5.4277592592592576</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1.2759</v>
      </c>
      <c r="O37" s="74"/>
      <c r="P37" s="75">
        <f>MIN(P8:P34)</f>
        <v>4.6582999999999997</v>
      </c>
      <c r="Q37" s="74"/>
      <c r="R37" s="75">
        <f>MIN(R8:R34)</f>
        <v>2.4064999999999999</v>
      </c>
      <c r="S37" s="76"/>
    </row>
    <row r="38" spans="1:19" ht="15" thickBot="1" x14ac:dyDescent="0.35">
      <c r="A38" s="77" t="s">
        <v>29</v>
      </c>
      <c r="B38" s="78"/>
      <c r="C38" s="78"/>
      <c r="D38" s="79">
        <f>MAX(D8:D34)</f>
        <v>1.2057</v>
      </c>
      <c r="E38" s="78"/>
      <c r="F38" s="79">
        <f>MAX(F8:F34)</f>
        <v>2.4144000000000001</v>
      </c>
      <c r="G38" s="78"/>
      <c r="H38" s="79">
        <f>MAX(H8:H34)</f>
        <v>3.0264000000000002</v>
      </c>
      <c r="I38" s="78"/>
      <c r="J38" s="79">
        <f>MAX(J8:J34)</f>
        <v>4.2453000000000003</v>
      </c>
      <c r="K38" s="78"/>
      <c r="L38" s="79">
        <f>MAX(L8:L34)</f>
        <v>4.7664</v>
      </c>
      <c r="M38" s="78"/>
      <c r="N38" s="79">
        <f>MAX(N8:N34)</f>
        <v>5.2759</v>
      </c>
      <c r="O38" s="78"/>
      <c r="P38" s="79">
        <f>MAX(P8:P34)</f>
        <v>5.6086999999999998</v>
      </c>
      <c r="Q38" s="78"/>
      <c r="R38" s="79">
        <f>MAX(R8:R34)</f>
        <v>7.1837</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44407</v>
      </c>
      <c r="C8" s="65">
        <f>VLOOKUP($A8,'Return Data'!$B$7:$R$2843,4,0)</f>
        <v>80.72</v>
      </c>
      <c r="D8" s="65">
        <f>VLOOKUP($A8,'Return Data'!$B$7:$R$2843,10,0)</f>
        <v>14.691700000000001</v>
      </c>
      <c r="E8" s="66">
        <f>RANK(D8,D$8:D$10,0)</f>
        <v>2</v>
      </c>
      <c r="F8" s="65">
        <f>VLOOKUP($A8,'Return Data'!$B$7:$R$2843,11,0)</f>
        <v>23.255500000000001</v>
      </c>
      <c r="G8" s="66">
        <f>RANK(F8,F$8:F$10,0)</f>
        <v>3</v>
      </c>
      <c r="H8" s="65">
        <f>VLOOKUP($A8,'Return Data'!$B$7:$R$2843,12,0)</f>
        <v>46.390999999999998</v>
      </c>
      <c r="I8" s="66">
        <f>RANK(H8,H$8:H$10,0)</f>
        <v>3</v>
      </c>
      <c r="J8" s="65">
        <f>VLOOKUP($A8,'Return Data'!$B$7:$R$2843,13,0)</f>
        <v>51.615299999999998</v>
      </c>
      <c r="K8" s="66">
        <f>RANK(J8,J$8:J$10,0)</f>
        <v>3</v>
      </c>
      <c r="L8" s="65">
        <f>VLOOKUP($A8,'Return Data'!$B$7:$R$2843,17,0)</f>
        <v>28.633299999999998</v>
      </c>
      <c r="M8" s="66">
        <f>RANK(L8,L$8:L$10,0)</f>
        <v>2</v>
      </c>
      <c r="N8" s="65">
        <f>VLOOKUP($A8,'Return Data'!$B$7:$R$2843,14,0)</f>
        <v>15.4396</v>
      </c>
      <c r="O8" s="66">
        <f>RANK(N8,N$8:N$10,0)</f>
        <v>3</v>
      </c>
      <c r="P8" s="65">
        <f>VLOOKUP($A8,'Return Data'!$B$7:$R$2843,15,0)</f>
        <v>18.114999999999998</v>
      </c>
      <c r="Q8" s="66">
        <f>RANK(P8,P$8:P$10,0)</f>
        <v>1</v>
      </c>
      <c r="R8" s="65">
        <f>VLOOKUP($A8,'Return Data'!$B$7:$R$2843,16,0)</f>
        <v>19.517900000000001</v>
      </c>
      <c r="S8" s="67">
        <f>RANK(R8,R$8:R$10,0)</f>
        <v>1</v>
      </c>
    </row>
    <row r="9" spans="1:20" x14ac:dyDescent="0.3">
      <c r="A9" s="63" t="s">
        <v>608</v>
      </c>
      <c r="B9" s="64">
        <f>VLOOKUP($A9,'Return Data'!$B$7:$R$2843,3,0)</f>
        <v>44407</v>
      </c>
      <c r="C9" s="65">
        <f>VLOOKUP($A9,'Return Data'!$B$7:$R$2843,4,0)</f>
        <v>86.602000000000004</v>
      </c>
      <c r="D9" s="65">
        <f>VLOOKUP($A9,'Return Data'!$B$7:$R$2843,10,0)</f>
        <v>12.389900000000001</v>
      </c>
      <c r="E9" s="66">
        <f>RANK(D9,D$8:D$10,0)</f>
        <v>3</v>
      </c>
      <c r="F9" s="65">
        <f>VLOOKUP($A9,'Return Data'!$B$7:$R$2843,11,0)</f>
        <v>23.671199999999999</v>
      </c>
      <c r="G9" s="66">
        <f>RANK(F9,F$8:F$10,0)</f>
        <v>2</v>
      </c>
      <c r="H9" s="65">
        <f>VLOOKUP($A9,'Return Data'!$B$7:$R$2843,12,0)</f>
        <v>46.4925</v>
      </c>
      <c r="I9" s="66">
        <f>RANK(H9,H$8:H$10,0)</f>
        <v>2</v>
      </c>
      <c r="J9" s="65">
        <f>VLOOKUP($A9,'Return Data'!$B$7:$R$2843,13,0)</f>
        <v>54.156399999999998</v>
      </c>
      <c r="K9" s="66">
        <f>RANK(J9,J$8:J$10,0)</f>
        <v>2</v>
      </c>
      <c r="L9" s="65">
        <f>VLOOKUP($A9,'Return Data'!$B$7:$R$2843,17,0)</f>
        <v>25.938300000000002</v>
      </c>
      <c r="M9" s="66">
        <f>RANK(L9,L$8:L$10,0)</f>
        <v>3</v>
      </c>
      <c r="N9" s="65">
        <f>VLOOKUP($A9,'Return Data'!$B$7:$R$2843,14,0)</f>
        <v>15.813000000000001</v>
      </c>
      <c r="O9" s="66">
        <f>RANK(N9,N$8:N$10,0)</f>
        <v>2</v>
      </c>
      <c r="P9" s="65">
        <f>VLOOKUP($A9,'Return Data'!$B$7:$R$2843,15,0)</f>
        <v>17.331</v>
      </c>
      <c r="Q9" s="66">
        <f>RANK(P9,P$8:P$10,0)</f>
        <v>2</v>
      </c>
      <c r="R9" s="65">
        <f>VLOOKUP($A9,'Return Data'!$B$7:$R$2843,16,0)</f>
        <v>16.452999999999999</v>
      </c>
      <c r="S9" s="67">
        <f>RANK(R9,R$8:R$10,0)</f>
        <v>2</v>
      </c>
    </row>
    <row r="10" spans="1:20" x14ac:dyDescent="0.3">
      <c r="A10" s="63" t="s">
        <v>1856</v>
      </c>
      <c r="B10" s="64">
        <f>VLOOKUP($A10,'Return Data'!$B$7:$R$2843,3,0)</f>
        <v>44407</v>
      </c>
      <c r="C10" s="65">
        <f>VLOOKUP($A10,'Return Data'!$B$7:$R$2843,4,0)</f>
        <v>192.1575</v>
      </c>
      <c r="D10" s="65">
        <f>VLOOKUP($A10,'Return Data'!$B$7:$R$2843,10,0)</f>
        <v>18.075700000000001</v>
      </c>
      <c r="E10" s="66">
        <f>RANK(D10,D$8:D$10,0)</f>
        <v>1</v>
      </c>
      <c r="F10" s="65">
        <f>VLOOKUP($A10,'Return Data'!$B$7:$R$2843,11,0)</f>
        <v>31.657299999999999</v>
      </c>
      <c r="G10" s="66">
        <f>RANK(F10,F$8:F$10,0)</f>
        <v>1</v>
      </c>
      <c r="H10" s="65">
        <f>VLOOKUP($A10,'Return Data'!$B$7:$R$2843,12,0)</f>
        <v>71.056600000000003</v>
      </c>
      <c r="I10" s="66">
        <f>RANK(H10,H$8:H$10,0)</f>
        <v>1</v>
      </c>
      <c r="J10" s="65">
        <f>VLOOKUP($A10,'Return Data'!$B$7:$R$2843,13,0)</f>
        <v>87.994500000000002</v>
      </c>
      <c r="K10" s="66">
        <f>RANK(J10,J$8:J$10,0)</f>
        <v>1</v>
      </c>
      <c r="L10" s="65">
        <f>VLOOKUP($A10,'Return Data'!$B$7:$R$2843,17,0)</f>
        <v>36.742699999999999</v>
      </c>
      <c r="M10" s="66">
        <f>RANK(L10,L$8:L$10,0)</f>
        <v>1</v>
      </c>
      <c r="N10" s="65">
        <f>VLOOKUP($A10,'Return Data'!$B$7:$R$2843,14,0)</f>
        <v>18.720099999999999</v>
      </c>
      <c r="O10" s="66">
        <f>RANK(N10,N$8:N$10,0)</f>
        <v>1</v>
      </c>
      <c r="P10" s="65">
        <f>VLOOKUP($A10,'Return Data'!$B$7:$R$2843,15,0)</f>
        <v>14.893599999999999</v>
      </c>
      <c r="Q10" s="66">
        <f>RANK(P10,P$8:P$10,0)</f>
        <v>3</v>
      </c>
      <c r="R10" s="65">
        <f>VLOOKUP($A10,'Return Data'!$B$7:$R$2843,16,0)</f>
        <v>14.731999999999999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15.052433333333335</v>
      </c>
      <c r="E12" s="74"/>
      <c r="F12" s="75">
        <f>AVERAGE(F8:F10)</f>
        <v>26.194666666666667</v>
      </c>
      <c r="G12" s="74"/>
      <c r="H12" s="75">
        <f>AVERAGE(H8:H10)</f>
        <v>54.646700000000003</v>
      </c>
      <c r="I12" s="74"/>
      <c r="J12" s="75">
        <f>AVERAGE(J8:J10)</f>
        <v>64.588733333333337</v>
      </c>
      <c r="K12" s="74"/>
      <c r="L12" s="75">
        <f>AVERAGE(L8:L10)</f>
        <v>30.438100000000002</v>
      </c>
      <c r="M12" s="74"/>
      <c r="N12" s="75">
        <f>AVERAGE(N8:N10)</f>
        <v>16.657566666666668</v>
      </c>
      <c r="O12" s="74"/>
      <c r="P12" s="75">
        <f>AVERAGE(P8:P10)</f>
        <v>16.779866666666667</v>
      </c>
      <c r="Q12" s="74"/>
      <c r="R12" s="75">
        <f>AVERAGE(R8:R10)</f>
        <v>16.900966666666665</v>
      </c>
      <c r="S12" s="76"/>
    </row>
    <row r="13" spans="1:20" x14ac:dyDescent="0.3">
      <c r="A13" s="73" t="s">
        <v>28</v>
      </c>
      <c r="B13" s="74"/>
      <c r="C13" s="74"/>
      <c r="D13" s="75">
        <f>MIN(D8:D10)</f>
        <v>12.389900000000001</v>
      </c>
      <c r="E13" s="74"/>
      <c r="F13" s="75">
        <f>MIN(F8:F10)</f>
        <v>23.255500000000001</v>
      </c>
      <c r="G13" s="74"/>
      <c r="H13" s="75">
        <f>MIN(H8:H10)</f>
        <v>46.390999999999998</v>
      </c>
      <c r="I13" s="74"/>
      <c r="J13" s="75">
        <f>MIN(J8:J10)</f>
        <v>51.615299999999998</v>
      </c>
      <c r="K13" s="74"/>
      <c r="L13" s="75">
        <f>MIN(L8:L10)</f>
        <v>25.938300000000002</v>
      </c>
      <c r="M13" s="74"/>
      <c r="N13" s="75">
        <f>MIN(N8:N10)</f>
        <v>15.4396</v>
      </c>
      <c r="O13" s="74"/>
      <c r="P13" s="75">
        <f>MIN(P8:P10)</f>
        <v>14.893599999999999</v>
      </c>
      <c r="Q13" s="74"/>
      <c r="R13" s="75">
        <f>MIN(R8:R10)</f>
        <v>14.731999999999999</v>
      </c>
      <c r="S13" s="76"/>
    </row>
    <row r="14" spans="1:20" ht="15" thickBot="1" x14ac:dyDescent="0.35">
      <c r="A14" s="77" t="s">
        <v>29</v>
      </c>
      <c r="B14" s="78"/>
      <c r="C14" s="78"/>
      <c r="D14" s="79">
        <f>MAX(D8:D10)</f>
        <v>18.075700000000001</v>
      </c>
      <c r="E14" s="78"/>
      <c r="F14" s="79">
        <f>MAX(F8:F10)</f>
        <v>31.657299999999999</v>
      </c>
      <c r="G14" s="78"/>
      <c r="H14" s="79">
        <f>MAX(H8:H10)</f>
        <v>71.056600000000003</v>
      </c>
      <c r="I14" s="78"/>
      <c r="J14" s="79">
        <f>MAX(J8:J10)</f>
        <v>87.994500000000002</v>
      </c>
      <c r="K14" s="78"/>
      <c r="L14" s="79">
        <f>MAX(L8:L10)</f>
        <v>36.742699999999999</v>
      </c>
      <c r="M14" s="78"/>
      <c r="N14" s="79">
        <f>MAX(N8:N10)</f>
        <v>18.720099999999999</v>
      </c>
      <c r="O14" s="78"/>
      <c r="P14" s="79">
        <f>MAX(P8:P10)</f>
        <v>18.114999999999998</v>
      </c>
      <c r="Q14" s="78"/>
      <c r="R14" s="79">
        <f>MAX(R8:R10)</f>
        <v>19.517900000000001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44407</v>
      </c>
      <c r="C8" s="65">
        <f>VLOOKUP($A8,'Return Data'!$B$7:$R$2843,4,0)</f>
        <v>72.150000000000006</v>
      </c>
      <c r="D8" s="65">
        <f>VLOOKUP($A8,'Return Data'!$B$7:$R$2843,10,0)</f>
        <v>14.306100000000001</v>
      </c>
      <c r="E8" s="66">
        <f>RANK(D8,D$8:D$10,0)</f>
        <v>2</v>
      </c>
      <c r="F8" s="65">
        <f>VLOOKUP($A8,'Return Data'!$B$7:$R$2843,11,0)</f>
        <v>22.433399999999999</v>
      </c>
      <c r="G8" s="66">
        <f>RANK(F8,F$8:F$10,0)</f>
        <v>3</v>
      </c>
      <c r="H8" s="65">
        <f>VLOOKUP($A8,'Return Data'!$B$7:$R$2843,12,0)</f>
        <v>44.9377</v>
      </c>
      <c r="I8" s="66">
        <f>RANK(H8,H$8:H$10,0)</f>
        <v>3</v>
      </c>
      <c r="J8" s="65">
        <f>VLOOKUP($A8,'Return Data'!$B$7:$R$2843,13,0)</f>
        <v>49.6267</v>
      </c>
      <c r="K8" s="66">
        <f>RANK(J8,J$8:J$10,0)</f>
        <v>3</v>
      </c>
      <c r="L8" s="65">
        <f>VLOOKUP($A8,'Return Data'!$B$7:$R$2843,17,0)</f>
        <v>27.090599999999998</v>
      </c>
      <c r="M8" s="66">
        <f>RANK(L8,L$8:L$10,0)</f>
        <v>2</v>
      </c>
      <c r="N8" s="65">
        <f>VLOOKUP($A8,'Return Data'!$B$7:$R$2843,14,0)</f>
        <v>14.0716</v>
      </c>
      <c r="O8" s="66">
        <f>RANK(N8,N$8:N$10,0)</f>
        <v>3</v>
      </c>
      <c r="P8" s="65">
        <f>VLOOKUP($A8,'Return Data'!$B$7:$R$2843,15,0)</f>
        <v>16.515599999999999</v>
      </c>
      <c r="Q8" s="66">
        <f>RANK(P8,P$8:P$10,0)</f>
        <v>1</v>
      </c>
      <c r="R8" s="65">
        <f>VLOOKUP($A8,'Return Data'!$B$7:$R$2843,16,0)</f>
        <v>14.806100000000001</v>
      </c>
      <c r="S8" s="67">
        <f>RANK(R8,R$8:R$10,0)</f>
        <v>2</v>
      </c>
    </row>
    <row r="9" spans="1:20" x14ac:dyDescent="0.3">
      <c r="A9" s="63" t="s">
        <v>607</v>
      </c>
      <c r="B9" s="64">
        <f>VLOOKUP($A9,'Return Data'!$B$7:$R$2843,3,0)</f>
        <v>44407</v>
      </c>
      <c r="C9" s="65">
        <f>VLOOKUP($A9,'Return Data'!$B$7:$R$2843,4,0)</f>
        <v>77.475999999999999</v>
      </c>
      <c r="D9" s="65">
        <f>VLOOKUP($A9,'Return Data'!$B$7:$R$2843,10,0)</f>
        <v>12.004899999999999</v>
      </c>
      <c r="E9" s="66">
        <f>RANK(D9,D$8:D$10,0)</f>
        <v>3</v>
      </c>
      <c r="F9" s="65">
        <f>VLOOKUP($A9,'Return Data'!$B$7:$R$2843,11,0)</f>
        <v>22.837399999999999</v>
      </c>
      <c r="G9" s="66">
        <f>RANK(F9,F$8:F$10,0)</f>
        <v>2</v>
      </c>
      <c r="H9" s="65">
        <f>VLOOKUP($A9,'Return Data'!$B$7:$R$2843,12,0)</f>
        <v>45.026400000000002</v>
      </c>
      <c r="I9" s="66">
        <f>RANK(H9,H$8:H$10,0)</f>
        <v>2</v>
      </c>
      <c r="J9" s="65">
        <f>VLOOKUP($A9,'Return Data'!$B$7:$R$2843,13,0)</f>
        <v>52.095599999999997</v>
      </c>
      <c r="K9" s="66">
        <f>RANK(J9,J$8:J$10,0)</f>
        <v>2</v>
      </c>
      <c r="L9" s="65">
        <f>VLOOKUP($A9,'Return Data'!$B$7:$R$2843,17,0)</f>
        <v>24.240400000000001</v>
      </c>
      <c r="M9" s="66">
        <f>RANK(L9,L$8:L$10,0)</f>
        <v>3</v>
      </c>
      <c r="N9" s="65">
        <f>VLOOKUP($A9,'Return Data'!$B$7:$R$2843,14,0)</f>
        <v>14.254099999999999</v>
      </c>
      <c r="O9" s="66">
        <f>RANK(N9,N$8:N$10,0)</f>
        <v>2</v>
      </c>
      <c r="P9" s="65">
        <f>VLOOKUP($A9,'Return Data'!$B$7:$R$2843,15,0)</f>
        <v>15.667999999999999</v>
      </c>
      <c r="Q9" s="66">
        <f>RANK(P9,P$8:P$10,0)</f>
        <v>2</v>
      </c>
      <c r="R9" s="65">
        <f>VLOOKUP($A9,'Return Data'!$B$7:$R$2843,16,0)</f>
        <v>13.6335</v>
      </c>
      <c r="S9" s="67">
        <f>RANK(R9,R$8:R$10,0)</f>
        <v>3</v>
      </c>
    </row>
    <row r="10" spans="1:20" x14ac:dyDescent="0.3">
      <c r="A10" s="63" t="s">
        <v>1857</v>
      </c>
      <c r="B10" s="64">
        <f>VLOOKUP($A10,'Return Data'!$B$7:$R$2843,3,0)</f>
        <v>44407</v>
      </c>
      <c r="C10" s="65">
        <f>VLOOKUP($A10,'Return Data'!$B$7:$R$2843,4,0)</f>
        <v>460.87893300999502</v>
      </c>
      <c r="D10" s="65">
        <f>VLOOKUP($A10,'Return Data'!$B$7:$R$2843,10,0)</f>
        <v>17.8628</v>
      </c>
      <c r="E10" s="66">
        <f>RANK(D10,D$8:D$10,0)</f>
        <v>1</v>
      </c>
      <c r="F10" s="65">
        <f>VLOOKUP($A10,'Return Data'!$B$7:$R$2843,11,0)</f>
        <v>31.209199999999999</v>
      </c>
      <c r="G10" s="66">
        <f>RANK(F10,F$8:F$10,0)</f>
        <v>1</v>
      </c>
      <c r="H10" s="65">
        <f>VLOOKUP($A10,'Return Data'!$B$7:$R$2843,12,0)</f>
        <v>70.217699999999994</v>
      </c>
      <c r="I10" s="66">
        <f>RANK(H10,H$8:H$10,0)</f>
        <v>1</v>
      </c>
      <c r="J10" s="65">
        <f>VLOOKUP($A10,'Return Data'!$B$7:$R$2843,13,0)</f>
        <v>86.785600000000002</v>
      </c>
      <c r="K10" s="66">
        <f>RANK(J10,J$8:J$10,0)</f>
        <v>1</v>
      </c>
      <c r="L10" s="65">
        <f>VLOOKUP($A10,'Return Data'!$B$7:$R$2843,17,0)</f>
        <v>35.907299999999999</v>
      </c>
      <c r="M10" s="66">
        <f>RANK(L10,L$8:L$10,0)</f>
        <v>1</v>
      </c>
      <c r="N10" s="65">
        <f>VLOOKUP($A10,'Return Data'!$B$7:$R$2843,14,0)</f>
        <v>17.985099999999999</v>
      </c>
      <c r="O10" s="66">
        <f>RANK(N10,N$8:N$10,0)</f>
        <v>1</v>
      </c>
      <c r="P10" s="65">
        <f>VLOOKUP($A10,'Return Data'!$B$7:$R$2843,15,0)</f>
        <v>14.162599999999999</v>
      </c>
      <c r="Q10" s="66">
        <f>RANK(P10,P$8:P$10,0)</f>
        <v>3</v>
      </c>
      <c r="R10" s="65">
        <f>VLOOKUP($A10,'Return Data'!$B$7:$R$2843,16,0)</f>
        <v>18.454799999999999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14.724600000000001</v>
      </c>
      <c r="E12" s="74"/>
      <c r="F12" s="75">
        <f>AVERAGE(F8:F10)</f>
        <v>25.493333333333329</v>
      </c>
      <c r="G12" s="74"/>
      <c r="H12" s="75">
        <f>AVERAGE(H8:H10)</f>
        <v>53.393933333333337</v>
      </c>
      <c r="I12" s="74"/>
      <c r="J12" s="75">
        <f>AVERAGE(J8:J10)</f>
        <v>62.835966666666671</v>
      </c>
      <c r="K12" s="74"/>
      <c r="L12" s="75">
        <f>AVERAGE(L8:L10)</f>
        <v>29.079433333333338</v>
      </c>
      <c r="M12" s="74"/>
      <c r="N12" s="75">
        <f>AVERAGE(N8:N10)</f>
        <v>15.436933333333334</v>
      </c>
      <c r="O12" s="74"/>
      <c r="P12" s="75">
        <f>AVERAGE(P8:P10)</f>
        <v>15.448733333333331</v>
      </c>
      <c r="Q12" s="74"/>
      <c r="R12" s="75">
        <f>AVERAGE(R8:R10)</f>
        <v>15.631466666666666</v>
      </c>
      <c r="S12" s="76"/>
    </row>
    <row r="13" spans="1:20" x14ac:dyDescent="0.3">
      <c r="A13" s="73" t="s">
        <v>28</v>
      </c>
      <c r="B13" s="74"/>
      <c r="C13" s="74"/>
      <c r="D13" s="75">
        <f>MIN(D8:D10)</f>
        <v>12.004899999999999</v>
      </c>
      <c r="E13" s="74"/>
      <c r="F13" s="75">
        <f>MIN(F8:F10)</f>
        <v>22.433399999999999</v>
      </c>
      <c r="G13" s="74"/>
      <c r="H13" s="75">
        <f>MIN(H8:H10)</f>
        <v>44.9377</v>
      </c>
      <c r="I13" s="74"/>
      <c r="J13" s="75">
        <f>MIN(J8:J10)</f>
        <v>49.6267</v>
      </c>
      <c r="K13" s="74"/>
      <c r="L13" s="75">
        <f>MIN(L8:L10)</f>
        <v>24.240400000000001</v>
      </c>
      <c r="M13" s="74"/>
      <c r="N13" s="75">
        <f>MIN(N8:N10)</f>
        <v>14.0716</v>
      </c>
      <c r="O13" s="74"/>
      <c r="P13" s="75">
        <f>MIN(P8:P10)</f>
        <v>14.162599999999999</v>
      </c>
      <c r="Q13" s="74"/>
      <c r="R13" s="75">
        <f>MIN(R8:R10)</f>
        <v>13.6335</v>
      </c>
      <c r="S13" s="76"/>
    </row>
    <row r="14" spans="1:20" ht="15" thickBot="1" x14ac:dyDescent="0.35">
      <c r="A14" s="77" t="s">
        <v>29</v>
      </c>
      <c r="B14" s="78"/>
      <c r="C14" s="78"/>
      <c r="D14" s="79">
        <f>MAX(D8:D10)</f>
        <v>17.8628</v>
      </c>
      <c r="E14" s="78"/>
      <c r="F14" s="79">
        <f>MAX(F8:F10)</f>
        <v>31.209199999999999</v>
      </c>
      <c r="G14" s="78"/>
      <c r="H14" s="79">
        <f>MAX(H8:H10)</f>
        <v>70.217699999999994</v>
      </c>
      <c r="I14" s="78"/>
      <c r="J14" s="79">
        <f>MAX(J8:J10)</f>
        <v>86.785600000000002</v>
      </c>
      <c r="K14" s="78"/>
      <c r="L14" s="79">
        <f>MAX(L8:L10)</f>
        <v>35.907299999999999</v>
      </c>
      <c r="M14" s="78"/>
      <c r="N14" s="79">
        <f>MAX(N8:N10)</f>
        <v>17.985099999999999</v>
      </c>
      <c r="O14" s="78"/>
      <c r="P14" s="79">
        <f>MAX(P8:P10)</f>
        <v>16.515599999999999</v>
      </c>
      <c r="Q14" s="78"/>
      <c r="R14" s="79">
        <f>MAX(R8:R10)</f>
        <v>18.454799999999999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44407</v>
      </c>
      <c r="C8" s="65">
        <f>VLOOKUP($A8,'Return Data'!$B$7:$R$2843,4,0)</f>
        <v>76.037999999999997</v>
      </c>
      <c r="D8" s="65">
        <f>VLOOKUP($A8,'Return Data'!$B$7:$R$2843,10,0)</f>
        <v>13.8865</v>
      </c>
      <c r="E8" s="66">
        <f>RANK(D8,D$8:D$23,0)</f>
        <v>8</v>
      </c>
      <c r="F8" s="65">
        <f>VLOOKUP($A8,'Return Data'!$B$7:$R$2843,11,0)</f>
        <v>31.7912</v>
      </c>
      <c r="G8" s="66">
        <f>RANK(F8,F$8:F$23,0)</f>
        <v>2</v>
      </c>
      <c r="H8" s="65">
        <f>VLOOKUP($A8,'Return Data'!$B$7:$R$2843,12,0)</f>
        <v>58.581000000000003</v>
      </c>
      <c r="I8" s="66">
        <f>RANK(H8,H$8:H$23,0)</f>
        <v>3</v>
      </c>
      <c r="J8" s="65">
        <f>VLOOKUP($A8,'Return Data'!$B$7:$R$2843,13,0)</f>
        <v>74.918999999999997</v>
      </c>
      <c r="K8" s="66">
        <f>RANK(J8,J$8:J$23,0)</f>
        <v>3</v>
      </c>
      <c r="L8" s="65">
        <f>VLOOKUP($A8,'Return Data'!$B$7:$R$2843,17,0)</f>
        <v>25.2547</v>
      </c>
      <c r="M8" s="66">
        <f>RANK(L8,L$8:L$23,0)</f>
        <v>9</v>
      </c>
      <c r="N8" s="65">
        <f>VLOOKUP($A8,'Return Data'!$B$7:$R$2843,14,0)</f>
        <v>8.0187000000000008</v>
      </c>
      <c r="O8" s="66">
        <f>RANK(N8,N$8:N$23,0)</f>
        <v>12</v>
      </c>
      <c r="P8" s="65">
        <f>VLOOKUP($A8,'Return Data'!$B$7:$R$2843,15,0)</f>
        <v>10.588200000000001</v>
      </c>
      <c r="Q8" s="66">
        <f>RANK(P8,P$8:P$23,0)</f>
        <v>11</v>
      </c>
      <c r="R8" s="65">
        <f>VLOOKUP($A8,'Return Data'!$B$7:$R$2843,16,0)</f>
        <v>17.952999999999999</v>
      </c>
      <c r="S8" s="67">
        <f>RANK(R8,R$8:R$23,0)</f>
        <v>3</v>
      </c>
    </row>
    <row r="9" spans="1:19" s="68" customFormat="1" x14ac:dyDescent="0.3">
      <c r="A9" s="63" t="s">
        <v>12</v>
      </c>
      <c r="B9" s="64">
        <f>VLOOKUP($A9,'Return Data'!$B$7:$R$2843,3,0)</f>
        <v>44407</v>
      </c>
      <c r="C9" s="65">
        <f>VLOOKUP($A9,'Return Data'!$B$7:$R$2843,4,0)</f>
        <v>429.47500000000002</v>
      </c>
      <c r="D9" s="65">
        <f>VLOOKUP($A9,'Return Data'!$B$7:$R$2843,10,0)</f>
        <v>14.882999999999999</v>
      </c>
      <c r="E9" s="66">
        <f t="shared" ref="E9:E23" si="0">RANK(D9,D$8:D$23,0)</f>
        <v>5</v>
      </c>
      <c r="F9" s="65">
        <f>VLOOKUP($A9,'Return Data'!$B$7:$R$2843,11,0)</f>
        <v>24.0379</v>
      </c>
      <c r="G9" s="66">
        <f t="shared" ref="G9:I9" si="1">RANK(F9,F$8:F$23,0)</f>
        <v>9</v>
      </c>
      <c r="H9" s="65">
        <f>VLOOKUP($A9,'Return Data'!$B$7:$R$2843,12,0)</f>
        <v>47.047699999999999</v>
      </c>
      <c r="I9" s="66">
        <f t="shared" si="1"/>
        <v>9</v>
      </c>
      <c r="J9" s="65">
        <f>VLOOKUP($A9,'Return Data'!$B$7:$R$2843,13,0)</f>
        <v>56.8108</v>
      </c>
      <c r="K9" s="66">
        <f t="shared" ref="K9:K23" si="2">RANK(J9,J$8:J$23,0)</f>
        <v>8</v>
      </c>
      <c r="L9" s="65">
        <f>VLOOKUP($A9,'Return Data'!$B$7:$R$2843,17,0)</f>
        <v>22.921800000000001</v>
      </c>
      <c r="M9" s="66">
        <f t="shared" ref="M9:M23" si="3">RANK(L9,L$8:L$23,0)</f>
        <v>12</v>
      </c>
      <c r="N9" s="65">
        <f>VLOOKUP($A9,'Return Data'!$B$7:$R$2843,14,0)</f>
        <v>10.9099</v>
      </c>
      <c r="O9" s="66">
        <f t="shared" ref="O9:O23" si="4">RANK(N9,N$8:N$23,0)</f>
        <v>9</v>
      </c>
      <c r="P9" s="65">
        <f>VLOOKUP($A9,'Return Data'!$B$7:$R$2843,15,0)</f>
        <v>14.0646</v>
      </c>
      <c r="Q9" s="66">
        <f t="shared" ref="Q9:Q23" si="5">RANK(P9,P$8:P$23,0)</f>
        <v>7</v>
      </c>
      <c r="R9" s="65">
        <f>VLOOKUP($A9,'Return Data'!$B$7:$R$2843,16,0)</f>
        <v>16.383099999999999</v>
      </c>
      <c r="S9" s="67">
        <f t="shared" ref="S9:S23" si="6">RANK(R9,R$8:R$23,0)</f>
        <v>7</v>
      </c>
    </row>
    <row r="10" spans="1:19" s="68" customFormat="1" x14ac:dyDescent="0.3">
      <c r="A10" s="63" t="s">
        <v>13</v>
      </c>
      <c r="B10" s="64">
        <f>VLOOKUP($A10,'Return Data'!$B$7:$R$2843,3,0)</f>
        <v>44407</v>
      </c>
      <c r="C10" s="65">
        <f>VLOOKUP($A10,'Return Data'!$B$7:$R$2843,4,0)</f>
        <v>238.03</v>
      </c>
      <c r="D10" s="65">
        <f>VLOOKUP($A10,'Return Data'!$B$7:$R$2843,10,0)</f>
        <v>12.3154</v>
      </c>
      <c r="E10" s="66">
        <f t="shared" si="0"/>
        <v>11</v>
      </c>
      <c r="F10" s="65">
        <f>VLOOKUP($A10,'Return Data'!$B$7:$R$2843,11,0)</f>
        <v>25.948499999999999</v>
      </c>
      <c r="G10" s="66">
        <f t="shared" ref="G10:I10" si="7">RANK(F10,F$8:F$23,0)</f>
        <v>8</v>
      </c>
      <c r="H10" s="65">
        <f>VLOOKUP($A10,'Return Data'!$B$7:$R$2843,12,0)</f>
        <v>50.233499999999999</v>
      </c>
      <c r="I10" s="66">
        <f t="shared" si="7"/>
        <v>7</v>
      </c>
      <c r="J10" s="65">
        <f>VLOOKUP($A10,'Return Data'!$B$7:$R$2843,13,0)</f>
        <v>55.473500000000001</v>
      </c>
      <c r="K10" s="66">
        <f t="shared" si="2"/>
        <v>11</v>
      </c>
      <c r="L10" s="65">
        <f>VLOOKUP($A10,'Return Data'!$B$7:$R$2843,17,0)</f>
        <v>27.026800000000001</v>
      </c>
      <c r="M10" s="66">
        <f t="shared" si="3"/>
        <v>5</v>
      </c>
      <c r="N10" s="65">
        <f>VLOOKUP($A10,'Return Data'!$B$7:$R$2843,14,0)</f>
        <v>15.2727</v>
      </c>
      <c r="O10" s="66">
        <f t="shared" si="4"/>
        <v>4</v>
      </c>
      <c r="P10" s="65">
        <f>VLOOKUP($A10,'Return Data'!$B$7:$R$2843,15,0)</f>
        <v>13.1645</v>
      </c>
      <c r="Q10" s="66">
        <f t="shared" si="5"/>
        <v>9</v>
      </c>
      <c r="R10" s="65">
        <f>VLOOKUP($A10,'Return Data'!$B$7:$R$2843,16,0)</f>
        <v>17.8765</v>
      </c>
      <c r="S10" s="67">
        <f t="shared" si="6"/>
        <v>4</v>
      </c>
    </row>
    <row r="11" spans="1:19" s="68" customFormat="1" x14ac:dyDescent="0.3">
      <c r="A11" s="63" t="s">
        <v>14</v>
      </c>
      <c r="B11" s="64">
        <f>VLOOKUP($A11,'Return Data'!$B$7:$R$2843,3,0)</f>
        <v>44407</v>
      </c>
      <c r="C11" s="65">
        <f>VLOOKUP($A11,'Return Data'!$B$7:$R$2843,4,0)</f>
        <v>15.34</v>
      </c>
      <c r="D11" s="65">
        <f>VLOOKUP($A11,'Return Data'!$B$7:$R$2843,10,0)</f>
        <v>13.126799999999999</v>
      </c>
      <c r="E11" s="66">
        <f t="shared" si="0"/>
        <v>10</v>
      </c>
      <c r="F11" s="65">
        <f>VLOOKUP($A11,'Return Data'!$B$7:$R$2843,11,0)</f>
        <v>27.6206</v>
      </c>
      <c r="G11" s="66">
        <f t="shared" ref="G11:I11" si="8">RANK(F11,F$8:F$23,0)</f>
        <v>6</v>
      </c>
      <c r="H11" s="65">
        <f>VLOOKUP($A11,'Return Data'!$B$7:$R$2843,12,0)</f>
        <v>46.095199999999998</v>
      </c>
      <c r="I11" s="66">
        <f t="shared" si="8"/>
        <v>10</v>
      </c>
      <c r="J11" s="65">
        <f>VLOOKUP($A11,'Return Data'!$B$7:$R$2843,13,0)</f>
        <v>56.5306</v>
      </c>
      <c r="K11" s="66">
        <f t="shared" si="2"/>
        <v>9</v>
      </c>
      <c r="L11" s="65">
        <f>VLOOKUP($A11,'Return Data'!$B$7:$R$2843,17,0)</f>
        <v>23.756699999999999</v>
      </c>
      <c r="M11" s="66">
        <f t="shared" si="3"/>
        <v>11</v>
      </c>
      <c r="N11" s="65"/>
      <c r="O11" s="66"/>
      <c r="P11" s="65"/>
      <c r="Q11" s="66"/>
      <c r="R11" s="65">
        <f>VLOOKUP($A11,'Return Data'!$B$7:$R$2843,16,0)</f>
        <v>15.6363</v>
      </c>
      <c r="S11" s="67">
        <f t="shared" si="6"/>
        <v>10</v>
      </c>
    </row>
    <row r="12" spans="1:19" s="68" customFormat="1" x14ac:dyDescent="0.3">
      <c r="A12" s="63" t="s">
        <v>15</v>
      </c>
      <c r="B12" s="64">
        <f>VLOOKUP($A12,'Return Data'!$B$7:$R$2843,3,0)</f>
        <v>44407</v>
      </c>
      <c r="C12" s="65">
        <f>VLOOKUP($A12,'Return Data'!$B$7:$R$2843,4,0)</f>
        <v>87.65</v>
      </c>
      <c r="D12" s="65">
        <f>VLOOKUP($A12,'Return Data'!$B$7:$R$2843,10,0)</f>
        <v>19.871400000000001</v>
      </c>
      <c r="E12" s="66">
        <f t="shared" si="0"/>
        <v>1</v>
      </c>
      <c r="F12" s="65">
        <f>VLOOKUP($A12,'Return Data'!$B$7:$R$2843,11,0)</f>
        <v>45.743299999999998</v>
      </c>
      <c r="G12" s="66">
        <f t="shared" ref="G12:I12" si="9">RANK(F12,F$8:F$23,0)</f>
        <v>1</v>
      </c>
      <c r="H12" s="65">
        <f>VLOOKUP($A12,'Return Data'!$B$7:$R$2843,12,0)</f>
        <v>79.243399999999994</v>
      </c>
      <c r="I12" s="66">
        <f t="shared" si="9"/>
        <v>1</v>
      </c>
      <c r="J12" s="65">
        <f>VLOOKUP($A12,'Return Data'!$B$7:$R$2843,13,0)</f>
        <v>107.1614</v>
      </c>
      <c r="K12" s="66">
        <f t="shared" si="2"/>
        <v>1</v>
      </c>
      <c r="L12" s="65">
        <f>VLOOKUP($A12,'Return Data'!$B$7:$R$2843,17,0)</f>
        <v>34.865200000000002</v>
      </c>
      <c r="M12" s="66">
        <f t="shared" si="3"/>
        <v>1</v>
      </c>
      <c r="N12" s="65">
        <f>VLOOKUP($A12,'Return Data'!$B$7:$R$2843,14,0)</f>
        <v>15.286799999999999</v>
      </c>
      <c r="O12" s="66">
        <f t="shared" si="4"/>
        <v>3</v>
      </c>
      <c r="P12" s="65">
        <f>VLOOKUP($A12,'Return Data'!$B$7:$R$2843,15,0)</f>
        <v>17.410699999999999</v>
      </c>
      <c r="Q12" s="66">
        <f t="shared" si="5"/>
        <v>1</v>
      </c>
      <c r="R12" s="65">
        <f>VLOOKUP($A12,'Return Data'!$B$7:$R$2843,16,0)</f>
        <v>17.5473</v>
      </c>
      <c r="S12" s="67">
        <f t="shared" si="6"/>
        <v>5</v>
      </c>
    </row>
    <row r="13" spans="1:19" s="68" customFormat="1" x14ac:dyDescent="0.3">
      <c r="A13" s="63" t="s">
        <v>16</v>
      </c>
      <c r="B13" s="64">
        <f>VLOOKUP($A13,'Return Data'!$B$7:$R$2843,3,0)</f>
        <v>44407</v>
      </c>
      <c r="C13" s="65">
        <f>VLOOKUP($A13,'Return Data'!$B$7:$R$2843,4,0)</f>
        <v>17.808900000000001</v>
      </c>
      <c r="D13" s="65">
        <f>VLOOKUP($A13,'Return Data'!$B$7:$R$2843,10,0)</f>
        <v>11.921200000000001</v>
      </c>
      <c r="E13" s="66">
        <f t="shared" si="0"/>
        <v>13</v>
      </c>
      <c r="F13" s="65">
        <f>VLOOKUP($A13,'Return Data'!$B$7:$R$2843,11,0)</f>
        <v>23.114599999999999</v>
      </c>
      <c r="G13" s="66">
        <f t="shared" ref="G13:I13" si="10">RANK(F13,F$8:F$23,0)</f>
        <v>11</v>
      </c>
      <c r="H13" s="65">
        <f>VLOOKUP($A13,'Return Data'!$B$7:$R$2843,12,0)</f>
        <v>42.4587</v>
      </c>
      <c r="I13" s="66">
        <f t="shared" si="10"/>
        <v>13</v>
      </c>
      <c r="J13" s="65">
        <f>VLOOKUP($A13,'Return Data'!$B$7:$R$2843,13,0)</f>
        <v>52.833300000000001</v>
      </c>
      <c r="K13" s="66">
        <f t="shared" si="2"/>
        <v>12</v>
      </c>
      <c r="L13" s="65">
        <f>VLOOKUP($A13,'Return Data'!$B$7:$R$2843,17,0)</f>
        <v>24.067699999999999</v>
      </c>
      <c r="M13" s="66">
        <f t="shared" si="3"/>
        <v>10</v>
      </c>
      <c r="N13" s="65">
        <f>VLOOKUP($A13,'Return Data'!$B$7:$R$2843,14,0)</f>
        <v>9.8536000000000001</v>
      </c>
      <c r="O13" s="66">
        <f t="shared" si="4"/>
        <v>10</v>
      </c>
      <c r="P13" s="65">
        <f>VLOOKUP($A13,'Return Data'!$B$7:$R$2843,15,0)</f>
        <v>9.9774999999999991</v>
      </c>
      <c r="Q13" s="66">
        <f t="shared" si="5"/>
        <v>12</v>
      </c>
      <c r="R13" s="65">
        <f>VLOOKUP($A13,'Return Data'!$B$7:$R$2843,16,0)</f>
        <v>10.278499999999999</v>
      </c>
      <c r="S13" s="67">
        <f t="shared" si="6"/>
        <v>16</v>
      </c>
    </row>
    <row r="14" spans="1:19" s="68" customFormat="1" x14ac:dyDescent="0.3">
      <c r="A14" s="63" t="s">
        <v>17</v>
      </c>
      <c r="B14" s="64">
        <f>VLOOKUP($A14,'Return Data'!$B$7:$R$2843,3,0)</f>
        <v>44407</v>
      </c>
      <c r="C14" s="65">
        <f>VLOOKUP($A14,'Return Data'!$B$7:$R$2843,4,0)</f>
        <v>51.708799999999997</v>
      </c>
      <c r="D14" s="65">
        <f>VLOOKUP($A14,'Return Data'!$B$7:$R$2843,10,0)</f>
        <v>14.712899999999999</v>
      </c>
      <c r="E14" s="66">
        <f t="shared" si="0"/>
        <v>6</v>
      </c>
      <c r="F14" s="65">
        <f>VLOOKUP($A14,'Return Data'!$B$7:$R$2843,11,0)</f>
        <v>27.237200000000001</v>
      </c>
      <c r="G14" s="66">
        <f t="shared" ref="G14:I14" si="11">RANK(F14,F$8:F$23,0)</f>
        <v>7</v>
      </c>
      <c r="H14" s="65">
        <f>VLOOKUP($A14,'Return Data'!$B$7:$R$2843,12,0)</f>
        <v>54.130099999999999</v>
      </c>
      <c r="I14" s="66">
        <f t="shared" si="11"/>
        <v>5</v>
      </c>
      <c r="J14" s="65">
        <f>VLOOKUP($A14,'Return Data'!$B$7:$R$2843,13,0)</f>
        <v>61.160899999999998</v>
      </c>
      <c r="K14" s="66">
        <f t="shared" si="2"/>
        <v>6</v>
      </c>
      <c r="L14" s="65">
        <f>VLOOKUP($A14,'Return Data'!$B$7:$R$2843,17,0)</f>
        <v>27.4514</v>
      </c>
      <c r="M14" s="66">
        <f t="shared" si="3"/>
        <v>4</v>
      </c>
      <c r="N14" s="65">
        <f>VLOOKUP($A14,'Return Data'!$B$7:$R$2843,14,0)</f>
        <v>14.476699999999999</v>
      </c>
      <c r="O14" s="66">
        <f t="shared" si="4"/>
        <v>5</v>
      </c>
      <c r="P14" s="65">
        <f>VLOOKUP($A14,'Return Data'!$B$7:$R$2843,15,0)</f>
        <v>15.254899999999999</v>
      </c>
      <c r="Q14" s="66">
        <f t="shared" si="5"/>
        <v>3</v>
      </c>
      <c r="R14" s="65">
        <f>VLOOKUP($A14,'Return Data'!$B$7:$R$2843,16,0)</f>
        <v>15.9856</v>
      </c>
      <c r="S14" s="67">
        <f t="shared" si="6"/>
        <v>8</v>
      </c>
    </row>
    <row r="15" spans="1:19" s="68" customFormat="1" x14ac:dyDescent="0.3">
      <c r="A15" s="63" t="s">
        <v>18</v>
      </c>
      <c r="B15" s="64">
        <f>VLOOKUP($A15,'Return Data'!$B$7:$R$2843,3,0)</f>
        <v>44407</v>
      </c>
      <c r="C15" s="65">
        <f>VLOOKUP($A15,'Return Data'!$B$7:$R$2843,4,0)</f>
        <v>57.146999999999998</v>
      </c>
      <c r="D15" s="65">
        <f>VLOOKUP($A15,'Return Data'!$B$7:$R$2843,10,0)</f>
        <v>15.5722</v>
      </c>
      <c r="E15" s="66">
        <f t="shared" si="0"/>
        <v>4</v>
      </c>
      <c r="F15" s="65">
        <f>VLOOKUP($A15,'Return Data'!$B$7:$R$2843,11,0)</f>
        <v>30.0687</v>
      </c>
      <c r="G15" s="66">
        <f t="shared" ref="G15:I15" si="12">RANK(F15,F$8:F$23,0)</f>
        <v>4</v>
      </c>
      <c r="H15" s="65">
        <f>VLOOKUP($A15,'Return Data'!$B$7:$R$2843,12,0)</f>
        <v>51.958399999999997</v>
      </c>
      <c r="I15" s="66">
        <f t="shared" si="12"/>
        <v>6</v>
      </c>
      <c r="J15" s="65">
        <f>VLOOKUP($A15,'Return Data'!$B$7:$R$2843,13,0)</f>
        <v>62.654400000000003</v>
      </c>
      <c r="K15" s="66">
        <f t="shared" si="2"/>
        <v>5</v>
      </c>
      <c r="L15" s="65">
        <f>VLOOKUP($A15,'Return Data'!$B$7:$R$2843,17,0)</f>
        <v>26.6753</v>
      </c>
      <c r="M15" s="66">
        <f t="shared" si="3"/>
        <v>7</v>
      </c>
      <c r="N15" s="65">
        <f>VLOOKUP($A15,'Return Data'!$B$7:$R$2843,14,0)</f>
        <v>14.189399999999999</v>
      </c>
      <c r="O15" s="66">
        <f t="shared" si="4"/>
        <v>6</v>
      </c>
      <c r="P15" s="65">
        <f>VLOOKUP($A15,'Return Data'!$B$7:$R$2843,15,0)</f>
        <v>14.8111</v>
      </c>
      <c r="Q15" s="66">
        <f t="shared" si="5"/>
        <v>4</v>
      </c>
      <c r="R15" s="65">
        <f>VLOOKUP($A15,'Return Data'!$B$7:$R$2843,16,0)</f>
        <v>19.6267</v>
      </c>
      <c r="S15" s="67">
        <f t="shared" si="6"/>
        <v>1</v>
      </c>
    </row>
    <row r="16" spans="1:19" s="68" customFormat="1" x14ac:dyDescent="0.3">
      <c r="A16" s="63" t="s">
        <v>19</v>
      </c>
      <c r="B16" s="64">
        <f>VLOOKUP($A16,'Return Data'!$B$7:$R$2843,3,0)</f>
        <v>44407</v>
      </c>
      <c r="C16" s="65">
        <f>VLOOKUP($A16,'Return Data'!$B$7:$R$2843,4,0)</f>
        <v>120.74760000000001</v>
      </c>
      <c r="D16" s="65">
        <f>VLOOKUP($A16,'Return Data'!$B$7:$R$2843,10,0)</f>
        <v>16.9526</v>
      </c>
      <c r="E16" s="66">
        <f t="shared" si="0"/>
        <v>2</v>
      </c>
      <c r="F16" s="65">
        <f>VLOOKUP($A16,'Return Data'!$B$7:$R$2843,11,0)</f>
        <v>31.2578</v>
      </c>
      <c r="G16" s="66">
        <f t="shared" ref="G16:I16" si="13">RANK(F16,F$8:F$23,0)</f>
        <v>3</v>
      </c>
      <c r="H16" s="65">
        <f>VLOOKUP($A16,'Return Data'!$B$7:$R$2843,12,0)</f>
        <v>57.407299999999999</v>
      </c>
      <c r="I16" s="66">
        <f t="shared" si="13"/>
        <v>4</v>
      </c>
      <c r="J16" s="65">
        <f>VLOOKUP($A16,'Return Data'!$B$7:$R$2843,13,0)</f>
        <v>67.575800000000001</v>
      </c>
      <c r="K16" s="66">
        <f t="shared" si="2"/>
        <v>4</v>
      </c>
      <c r="L16" s="65">
        <f>VLOOKUP($A16,'Return Data'!$B$7:$R$2843,17,0)</f>
        <v>28.3294</v>
      </c>
      <c r="M16" s="66">
        <f t="shared" si="3"/>
        <v>2</v>
      </c>
      <c r="N16" s="65">
        <f>VLOOKUP($A16,'Return Data'!$B$7:$R$2843,14,0)</f>
        <v>16.423100000000002</v>
      </c>
      <c r="O16" s="66">
        <f t="shared" si="4"/>
        <v>1</v>
      </c>
      <c r="P16" s="65">
        <f>VLOOKUP($A16,'Return Data'!$B$7:$R$2843,15,0)</f>
        <v>15.7302</v>
      </c>
      <c r="Q16" s="66">
        <f t="shared" si="5"/>
        <v>2</v>
      </c>
      <c r="R16" s="65">
        <f>VLOOKUP($A16,'Return Data'!$B$7:$R$2843,16,0)</f>
        <v>15.7865</v>
      </c>
      <c r="S16" s="67">
        <f t="shared" si="6"/>
        <v>9</v>
      </c>
    </row>
    <row r="17" spans="1:19" s="68" customFormat="1" x14ac:dyDescent="0.3">
      <c r="A17" s="63" t="s">
        <v>20</v>
      </c>
      <c r="B17" s="64">
        <f>VLOOKUP($A17,'Return Data'!$B$7:$R$2843,3,0)</f>
        <v>44407</v>
      </c>
      <c r="C17" s="65">
        <f>VLOOKUP($A17,'Return Data'!$B$7:$R$2843,4,0)</f>
        <v>74</v>
      </c>
      <c r="D17" s="65">
        <f>VLOOKUP($A17,'Return Data'!$B$7:$R$2843,10,0)</f>
        <v>10.398300000000001</v>
      </c>
      <c r="E17" s="66">
        <f t="shared" si="0"/>
        <v>14</v>
      </c>
      <c r="F17" s="65">
        <f>VLOOKUP($A17,'Return Data'!$B$7:$R$2843,11,0)</f>
        <v>20.383900000000001</v>
      </c>
      <c r="G17" s="66">
        <f t="shared" ref="G17:I17" si="14">RANK(F17,F$8:F$23,0)</f>
        <v>13</v>
      </c>
      <c r="H17" s="65">
        <f>VLOOKUP($A17,'Return Data'!$B$7:$R$2843,12,0)</f>
        <v>45.097999999999999</v>
      </c>
      <c r="I17" s="66">
        <f t="shared" si="14"/>
        <v>12</v>
      </c>
      <c r="J17" s="65">
        <f>VLOOKUP($A17,'Return Data'!$B$7:$R$2843,13,0)</f>
        <v>55.527500000000003</v>
      </c>
      <c r="K17" s="66">
        <f t="shared" si="2"/>
        <v>10</v>
      </c>
      <c r="L17" s="65">
        <f>VLOOKUP($A17,'Return Data'!$B$7:$R$2843,17,0)</f>
        <v>18.672899999999998</v>
      </c>
      <c r="M17" s="66">
        <f t="shared" si="3"/>
        <v>16</v>
      </c>
      <c r="N17" s="65">
        <f>VLOOKUP($A17,'Return Data'!$B$7:$R$2843,14,0)</f>
        <v>11.2697</v>
      </c>
      <c r="O17" s="66">
        <f t="shared" si="4"/>
        <v>8</v>
      </c>
      <c r="P17" s="65">
        <f>VLOOKUP($A17,'Return Data'!$B$7:$R$2843,15,0)</f>
        <v>10.9396</v>
      </c>
      <c r="Q17" s="66">
        <f t="shared" si="5"/>
        <v>10</v>
      </c>
      <c r="R17" s="65">
        <f>VLOOKUP($A17,'Return Data'!$B$7:$R$2843,16,0)</f>
        <v>13.886900000000001</v>
      </c>
      <c r="S17" s="67">
        <f t="shared" si="6"/>
        <v>13</v>
      </c>
    </row>
    <row r="18" spans="1:19" s="68" customFormat="1" x14ac:dyDescent="0.3">
      <c r="A18" s="63" t="s">
        <v>21</v>
      </c>
      <c r="B18" s="64">
        <f>VLOOKUP($A18,'Return Data'!$B$7:$R$2843,3,0)</f>
        <v>44407</v>
      </c>
      <c r="C18" s="65">
        <f>VLOOKUP($A18,'Return Data'!$B$7:$R$2843,4,0)</f>
        <v>194.5291</v>
      </c>
      <c r="D18" s="65">
        <f>VLOOKUP($A18,'Return Data'!$B$7:$R$2843,10,0)</f>
        <v>10.047499999999999</v>
      </c>
      <c r="E18" s="66">
        <f t="shared" si="0"/>
        <v>15</v>
      </c>
      <c r="F18" s="65">
        <f>VLOOKUP($A18,'Return Data'!$B$7:$R$2843,11,0)</f>
        <v>18.3978</v>
      </c>
      <c r="G18" s="66">
        <f t="shared" ref="G18:I18" si="15">RANK(F18,F$8:F$23,0)</f>
        <v>15</v>
      </c>
      <c r="H18" s="65">
        <f>VLOOKUP($A18,'Return Data'!$B$7:$R$2843,12,0)</f>
        <v>33.864100000000001</v>
      </c>
      <c r="I18" s="66">
        <f t="shared" si="15"/>
        <v>16</v>
      </c>
      <c r="J18" s="65">
        <f>VLOOKUP($A18,'Return Data'!$B$7:$R$2843,13,0)</f>
        <v>40.427700000000002</v>
      </c>
      <c r="K18" s="66">
        <f t="shared" si="2"/>
        <v>16</v>
      </c>
      <c r="L18" s="65">
        <f>VLOOKUP($A18,'Return Data'!$B$7:$R$2843,17,0)</f>
        <v>20.658200000000001</v>
      </c>
      <c r="M18" s="66">
        <f t="shared" si="3"/>
        <v>14</v>
      </c>
      <c r="N18" s="65">
        <f>VLOOKUP($A18,'Return Data'!$B$7:$R$2843,14,0)</f>
        <v>9.8087</v>
      </c>
      <c r="O18" s="66">
        <f t="shared" si="4"/>
        <v>11</v>
      </c>
      <c r="P18" s="65">
        <f>VLOOKUP($A18,'Return Data'!$B$7:$R$2843,15,0)</f>
        <v>14.0747</v>
      </c>
      <c r="Q18" s="66">
        <f t="shared" si="5"/>
        <v>6</v>
      </c>
      <c r="R18" s="65">
        <f>VLOOKUP($A18,'Return Data'!$B$7:$R$2843,16,0)</f>
        <v>16.956800000000001</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12</v>
      </c>
      <c r="F19" s="65">
        <f>VLOOKUP($A19,'Return Data'!$B$7:$R$2843,11,0)</f>
        <v>15.590199999999999</v>
      </c>
      <c r="G19" s="66">
        <f t="shared" ref="G19:I19" si="16">RANK(F19,F$8:F$23,0)</f>
        <v>16</v>
      </c>
      <c r="H19" s="65">
        <f>VLOOKUP($A19,'Return Data'!$B$7:$R$2843,12,0)</f>
        <v>35.984699999999997</v>
      </c>
      <c r="I19" s="66">
        <f t="shared" si="16"/>
        <v>14</v>
      </c>
      <c r="J19" s="65">
        <f>VLOOKUP($A19,'Return Data'!$B$7:$R$2843,13,0)</f>
        <v>46.3093</v>
      </c>
      <c r="K19" s="66">
        <f t="shared" si="2"/>
        <v>14</v>
      </c>
      <c r="L19" s="65">
        <f>VLOOKUP($A19,'Return Data'!$B$7:$R$2843,17,0)</f>
        <v>20.9</v>
      </c>
      <c r="M19" s="66">
        <f t="shared" si="3"/>
        <v>13</v>
      </c>
      <c r="N19" s="65"/>
      <c r="O19" s="66"/>
      <c r="P19" s="65"/>
      <c r="Q19" s="66"/>
      <c r="R19" s="65">
        <f>VLOOKUP($A19,'Return Data'!$B$7:$R$2843,16,0)</f>
        <v>12.159599999999999</v>
      </c>
      <c r="S19" s="67">
        <f t="shared" si="6"/>
        <v>14</v>
      </c>
    </row>
    <row r="20" spans="1:19" s="68" customFormat="1" x14ac:dyDescent="0.3">
      <c r="A20" s="63" t="s">
        <v>23</v>
      </c>
      <c r="B20" s="64">
        <f>VLOOKUP($A20,'Return Data'!$B$7:$R$2843,3,0)</f>
        <v>44407</v>
      </c>
      <c r="C20" s="65">
        <f>VLOOKUP($A20,'Return Data'!$B$7:$R$2843,4,0)</f>
        <v>13.5449</v>
      </c>
      <c r="D20" s="65">
        <f>VLOOKUP($A20,'Return Data'!$B$7:$R$2843,10,0)</f>
        <v>9.1168999999999993</v>
      </c>
      <c r="E20" s="66">
        <f t="shared" si="0"/>
        <v>16</v>
      </c>
      <c r="F20" s="65">
        <f>VLOOKUP($A20,'Return Data'!$B$7:$R$2843,11,0)</f>
        <v>19.4847</v>
      </c>
      <c r="G20" s="66">
        <f t="shared" ref="G20:I20" si="17">RANK(F20,F$8:F$23,0)</f>
        <v>14</v>
      </c>
      <c r="H20" s="65">
        <f>VLOOKUP($A20,'Return Data'!$B$7:$R$2843,12,0)</f>
        <v>35.290700000000001</v>
      </c>
      <c r="I20" s="66">
        <f t="shared" si="17"/>
        <v>15</v>
      </c>
      <c r="J20" s="65">
        <f>VLOOKUP($A20,'Return Data'!$B$7:$R$2843,13,0)</f>
        <v>42.350099999999998</v>
      </c>
      <c r="K20" s="66">
        <f t="shared" si="2"/>
        <v>15</v>
      </c>
      <c r="L20" s="65">
        <f>VLOOKUP($A20,'Return Data'!$B$7:$R$2843,17,0)</f>
        <v>20.0822</v>
      </c>
      <c r="M20" s="66">
        <f t="shared" si="3"/>
        <v>15</v>
      </c>
      <c r="N20" s="65"/>
      <c r="O20" s="66"/>
      <c r="P20" s="65"/>
      <c r="Q20" s="66"/>
      <c r="R20" s="65">
        <f>VLOOKUP($A20,'Return Data'!$B$7:$R$2843,16,0)</f>
        <v>10.674099999999999</v>
      </c>
      <c r="S20" s="67">
        <f t="shared" si="6"/>
        <v>15</v>
      </c>
    </row>
    <row r="21" spans="1:19" s="68" customFormat="1" x14ac:dyDescent="0.3">
      <c r="A21" s="63" t="s">
        <v>24</v>
      </c>
      <c r="B21" s="64">
        <f>VLOOKUP($A21,'Return Data'!$B$7:$R$2843,3,0)</f>
        <v>44407</v>
      </c>
      <c r="C21" s="65">
        <f>VLOOKUP($A21,'Return Data'!$B$7:$R$2843,4,0)</f>
        <v>386.32319999999999</v>
      </c>
      <c r="D21" s="65">
        <f>VLOOKUP($A21,'Return Data'!$B$7:$R$2843,10,0)</f>
        <v>15.9389</v>
      </c>
      <c r="E21" s="66">
        <f t="shared" si="0"/>
        <v>3</v>
      </c>
      <c r="F21" s="65">
        <f>VLOOKUP($A21,'Return Data'!$B$7:$R$2843,11,0)</f>
        <v>29.3339</v>
      </c>
      <c r="G21" s="66">
        <f t="shared" ref="G21:I21" si="18">RANK(F21,F$8:F$23,0)</f>
        <v>5</v>
      </c>
      <c r="H21" s="65">
        <f>VLOOKUP($A21,'Return Data'!$B$7:$R$2843,12,0)</f>
        <v>67.851399999999998</v>
      </c>
      <c r="I21" s="66">
        <f t="shared" si="18"/>
        <v>2</v>
      </c>
      <c r="J21" s="65">
        <f>VLOOKUP($A21,'Return Data'!$B$7:$R$2843,13,0)</f>
        <v>79.904399999999995</v>
      </c>
      <c r="K21" s="66">
        <f t="shared" si="2"/>
        <v>2</v>
      </c>
      <c r="L21" s="65">
        <f>VLOOKUP($A21,'Return Data'!$B$7:$R$2843,17,0)</f>
        <v>26.969899999999999</v>
      </c>
      <c r="M21" s="66">
        <f t="shared" si="3"/>
        <v>6</v>
      </c>
      <c r="N21" s="65">
        <f>VLOOKUP($A21,'Return Data'!$B$7:$R$2843,14,0)</f>
        <v>12.000999999999999</v>
      </c>
      <c r="O21" s="66">
        <f t="shared" si="4"/>
        <v>7</v>
      </c>
      <c r="P21" s="65">
        <f>VLOOKUP($A21,'Return Data'!$B$7:$R$2843,15,0)</f>
        <v>13.659000000000001</v>
      </c>
      <c r="Q21" s="66">
        <f t="shared" si="5"/>
        <v>8</v>
      </c>
      <c r="R21" s="65">
        <f>VLOOKUP($A21,'Return Data'!$B$7:$R$2843,16,0)</f>
        <v>13.955399999999999</v>
      </c>
      <c r="S21" s="67">
        <f t="shared" si="6"/>
        <v>12</v>
      </c>
    </row>
    <row r="22" spans="1:19" s="68" customFormat="1" x14ac:dyDescent="0.3">
      <c r="A22" s="63" t="s">
        <v>25</v>
      </c>
      <c r="B22" s="64">
        <f>VLOOKUP($A22,'Return Data'!$B$7:$R$2843,3,0)</f>
        <v>44407</v>
      </c>
      <c r="C22" s="65">
        <f>VLOOKUP($A22,'Return Data'!$B$7:$R$2843,4,0)</f>
        <v>15.68</v>
      </c>
      <c r="D22" s="65">
        <f>VLOOKUP($A22,'Return Data'!$B$7:$R$2843,10,0)</f>
        <v>14.202500000000001</v>
      </c>
      <c r="E22" s="66">
        <f t="shared" si="0"/>
        <v>7</v>
      </c>
      <c r="F22" s="65">
        <f>VLOOKUP($A22,'Return Data'!$B$7:$R$2843,11,0)</f>
        <v>23.659300000000002</v>
      </c>
      <c r="G22" s="66">
        <f t="shared" ref="G22:I22" si="19">RANK(F22,F$8:F$23,0)</f>
        <v>10</v>
      </c>
      <c r="H22" s="65">
        <f>VLOOKUP($A22,'Return Data'!$B$7:$R$2843,12,0)</f>
        <v>45.185200000000002</v>
      </c>
      <c r="I22" s="66">
        <f t="shared" si="19"/>
        <v>11</v>
      </c>
      <c r="J22" s="65">
        <f>VLOOKUP($A22,'Return Data'!$B$7:$R$2843,13,0)</f>
        <v>50.769199999999998</v>
      </c>
      <c r="K22" s="66">
        <f t="shared" si="2"/>
        <v>13</v>
      </c>
      <c r="L22" s="65">
        <f>VLOOKUP($A22,'Return Data'!$B$7:$R$2843,17,0)</f>
        <v>25.432099999999998</v>
      </c>
      <c r="M22" s="66">
        <f t="shared" si="3"/>
        <v>8</v>
      </c>
      <c r="N22" s="65"/>
      <c r="O22" s="66"/>
      <c r="P22" s="65"/>
      <c r="Q22" s="66"/>
      <c r="R22" s="65">
        <f>VLOOKUP($A22,'Return Data'!$B$7:$R$2843,16,0)</f>
        <v>18.483599999999999</v>
      </c>
      <c r="S22" s="67">
        <f t="shared" si="6"/>
        <v>2</v>
      </c>
    </row>
    <row r="23" spans="1:19" s="68" customFormat="1" x14ac:dyDescent="0.3">
      <c r="A23" s="63" t="s">
        <v>26</v>
      </c>
      <c r="B23" s="64">
        <f>VLOOKUP($A23,'Return Data'!$B$7:$R$2843,3,0)</f>
        <v>44407</v>
      </c>
      <c r="C23" s="65">
        <f>VLOOKUP($A23,'Return Data'!$B$7:$R$2843,4,0)</f>
        <v>100.0098</v>
      </c>
      <c r="D23" s="65">
        <f>VLOOKUP($A23,'Return Data'!$B$7:$R$2843,10,0)</f>
        <v>13.570600000000001</v>
      </c>
      <c r="E23" s="66">
        <f t="shared" si="0"/>
        <v>9</v>
      </c>
      <c r="F23" s="65">
        <f>VLOOKUP($A23,'Return Data'!$B$7:$R$2843,11,0)</f>
        <v>22.441600000000001</v>
      </c>
      <c r="G23" s="66">
        <f t="shared" ref="G23:I23" si="20">RANK(F23,F$8:F$23,0)</f>
        <v>12</v>
      </c>
      <c r="H23" s="65">
        <f>VLOOKUP($A23,'Return Data'!$B$7:$R$2843,12,0)</f>
        <v>48.261099999999999</v>
      </c>
      <c r="I23" s="66">
        <f t="shared" si="20"/>
        <v>8</v>
      </c>
      <c r="J23" s="65">
        <f>VLOOKUP($A23,'Return Data'!$B$7:$R$2843,13,0)</f>
        <v>57.9527</v>
      </c>
      <c r="K23" s="66">
        <f t="shared" si="2"/>
        <v>7</v>
      </c>
      <c r="L23" s="65">
        <f>VLOOKUP($A23,'Return Data'!$B$7:$R$2843,17,0)</f>
        <v>28.198799999999999</v>
      </c>
      <c r="M23" s="66">
        <f t="shared" si="3"/>
        <v>3</v>
      </c>
      <c r="N23" s="65">
        <f>VLOOKUP($A23,'Return Data'!$B$7:$R$2843,14,0)</f>
        <v>15.566599999999999</v>
      </c>
      <c r="O23" s="66">
        <f t="shared" si="4"/>
        <v>2</v>
      </c>
      <c r="P23" s="65">
        <f>VLOOKUP($A23,'Return Data'!$B$7:$R$2843,15,0)</f>
        <v>14.5975</v>
      </c>
      <c r="Q23" s="66">
        <f t="shared" si="5"/>
        <v>5</v>
      </c>
      <c r="R23" s="65">
        <f>VLOOKUP($A23,'Return Data'!$B$7:$R$2843,16,0)</f>
        <v>14.057499999999999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13.673768749999997</v>
      </c>
      <c r="E25" s="74"/>
      <c r="F25" s="75">
        <f>AVERAGE(F8:F23)</f>
        <v>26.006949999999996</v>
      </c>
      <c r="G25" s="74"/>
      <c r="H25" s="75">
        <f>AVERAGE(H8:H23)</f>
        <v>49.91815625000001</v>
      </c>
      <c r="I25" s="74"/>
      <c r="J25" s="75">
        <f>AVERAGE(J8:J23)</f>
        <v>60.522537499999999</v>
      </c>
      <c r="K25" s="74"/>
      <c r="L25" s="75">
        <f>AVERAGE(L8:L23)</f>
        <v>25.078943749999997</v>
      </c>
      <c r="M25" s="74"/>
      <c r="N25" s="75">
        <f>AVERAGE(N8:N23)</f>
        <v>12.756408333333333</v>
      </c>
      <c r="O25" s="74"/>
      <c r="P25" s="75">
        <f>AVERAGE(P8:P23)</f>
        <v>13.689374999999998</v>
      </c>
      <c r="Q25" s="74"/>
      <c r="R25" s="75">
        <f>AVERAGE(R8:R23)</f>
        <v>15.4529625</v>
      </c>
      <c r="S25" s="76"/>
    </row>
    <row r="26" spans="1:19" s="68" customFormat="1" x14ac:dyDescent="0.3">
      <c r="A26" s="73" t="s">
        <v>28</v>
      </c>
      <c r="B26" s="74"/>
      <c r="C26" s="74"/>
      <c r="D26" s="75">
        <f>MIN(D8:D23)</f>
        <v>9.1168999999999993</v>
      </c>
      <c r="E26" s="74"/>
      <c r="F26" s="75">
        <f>MIN(F8:F23)</f>
        <v>15.590199999999999</v>
      </c>
      <c r="G26" s="74"/>
      <c r="H26" s="75">
        <f>MIN(H8:H23)</f>
        <v>33.864100000000001</v>
      </c>
      <c r="I26" s="74"/>
      <c r="J26" s="75">
        <f>MIN(J8:J23)</f>
        <v>40.427700000000002</v>
      </c>
      <c r="K26" s="74"/>
      <c r="L26" s="75">
        <f>MIN(L8:L23)</f>
        <v>18.672899999999998</v>
      </c>
      <c r="M26" s="74"/>
      <c r="N26" s="75">
        <f>MIN(N8:N23)</f>
        <v>8.0187000000000008</v>
      </c>
      <c r="O26" s="74"/>
      <c r="P26" s="75">
        <f>MIN(P8:P23)</f>
        <v>9.9774999999999991</v>
      </c>
      <c r="Q26" s="74"/>
      <c r="R26" s="75">
        <f>MIN(R8:R23)</f>
        <v>10.278499999999999</v>
      </c>
      <c r="S26" s="76"/>
    </row>
    <row r="27" spans="1:19" s="68" customFormat="1" ht="15" thickBot="1" x14ac:dyDescent="0.35">
      <c r="A27" s="77" t="s">
        <v>29</v>
      </c>
      <c r="B27" s="78"/>
      <c r="C27" s="78"/>
      <c r="D27" s="79">
        <f>MAX(D8:D23)</f>
        <v>19.871400000000001</v>
      </c>
      <c r="E27" s="78"/>
      <c r="F27" s="79">
        <f>MAX(F8:F23)</f>
        <v>45.743299999999998</v>
      </c>
      <c r="G27" s="78"/>
      <c r="H27" s="79">
        <f>MAX(H8:H23)</f>
        <v>79.243399999999994</v>
      </c>
      <c r="I27" s="78"/>
      <c r="J27" s="79">
        <f>MAX(J8:J23)</f>
        <v>107.1614</v>
      </c>
      <c r="K27" s="78"/>
      <c r="L27" s="79">
        <f>MAX(L8:L23)</f>
        <v>34.865200000000002</v>
      </c>
      <c r="M27" s="78"/>
      <c r="N27" s="79">
        <f>MAX(N8:N23)</f>
        <v>16.423100000000002</v>
      </c>
      <c r="O27" s="78"/>
      <c r="P27" s="79">
        <f>MAX(P8:P23)</f>
        <v>17.410699999999999</v>
      </c>
      <c r="Q27" s="78"/>
      <c r="R27" s="79">
        <f>MAX(R8:R23)</f>
        <v>19.6267</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44407</v>
      </c>
      <c r="C8" s="65">
        <f>VLOOKUP($A8,'Return Data'!$B$7:$R$2843,4,0)</f>
        <v>259.43</v>
      </c>
      <c r="D8" s="65">
        <f>VLOOKUP($A8,'Return Data'!$B$7:$R$2843,10,0)</f>
        <v>19.818000000000001</v>
      </c>
      <c r="E8" s="66">
        <f t="shared" ref="E8:E13" si="0">RANK(D8,D$8:D$13,0)</f>
        <v>1</v>
      </c>
      <c r="F8" s="65">
        <f>VLOOKUP($A8,'Return Data'!$B$7:$R$2843,11,0)</f>
        <v>33.341900000000003</v>
      </c>
      <c r="G8" s="66">
        <f t="shared" ref="G8:G13" si="1">RANK(F8,F$8:F$13,0)</f>
        <v>2</v>
      </c>
      <c r="H8" s="65">
        <f>VLOOKUP($A8,'Return Data'!$B$7:$R$2843,12,0)</f>
        <v>51.802199999999999</v>
      </c>
      <c r="I8" s="66">
        <f t="shared" ref="I8:I13" si="2">RANK(H8,H$8:H$13,0)</f>
        <v>3</v>
      </c>
      <c r="J8" s="65">
        <f>VLOOKUP($A8,'Return Data'!$B$7:$R$2843,13,0)</f>
        <v>58.082999999999998</v>
      </c>
      <c r="K8" s="66">
        <f t="shared" ref="K8:K13" si="3">RANK(J8,J$8:J$13,0)</f>
        <v>3</v>
      </c>
      <c r="L8" s="65">
        <f>VLOOKUP($A8,'Return Data'!$B$7:$R$2843,17,0)</f>
        <v>29.111499999999999</v>
      </c>
      <c r="M8" s="66">
        <f>RANK(L8,L$8:L$13,0)</f>
        <v>2</v>
      </c>
      <c r="N8" s="65">
        <f>VLOOKUP($A8,'Return Data'!$B$7:$R$2843,14,0)</f>
        <v>13.169600000000001</v>
      </c>
      <c r="O8" s="66">
        <f>RANK(N8,N$8:N$13,0)</f>
        <v>4</v>
      </c>
      <c r="P8" s="65">
        <f>VLOOKUP($A8,'Return Data'!$B$7:$R$2843,15,0)</f>
        <v>12.0634</v>
      </c>
      <c r="Q8" s="66">
        <f>RANK(P8,P$8:P$13,0)</f>
        <v>5</v>
      </c>
      <c r="R8" s="65">
        <f>VLOOKUP($A8,'Return Data'!$B$7:$R$2843,16,0)</f>
        <v>12.3559</v>
      </c>
      <c r="S8" s="67">
        <f t="shared" ref="S8:S13" si="4">RANK(R8,R$8:R$13,0)</f>
        <v>6</v>
      </c>
    </row>
    <row r="9" spans="1:20" x14ac:dyDescent="0.3">
      <c r="A9" s="63" t="s">
        <v>767</v>
      </c>
      <c r="B9" s="64">
        <f>VLOOKUP($A9,'Return Data'!$B$7:$R$2843,3,0)</f>
        <v>44407</v>
      </c>
      <c r="C9" s="65">
        <f>VLOOKUP($A9,'Return Data'!$B$7:$R$2843,4,0)</f>
        <v>25.09</v>
      </c>
      <c r="D9" s="65">
        <f>VLOOKUP($A9,'Return Data'!$B$7:$R$2843,10,0)</f>
        <v>19.192399999999999</v>
      </c>
      <c r="E9" s="66">
        <f t="shared" si="0"/>
        <v>2</v>
      </c>
      <c r="F9" s="65">
        <f>VLOOKUP($A9,'Return Data'!$B$7:$R$2843,11,0)</f>
        <v>34.314799999999998</v>
      </c>
      <c r="G9" s="66">
        <f t="shared" si="1"/>
        <v>1</v>
      </c>
      <c r="H9" s="65">
        <f>VLOOKUP($A9,'Return Data'!$B$7:$R$2843,12,0)</f>
        <v>62.5</v>
      </c>
      <c r="I9" s="66">
        <f t="shared" si="2"/>
        <v>1</v>
      </c>
      <c r="J9" s="65">
        <f>VLOOKUP($A9,'Return Data'!$B$7:$R$2843,13,0)</f>
        <v>66.269099999999995</v>
      </c>
      <c r="K9" s="66">
        <f t="shared" si="3"/>
        <v>2</v>
      </c>
      <c r="L9" s="65">
        <f>VLOOKUP($A9,'Return Data'!$B$7:$R$2843,17,0)</f>
        <v>24.836099999999998</v>
      </c>
      <c r="M9" s="66">
        <f>RANK(L9,L$8:L$13,0)</f>
        <v>5</v>
      </c>
      <c r="N9" s="65">
        <f>VLOOKUP($A9,'Return Data'!$B$7:$R$2843,14,0)</f>
        <v>12.3004</v>
      </c>
      <c r="O9" s="66">
        <f>RANK(N9,N$8:N$13,0)</f>
        <v>5</v>
      </c>
      <c r="P9" s="65">
        <f>VLOOKUP($A9,'Return Data'!$B$7:$R$2843,15,0)</f>
        <v>13.3833</v>
      </c>
      <c r="Q9" s="66">
        <f>RANK(P9,P$8:P$13,0)</f>
        <v>4</v>
      </c>
      <c r="R9" s="65">
        <f>VLOOKUP($A9,'Return Data'!$B$7:$R$2843,16,0)</f>
        <v>13.606199999999999</v>
      </c>
      <c r="S9" s="67">
        <f t="shared" si="4"/>
        <v>5</v>
      </c>
    </row>
    <row r="10" spans="1:20" x14ac:dyDescent="0.3">
      <c r="A10" s="63" t="s">
        <v>768</v>
      </c>
      <c r="B10" s="64">
        <f>VLOOKUP($A10,'Return Data'!$B$7:$R$2843,3,0)</f>
        <v>44407</v>
      </c>
      <c r="C10" s="65">
        <f>VLOOKUP($A10,'Return Data'!$B$7:$R$2843,4,0)</f>
        <v>16.190000000000001</v>
      </c>
      <c r="D10" s="65">
        <f>VLOOKUP($A10,'Return Data'!$B$7:$R$2843,10,0)</f>
        <v>10.814500000000001</v>
      </c>
      <c r="E10" s="66">
        <f t="shared" si="0"/>
        <v>6</v>
      </c>
      <c r="F10" s="65">
        <f>VLOOKUP($A10,'Return Data'!$B$7:$R$2843,11,0)</f>
        <v>18.956600000000002</v>
      </c>
      <c r="G10" s="66">
        <f t="shared" si="1"/>
        <v>6</v>
      </c>
      <c r="H10" s="65">
        <f>VLOOKUP($A10,'Return Data'!$B$7:$R$2843,12,0)</f>
        <v>35.708300000000001</v>
      </c>
      <c r="I10" s="66">
        <f t="shared" si="2"/>
        <v>6</v>
      </c>
      <c r="J10" s="65">
        <f>VLOOKUP($A10,'Return Data'!$B$7:$R$2843,13,0)</f>
        <v>44.424599999999998</v>
      </c>
      <c r="K10" s="66">
        <f t="shared" si="3"/>
        <v>6</v>
      </c>
      <c r="L10" s="65"/>
      <c r="M10" s="66"/>
      <c r="N10" s="65"/>
      <c r="O10" s="66"/>
      <c r="P10" s="65"/>
      <c r="Q10" s="66"/>
      <c r="R10" s="65">
        <f>VLOOKUP($A10,'Return Data'!$B$7:$R$2843,16,0)</f>
        <v>20.289000000000001</v>
      </c>
      <c r="S10" s="67">
        <f t="shared" si="4"/>
        <v>1</v>
      </c>
    </row>
    <row r="11" spans="1:20" x14ac:dyDescent="0.3">
      <c r="A11" s="63" t="s">
        <v>771</v>
      </c>
      <c r="B11" s="64">
        <f>VLOOKUP($A11,'Return Data'!$B$7:$R$2843,3,0)</f>
        <v>44407</v>
      </c>
      <c r="C11" s="65">
        <f>VLOOKUP($A11,'Return Data'!$B$7:$R$2843,4,0)</f>
        <v>84.1</v>
      </c>
      <c r="D11" s="65">
        <f>VLOOKUP($A11,'Return Data'!$B$7:$R$2843,10,0)</f>
        <v>12.5535</v>
      </c>
      <c r="E11" s="66">
        <f t="shared" si="0"/>
        <v>5</v>
      </c>
      <c r="F11" s="65">
        <f>VLOOKUP($A11,'Return Data'!$B$7:$R$2843,11,0)</f>
        <v>24.4819</v>
      </c>
      <c r="G11" s="66">
        <f t="shared" si="1"/>
        <v>5</v>
      </c>
      <c r="H11" s="65">
        <f>VLOOKUP($A11,'Return Data'!$B$7:$R$2843,12,0)</f>
        <v>45.175199999999997</v>
      </c>
      <c r="I11" s="66">
        <f t="shared" si="2"/>
        <v>5</v>
      </c>
      <c r="J11" s="65">
        <f>VLOOKUP($A11,'Return Data'!$B$7:$R$2843,13,0)</f>
        <v>52.162100000000002</v>
      </c>
      <c r="K11" s="66">
        <f t="shared" si="3"/>
        <v>5</v>
      </c>
      <c r="L11" s="65">
        <f>VLOOKUP($A11,'Return Data'!$B$7:$R$2843,17,0)</f>
        <v>28.5718</v>
      </c>
      <c r="M11" s="66">
        <f>RANK(L11,L$8:L$13,0)</f>
        <v>3</v>
      </c>
      <c r="N11" s="65">
        <f>VLOOKUP($A11,'Return Data'!$B$7:$R$2843,14,0)</f>
        <v>15.157</v>
      </c>
      <c r="O11" s="66">
        <f>RANK(N11,N$8:N$13,0)</f>
        <v>3</v>
      </c>
      <c r="P11" s="65">
        <f>VLOOKUP($A11,'Return Data'!$B$7:$R$2843,15,0)</f>
        <v>16.623100000000001</v>
      </c>
      <c r="Q11" s="66">
        <f>RANK(P11,P$8:P$13,0)</f>
        <v>1</v>
      </c>
      <c r="R11" s="65">
        <f>VLOOKUP($A11,'Return Data'!$B$7:$R$2843,16,0)</f>
        <v>14.426500000000001</v>
      </c>
      <c r="S11" s="67">
        <f t="shared" si="4"/>
        <v>3</v>
      </c>
    </row>
    <row r="12" spans="1:20" x14ac:dyDescent="0.3">
      <c r="A12" s="63" t="s">
        <v>773</v>
      </c>
      <c r="B12" s="64">
        <f>VLOOKUP($A12,'Return Data'!$B$7:$R$2843,3,0)</f>
        <v>44407</v>
      </c>
      <c r="C12" s="65">
        <f>VLOOKUP($A12,'Return Data'!$B$7:$R$2843,4,0)</f>
        <v>78.901799999999994</v>
      </c>
      <c r="D12" s="65">
        <f>VLOOKUP($A12,'Return Data'!$B$7:$R$2843,10,0)</f>
        <v>14.621700000000001</v>
      </c>
      <c r="E12" s="66">
        <f t="shared" si="0"/>
        <v>4</v>
      </c>
      <c r="F12" s="65">
        <f>VLOOKUP($A12,'Return Data'!$B$7:$R$2843,11,0)</f>
        <v>31.857700000000001</v>
      </c>
      <c r="G12" s="66">
        <f t="shared" si="1"/>
        <v>3</v>
      </c>
      <c r="H12" s="65">
        <f>VLOOKUP($A12,'Return Data'!$B$7:$R$2843,12,0)</f>
        <v>58.088200000000001</v>
      </c>
      <c r="I12" s="66">
        <f t="shared" si="2"/>
        <v>2</v>
      </c>
      <c r="J12" s="65">
        <f>VLOOKUP($A12,'Return Data'!$B$7:$R$2843,13,0)</f>
        <v>74.235799999999998</v>
      </c>
      <c r="K12" s="66">
        <f t="shared" si="3"/>
        <v>1</v>
      </c>
      <c r="L12" s="65">
        <f>VLOOKUP($A12,'Return Data'!$B$7:$R$2843,17,0)</f>
        <v>30.513100000000001</v>
      </c>
      <c r="M12" s="66">
        <f>RANK(L12,L$8:L$13,0)</f>
        <v>1</v>
      </c>
      <c r="N12" s="65">
        <f>VLOOKUP($A12,'Return Data'!$B$7:$R$2843,14,0)</f>
        <v>16.592400000000001</v>
      </c>
      <c r="O12" s="66">
        <f>RANK(N12,N$8:N$13,0)</f>
        <v>1</v>
      </c>
      <c r="P12" s="65">
        <f>VLOOKUP($A12,'Return Data'!$B$7:$R$2843,15,0)</f>
        <v>16.435500000000001</v>
      </c>
      <c r="Q12" s="66">
        <f>RANK(P12,P$8:P$13,0)</f>
        <v>2</v>
      </c>
      <c r="R12" s="65">
        <f>VLOOKUP($A12,'Return Data'!$B$7:$R$2843,16,0)</f>
        <v>15.2318</v>
      </c>
      <c r="S12" s="67">
        <f t="shared" si="4"/>
        <v>2</v>
      </c>
    </row>
    <row r="13" spans="1:20" x14ac:dyDescent="0.3">
      <c r="A13" s="63" t="s">
        <v>774</v>
      </c>
      <c r="B13" s="64">
        <f>VLOOKUP($A13,'Return Data'!$B$7:$R$2843,3,0)</f>
        <v>44407</v>
      </c>
      <c r="C13" s="65">
        <f>VLOOKUP($A13,'Return Data'!$B$7:$R$2843,4,0)</f>
        <v>104.97190000000001</v>
      </c>
      <c r="D13" s="65">
        <f>VLOOKUP($A13,'Return Data'!$B$7:$R$2843,10,0)</f>
        <v>17.419699999999999</v>
      </c>
      <c r="E13" s="66">
        <f t="shared" si="0"/>
        <v>3</v>
      </c>
      <c r="F13" s="65">
        <f>VLOOKUP($A13,'Return Data'!$B$7:$R$2843,11,0)</f>
        <v>28.801300000000001</v>
      </c>
      <c r="G13" s="66">
        <f t="shared" si="1"/>
        <v>4</v>
      </c>
      <c r="H13" s="65">
        <f>VLOOKUP($A13,'Return Data'!$B$7:$R$2843,12,0)</f>
        <v>50.116199999999999</v>
      </c>
      <c r="I13" s="66">
        <f t="shared" si="2"/>
        <v>4</v>
      </c>
      <c r="J13" s="65">
        <f>VLOOKUP($A13,'Return Data'!$B$7:$R$2843,13,0)</f>
        <v>54.056699999999999</v>
      </c>
      <c r="K13" s="66">
        <f t="shared" si="3"/>
        <v>4</v>
      </c>
      <c r="L13" s="65">
        <f>VLOOKUP($A13,'Return Data'!$B$7:$R$2843,17,0)</f>
        <v>27.838699999999999</v>
      </c>
      <c r="M13" s="66">
        <f>RANK(L13,L$8:L$13,0)</f>
        <v>4</v>
      </c>
      <c r="N13" s="65">
        <f>VLOOKUP($A13,'Return Data'!$B$7:$R$2843,14,0)</f>
        <v>16.1554</v>
      </c>
      <c r="O13" s="66">
        <f>RANK(N13,N$8:N$13,0)</f>
        <v>2</v>
      </c>
      <c r="P13" s="65">
        <f>VLOOKUP($A13,'Return Data'!$B$7:$R$2843,15,0)</f>
        <v>15.689399999999999</v>
      </c>
      <c r="Q13" s="66">
        <f>RANK(P13,P$8:P$13,0)</f>
        <v>3</v>
      </c>
      <c r="R13" s="65">
        <f>VLOOKUP($A13,'Return Data'!$B$7:$R$2843,16,0)</f>
        <v>13.731199999999999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15.736633333333335</v>
      </c>
      <c r="E15" s="74"/>
      <c r="F15" s="75">
        <f>AVERAGE(F8:F13)</f>
        <v>28.625699999999998</v>
      </c>
      <c r="G15" s="74"/>
      <c r="H15" s="75">
        <f>AVERAGE(H8:H13)</f>
        <v>50.565016666666672</v>
      </c>
      <c r="I15" s="74"/>
      <c r="J15" s="75">
        <f>AVERAGE(J8:J13)</f>
        <v>58.205216666666665</v>
      </c>
      <c r="K15" s="74"/>
      <c r="L15" s="75">
        <f>AVERAGE(L8:L13)</f>
        <v>28.174239999999998</v>
      </c>
      <c r="M15" s="74"/>
      <c r="N15" s="75">
        <f>AVERAGE(N8:N13)</f>
        <v>14.674959999999999</v>
      </c>
      <c r="O15" s="74"/>
      <c r="P15" s="75">
        <f>AVERAGE(P8:P13)</f>
        <v>14.838940000000003</v>
      </c>
      <c r="Q15" s="74"/>
      <c r="R15" s="75">
        <f>AVERAGE(R8:R13)</f>
        <v>14.940100000000001</v>
      </c>
      <c r="S15" s="76"/>
    </row>
    <row r="16" spans="1:20" x14ac:dyDescent="0.3">
      <c r="A16" s="73" t="s">
        <v>28</v>
      </c>
      <c r="B16" s="74"/>
      <c r="C16" s="74"/>
      <c r="D16" s="75">
        <f>MIN(D8:D13)</f>
        <v>10.814500000000001</v>
      </c>
      <c r="E16" s="74"/>
      <c r="F16" s="75">
        <f>MIN(F8:F13)</f>
        <v>18.956600000000002</v>
      </c>
      <c r="G16" s="74"/>
      <c r="H16" s="75">
        <f>MIN(H8:H13)</f>
        <v>35.708300000000001</v>
      </c>
      <c r="I16" s="74"/>
      <c r="J16" s="75">
        <f>MIN(J8:J13)</f>
        <v>44.424599999999998</v>
      </c>
      <c r="K16" s="74"/>
      <c r="L16" s="75">
        <f>MIN(L8:L13)</f>
        <v>24.836099999999998</v>
      </c>
      <c r="M16" s="74"/>
      <c r="N16" s="75">
        <f>MIN(N8:N13)</f>
        <v>12.3004</v>
      </c>
      <c r="O16" s="74"/>
      <c r="P16" s="75">
        <f>MIN(P8:P13)</f>
        <v>12.0634</v>
      </c>
      <c r="Q16" s="74"/>
      <c r="R16" s="75">
        <f>MIN(R8:R13)</f>
        <v>12.3559</v>
      </c>
      <c r="S16" s="76"/>
    </row>
    <row r="17" spans="1:19" ht="15" thickBot="1" x14ac:dyDescent="0.35">
      <c r="A17" s="77" t="s">
        <v>29</v>
      </c>
      <c r="B17" s="78"/>
      <c r="C17" s="78"/>
      <c r="D17" s="79">
        <f>MAX(D8:D13)</f>
        <v>19.818000000000001</v>
      </c>
      <c r="E17" s="78"/>
      <c r="F17" s="79">
        <f>MAX(F8:F13)</f>
        <v>34.314799999999998</v>
      </c>
      <c r="G17" s="78"/>
      <c r="H17" s="79">
        <f>MAX(H8:H13)</f>
        <v>62.5</v>
      </c>
      <c r="I17" s="78"/>
      <c r="J17" s="79">
        <f>MAX(J8:J13)</f>
        <v>74.235799999999998</v>
      </c>
      <c r="K17" s="78"/>
      <c r="L17" s="79">
        <f>MAX(L8:L13)</f>
        <v>30.513100000000001</v>
      </c>
      <c r="M17" s="78"/>
      <c r="N17" s="79">
        <f>MAX(N8:N13)</f>
        <v>16.592400000000001</v>
      </c>
      <c r="O17" s="78"/>
      <c r="P17" s="79">
        <f>MAX(P8:P13)</f>
        <v>16.623100000000001</v>
      </c>
      <c r="Q17" s="78"/>
      <c r="R17" s="79">
        <f>MAX(R8:R13)</f>
        <v>20.289000000000001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44407</v>
      </c>
      <c r="C8" s="65">
        <f>VLOOKUP($A8,'Return Data'!$B$7:$R$2843,4,0)</f>
        <v>243.48</v>
      </c>
      <c r="D8" s="65">
        <f>VLOOKUP($A8,'Return Data'!$B$7:$R$2843,10,0)</f>
        <v>19.622699999999998</v>
      </c>
      <c r="E8" s="66">
        <f t="shared" ref="E8:E13" si="0">RANK(D8,D$8:D$13,0)</f>
        <v>1</v>
      </c>
      <c r="F8" s="65">
        <f>VLOOKUP($A8,'Return Data'!$B$7:$R$2843,11,0)</f>
        <v>32.933</v>
      </c>
      <c r="G8" s="66">
        <f t="shared" ref="G8:G13" si="1">RANK(F8,F$8:F$13,0)</f>
        <v>2</v>
      </c>
      <c r="H8" s="65">
        <f>VLOOKUP($A8,'Return Data'!$B$7:$R$2843,12,0)</f>
        <v>51.070300000000003</v>
      </c>
      <c r="I8" s="66">
        <f t="shared" ref="I8:I13" si="2">RANK(H8,H$8:H$13,0)</f>
        <v>3</v>
      </c>
      <c r="J8" s="65">
        <f>VLOOKUP($A8,'Return Data'!$B$7:$R$2843,13,0)</f>
        <v>57.023099999999999</v>
      </c>
      <c r="K8" s="66">
        <f t="shared" ref="K8:K13" si="3">RANK(J8,J$8:J$13,0)</f>
        <v>3</v>
      </c>
      <c r="L8" s="65">
        <f>VLOOKUP($A8,'Return Data'!$B$7:$R$2843,17,0)</f>
        <v>28.2668</v>
      </c>
      <c r="M8" s="66">
        <f>RANK(L8,L$8:L$13,0)</f>
        <v>2</v>
      </c>
      <c r="N8" s="65">
        <f>VLOOKUP($A8,'Return Data'!$B$7:$R$2843,14,0)</f>
        <v>12.416499999999999</v>
      </c>
      <c r="O8" s="66">
        <f>RANK(N8,N$8:N$13,0)</f>
        <v>4</v>
      </c>
      <c r="P8" s="65">
        <f>VLOOKUP($A8,'Return Data'!$B$7:$R$2843,15,0)</f>
        <v>11.2615</v>
      </c>
      <c r="Q8" s="66">
        <f>RANK(P8,P$8:P$13,0)</f>
        <v>5</v>
      </c>
      <c r="R8" s="65">
        <f>VLOOKUP($A8,'Return Data'!$B$7:$R$2843,16,0)</f>
        <v>18.857700000000001</v>
      </c>
      <c r="S8" s="67">
        <f t="shared" ref="S8:S13" si="4">RANK(R8,R$8:R$13,0)</f>
        <v>1</v>
      </c>
    </row>
    <row r="9" spans="1:20" x14ac:dyDescent="0.3">
      <c r="A9" s="63" t="s">
        <v>766</v>
      </c>
      <c r="B9" s="64">
        <f>VLOOKUP($A9,'Return Data'!$B$7:$R$2843,3,0)</f>
        <v>44407</v>
      </c>
      <c r="C9" s="65">
        <f>VLOOKUP($A9,'Return Data'!$B$7:$R$2843,4,0)</f>
        <v>23.76</v>
      </c>
      <c r="D9" s="65">
        <f>VLOOKUP($A9,'Return Data'!$B$7:$R$2843,10,0)</f>
        <v>18.918900000000001</v>
      </c>
      <c r="E9" s="66">
        <f t="shared" si="0"/>
        <v>2</v>
      </c>
      <c r="F9" s="65">
        <f>VLOOKUP($A9,'Return Data'!$B$7:$R$2843,11,0)</f>
        <v>33.708500000000001</v>
      </c>
      <c r="G9" s="66">
        <f t="shared" si="1"/>
        <v>1</v>
      </c>
      <c r="H9" s="65">
        <f>VLOOKUP($A9,'Return Data'!$B$7:$R$2843,12,0)</f>
        <v>61.3035</v>
      </c>
      <c r="I9" s="66">
        <f t="shared" si="2"/>
        <v>1</v>
      </c>
      <c r="J9" s="65">
        <f>VLOOKUP($A9,'Return Data'!$B$7:$R$2843,13,0)</f>
        <v>64.771199999999993</v>
      </c>
      <c r="K9" s="66">
        <f t="shared" si="3"/>
        <v>2</v>
      </c>
      <c r="L9" s="65">
        <f>VLOOKUP($A9,'Return Data'!$B$7:$R$2843,17,0)</f>
        <v>23.7743</v>
      </c>
      <c r="M9" s="66">
        <f>RANK(L9,L$8:L$13,0)</f>
        <v>5</v>
      </c>
      <c r="N9" s="65">
        <f>VLOOKUP($A9,'Return Data'!$B$7:$R$2843,14,0)</f>
        <v>11.3818</v>
      </c>
      <c r="O9" s="66">
        <f>RANK(N9,N$8:N$13,0)</f>
        <v>5</v>
      </c>
      <c r="P9" s="65">
        <f>VLOOKUP($A9,'Return Data'!$B$7:$R$2843,15,0)</f>
        <v>12.5113</v>
      </c>
      <c r="Q9" s="66">
        <f>RANK(P9,P$8:P$13,0)</f>
        <v>4</v>
      </c>
      <c r="R9" s="65">
        <f>VLOOKUP($A9,'Return Data'!$B$7:$R$2843,16,0)</f>
        <v>12.751300000000001</v>
      </c>
      <c r="S9" s="67">
        <f t="shared" si="4"/>
        <v>6</v>
      </c>
    </row>
    <row r="10" spans="1:20" x14ac:dyDescent="0.3">
      <c r="A10" s="63" t="s">
        <v>769</v>
      </c>
      <c r="B10" s="64">
        <f>VLOOKUP($A10,'Return Data'!$B$7:$R$2843,3,0)</f>
        <v>44407</v>
      </c>
      <c r="C10" s="65">
        <f>VLOOKUP($A10,'Return Data'!$B$7:$R$2843,4,0)</f>
        <v>15.61</v>
      </c>
      <c r="D10" s="65">
        <f>VLOOKUP($A10,'Return Data'!$B$7:$R$2843,10,0)</f>
        <v>10.5524</v>
      </c>
      <c r="E10" s="66">
        <f t="shared" si="0"/>
        <v>6</v>
      </c>
      <c r="F10" s="65">
        <f>VLOOKUP($A10,'Return Data'!$B$7:$R$2843,11,0)</f>
        <v>18.347200000000001</v>
      </c>
      <c r="G10" s="66">
        <f t="shared" si="1"/>
        <v>6</v>
      </c>
      <c r="H10" s="65">
        <f>VLOOKUP($A10,'Return Data'!$B$7:$R$2843,12,0)</f>
        <v>34.685099999999998</v>
      </c>
      <c r="I10" s="66">
        <f t="shared" si="2"/>
        <v>6</v>
      </c>
      <c r="J10" s="65">
        <f>VLOOKUP($A10,'Return Data'!$B$7:$R$2843,13,0)</f>
        <v>42.948700000000002</v>
      </c>
      <c r="K10" s="66">
        <f t="shared" si="3"/>
        <v>6</v>
      </c>
      <c r="L10" s="65"/>
      <c r="M10" s="66"/>
      <c r="N10" s="65"/>
      <c r="O10" s="66"/>
      <c r="P10" s="65"/>
      <c r="Q10" s="66"/>
      <c r="R10" s="65">
        <f>VLOOKUP($A10,'Return Data'!$B$7:$R$2843,16,0)</f>
        <v>18.618200000000002</v>
      </c>
      <c r="S10" s="67">
        <f t="shared" si="4"/>
        <v>2</v>
      </c>
    </row>
    <row r="11" spans="1:20" x14ac:dyDescent="0.3">
      <c r="A11" s="63" t="s">
        <v>770</v>
      </c>
      <c r="B11" s="64">
        <f>VLOOKUP($A11,'Return Data'!$B$7:$R$2843,3,0)</f>
        <v>44407</v>
      </c>
      <c r="C11" s="65">
        <f>VLOOKUP($A11,'Return Data'!$B$7:$R$2843,4,0)</f>
        <v>80.45</v>
      </c>
      <c r="D11" s="65">
        <f>VLOOKUP($A11,'Return Data'!$B$7:$R$2843,10,0)</f>
        <v>12.4389</v>
      </c>
      <c r="E11" s="66">
        <f t="shared" si="0"/>
        <v>5</v>
      </c>
      <c r="F11" s="65">
        <f>VLOOKUP($A11,'Return Data'!$B$7:$R$2843,11,0)</f>
        <v>24.227900000000002</v>
      </c>
      <c r="G11" s="66">
        <f t="shared" si="1"/>
        <v>5</v>
      </c>
      <c r="H11" s="65">
        <f>VLOOKUP($A11,'Return Data'!$B$7:$R$2843,12,0)</f>
        <v>44.694200000000002</v>
      </c>
      <c r="I11" s="66">
        <f t="shared" si="2"/>
        <v>5</v>
      </c>
      <c r="J11" s="65">
        <f>VLOOKUP($A11,'Return Data'!$B$7:$R$2843,13,0)</f>
        <v>51.478099999999998</v>
      </c>
      <c r="K11" s="66">
        <f t="shared" si="3"/>
        <v>5</v>
      </c>
      <c r="L11" s="65">
        <f>VLOOKUP($A11,'Return Data'!$B$7:$R$2843,17,0)</f>
        <v>27.921399999999998</v>
      </c>
      <c r="M11" s="66">
        <f>RANK(L11,L$8:L$13,0)</f>
        <v>3</v>
      </c>
      <c r="N11" s="65">
        <f>VLOOKUP($A11,'Return Data'!$B$7:$R$2843,14,0)</f>
        <v>14.466799999999999</v>
      </c>
      <c r="O11" s="66">
        <f>RANK(N11,N$8:N$13,0)</f>
        <v>3</v>
      </c>
      <c r="P11" s="65">
        <f>VLOOKUP($A11,'Return Data'!$B$7:$R$2843,15,0)</f>
        <v>16.043700000000001</v>
      </c>
      <c r="Q11" s="66">
        <f>RANK(P11,P$8:P$13,0)</f>
        <v>1</v>
      </c>
      <c r="R11" s="65">
        <f>VLOOKUP($A11,'Return Data'!$B$7:$R$2843,16,0)</f>
        <v>13.2141</v>
      </c>
      <c r="S11" s="67">
        <f t="shared" si="4"/>
        <v>5</v>
      </c>
    </row>
    <row r="12" spans="1:20" x14ac:dyDescent="0.3">
      <c r="A12" s="63" t="s">
        <v>772</v>
      </c>
      <c r="B12" s="64">
        <f>VLOOKUP($A12,'Return Data'!$B$7:$R$2843,3,0)</f>
        <v>44407</v>
      </c>
      <c r="C12" s="65">
        <f>VLOOKUP($A12,'Return Data'!$B$7:$R$2843,4,0)</f>
        <v>74.391599999999997</v>
      </c>
      <c r="D12" s="65">
        <f>VLOOKUP($A12,'Return Data'!$B$7:$R$2843,10,0)</f>
        <v>14.424099999999999</v>
      </c>
      <c r="E12" s="66">
        <f t="shared" si="0"/>
        <v>4</v>
      </c>
      <c r="F12" s="65">
        <f>VLOOKUP($A12,'Return Data'!$B$7:$R$2843,11,0)</f>
        <v>31.3812</v>
      </c>
      <c r="G12" s="66">
        <f t="shared" si="1"/>
        <v>3</v>
      </c>
      <c r="H12" s="65">
        <f>VLOOKUP($A12,'Return Data'!$B$7:$R$2843,12,0)</f>
        <v>57.175400000000003</v>
      </c>
      <c r="I12" s="66">
        <f t="shared" si="2"/>
        <v>2</v>
      </c>
      <c r="J12" s="65">
        <f>VLOOKUP($A12,'Return Data'!$B$7:$R$2843,13,0)</f>
        <v>72.768699999999995</v>
      </c>
      <c r="K12" s="66">
        <f t="shared" si="3"/>
        <v>1</v>
      </c>
      <c r="L12" s="65">
        <f>VLOOKUP($A12,'Return Data'!$B$7:$R$2843,17,0)</f>
        <v>29.308499999999999</v>
      </c>
      <c r="M12" s="66">
        <f>RANK(L12,L$8:L$13,0)</f>
        <v>1</v>
      </c>
      <c r="N12" s="65">
        <f>VLOOKUP($A12,'Return Data'!$B$7:$R$2843,14,0)</f>
        <v>15.640700000000001</v>
      </c>
      <c r="O12" s="66">
        <f>RANK(N12,N$8:N$13,0)</f>
        <v>1</v>
      </c>
      <c r="P12" s="65">
        <f>VLOOKUP($A12,'Return Data'!$B$7:$R$2843,15,0)</f>
        <v>15.534800000000001</v>
      </c>
      <c r="Q12" s="66">
        <f>RANK(P12,P$8:P$13,0)</f>
        <v>2</v>
      </c>
      <c r="R12" s="65">
        <f>VLOOKUP($A12,'Return Data'!$B$7:$R$2843,16,0)</f>
        <v>14.1027</v>
      </c>
      <c r="S12" s="67">
        <f t="shared" si="4"/>
        <v>4</v>
      </c>
    </row>
    <row r="13" spans="1:20" x14ac:dyDescent="0.3">
      <c r="A13" s="63" t="s">
        <v>775</v>
      </c>
      <c r="B13" s="64">
        <f>VLOOKUP($A13,'Return Data'!$B$7:$R$2843,3,0)</f>
        <v>44407</v>
      </c>
      <c r="C13" s="65">
        <f>VLOOKUP($A13,'Return Data'!$B$7:$R$2843,4,0)</f>
        <v>99.628200000000007</v>
      </c>
      <c r="D13" s="65">
        <f>VLOOKUP($A13,'Return Data'!$B$7:$R$2843,10,0)</f>
        <v>17.256</v>
      </c>
      <c r="E13" s="66">
        <f t="shared" si="0"/>
        <v>3</v>
      </c>
      <c r="F13" s="65">
        <f>VLOOKUP($A13,'Return Data'!$B$7:$R$2843,11,0)</f>
        <v>28.435500000000001</v>
      </c>
      <c r="G13" s="66">
        <f t="shared" si="1"/>
        <v>4</v>
      </c>
      <c r="H13" s="65">
        <f>VLOOKUP($A13,'Return Data'!$B$7:$R$2843,12,0)</f>
        <v>49.477699999999999</v>
      </c>
      <c r="I13" s="66">
        <f t="shared" si="2"/>
        <v>4</v>
      </c>
      <c r="J13" s="65">
        <f>VLOOKUP($A13,'Return Data'!$B$7:$R$2843,13,0)</f>
        <v>53.181800000000003</v>
      </c>
      <c r="K13" s="66">
        <f t="shared" si="3"/>
        <v>4</v>
      </c>
      <c r="L13" s="65">
        <f>VLOOKUP($A13,'Return Data'!$B$7:$R$2843,17,0)</f>
        <v>27.129799999999999</v>
      </c>
      <c r="M13" s="66">
        <f>RANK(L13,L$8:L$13,0)</f>
        <v>4</v>
      </c>
      <c r="N13" s="65">
        <f>VLOOKUP($A13,'Return Data'!$B$7:$R$2843,14,0)</f>
        <v>15.4818</v>
      </c>
      <c r="O13" s="66">
        <f>RANK(N13,N$8:N$13,0)</f>
        <v>2</v>
      </c>
      <c r="P13" s="65">
        <f>VLOOKUP($A13,'Return Data'!$B$7:$R$2843,15,0)</f>
        <v>14.9932</v>
      </c>
      <c r="Q13" s="66">
        <f>RANK(P13,P$8:P$13,0)</f>
        <v>3</v>
      </c>
      <c r="R13" s="65">
        <f>VLOOKUP($A13,'Return Data'!$B$7:$R$2843,16,0)</f>
        <v>15.1943</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15.535499999999999</v>
      </c>
      <c r="E15" s="74"/>
      <c r="F15" s="75">
        <f>AVERAGE(F8:F13)</f>
        <v>28.172216666666667</v>
      </c>
      <c r="G15" s="74"/>
      <c r="H15" s="75">
        <f>AVERAGE(H8:H13)</f>
        <v>49.734366666666666</v>
      </c>
      <c r="I15" s="74"/>
      <c r="J15" s="75">
        <f>AVERAGE(J8:J13)</f>
        <v>57.02859999999999</v>
      </c>
      <c r="K15" s="74"/>
      <c r="L15" s="75">
        <f>AVERAGE(L8:L13)</f>
        <v>27.280160000000002</v>
      </c>
      <c r="M15" s="74"/>
      <c r="N15" s="75">
        <f>AVERAGE(N8:N13)</f>
        <v>13.877519999999999</v>
      </c>
      <c r="O15" s="74"/>
      <c r="P15" s="75">
        <f>AVERAGE(P8:P13)</f>
        <v>14.068900000000003</v>
      </c>
      <c r="Q15" s="74"/>
      <c r="R15" s="75">
        <f>AVERAGE(R8:R13)</f>
        <v>15.456383333333335</v>
      </c>
      <c r="S15" s="76"/>
    </row>
    <row r="16" spans="1:20" x14ac:dyDescent="0.3">
      <c r="A16" s="73" t="s">
        <v>28</v>
      </c>
      <c r="B16" s="74"/>
      <c r="C16" s="74"/>
      <c r="D16" s="75">
        <f>MIN(D8:D13)</f>
        <v>10.5524</v>
      </c>
      <c r="E16" s="74"/>
      <c r="F16" s="75">
        <f>MIN(F8:F13)</f>
        <v>18.347200000000001</v>
      </c>
      <c r="G16" s="74"/>
      <c r="H16" s="75">
        <f>MIN(H8:H13)</f>
        <v>34.685099999999998</v>
      </c>
      <c r="I16" s="74"/>
      <c r="J16" s="75">
        <f>MIN(J8:J13)</f>
        <v>42.948700000000002</v>
      </c>
      <c r="K16" s="74"/>
      <c r="L16" s="75">
        <f>MIN(L8:L13)</f>
        <v>23.7743</v>
      </c>
      <c r="M16" s="74"/>
      <c r="N16" s="75">
        <f>MIN(N8:N13)</f>
        <v>11.3818</v>
      </c>
      <c r="O16" s="74"/>
      <c r="P16" s="75">
        <f>MIN(P8:P13)</f>
        <v>11.2615</v>
      </c>
      <c r="Q16" s="74"/>
      <c r="R16" s="75">
        <f>MIN(R8:R13)</f>
        <v>12.751300000000001</v>
      </c>
      <c r="S16" s="76"/>
    </row>
    <row r="17" spans="1:19" ht="15" thickBot="1" x14ac:dyDescent="0.35">
      <c r="A17" s="77" t="s">
        <v>29</v>
      </c>
      <c r="B17" s="78"/>
      <c r="C17" s="78"/>
      <c r="D17" s="79">
        <f>MAX(D8:D13)</f>
        <v>19.622699999999998</v>
      </c>
      <c r="E17" s="78"/>
      <c r="F17" s="79">
        <f>MAX(F8:F13)</f>
        <v>33.708500000000001</v>
      </c>
      <c r="G17" s="78"/>
      <c r="H17" s="79">
        <f>MAX(H8:H13)</f>
        <v>61.3035</v>
      </c>
      <c r="I17" s="78"/>
      <c r="J17" s="79">
        <f>MAX(J8:J13)</f>
        <v>72.768699999999995</v>
      </c>
      <c r="K17" s="78"/>
      <c r="L17" s="79">
        <f>MAX(L8:L13)</f>
        <v>29.308499999999999</v>
      </c>
      <c r="M17" s="78"/>
      <c r="N17" s="79">
        <f>MAX(N8:N13)</f>
        <v>15.640700000000001</v>
      </c>
      <c r="O17" s="78"/>
      <c r="P17" s="79">
        <f>MAX(P8:P13)</f>
        <v>16.043700000000001</v>
      </c>
      <c r="Q17" s="78"/>
      <c r="R17" s="79">
        <f>MAX(R8:R13)</f>
        <v>18.857700000000001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44407</v>
      </c>
      <c r="C8" s="65">
        <f>VLOOKUP($A8,'Return Data'!$B$7:$R$2843,4,0)</f>
        <v>90.671300000000002</v>
      </c>
      <c r="D8" s="65">
        <f>VLOOKUP($A8,'Return Data'!$B$7:$R$2843,10,0)</f>
        <v>10.5641</v>
      </c>
      <c r="E8" s="66">
        <f t="shared" ref="E8:E29" si="0">RANK(D8,D$8:D$29,0)</f>
        <v>17</v>
      </c>
      <c r="F8" s="65">
        <f>VLOOKUP($A8,'Return Data'!$B$7:$R$2843,11,0)</f>
        <v>17.496700000000001</v>
      </c>
      <c r="G8" s="66">
        <f t="shared" ref="G8:G29" si="1">RANK(F8,F$8:F$29,0)</f>
        <v>19</v>
      </c>
      <c r="H8" s="65">
        <f>VLOOKUP($A8,'Return Data'!$B$7:$R$2843,12,0)</f>
        <v>38.546399999999998</v>
      </c>
      <c r="I8" s="66">
        <f t="shared" ref="I8:I27" si="2">RANK(H8,H$8:H$29,0)</f>
        <v>15</v>
      </c>
      <c r="J8" s="65">
        <f>VLOOKUP($A8,'Return Data'!$B$7:$R$2843,13,0)</f>
        <v>44.863599999999998</v>
      </c>
      <c r="K8" s="66">
        <f t="shared" ref="K8:K26" si="3">RANK(J8,J$8:J$29,0)</f>
        <v>15</v>
      </c>
      <c r="L8" s="65">
        <f>VLOOKUP($A8,'Return Data'!$B$7:$R$2843,17,0)</f>
        <v>21.8462</v>
      </c>
      <c r="M8" s="66">
        <f t="shared" ref="M8:M26" si="4">RANK(L8,L$8:L$29,0)</f>
        <v>14</v>
      </c>
      <c r="N8" s="65">
        <f>VLOOKUP($A8,'Return Data'!$B$7:$R$2843,14,0)</f>
        <v>13.574400000000001</v>
      </c>
      <c r="O8" s="66">
        <f t="shared" ref="O8" si="5">RANK(N8,N$8:N$29,0)</f>
        <v>11</v>
      </c>
      <c r="P8" s="65">
        <f>VLOOKUP($A8,'Return Data'!$B$7:$R$2843,15,0)</f>
        <v>13.4389</v>
      </c>
      <c r="Q8" s="66">
        <f t="shared" ref="Q8" si="6">RANK(P8,P$8:P$29,0)</f>
        <v>12</v>
      </c>
      <c r="R8" s="65">
        <f>VLOOKUP($A8,'Return Data'!$B$7:$R$2843,16,0)</f>
        <v>15.553000000000001</v>
      </c>
      <c r="S8" s="67">
        <f t="shared" ref="S8:S29" si="7">RANK(R8,R$8:R$29,0)</f>
        <v>14</v>
      </c>
    </row>
    <row r="9" spans="1:20" x14ac:dyDescent="0.3">
      <c r="A9" s="63" t="s">
        <v>821</v>
      </c>
      <c r="B9" s="64">
        <f>VLOOKUP($A9,'Return Data'!$B$7:$R$2843,3,0)</f>
        <v>44407</v>
      </c>
      <c r="C9" s="65">
        <f>VLOOKUP($A9,'Return Data'!$B$7:$R$2843,4,0)</f>
        <v>46.66</v>
      </c>
      <c r="D9" s="65">
        <f>VLOOKUP($A9,'Return Data'!$B$7:$R$2843,10,0)</f>
        <v>10.805</v>
      </c>
      <c r="E9" s="66">
        <f t="shared" si="0"/>
        <v>16</v>
      </c>
      <c r="F9" s="65">
        <f>VLOOKUP($A9,'Return Data'!$B$7:$R$2843,11,0)</f>
        <v>20.133900000000001</v>
      </c>
      <c r="G9" s="66">
        <f t="shared" si="1"/>
        <v>14</v>
      </c>
      <c r="H9" s="65">
        <f>VLOOKUP($A9,'Return Data'!$B$7:$R$2843,12,0)</f>
        <v>39.700600000000001</v>
      </c>
      <c r="I9" s="66">
        <f t="shared" si="2"/>
        <v>14</v>
      </c>
      <c r="J9" s="65">
        <f>VLOOKUP($A9,'Return Data'!$B$7:$R$2843,13,0)</f>
        <v>49.839399999999998</v>
      </c>
      <c r="K9" s="66">
        <f t="shared" si="3"/>
        <v>13</v>
      </c>
      <c r="L9" s="65">
        <f>VLOOKUP($A9,'Return Data'!$B$7:$R$2843,17,0)</f>
        <v>25.960799999999999</v>
      </c>
      <c r="M9" s="66">
        <f t="shared" si="4"/>
        <v>7</v>
      </c>
      <c r="N9" s="65">
        <f>VLOOKUP($A9,'Return Data'!$B$7:$R$2843,14,0)</f>
        <v>14.441000000000001</v>
      </c>
      <c r="O9" s="66">
        <f t="shared" ref="O9:O27" si="8">RANK(N9,N$8:N$29,0)</f>
        <v>8</v>
      </c>
      <c r="P9" s="65">
        <f>VLOOKUP($A9,'Return Data'!$B$7:$R$2843,15,0)</f>
        <v>18.1126</v>
      </c>
      <c r="Q9" s="66">
        <f t="shared" ref="Q9:Q27" si="9">RANK(P9,P$8:P$29,0)</f>
        <v>2</v>
      </c>
      <c r="R9" s="65">
        <f>VLOOKUP($A9,'Return Data'!$B$7:$R$2843,16,0)</f>
        <v>17.539899999999999</v>
      </c>
      <c r="S9" s="67">
        <f t="shared" si="7"/>
        <v>10</v>
      </c>
    </row>
    <row r="10" spans="1:20" x14ac:dyDescent="0.3">
      <c r="A10" s="63" t="s">
        <v>823</v>
      </c>
      <c r="B10" s="64">
        <f>VLOOKUP($A10,'Return Data'!$B$7:$R$2843,3,0)</f>
        <v>44407</v>
      </c>
      <c r="C10" s="65">
        <f>VLOOKUP($A10,'Return Data'!$B$7:$R$2843,4,0)</f>
        <v>14.228</v>
      </c>
      <c r="D10" s="65">
        <f>VLOOKUP($A10,'Return Data'!$B$7:$R$2843,10,0)</f>
        <v>10.8186</v>
      </c>
      <c r="E10" s="66">
        <f t="shared" si="0"/>
        <v>15</v>
      </c>
      <c r="F10" s="65">
        <f>VLOOKUP($A10,'Return Data'!$B$7:$R$2843,11,0)</f>
        <v>18.261199999999999</v>
      </c>
      <c r="G10" s="66">
        <f t="shared" si="1"/>
        <v>16</v>
      </c>
      <c r="H10" s="65">
        <f>VLOOKUP($A10,'Return Data'!$B$7:$R$2843,12,0)</f>
        <v>36.676299999999998</v>
      </c>
      <c r="I10" s="66">
        <f t="shared" si="2"/>
        <v>17</v>
      </c>
      <c r="J10" s="65">
        <f>VLOOKUP($A10,'Return Data'!$B$7:$R$2843,13,0)</f>
        <v>43.210900000000002</v>
      </c>
      <c r="K10" s="66">
        <f t="shared" si="3"/>
        <v>17</v>
      </c>
      <c r="L10" s="65">
        <f>VLOOKUP($A10,'Return Data'!$B$7:$R$2843,17,0)</f>
        <v>21.9239</v>
      </c>
      <c r="M10" s="66">
        <f t="shared" si="4"/>
        <v>13</v>
      </c>
      <c r="N10" s="65">
        <f>VLOOKUP($A10,'Return Data'!$B$7:$R$2843,14,0)</f>
        <v>12.4085</v>
      </c>
      <c r="O10" s="66">
        <f t="shared" si="8"/>
        <v>13</v>
      </c>
      <c r="P10" s="65"/>
      <c r="Q10" s="66"/>
      <c r="R10" s="65">
        <f>VLOOKUP($A10,'Return Data'!$B$7:$R$2843,16,0)</f>
        <v>9.68</v>
      </c>
      <c r="S10" s="67">
        <f t="shared" si="7"/>
        <v>22</v>
      </c>
    </row>
    <row r="11" spans="1:20" x14ac:dyDescent="0.3">
      <c r="A11" s="63" t="s">
        <v>825</v>
      </c>
      <c r="B11" s="64">
        <f>VLOOKUP($A11,'Return Data'!$B$7:$R$2843,3,0)</f>
        <v>44407</v>
      </c>
      <c r="C11" s="65">
        <f>VLOOKUP($A11,'Return Data'!$B$7:$R$2843,4,0)</f>
        <v>35.692</v>
      </c>
      <c r="D11" s="65">
        <f>VLOOKUP($A11,'Return Data'!$B$7:$R$2843,10,0)</f>
        <v>13.459199999999999</v>
      </c>
      <c r="E11" s="66">
        <f t="shared" si="0"/>
        <v>7</v>
      </c>
      <c r="F11" s="65">
        <f>VLOOKUP($A11,'Return Data'!$B$7:$R$2843,11,0)</f>
        <v>19.3233</v>
      </c>
      <c r="G11" s="66">
        <f t="shared" si="1"/>
        <v>15</v>
      </c>
      <c r="H11" s="65">
        <f>VLOOKUP($A11,'Return Data'!$B$7:$R$2843,12,0)</f>
        <v>41.399299999999997</v>
      </c>
      <c r="I11" s="66">
        <f t="shared" si="2"/>
        <v>13</v>
      </c>
      <c r="J11" s="65">
        <f>VLOOKUP($A11,'Return Data'!$B$7:$R$2843,13,0)</f>
        <v>48.506300000000003</v>
      </c>
      <c r="K11" s="66">
        <f t="shared" si="3"/>
        <v>14</v>
      </c>
      <c r="L11" s="65">
        <f>VLOOKUP($A11,'Return Data'!$B$7:$R$2843,17,0)</f>
        <v>24.107199999999999</v>
      </c>
      <c r="M11" s="66">
        <f t="shared" si="4"/>
        <v>11</v>
      </c>
      <c r="N11" s="65">
        <f>VLOOKUP($A11,'Return Data'!$B$7:$R$2843,14,0)</f>
        <v>13.649699999999999</v>
      </c>
      <c r="O11" s="66">
        <f t="shared" si="8"/>
        <v>9</v>
      </c>
      <c r="P11" s="65">
        <f>VLOOKUP($A11,'Return Data'!$B$7:$R$2843,15,0)</f>
        <v>12.843500000000001</v>
      </c>
      <c r="Q11" s="66">
        <f t="shared" si="9"/>
        <v>13</v>
      </c>
      <c r="R11" s="65">
        <f>VLOOKUP($A11,'Return Data'!$B$7:$R$2843,16,0)</f>
        <v>14.613799999999999</v>
      </c>
      <c r="S11" s="67">
        <f t="shared" si="7"/>
        <v>16</v>
      </c>
    </row>
    <row r="12" spans="1:20" x14ac:dyDescent="0.3">
      <c r="A12" s="63" t="s">
        <v>828</v>
      </c>
      <c r="B12" s="64">
        <f>VLOOKUP($A12,'Return Data'!$B$7:$R$2843,3,0)</f>
        <v>44407</v>
      </c>
      <c r="C12" s="65">
        <f>VLOOKUP($A12,'Return Data'!$B$7:$R$2843,4,0)</f>
        <v>65.747299999999996</v>
      </c>
      <c r="D12" s="65">
        <f>VLOOKUP($A12,'Return Data'!$B$7:$R$2843,10,0)</f>
        <v>14.627000000000001</v>
      </c>
      <c r="E12" s="66">
        <f t="shared" si="0"/>
        <v>3</v>
      </c>
      <c r="F12" s="65">
        <f>VLOOKUP($A12,'Return Data'!$B$7:$R$2843,11,0)</f>
        <v>27.471800000000002</v>
      </c>
      <c r="G12" s="66">
        <f t="shared" si="1"/>
        <v>3</v>
      </c>
      <c r="H12" s="65">
        <f>VLOOKUP($A12,'Return Data'!$B$7:$R$2843,12,0)</f>
        <v>62.4084</v>
      </c>
      <c r="I12" s="66">
        <f t="shared" si="2"/>
        <v>1</v>
      </c>
      <c r="J12" s="65">
        <f>VLOOKUP($A12,'Return Data'!$B$7:$R$2843,13,0)</f>
        <v>69.221999999999994</v>
      </c>
      <c r="K12" s="66">
        <f t="shared" si="3"/>
        <v>3</v>
      </c>
      <c r="L12" s="65">
        <f>VLOOKUP($A12,'Return Data'!$B$7:$R$2843,17,0)</f>
        <v>24.554300000000001</v>
      </c>
      <c r="M12" s="66">
        <f t="shared" si="4"/>
        <v>8</v>
      </c>
      <c r="N12" s="65">
        <f>VLOOKUP($A12,'Return Data'!$B$7:$R$2843,14,0)</f>
        <v>16.1416</v>
      </c>
      <c r="O12" s="66">
        <f t="shared" si="8"/>
        <v>5</v>
      </c>
      <c r="P12" s="65">
        <f>VLOOKUP($A12,'Return Data'!$B$7:$R$2843,15,0)</f>
        <v>15.283899999999999</v>
      </c>
      <c r="Q12" s="66">
        <f t="shared" si="9"/>
        <v>6</v>
      </c>
      <c r="R12" s="65">
        <f>VLOOKUP($A12,'Return Data'!$B$7:$R$2843,16,0)</f>
        <v>19.151299999999999</v>
      </c>
      <c r="S12" s="67">
        <f t="shared" si="7"/>
        <v>5</v>
      </c>
    </row>
    <row r="13" spans="1:20" x14ac:dyDescent="0.3">
      <c r="A13" s="63" t="s">
        <v>830</v>
      </c>
      <c r="B13" s="64">
        <f>VLOOKUP($A13,'Return Data'!$B$7:$R$2843,3,0)</f>
        <v>44407</v>
      </c>
      <c r="C13" s="65">
        <f>VLOOKUP($A13,'Return Data'!$B$7:$R$2843,4,0)</f>
        <v>109.06100000000001</v>
      </c>
      <c r="D13" s="65">
        <f>VLOOKUP($A13,'Return Data'!$B$7:$R$2843,10,0)</f>
        <v>14.5358</v>
      </c>
      <c r="E13" s="66">
        <f t="shared" si="0"/>
        <v>4</v>
      </c>
      <c r="F13" s="65">
        <f>VLOOKUP($A13,'Return Data'!$B$7:$R$2843,11,0)</f>
        <v>27.4971</v>
      </c>
      <c r="G13" s="66">
        <f t="shared" si="1"/>
        <v>2</v>
      </c>
      <c r="H13" s="65">
        <f>VLOOKUP($A13,'Return Data'!$B$7:$R$2843,12,0)</f>
        <v>54.221800000000002</v>
      </c>
      <c r="I13" s="66">
        <f t="shared" si="2"/>
        <v>4</v>
      </c>
      <c r="J13" s="65">
        <f>VLOOKUP($A13,'Return Data'!$B$7:$R$2843,13,0)</f>
        <v>54.922800000000002</v>
      </c>
      <c r="K13" s="66">
        <f t="shared" si="3"/>
        <v>9</v>
      </c>
      <c r="L13" s="65">
        <f>VLOOKUP($A13,'Return Data'!$B$7:$R$2843,17,0)</f>
        <v>18.4499</v>
      </c>
      <c r="M13" s="66">
        <f t="shared" si="4"/>
        <v>17</v>
      </c>
      <c r="N13" s="65">
        <f>VLOOKUP($A13,'Return Data'!$B$7:$R$2843,14,0)</f>
        <v>10.3025</v>
      </c>
      <c r="O13" s="66">
        <f t="shared" si="8"/>
        <v>15</v>
      </c>
      <c r="P13" s="65">
        <f>VLOOKUP($A13,'Return Data'!$B$7:$R$2843,15,0)</f>
        <v>10.734299999999999</v>
      </c>
      <c r="Q13" s="66">
        <f t="shared" si="9"/>
        <v>14</v>
      </c>
      <c r="R13" s="65">
        <f>VLOOKUP($A13,'Return Data'!$B$7:$R$2843,16,0)</f>
        <v>12.4678</v>
      </c>
      <c r="S13" s="67">
        <f t="shared" si="7"/>
        <v>20</v>
      </c>
    </row>
    <row r="14" spans="1:20" x14ac:dyDescent="0.3">
      <c r="A14" s="63" t="s">
        <v>833</v>
      </c>
      <c r="B14" s="64">
        <f>VLOOKUP($A14,'Return Data'!$B$7:$R$2843,3,0)</f>
        <v>44407</v>
      </c>
      <c r="C14" s="65">
        <f>VLOOKUP($A14,'Return Data'!$B$7:$R$2843,4,0)</f>
        <v>49.34</v>
      </c>
      <c r="D14" s="65">
        <f>VLOOKUP($A14,'Return Data'!$B$7:$R$2843,10,0)</f>
        <v>14.478</v>
      </c>
      <c r="E14" s="66">
        <f t="shared" si="0"/>
        <v>5</v>
      </c>
      <c r="F14" s="65">
        <f>VLOOKUP($A14,'Return Data'!$B$7:$R$2843,11,0)</f>
        <v>25.4513</v>
      </c>
      <c r="G14" s="66">
        <f t="shared" si="1"/>
        <v>9</v>
      </c>
      <c r="H14" s="65">
        <f>VLOOKUP($A14,'Return Data'!$B$7:$R$2843,12,0)</f>
        <v>50.610500000000002</v>
      </c>
      <c r="I14" s="66">
        <f t="shared" si="2"/>
        <v>5</v>
      </c>
      <c r="J14" s="65">
        <f>VLOOKUP($A14,'Return Data'!$B$7:$R$2843,13,0)</f>
        <v>51.908900000000003</v>
      </c>
      <c r="K14" s="66">
        <f t="shared" si="3"/>
        <v>11</v>
      </c>
      <c r="L14" s="65">
        <f>VLOOKUP($A14,'Return Data'!$B$7:$R$2843,17,0)</f>
        <v>26.609400000000001</v>
      </c>
      <c r="M14" s="66">
        <f t="shared" si="4"/>
        <v>5</v>
      </c>
      <c r="N14" s="65">
        <f>VLOOKUP($A14,'Return Data'!$B$7:$R$2843,14,0)</f>
        <v>15.451599999999999</v>
      </c>
      <c r="O14" s="66">
        <f t="shared" si="8"/>
        <v>6</v>
      </c>
      <c r="P14" s="65">
        <f>VLOOKUP($A14,'Return Data'!$B$7:$R$2843,15,0)</f>
        <v>13.7765</v>
      </c>
      <c r="Q14" s="66">
        <f t="shared" si="9"/>
        <v>11</v>
      </c>
      <c r="R14" s="65">
        <f>VLOOKUP($A14,'Return Data'!$B$7:$R$2843,16,0)</f>
        <v>14.6165</v>
      </c>
      <c r="S14" s="67">
        <f t="shared" si="7"/>
        <v>15</v>
      </c>
    </row>
    <row r="15" spans="1:20" x14ac:dyDescent="0.3">
      <c r="A15" s="63" t="s">
        <v>834</v>
      </c>
      <c r="B15" s="64">
        <f>VLOOKUP($A15,'Return Data'!$B$7:$R$2843,3,0)</f>
        <v>44407</v>
      </c>
      <c r="C15" s="65">
        <f>VLOOKUP($A15,'Return Data'!$B$7:$R$2843,4,0)</f>
        <v>14.37</v>
      </c>
      <c r="D15" s="65">
        <f>VLOOKUP($A15,'Return Data'!$B$7:$R$2843,10,0)</f>
        <v>10.0306</v>
      </c>
      <c r="E15" s="66">
        <f t="shared" si="0"/>
        <v>20</v>
      </c>
      <c r="F15" s="65">
        <f>VLOOKUP($A15,'Return Data'!$B$7:$R$2843,11,0)</f>
        <v>17.498000000000001</v>
      </c>
      <c r="G15" s="66">
        <f t="shared" si="1"/>
        <v>18</v>
      </c>
      <c r="H15" s="65">
        <f>VLOOKUP($A15,'Return Data'!$B$7:$R$2843,12,0)</f>
        <v>34.550600000000003</v>
      </c>
      <c r="I15" s="66">
        <f t="shared" si="2"/>
        <v>18</v>
      </c>
      <c r="J15" s="65">
        <f>VLOOKUP($A15,'Return Data'!$B$7:$R$2843,13,0)</f>
        <v>40.058500000000002</v>
      </c>
      <c r="K15" s="66">
        <f t="shared" si="3"/>
        <v>20</v>
      </c>
      <c r="L15" s="65">
        <f>VLOOKUP($A15,'Return Data'!$B$7:$R$2843,17,0)</f>
        <v>21.619299999999999</v>
      </c>
      <c r="M15" s="66">
        <f t="shared" si="4"/>
        <v>15</v>
      </c>
      <c r="N15" s="65">
        <f>VLOOKUP($A15,'Return Data'!$B$7:$R$2843,14,0)</f>
        <v>10.6997</v>
      </c>
      <c r="O15" s="66">
        <f t="shared" si="8"/>
        <v>14</v>
      </c>
      <c r="P15" s="65"/>
      <c r="Q15" s="66"/>
      <c r="R15" s="65">
        <f>VLOOKUP($A15,'Return Data'!$B$7:$R$2843,16,0)</f>
        <v>10.291</v>
      </c>
      <c r="S15" s="67">
        <f t="shared" si="7"/>
        <v>21</v>
      </c>
    </row>
    <row r="16" spans="1:20" x14ac:dyDescent="0.3">
      <c r="A16" s="63" t="s">
        <v>836</v>
      </c>
      <c r="B16" s="64">
        <f>VLOOKUP($A16,'Return Data'!$B$7:$R$2843,3,0)</f>
        <v>44407</v>
      </c>
      <c r="C16" s="65">
        <f>VLOOKUP($A16,'Return Data'!$B$7:$R$2843,4,0)</f>
        <v>55.99</v>
      </c>
      <c r="D16" s="65">
        <f>VLOOKUP($A16,'Return Data'!$B$7:$R$2843,10,0)</f>
        <v>10.9152</v>
      </c>
      <c r="E16" s="66">
        <f t="shared" si="0"/>
        <v>14</v>
      </c>
      <c r="F16" s="65">
        <f>VLOOKUP($A16,'Return Data'!$B$7:$R$2843,11,0)</f>
        <v>14.898400000000001</v>
      </c>
      <c r="G16" s="66">
        <f t="shared" si="1"/>
        <v>20</v>
      </c>
      <c r="H16" s="65">
        <f>VLOOKUP($A16,'Return Data'!$B$7:$R$2843,12,0)</f>
        <v>27.5108</v>
      </c>
      <c r="I16" s="66">
        <f t="shared" si="2"/>
        <v>22</v>
      </c>
      <c r="J16" s="65">
        <f>VLOOKUP($A16,'Return Data'!$B$7:$R$2843,13,0)</f>
        <v>38.144599999999997</v>
      </c>
      <c r="K16" s="66">
        <f t="shared" si="3"/>
        <v>21</v>
      </c>
      <c r="L16" s="65">
        <f>VLOOKUP($A16,'Return Data'!$B$7:$R$2843,17,0)</f>
        <v>24.242999999999999</v>
      </c>
      <c r="M16" s="66">
        <f t="shared" si="4"/>
        <v>9</v>
      </c>
      <c r="N16" s="65">
        <f>VLOOKUP($A16,'Return Data'!$B$7:$R$2843,14,0)</f>
        <v>9.4438999999999993</v>
      </c>
      <c r="O16" s="66">
        <f t="shared" si="8"/>
        <v>16</v>
      </c>
      <c r="P16" s="65">
        <f>VLOOKUP($A16,'Return Data'!$B$7:$R$2843,15,0)</f>
        <v>14.4269</v>
      </c>
      <c r="Q16" s="66">
        <f t="shared" si="9"/>
        <v>10</v>
      </c>
      <c r="R16" s="65">
        <f>VLOOKUP($A16,'Return Data'!$B$7:$R$2843,16,0)</f>
        <v>12.758900000000001</v>
      </c>
      <c r="S16" s="67">
        <f t="shared" si="7"/>
        <v>19</v>
      </c>
    </row>
    <row r="17" spans="1:19" x14ac:dyDescent="0.3">
      <c r="A17" s="63" t="s">
        <v>838</v>
      </c>
      <c r="B17" s="64">
        <f>VLOOKUP($A17,'Return Data'!$B$7:$R$2843,3,0)</f>
        <v>44407</v>
      </c>
      <c r="C17" s="65">
        <f>VLOOKUP($A17,'Return Data'!$B$7:$R$2843,4,0)</f>
        <v>30.296700000000001</v>
      </c>
      <c r="D17" s="65">
        <f>VLOOKUP($A17,'Return Data'!$B$7:$R$2843,10,0)</f>
        <v>16.384799999999998</v>
      </c>
      <c r="E17" s="66">
        <f t="shared" si="0"/>
        <v>1</v>
      </c>
      <c r="F17" s="65">
        <f>VLOOKUP($A17,'Return Data'!$B$7:$R$2843,11,0)</f>
        <v>23.892099999999999</v>
      </c>
      <c r="G17" s="66">
        <f t="shared" si="1"/>
        <v>11</v>
      </c>
      <c r="H17" s="65">
        <f>VLOOKUP($A17,'Return Data'!$B$7:$R$2843,12,0)</f>
        <v>49.623699999999999</v>
      </c>
      <c r="I17" s="66">
        <f t="shared" si="2"/>
        <v>7</v>
      </c>
      <c r="J17" s="65">
        <f>VLOOKUP($A17,'Return Data'!$B$7:$R$2843,13,0)</f>
        <v>62.22</v>
      </c>
      <c r="K17" s="66">
        <f t="shared" si="3"/>
        <v>4</v>
      </c>
      <c r="L17" s="65">
        <f>VLOOKUP($A17,'Return Data'!$B$7:$R$2843,17,0)</f>
        <v>33.506700000000002</v>
      </c>
      <c r="M17" s="66">
        <f t="shared" si="4"/>
        <v>2</v>
      </c>
      <c r="N17" s="65">
        <f>VLOOKUP($A17,'Return Data'!$B$7:$R$2843,14,0)</f>
        <v>24.806799999999999</v>
      </c>
      <c r="O17" s="66">
        <f t="shared" si="8"/>
        <v>1</v>
      </c>
      <c r="P17" s="65">
        <f>VLOOKUP($A17,'Return Data'!$B$7:$R$2843,15,0)</f>
        <v>19.237200000000001</v>
      </c>
      <c r="Q17" s="66">
        <f t="shared" si="9"/>
        <v>1</v>
      </c>
      <c r="R17" s="65">
        <f>VLOOKUP($A17,'Return Data'!$B$7:$R$2843,16,0)</f>
        <v>17.837</v>
      </c>
      <c r="S17" s="67">
        <f t="shared" si="7"/>
        <v>9</v>
      </c>
    </row>
    <row r="18" spans="1:19" x14ac:dyDescent="0.3">
      <c r="A18" s="63" t="s">
        <v>841</v>
      </c>
      <c r="B18" s="64">
        <f>VLOOKUP($A18,'Return Data'!$B$7:$R$2843,3,0)</f>
        <v>44407</v>
      </c>
      <c r="C18" s="65">
        <f>VLOOKUP($A18,'Return Data'!$B$7:$R$2843,4,0)</f>
        <v>11.675800000000001</v>
      </c>
      <c r="D18" s="65">
        <f>VLOOKUP($A18,'Return Data'!$B$7:$R$2843,10,0)</f>
        <v>5.7476000000000003</v>
      </c>
      <c r="E18" s="66">
        <f t="shared" si="0"/>
        <v>22</v>
      </c>
      <c r="F18" s="65">
        <f>VLOOKUP($A18,'Return Data'!$B$7:$R$2843,11,0)</f>
        <v>10.4732</v>
      </c>
      <c r="G18" s="66">
        <f t="shared" si="1"/>
        <v>22</v>
      </c>
      <c r="H18" s="65">
        <f>VLOOKUP($A18,'Return Data'!$B$7:$R$2843,12,0)</f>
        <v>31.109200000000001</v>
      </c>
      <c r="I18" s="66">
        <f t="shared" si="2"/>
        <v>21</v>
      </c>
      <c r="J18" s="65">
        <f>VLOOKUP($A18,'Return Data'!$B$7:$R$2843,13,0)</f>
        <v>36.920999999999999</v>
      </c>
      <c r="K18" s="66">
        <f t="shared" si="3"/>
        <v>22</v>
      </c>
      <c r="L18" s="65">
        <f>VLOOKUP($A18,'Return Data'!$B$7:$R$2843,17,0)</f>
        <v>13.6607</v>
      </c>
      <c r="M18" s="66">
        <f t="shared" si="4"/>
        <v>18</v>
      </c>
      <c r="N18" s="65">
        <f>VLOOKUP($A18,'Return Data'!$B$7:$R$2843,14,0)</f>
        <v>5.8776999999999999</v>
      </c>
      <c r="O18" s="66">
        <f t="shared" si="8"/>
        <v>17</v>
      </c>
      <c r="P18" s="65">
        <f>VLOOKUP($A18,'Return Data'!$B$7:$R$2843,15,0)</f>
        <v>10.6007</v>
      </c>
      <c r="Q18" s="66">
        <f t="shared" si="9"/>
        <v>15</v>
      </c>
      <c r="R18" s="65">
        <f>VLOOKUP($A18,'Return Data'!$B$7:$R$2843,16,0)</f>
        <v>13.680400000000001</v>
      </c>
      <c r="S18" s="67">
        <f t="shared" si="7"/>
        <v>17</v>
      </c>
    </row>
    <row r="19" spans="1:19" x14ac:dyDescent="0.3">
      <c r="A19" s="63" t="s">
        <v>842</v>
      </c>
      <c r="B19" s="64">
        <f>VLOOKUP($A19,'Return Data'!$B$7:$R$2843,3,0)</f>
        <v>44407</v>
      </c>
      <c r="C19" s="65">
        <f>VLOOKUP($A19,'Return Data'!$B$7:$R$2843,4,0)</f>
        <v>15.558999999999999</v>
      </c>
      <c r="D19" s="65">
        <f>VLOOKUP($A19,'Return Data'!$B$7:$R$2843,10,0)</f>
        <v>13.033099999999999</v>
      </c>
      <c r="E19" s="66">
        <f t="shared" si="0"/>
        <v>9</v>
      </c>
      <c r="F19" s="65">
        <f>VLOOKUP($A19,'Return Data'!$B$7:$R$2843,11,0)</f>
        <v>22.928000000000001</v>
      </c>
      <c r="G19" s="66">
        <f t="shared" si="1"/>
        <v>13</v>
      </c>
      <c r="H19" s="65">
        <f>VLOOKUP($A19,'Return Data'!$B$7:$R$2843,12,0)</f>
        <v>44.1449</v>
      </c>
      <c r="I19" s="66">
        <f t="shared" si="2"/>
        <v>11</v>
      </c>
      <c r="J19" s="65">
        <f>VLOOKUP($A19,'Return Data'!$B$7:$R$2843,13,0)</f>
        <v>51.205100000000002</v>
      </c>
      <c r="K19" s="66">
        <f t="shared" si="3"/>
        <v>12</v>
      </c>
      <c r="L19" s="65"/>
      <c r="M19" s="66"/>
      <c r="N19" s="65"/>
      <c r="O19" s="66"/>
      <c r="P19" s="65"/>
      <c r="Q19" s="66"/>
      <c r="R19" s="65">
        <f>VLOOKUP($A19,'Return Data'!$B$7:$R$2843,16,0)</f>
        <v>24.181899999999999</v>
      </c>
      <c r="S19" s="67">
        <f t="shared" si="7"/>
        <v>4</v>
      </c>
    </row>
    <row r="20" spans="1:19" x14ac:dyDescent="0.3">
      <c r="A20" s="63" t="s">
        <v>844</v>
      </c>
      <c r="B20" s="64">
        <f>VLOOKUP($A20,'Return Data'!$B$7:$R$2843,3,0)</f>
        <v>44407</v>
      </c>
      <c r="C20" s="65">
        <f>VLOOKUP($A20,'Return Data'!$B$7:$R$2843,4,0)</f>
        <v>15.920999999999999</v>
      </c>
      <c r="D20" s="65">
        <f>VLOOKUP($A20,'Return Data'!$B$7:$R$2843,10,0)</f>
        <v>10.2715</v>
      </c>
      <c r="E20" s="66">
        <f t="shared" si="0"/>
        <v>19</v>
      </c>
      <c r="F20" s="65">
        <f>VLOOKUP($A20,'Return Data'!$B$7:$R$2843,11,0)</f>
        <v>23.075099999999999</v>
      </c>
      <c r="G20" s="66">
        <f t="shared" si="1"/>
        <v>12</v>
      </c>
      <c r="H20" s="65">
        <f>VLOOKUP($A20,'Return Data'!$B$7:$R$2843,12,0)</f>
        <v>33.565399999999997</v>
      </c>
      <c r="I20" s="66">
        <f t="shared" si="2"/>
        <v>19</v>
      </c>
      <c r="J20" s="65">
        <f>VLOOKUP($A20,'Return Data'!$B$7:$R$2843,13,0)</f>
        <v>43.7303</v>
      </c>
      <c r="K20" s="66">
        <f t="shared" si="3"/>
        <v>16</v>
      </c>
      <c r="L20" s="65">
        <f>VLOOKUP($A20,'Return Data'!$B$7:$R$2843,17,0)</f>
        <v>23.207999999999998</v>
      </c>
      <c r="M20" s="66">
        <f t="shared" si="4"/>
        <v>12</v>
      </c>
      <c r="N20" s="65"/>
      <c r="O20" s="66"/>
      <c r="P20" s="65"/>
      <c r="Q20" s="66"/>
      <c r="R20" s="65">
        <f>VLOOKUP($A20,'Return Data'!$B$7:$R$2843,16,0)</f>
        <v>18.540500000000002</v>
      </c>
      <c r="S20" s="67">
        <f t="shared" si="7"/>
        <v>7</v>
      </c>
    </row>
    <row r="21" spans="1:19" x14ac:dyDescent="0.3">
      <c r="A21" s="63" t="s">
        <v>846</v>
      </c>
      <c r="B21" s="64">
        <f>VLOOKUP($A21,'Return Data'!$B$7:$R$2843,3,0)</f>
        <v>44407</v>
      </c>
      <c r="C21" s="65">
        <f>VLOOKUP($A21,'Return Data'!$B$7:$R$2843,4,0)</f>
        <v>18.608000000000001</v>
      </c>
      <c r="D21" s="65">
        <f>VLOOKUP($A21,'Return Data'!$B$7:$R$2843,10,0)</f>
        <v>15.2341</v>
      </c>
      <c r="E21" s="66">
        <f t="shared" si="0"/>
        <v>2</v>
      </c>
      <c r="F21" s="65">
        <f>VLOOKUP($A21,'Return Data'!$B$7:$R$2843,11,0)</f>
        <v>26.550599999999999</v>
      </c>
      <c r="G21" s="66">
        <f t="shared" si="1"/>
        <v>7</v>
      </c>
      <c r="H21" s="65">
        <f>VLOOKUP($A21,'Return Data'!$B$7:$R$2843,12,0)</f>
        <v>48.804499999999997</v>
      </c>
      <c r="I21" s="66">
        <f t="shared" si="2"/>
        <v>9</v>
      </c>
      <c r="J21" s="65">
        <f>VLOOKUP($A21,'Return Data'!$B$7:$R$2843,13,0)</f>
        <v>60.871400000000001</v>
      </c>
      <c r="K21" s="66">
        <f t="shared" si="3"/>
        <v>5</v>
      </c>
      <c r="L21" s="65"/>
      <c r="M21" s="66"/>
      <c r="N21" s="65"/>
      <c r="O21" s="66"/>
      <c r="P21" s="65"/>
      <c r="Q21" s="66"/>
      <c r="R21" s="65">
        <f>VLOOKUP($A21,'Return Data'!$B$7:$R$2843,16,0)</f>
        <v>32.383000000000003</v>
      </c>
      <c r="S21" s="67">
        <f t="shared" si="7"/>
        <v>1</v>
      </c>
    </row>
    <row r="22" spans="1:19" x14ac:dyDescent="0.3">
      <c r="A22" s="63" t="s">
        <v>848</v>
      </c>
      <c r="B22" s="64">
        <f>VLOOKUP($A22,'Return Data'!$B$7:$R$2843,3,0)</f>
        <v>44407</v>
      </c>
      <c r="C22" s="65">
        <f>VLOOKUP($A22,'Return Data'!$B$7:$R$2843,4,0)</f>
        <v>35.118099999999998</v>
      </c>
      <c r="D22" s="65">
        <f>VLOOKUP($A22,'Return Data'!$B$7:$R$2843,10,0)</f>
        <v>7.4984000000000002</v>
      </c>
      <c r="E22" s="66">
        <f t="shared" si="0"/>
        <v>21</v>
      </c>
      <c r="F22" s="65">
        <f>VLOOKUP($A22,'Return Data'!$B$7:$R$2843,11,0)</f>
        <v>13.856</v>
      </c>
      <c r="G22" s="66">
        <f t="shared" si="1"/>
        <v>21</v>
      </c>
      <c r="H22" s="65">
        <f>VLOOKUP($A22,'Return Data'!$B$7:$R$2843,12,0)</f>
        <v>31.439900000000002</v>
      </c>
      <c r="I22" s="66">
        <f t="shared" si="2"/>
        <v>20</v>
      </c>
      <c r="J22" s="65">
        <f>VLOOKUP($A22,'Return Data'!$B$7:$R$2843,13,0)</f>
        <v>40.192</v>
      </c>
      <c r="K22" s="66">
        <f t="shared" si="3"/>
        <v>19</v>
      </c>
      <c r="L22" s="65">
        <f>VLOOKUP($A22,'Return Data'!$B$7:$R$2843,17,0)</f>
        <v>24.1783</v>
      </c>
      <c r="M22" s="66">
        <f t="shared" si="4"/>
        <v>10</v>
      </c>
      <c r="N22" s="65">
        <f>VLOOKUP($A22,'Return Data'!$B$7:$R$2843,14,0)</f>
        <v>13.5749</v>
      </c>
      <c r="O22" s="66">
        <f t="shared" si="8"/>
        <v>10</v>
      </c>
      <c r="P22" s="65">
        <f>VLOOKUP($A22,'Return Data'!$B$7:$R$2843,15,0)</f>
        <v>14.5831</v>
      </c>
      <c r="Q22" s="66">
        <f t="shared" si="9"/>
        <v>9</v>
      </c>
      <c r="R22" s="65">
        <f>VLOOKUP($A22,'Return Data'!$B$7:$R$2843,16,0)</f>
        <v>16.512599999999999</v>
      </c>
      <c r="S22" s="67">
        <f t="shared" si="7"/>
        <v>12</v>
      </c>
    </row>
    <row r="23" spans="1:19" x14ac:dyDescent="0.3">
      <c r="A23" s="63" t="s">
        <v>851</v>
      </c>
      <c r="B23" s="64">
        <f>VLOOKUP($A23,'Return Data'!$B$7:$R$2843,3,0)</f>
        <v>44407</v>
      </c>
      <c r="C23" s="65">
        <f>VLOOKUP($A23,'Return Data'!$B$7:$R$2843,4,0)</f>
        <v>75.813699999999997</v>
      </c>
      <c r="D23" s="65">
        <f>VLOOKUP($A23,'Return Data'!$B$7:$R$2843,10,0)</f>
        <v>11.226900000000001</v>
      </c>
      <c r="E23" s="66">
        <f t="shared" si="0"/>
        <v>13</v>
      </c>
      <c r="F23" s="65">
        <f>VLOOKUP($A23,'Return Data'!$B$7:$R$2843,11,0)</f>
        <v>26.7898</v>
      </c>
      <c r="G23" s="66">
        <f t="shared" si="1"/>
        <v>5</v>
      </c>
      <c r="H23" s="65">
        <f>VLOOKUP($A23,'Return Data'!$B$7:$R$2843,12,0)</f>
        <v>60.661000000000001</v>
      </c>
      <c r="I23" s="66">
        <f t="shared" si="2"/>
        <v>3</v>
      </c>
      <c r="J23" s="65">
        <f>VLOOKUP($A23,'Return Data'!$B$7:$R$2843,13,0)</f>
        <v>69.568799999999996</v>
      </c>
      <c r="K23" s="66">
        <f t="shared" si="3"/>
        <v>2</v>
      </c>
      <c r="L23" s="65">
        <f>VLOOKUP($A23,'Return Data'!$B$7:$R$2843,17,0)</f>
        <v>27.567699999999999</v>
      </c>
      <c r="M23" s="66">
        <f t="shared" si="4"/>
        <v>4</v>
      </c>
      <c r="N23" s="65">
        <f>VLOOKUP($A23,'Return Data'!$B$7:$R$2843,14,0)</f>
        <v>14.913</v>
      </c>
      <c r="O23" s="66">
        <f t="shared" si="8"/>
        <v>7</v>
      </c>
      <c r="P23" s="65">
        <f>VLOOKUP($A23,'Return Data'!$B$7:$R$2843,15,0)</f>
        <v>14.7181</v>
      </c>
      <c r="Q23" s="66">
        <f t="shared" si="9"/>
        <v>8</v>
      </c>
      <c r="R23" s="65">
        <f>VLOOKUP($A23,'Return Data'!$B$7:$R$2843,16,0)</f>
        <v>18.8005</v>
      </c>
      <c r="S23" s="67">
        <f t="shared" si="7"/>
        <v>6</v>
      </c>
    </row>
    <row r="24" spans="1:19" x14ac:dyDescent="0.3">
      <c r="A24" s="63" t="s">
        <v>853</v>
      </c>
      <c r="B24" s="64">
        <f>VLOOKUP($A24,'Return Data'!$B$7:$R$2843,3,0)</f>
        <v>44407</v>
      </c>
      <c r="C24" s="65">
        <f>VLOOKUP($A24,'Return Data'!$B$7:$R$2843,4,0)</f>
        <v>107.64</v>
      </c>
      <c r="D24" s="65">
        <f>VLOOKUP($A24,'Return Data'!$B$7:$R$2843,10,0)</f>
        <v>11.6945</v>
      </c>
      <c r="E24" s="66">
        <f t="shared" si="0"/>
        <v>12</v>
      </c>
      <c r="F24" s="65">
        <f>VLOOKUP($A24,'Return Data'!$B$7:$R$2843,11,0)</f>
        <v>26.130800000000001</v>
      </c>
      <c r="G24" s="66">
        <f t="shared" si="1"/>
        <v>8</v>
      </c>
      <c r="H24" s="65">
        <f>VLOOKUP($A24,'Return Data'!$B$7:$R$2843,12,0)</f>
        <v>49.707900000000002</v>
      </c>
      <c r="I24" s="66">
        <f t="shared" si="2"/>
        <v>6</v>
      </c>
      <c r="J24" s="65">
        <f>VLOOKUP($A24,'Return Data'!$B$7:$R$2843,13,0)</f>
        <v>55.887</v>
      </c>
      <c r="K24" s="66">
        <f t="shared" si="3"/>
        <v>7</v>
      </c>
      <c r="L24" s="65">
        <f>VLOOKUP($A24,'Return Data'!$B$7:$R$2843,17,0)</f>
        <v>30.0884</v>
      </c>
      <c r="M24" s="66">
        <f t="shared" si="4"/>
        <v>3</v>
      </c>
      <c r="N24" s="65">
        <f>VLOOKUP($A24,'Return Data'!$B$7:$R$2843,14,0)</f>
        <v>17.721299999999999</v>
      </c>
      <c r="O24" s="66">
        <f t="shared" si="8"/>
        <v>4</v>
      </c>
      <c r="P24" s="65">
        <f>VLOOKUP($A24,'Return Data'!$B$7:$R$2843,15,0)</f>
        <v>16.098500000000001</v>
      </c>
      <c r="Q24" s="66">
        <f t="shared" si="9"/>
        <v>5</v>
      </c>
      <c r="R24" s="65">
        <f>VLOOKUP($A24,'Return Data'!$B$7:$R$2843,16,0)</f>
        <v>15.6075</v>
      </c>
      <c r="S24" s="67">
        <f t="shared" si="7"/>
        <v>13</v>
      </c>
    </row>
    <row r="25" spans="1:19" x14ac:dyDescent="0.3">
      <c r="A25" s="63" t="s">
        <v>855</v>
      </c>
      <c r="B25" s="64">
        <f>VLOOKUP($A25,'Return Data'!$B$7:$R$2843,3,0)</f>
        <v>44407</v>
      </c>
      <c r="C25" s="65">
        <f>VLOOKUP($A25,'Return Data'!$B$7:$R$2843,4,0)</f>
        <v>54.104799999999997</v>
      </c>
      <c r="D25" s="65">
        <f>VLOOKUP($A25,'Return Data'!$B$7:$R$2843,10,0)</f>
        <v>11.9862</v>
      </c>
      <c r="E25" s="66">
        <f t="shared" si="0"/>
        <v>11</v>
      </c>
      <c r="F25" s="65">
        <f>VLOOKUP($A25,'Return Data'!$B$7:$R$2843,11,0)</f>
        <v>34.744900000000001</v>
      </c>
      <c r="G25" s="66">
        <f t="shared" si="1"/>
        <v>1</v>
      </c>
      <c r="H25" s="65">
        <f>VLOOKUP($A25,'Return Data'!$B$7:$R$2843,12,0)</f>
        <v>61.823300000000003</v>
      </c>
      <c r="I25" s="66">
        <f t="shared" si="2"/>
        <v>2</v>
      </c>
      <c r="J25" s="65">
        <f>VLOOKUP($A25,'Return Data'!$B$7:$R$2843,13,0)</f>
        <v>71.123000000000005</v>
      </c>
      <c r="K25" s="66">
        <f t="shared" si="3"/>
        <v>1</v>
      </c>
      <c r="L25" s="65">
        <f>VLOOKUP($A25,'Return Data'!$B$7:$R$2843,17,0)</f>
        <v>33.860300000000002</v>
      </c>
      <c r="M25" s="66">
        <f t="shared" si="4"/>
        <v>1</v>
      </c>
      <c r="N25" s="65">
        <f>VLOOKUP($A25,'Return Data'!$B$7:$R$2843,14,0)</f>
        <v>18.809899999999999</v>
      </c>
      <c r="O25" s="66">
        <f t="shared" si="8"/>
        <v>2</v>
      </c>
      <c r="P25" s="65">
        <f>VLOOKUP($A25,'Return Data'!$B$7:$R$2843,15,0)</f>
        <v>17.021000000000001</v>
      </c>
      <c r="Q25" s="66">
        <f t="shared" si="9"/>
        <v>4</v>
      </c>
      <c r="R25" s="65">
        <f>VLOOKUP($A25,'Return Data'!$B$7:$R$2843,16,0)</f>
        <v>18.538699999999999</v>
      </c>
      <c r="S25" s="67">
        <f t="shared" si="7"/>
        <v>8</v>
      </c>
    </row>
    <row r="26" spans="1:19" x14ac:dyDescent="0.3">
      <c r="A26" s="63" t="s">
        <v>856</v>
      </c>
      <c r="B26" s="64">
        <f>VLOOKUP($A26,'Return Data'!$B$7:$R$2843,3,0)</f>
        <v>44407</v>
      </c>
      <c r="C26" s="65">
        <f>VLOOKUP($A26,'Return Data'!$B$7:$R$2843,4,0)</f>
        <v>233.8683</v>
      </c>
      <c r="D26" s="65">
        <f>VLOOKUP($A26,'Return Data'!$B$7:$R$2843,10,0)</f>
        <v>13.153</v>
      </c>
      <c r="E26" s="66">
        <f t="shared" si="0"/>
        <v>8</v>
      </c>
      <c r="F26" s="65">
        <f>VLOOKUP($A26,'Return Data'!$B$7:$R$2843,11,0)</f>
        <v>26.978999999999999</v>
      </c>
      <c r="G26" s="66">
        <f t="shared" si="1"/>
        <v>4</v>
      </c>
      <c r="H26" s="65">
        <f>VLOOKUP($A26,'Return Data'!$B$7:$R$2843,12,0)</f>
        <v>47.631300000000003</v>
      </c>
      <c r="I26" s="66">
        <f t="shared" si="2"/>
        <v>10</v>
      </c>
      <c r="J26" s="65">
        <f>VLOOKUP($A26,'Return Data'!$B$7:$R$2843,13,0)</f>
        <v>55.13</v>
      </c>
      <c r="K26" s="66">
        <f t="shared" si="3"/>
        <v>8</v>
      </c>
      <c r="L26" s="65">
        <f>VLOOKUP($A26,'Return Data'!$B$7:$R$2843,17,0)</f>
        <v>26.1539</v>
      </c>
      <c r="M26" s="66">
        <f t="shared" si="4"/>
        <v>6</v>
      </c>
      <c r="N26" s="65">
        <f>VLOOKUP($A26,'Return Data'!$B$7:$R$2843,14,0)</f>
        <v>17.7318</v>
      </c>
      <c r="O26" s="66">
        <f t="shared" si="8"/>
        <v>3</v>
      </c>
      <c r="P26" s="65">
        <f>VLOOKUP($A26,'Return Data'!$B$7:$R$2843,15,0)</f>
        <v>17.198499999999999</v>
      </c>
      <c r="Q26" s="66">
        <f t="shared" si="9"/>
        <v>3</v>
      </c>
      <c r="R26" s="65">
        <f>VLOOKUP($A26,'Return Data'!$B$7:$R$2843,16,0)</f>
        <v>16.8522</v>
      </c>
      <c r="S26" s="67">
        <f t="shared" si="7"/>
        <v>11</v>
      </c>
    </row>
    <row r="27" spans="1:19" x14ac:dyDescent="0.3">
      <c r="A27" s="63" t="s">
        <v>859</v>
      </c>
      <c r="B27" s="64">
        <f>VLOOKUP($A27,'Return Data'!$B$7:$R$2843,3,0)</f>
        <v>44407</v>
      </c>
      <c r="C27" s="65">
        <f>VLOOKUP($A27,'Return Data'!$B$7:$R$2843,4,0)</f>
        <v>265.78910000000002</v>
      </c>
      <c r="D27" s="65">
        <f>VLOOKUP($A27,'Return Data'!$B$7:$R$2843,10,0)</f>
        <v>10.501200000000001</v>
      </c>
      <c r="E27" s="66">
        <f t="shared" si="0"/>
        <v>18</v>
      </c>
      <c r="F27" s="65">
        <f>VLOOKUP($A27,'Return Data'!$B$7:$R$2843,11,0)</f>
        <v>17.565100000000001</v>
      </c>
      <c r="G27" s="66">
        <f t="shared" si="1"/>
        <v>17</v>
      </c>
      <c r="H27" s="65">
        <f>VLOOKUP($A27,'Return Data'!$B$7:$R$2843,12,0)</f>
        <v>37.547400000000003</v>
      </c>
      <c r="I27" s="66">
        <f t="shared" si="2"/>
        <v>16</v>
      </c>
      <c r="J27" s="65">
        <f>VLOOKUP($A27,'Return Data'!$B$7:$R$2843,13,0)</f>
        <v>43.109099999999998</v>
      </c>
      <c r="K27" s="66">
        <f t="shared" ref="K27" si="10">RANK(J27,J$8:J$29,0)</f>
        <v>18</v>
      </c>
      <c r="L27" s="65">
        <f>VLOOKUP($A27,'Return Data'!$B$7:$R$2843,17,0)</f>
        <v>19.710100000000001</v>
      </c>
      <c r="M27" s="66">
        <f t="shared" ref="M27" si="11">RANK(L27,L$8:L$29,0)</f>
        <v>16</v>
      </c>
      <c r="N27" s="65">
        <f>VLOOKUP($A27,'Return Data'!$B$7:$R$2843,14,0)</f>
        <v>13.132899999999999</v>
      </c>
      <c r="O27" s="66">
        <f t="shared" si="8"/>
        <v>12</v>
      </c>
      <c r="P27" s="65">
        <f>VLOOKUP($A27,'Return Data'!$B$7:$R$2843,15,0)</f>
        <v>15.098599999999999</v>
      </c>
      <c r="Q27" s="66">
        <f t="shared" si="9"/>
        <v>7</v>
      </c>
      <c r="R27" s="65">
        <f>VLOOKUP($A27,'Return Data'!$B$7:$R$2843,16,0)</f>
        <v>13.252599999999999</v>
      </c>
      <c r="S27" s="67">
        <f t="shared" si="7"/>
        <v>18</v>
      </c>
    </row>
    <row r="28" spans="1:19" x14ac:dyDescent="0.3">
      <c r="A28" s="63" t="s">
        <v>860</v>
      </c>
      <c r="B28" s="64">
        <f>VLOOKUP($A28,'Return Data'!$B$7:$R$2843,3,0)</f>
        <v>44407</v>
      </c>
      <c r="C28" s="65">
        <f>VLOOKUP($A28,'Return Data'!$B$7:$R$2843,4,0)</f>
        <v>14.413</v>
      </c>
      <c r="D28" s="65">
        <f>VLOOKUP($A28,'Return Data'!$B$7:$R$2843,10,0)</f>
        <v>14.436999999999999</v>
      </c>
      <c r="E28" s="66">
        <f t="shared" si="0"/>
        <v>6</v>
      </c>
      <c r="F28" s="65">
        <f>VLOOKUP($A28,'Return Data'!$B$7:$R$2843,11,0)</f>
        <v>26.768999999999998</v>
      </c>
      <c r="G28" s="66">
        <f t="shared" si="1"/>
        <v>6</v>
      </c>
      <c r="H28" s="65">
        <f>VLOOKUP($A28,'Return Data'!$B$7:$R$2843,12,0)</f>
        <v>49.199800000000003</v>
      </c>
      <c r="I28" s="66">
        <f t="shared" ref="I28" si="12">RANK(H28,H$8:H$29,0)</f>
        <v>8</v>
      </c>
      <c r="J28" s="65">
        <f>VLOOKUP($A28,'Return Data'!$B$7:$R$2843,13,0)</f>
        <v>58.295900000000003</v>
      </c>
      <c r="K28" s="66">
        <f t="shared" ref="K28:K29" si="13">RANK(J28,J$8:J$29,0)</f>
        <v>6</v>
      </c>
      <c r="L28" s="65"/>
      <c r="M28" s="66"/>
      <c r="N28" s="65"/>
      <c r="O28" s="66"/>
      <c r="P28" s="65"/>
      <c r="Q28" s="66"/>
      <c r="R28" s="65">
        <f>VLOOKUP($A28,'Return Data'!$B$7:$R$2843,16,0)</f>
        <v>24.765699999999999</v>
      </c>
      <c r="S28" s="67">
        <f t="shared" si="7"/>
        <v>3</v>
      </c>
    </row>
    <row r="29" spans="1:19" x14ac:dyDescent="0.3">
      <c r="A29" s="63" t="s">
        <v>862</v>
      </c>
      <c r="B29" s="64">
        <f>VLOOKUP($A29,'Return Data'!$B$7:$R$2843,3,0)</f>
        <v>44407</v>
      </c>
      <c r="C29" s="65">
        <f>VLOOKUP($A29,'Return Data'!$B$7:$R$2843,4,0)</f>
        <v>16.850000000000001</v>
      </c>
      <c r="D29" s="65">
        <f>VLOOKUP($A29,'Return Data'!$B$7:$R$2843,10,0)</f>
        <v>12.5585</v>
      </c>
      <c r="E29" s="66">
        <f t="shared" si="0"/>
        <v>10</v>
      </c>
      <c r="F29" s="65">
        <f>VLOOKUP($A29,'Return Data'!$B$7:$R$2843,11,0)</f>
        <v>23.897099999999998</v>
      </c>
      <c r="G29" s="66">
        <f t="shared" si="1"/>
        <v>10</v>
      </c>
      <c r="H29" s="65">
        <f>VLOOKUP($A29,'Return Data'!$B$7:$R$2843,12,0)</f>
        <v>43.160600000000002</v>
      </c>
      <c r="I29" s="66">
        <f>RANK(H29,H$8:H$29,0)</f>
        <v>12</v>
      </c>
      <c r="J29" s="65">
        <f>VLOOKUP($A29,'Return Data'!$B$7:$R$2843,13,0)</f>
        <v>54.445500000000003</v>
      </c>
      <c r="K29" s="66">
        <f t="shared" si="13"/>
        <v>10</v>
      </c>
      <c r="L29" s="65"/>
      <c r="M29" s="66"/>
      <c r="N29" s="65"/>
      <c r="O29" s="66"/>
      <c r="P29" s="65"/>
      <c r="Q29" s="66"/>
      <c r="R29" s="65">
        <f>VLOOKUP($A29,'Return Data'!$B$7:$R$2843,16,0)</f>
        <v>30.0413</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11.998195454545455</v>
      </c>
      <c r="E31" s="74"/>
      <c r="F31" s="75">
        <f>AVERAGE(F8:F29)</f>
        <v>22.3492</v>
      </c>
      <c r="G31" s="74"/>
      <c r="H31" s="75">
        <f>AVERAGE(H8:H29)</f>
        <v>44.274709090909091</v>
      </c>
      <c r="I31" s="74"/>
      <c r="J31" s="75">
        <f>AVERAGE(J8:J29)</f>
        <v>51.971640909090915</v>
      </c>
      <c r="K31" s="74"/>
      <c r="L31" s="75">
        <f>AVERAGE(L8:L29)</f>
        <v>24.513783333333333</v>
      </c>
      <c r="M31" s="74"/>
      <c r="N31" s="75">
        <f>AVERAGE(N8:N29)</f>
        <v>14.275364705882353</v>
      </c>
      <c r="O31" s="74"/>
      <c r="P31" s="75">
        <f>AVERAGE(P8:P29)</f>
        <v>14.878153333333334</v>
      </c>
      <c r="Q31" s="74"/>
      <c r="R31" s="75">
        <f>AVERAGE(R8:R29)</f>
        <v>17.621186363636358</v>
      </c>
      <c r="S31" s="76"/>
    </row>
    <row r="32" spans="1:19" x14ac:dyDescent="0.3">
      <c r="A32" s="73" t="s">
        <v>28</v>
      </c>
      <c r="B32" s="74"/>
      <c r="C32" s="74"/>
      <c r="D32" s="75">
        <f>MIN(D8:D29)</f>
        <v>5.7476000000000003</v>
      </c>
      <c r="E32" s="74"/>
      <c r="F32" s="75">
        <f>MIN(F8:F29)</f>
        <v>10.4732</v>
      </c>
      <c r="G32" s="74"/>
      <c r="H32" s="75">
        <f>MIN(H8:H29)</f>
        <v>27.5108</v>
      </c>
      <c r="I32" s="74"/>
      <c r="J32" s="75">
        <f>MIN(J8:J29)</f>
        <v>36.920999999999999</v>
      </c>
      <c r="K32" s="74"/>
      <c r="L32" s="75">
        <f>MIN(L8:L29)</f>
        <v>13.6607</v>
      </c>
      <c r="M32" s="74"/>
      <c r="N32" s="75">
        <f>MIN(N8:N29)</f>
        <v>5.8776999999999999</v>
      </c>
      <c r="O32" s="74"/>
      <c r="P32" s="75">
        <f>MIN(P8:P29)</f>
        <v>10.6007</v>
      </c>
      <c r="Q32" s="74"/>
      <c r="R32" s="75">
        <f>MIN(R8:R29)</f>
        <v>9.68</v>
      </c>
      <c r="S32" s="76"/>
    </row>
    <row r="33" spans="1:19" ht="15" thickBot="1" x14ac:dyDescent="0.35">
      <c r="A33" s="77" t="s">
        <v>29</v>
      </c>
      <c r="B33" s="78"/>
      <c r="C33" s="78"/>
      <c r="D33" s="79">
        <f>MAX(D8:D29)</f>
        <v>16.384799999999998</v>
      </c>
      <c r="E33" s="78"/>
      <c r="F33" s="79">
        <f>MAX(F8:F29)</f>
        <v>34.744900000000001</v>
      </c>
      <c r="G33" s="78"/>
      <c r="H33" s="79">
        <f>MAX(H8:H29)</f>
        <v>62.4084</v>
      </c>
      <c r="I33" s="78"/>
      <c r="J33" s="79">
        <f>MAX(J8:J29)</f>
        <v>71.123000000000005</v>
      </c>
      <c r="K33" s="78"/>
      <c r="L33" s="79">
        <f>MAX(L8:L29)</f>
        <v>33.860300000000002</v>
      </c>
      <c r="M33" s="78"/>
      <c r="N33" s="79">
        <f>MAX(N8:N29)</f>
        <v>24.806799999999999</v>
      </c>
      <c r="O33" s="78"/>
      <c r="P33" s="79">
        <f>MAX(P8:P29)</f>
        <v>19.237200000000001</v>
      </c>
      <c r="Q33" s="78"/>
      <c r="R33" s="79">
        <f>MAX(R8:R29)</f>
        <v>32.383000000000003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44407</v>
      </c>
      <c r="C8" s="65">
        <f>VLOOKUP($A8,'Return Data'!$B$7:$R$2843,4,0)</f>
        <v>83.580600000000004</v>
      </c>
      <c r="D8" s="65">
        <f>VLOOKUP($A8,'Return Data'!$B$7:$R$2843,10,0)</f>
        <v>10.319699999999999</v>
      </c>
      <c r="E8" s="66">
        <f t="shared" ref="E8:E29" si="0">RANK(D8,D$8:D$29,0)</f>
        <v>17</v>
      </c>
      <c r="F8" s="65">
        <f>VLOOKUP($A8,'Return Data'!$B$7:$R$2843,11,0)</f>
        <v>16.9999</v>
      </c>
      <c r="G8" s="66">
        <f t="shared" ref="G8:G29" si="1">RANK(F8,F$8:F$29,0)</f>
        <v>17</v>
      </c>
      <c r="H8" s="65">
        <f>VLOOKUP($A8,'Return Data'!$B$7:$R$2843,12,0)</f>
        <v>37.646500000000003</v>
      </c>
      <c r="I8" s="66">
        <f t="shared" ref="I8:I27" si="2">RANK(H8,H$8:H$29,0)</f>
        <v>15</v>
      </c>
      <c r="J8" s="65">
        <f>VLOOKUP($A8,'Return Data'!$B$7:$R$2843,13,0)</f>
        <v>43.571800000000003</v>
      </c>
      <c r="K8" s="66">
        <f t="shared" ref="K8:K18" si="3">RANK(J8,J$8:J$29,0)</f>
        <v>15</v>
      </c>
      <c r="L8" s="65">
        <f>VLOOKUP($A8,'Return Data'!$B$7:$R$2843,17,0)</f>
        <v>20.767900000000001</v>
      </c>
      <c r="M8" s="66">
        <f t="shared" ref="M8:M18" si="4">RANK(L8,L$8:L$29,0)</f>
        <v>13</v>
      </c>
      <c r="N8" s="65">
        <f>VLOOKUP($A8,'Return Data'!$B$7:$R$2843,14,0)</f>
        <v>12.5656</v>
      </c>
      <c r="O8" s="66">
        <f t="shared" ref="O8:O14" si="5">RANK(N8,N$8:N$29,0)</f>
        <v>9</v>
      </c>
      <c r="P8" s="65">
        <f>VLOOKUP($A8,'Return Data'!$B$7:$R$2843,15,0)</f>
        <v>12.2888</v>
      </c>
      <c r="Q8" s="66">
        <f>RANK(P8,P$8:P$29,0)</f>
        <v>12</v>
      </c>
      <c r="R8" s="65">
        <f>VLOOKUP($A8,'Return Data'!$B$7:$R$2843,16,0)</f>
        <v>14.4069</v>
      </c>
      <c r="S8" s="67">
        <f t="shared" ref="S8:S29" si="6">RANK(R8,R$8:R$29,0)</f>
        <v>13</v>
      </c>
    </row>
    <row r="9" spans="1:20" x14ac:dyDescent="0.3">
      <c r="A9" s="63" t="s">
        <v>822</v>
      </c>
      <c r="B9" s="64">
        <f>VLOOKUP($A9,'Return Data'!$B$7:$R$2843,3,0)</f>
        <v>44407</v>
      </c>
      <c r="C9" s="65">
        <f>VLOOKUP($A9,'Return Data'!$B$7:$R$2843,4,0)</f>
        <v>42.06</v>
      </c>
      <c r="D9" s="65">
        <f>VLOOKUP($A9,'Return Data'!$B$7:$R$2843,10,0)</f>
        <v>10.451700000000001</v>
      </c>
      <c r="E9" s="66">
        <f t="shared" si="0"/>
        <v>15</v>
      </c>
      <c r="F9" s="65">
        <f>VLOOKUP($A9,'Return Data'!$B$7:$R$2843,11,0)</f>
        <v>19.454699999999999</v>
      </c>
      <c r="G9" s="66">
        <f t="shared" si="1"/>
        <v>14</v>
      </c>
      <c r="H9" s="65">
        <f>VLOOKUP($A9,'Return Data'!$B$7:$R$2843,12,0)</f>
        <v>38.491900000000001</v>
      </c>
      <c r="I9" s="66">
        <f t="shared" si="2"/>
        <v>14</v>
      </c>
      <c r="J9" s="65">
        <f>VLOOKUP($A9,'Return Data'!$B$7:$R$2843,13,0)</f>
        <v>48.046500000000002</v>
      </c>
      <c r="K9" s="66">
        <f t="shared" si="3"/>
        <v>13</v>
      </c>
      <c r="L9" s="65">
        <f>VLOOKUP($A9,'Return Data'!$B$7:$R$2843,17,0)</f>
        <v>24.4742</v>
      </c>
      <c r="M9" s="66">
        <f t="shared" si="4"/>
        <v>7</v>
      </c>
      <c r="N9" s="65">
        <f>VLOOKUP($A9,'Return Data'!$B$7:$R$2843,14,0)</f>
        <v>13.0258</v>
      </c>
      <c r="O9" s="66">
        <f t="shared" si="5"/>
        <v>8</v>
      </c>
      <c r="P9" s="65">
        <f>VLOOKUP($A9,'Return Data'!$B$7:$R$2843,15,0)</f>
        <v>16.694500000000001</v>
      </c>
      <c r="Q9" s="66">
        <f>RANK(P9,P$8:P$29,0)</f>
        <v>2</v>
      </c>
      <c r="R9" s="65">
        <f>VLOOKUP($A9,'Return Data'!$B$7:$R$2843,16,0)</f>
        <v>17.119499999999999</v>
      </c>
      <c r="S9" s="67">
        <f t="shared" si="6"/>
        <v>8</v>
      </c>
    </row>
    <row r="10" spans="1:20" x14ac:dyDescent="0.3">
      <c r="A10" s="63" t="s">
        <v>824</v>
      </c>
      <c r="B10" s="64">
        <f>VLOOKUP($A10,'Return Data'!$B$7:$R$2843,3,0)</f>
        <v>44407</v>
      </c>
      <c r="C10" s="65">
        <f>VLOOKUP($A10,'Return Data'!$B$7:$R$2843,4,0)</f>
        <v>13.478</v>
      </c>
      <c r="D10" s="65">
        <f>VLOOKUP($A10,'Return Data'!$B$7:$R$2843,10,0)</f>
        <v>10.357799999999999</v>
      </c>
      <c r="E10" s="66">
        <f t="shared" si="0"/>
        <v>16</v>
      </c>
      <c r="F10" s="65">
        <f>VLOOKUP($A10,'Return Data'!$B$7:$R$2843,11,0)</f>
        <v>17.302</v>
      </c>
      <c r="G10" s="66">
        <f t="shared" si="1"/>
        <v>16</v>
      </c>
      <c r="H10" s="65">
        <f>VLOOKUP($A10,'Return Data'!$B$7:$R$2843,12,0)</f>
        <v>35.063600000000001</v>
      </c>
      <c r="I10" s="66">
        <f t="shared" si="2"/>
        <v>17</v>
      </c>
      <c r="J10" s="65">
        <f>VLOOKUP($A10,'Return Data'!$B$7:$R$2843,13,0)</f>
        <v>41.012799999999999</v>
      </c>
      <c r="K10" s="66">
        <f t="shared" si="3"/>
        <v>18</v>
      </c>
      <c r="L10" s="65">
        <f>VLOOKUP($A10,'Return Data'!$B$7:$R$2843,17,0)</f>
        <v>20.160799999999998</v>
      </c>
      <c r="M10" s="66">
        <f t="shared" si="4"/>
        <v>15</v>
      </c>
      <c r="N10" s="65">
        <f>VLOOKUP($A10,'Return Data'!$B$7:$R$2843,14,0)</f>
        <v>10.851000000000001</v>
      </c>
      <c r="O10" s="66">
        <f t="shared" si="5"/>
        <v>13</v>
      </c>
      <c r="P10" s="65"/>
      <c r="Q10" s="66"/>
      <c r="R10" s="65">
        <f>VLOOKUP($A10,'Return Data'!$B$7:$R$2843,16,0)</f>
        <v>8.1347000000000005</v>
      </c>
      <c r="S10" s="67">
        <f t="shared" si="6"/>
        <v>21</v>
      </c>
    </row>
    <row r="11" spans="1:20" x14ac:dyDescent="0.3">
      <c r="A11" s="63" t="s">
        <v>826</v>
      </c>
      <c r="B11" s="64">
        <f>VLOOKUP($A11,'Return Data'!$B$7:$R$2843,3,0)</f>
        <v>44407</v>
      </c>
      <c r="C11" s="65">
        <f>VLOOKUP($A11,'Return Data'!$B$7:$R$2843,4,0)</f>
        <v>33.332999999999998</v>
      </c>
      <c r="D11" s="65">
        <f>VLOOKUP($A11,'Return Data'!$B$7:$R$2843,10,0)</f>
        <v>13.158200000000001</v>
      </c>
      <c r="E11" s="66">
        <f t="shared" si="0"/>
        <v>7</v>
      </c>
      <c r="F11" s="65">
        <f>VLOOKUP($A11,'Return Data'!$B$7:$R$2843,11,0)</f>
        <v>18.694600000000001</v>
      </c>
      <c r="G11" s="66">
        <f t="shared" si="1"/>
        <v>15</v>
      </c>
      <c r="H11" s="65">
        <f>VLOOKUP($A11,'Return Data'!$B$7:$R$2843,12,0)</f>
        <v>40.284500000000001</v>
      </c>
      <c r="I11" s="66">
        <f t="shared" si="2"/>
        <v>13</v>
      </c>
      <c r="J11" s="65">
        <f>VLOOKUP($A11,'Return Data'!$B$7:$R$2843,13,0)</f>
        <v>46.932000000000002</v>
      </c>
      <c r="K11" s="66">
        <f t="shared" si="3"/>
        <v>14</v>
      </c>
      <c r="L11" s="65">
        <f>VLOOKUP($A11,'Return Data'!$B$7:$R$2843,17,0)</f>
        <v>22.785900000000002</v>
      </c>
      <c r="M11" s="66">
        <f t="shared" si="4"/>
        <v>9</v>
      </c>
      <c r="N11" s="65">
        <f>VLOOKUP($A11,'Return Data'!$B$7:$R$2843,14,0)</f>
        <v>12.466799999999999</v>
      </c>
      <c r="O11" s="66">
        <f t="shared" si="5"/>
        <v>10</v>
      </c>
      <c r="P11" s="65">
        <f>VLOOKUP($A11,'Return Data'!$B$7:$R$2843,15,0)</f>
        <v>11.8002</v>
      </c>
      <c r="Q11" s="66">
        <f>RANK(P11,P$8:P$29,0)</f>
        <v>13</v>
      </c>
      <c r="R11" s="65">
        <f>VLOOKUP($A11,'Return Data'!$B$7:$R$2843,16,0)</f>
        <v>11.4076</v>
      </c>
      <c r="S11" s="67">
        <f t="shared" si="6"/>
        <v>18</v>
      </c>
    </row>
    <row r="12" spans="1:20" x14ac:dyDescent="0.3">
      <c r="A12" s="63" t="s">
        <v>827</v>
      </c>
      <c r="B12" s="64">
        <f>VLOOKUP($A12,'Return Data'!$B$7:$R$2843,3,0)</f>
        <v>44407</v>
      </c>
      <c r="C12" s="65">
        <f>VLOOKUP($A12,'Return Data'!$B$7:$R$2843,4,0)</f>
        <v>60.2684</v>
      </c>
      <c r="D12" s="65">
        <f>VLOOKUP($A12,'Return Data'!$B$7:$R$2843,10,0)</f>
        <v>14.3986</v>
      </c>
      <c r="E12" s="66">
        <f t="shared" si="0"/>
        <v>3</v>
      </c>
      <c r="F12" s="65">
        <f>VLOOKUP($A12,'Return Data'!$B$7:$R$2843,11,0)</f>
        <v>26.949300000000001</v>
      </c>
      <c r="G12" s="66">
        <f t="shared" si="1"/>
        <v>2</v>
      </c>
      <c r="H12" s="65">
        <f>VLOOKUP($A12,'Return Data'!$B$7:$R$2843,12,0)</f>
        <v>61.3979</v>
      </c>
      <c r="I12" s="66">
        <f t="shared" si="2"/>
        <v>1</v>
      </c>
      <c r="J12" s="65">
        <f>VLOOKUP($A12,'Return Data'!$B$7:$R$2843,13,0)</f>
        <v>67.8369</v>
      </c>
      <c r="K12" s="66">
        <f t="shared" si="3"/>
        <v>2</v>
      </c>
      <c r="L12" s="65">
        <f>VLOOKUP($A12,'Return Data'!$B$7:$R$2843,17,0)</f>
        <v>23.5153</v>
      </c>
      <c r="M12" s="66">
        <f t="shared" si="4"/>
        <v>8</v>
      </c>
      <c r="N12" s="65">
        <f>VLOOKUP($A12,'Return Data'!$B$7:$R$2843,14,0)</f>
        <v>15.0936</v>
      </c>
      <c r="O12" s="66">
        <f t="shared" si="5"/>
        <v>5</v>
      </c>
      <c r="P12" s="65">
        <f>VLOOKUP($A12,'Return Data'!$B$7:$R$2843,15,0)</f>
        <v>14.1296</v>
      </c>
      <c r="Q12" s="66">
        <f>RANK(P12,P$8:P$29,0)</f>
        <v>6</v>
      </c>
      <c r="R12" s="65">
        <f>VLOOKUP($A12,'Return Data'!$B$7:$R$2843,16,0)</f>
        <v>13.6668</v>
      </c>
      <c r="S12" s="67">
        <f t="shared" si="6"/>
        <v>15</v>
      </c>
    </row>
    <row r="13" spans="1:20" x14ac:dyDescent="0.3">
      <c r="A13" s="63" t="s">
        <v>829</v>
      </c>
      <c r="B13" s="64">
        <f>VLOOKUP($A13,'Return Data'!$B$7:$R$2843,3,0)</f>
        <v>44407</v>
      </c>
      <c r="C13" s="65">
        <f>VLOOKUP($A13,'Return Data'!$B$7:$R$2843,4,0)</f>
        <v>101.066</v>
      </c>
      <c r="D13" s="65">
        <f>VLOOKUP($A13,'Return Data'!$B$7:$R$2843,10,0)</f>
        <v>14.2182</v>
      </c>
      <c r="E13" s="66">
        <f t="shared" si="0"/>
        <v>4</v>
      </c>
      <c r="F13" s="65">
        <f>VLOOKUP($A13,'Return Data'!$B$7:$R$2843,11,0)</f>
        <v>26.752400000000002</v>
      </c>
      <c r="G13" s="66">
        <f t="shared" si="1"/>
        <v>3</v>
      </c>
      <c r="H13" s="65">
        <f>VLOOKUP($A13,'Return Data'!$B$7:$R$2843,12,0)</f>
        <v>52.928699999999999</v>
      </c>
      <c r="I13" s="66">
        <f t="shared" si="2"/>
        <v>4</v>
      </c>
      <c r="J13" s="65">
        <f>VLOOKUP($A13,'Return Data'!$B$7:$R$2843,13,0)</f>
        <v>53.241799999999998</v>
      </c>
      <c r="K13" s="66">
        <f t="shared" si="3"/>
        <v>9</v>
      </c>
      <c r="L13" s="65">
        <f>VLOOKUP($A13,'Return Data'!$B$7:$R$2843,17,0)</f>
        <v>17.2759</v>
      </c>
      <c r="M13" s="66">
        <f t="shared" si="4"/>
        <v>17</v>
      </c>
      <c r="N13" s="65">
        <f>VLOOKUP($A13,'Return Data'!$B$7:$R$2843,14,0)</f>
        <v>9.2576000000000001</v>
      </c>
      <c r="O13" s="66">
        <f t="shared" si="5"/>
        <v>15</v>
      </c>
      <c r="P13" s="65">
        <f>VLOOKUP($A13,'Return Data'!$B$7:$R$2843,15,0)</f>
        <v>9.5882000000000005</v>
      </c>
      <c r="Q13" s="66">
        <f>RANK(P13,P$8:P$29,0)</f>
        <v>14</v>
      </c>
      <c r="R13" s="65">
        <f>VLOOKUP($A13,'Return Data'!$B$7:$R$2843,16,0)</f>
        <v>14.690099999999999</v>
      </c>
      <c r="S13" s="67">
        <f t="shared" si="6"/>
        <v>12</v>
      </c>
    </row>
    <row r="14" spans="1:20" x14ac:dyDescent="0.3">
      <c r="A14" s="63" t="s">
        <v>832</v>
      </c>
      <c r="B14" s="64">
        <f>VLOOKUP($A14,'Return Data'!$B$7:$R$2843,3,0)</f>
        <v>44407</v>
      </c>
      <c r="C14" s="65">
        <f>VLOOKUP($A14,'Return Data'!$B$7:$R$2843,4,0)</f>
        <v>45.21</v>
      </c>
      <c r="D14" s="65">
        <f>VLOOKUP($A14,'Return Data'!$B$7:$R$2843,10,0)</f>
        <v>14.1378</v>
      </c>
      <c r="E14" s="66">
        <f t="shared" si="0"/>
        <v>5</v>
      </c>
      <c r="F14" s="65">
        <f>VLOOKUP($A14,'Return Data'!$B$7:$R$2843,11,0)</f>
        <v>24.717199999999998</v>
      </c>
      <c r="G14" s="66">
        <f t="shared" si="1"/>
        <v>9</v>
      </c>
      <c r="H14" s="65">
        <f>VLOOKUP($A14,'Return Data'!$B$7:$R$2843,12,0)</f>
        <v>49.257199999999997</v>
      </c>
      <c r="I14" s="66">
        <f t="shared" si="2"/>
        <v>5</v>
      </c>
      <c r="J14" s="65">
        <f>VLOOKUP($A14,'Return Data'!$B$7:$R$2843,13,0)</f>
        <v>50.049799999999998</v>
      </c>
      <c r="K14" s="66">
        <f t="shared" si="3"/>
        <v>11</v>
      </c>
      <c r="L14" s="65">
        <f>VLOOKUP($A14,'Return Data'!$B$7:$R$2843,17,0)</f>
        <v>25.209299999999999</v>
      </c>
      <c r="M14" s="66">
        <f t="shared" si="4"/>
        <v>5</v>
      </c>
      <c r="N14" s="65">
        <f>VLOOKUP($A14,'Return Data'!$B$7:$R$2843,14,0)</f>
        <v>14.193</v>
      </c>
      <c r="O14" s="66">
        <f t="shared" si="5"/>
        <v>6</v>
      </c>
      <c r="P14" s="65">
        <f>VLOOKUP($A14,'Return Data'!$B$7:$R$2843,15,0)</f>
        <v>12.5288</v>
      </c>
      <c r="Q14" s="66">
        <f>RANK(P14,P$8:P$29,0)</f>
        <v>11</v>
      </c>
      <c r="R14" s="65">
        <f>VLOOKUP($A14,'Return Data'!$B$7:$R$2843,16,0)</f>
        <v>13.1859</v>
      </c>
      <c r="S14" s="67">
        <f t="shared" si="6"/>
        <v>17</v>
      </c>
    </row>
    <row r="15" spans="1:20" x14ac:dyDescent="0.3">
      <c r="A15" s="63" t="s">
        <v>835</v>
      </c>
      <c r="B15" s="64">
        <f>VLOOKUP($A15,'Return Data'!$B$7:$R$2843,3,0)</f>
        <v>44407</v>
      </c>
      <c r="C15" s="65">
        <f>VLOOKUP($A15,'Return Data'!$B$7:$R$2843,4,0)</f>
        <v>13.56</v>
      </c>
      <c r="D15" s="65">
        <f>VLOOKUP($A15,'Return Data'!$B$7:$R$2843,10,0)</f>
        <v>9.7975999999999992</v>
      </c>
      <c r="E15" s="66">
        <f t="shared" si="0"/>
        <v>20</v>
      </c>
      <c r="F15" s="65">
        <f>VLOOKUP($A15,'Return Data'!$B$7:$R$2843,11,0)</f>
        <v>16.997399999999999</v>
      </c>
      <c r="G15" s="66">
        <f t="shared" si="1"/>
        <v>18</v>
      </c>
      <c r="H15" s="65">
        <f>VLOOKUP($A15,'Return Data'!$B$7:$R$2843,12,0)</f>
        <v>33.727800000000002</v>
      </c>
      <c r="I15" s="66">
        <f t="shared" si="2"/>
        <v>18</v>
      </c>
      <c r="J15" s="65">
        <f>VLOOKUP($A15,'Return Data'!$B$7:$R$2843,13,0)</f>
        <v>38.934399999999997</v>
      </c>
      <c r="K15" s="66">
        <f t="shared" si="3"/>
        <v>19</v>
      </c>
      <c r="L15" s="65">
        <f>VLOOKUP($A15,'Return Data'!$B$7:$R$2843,17,0)</f>
        <v>20.525200000000002</v>
      </c>
      <c r="M15" s="66">
        <f t="shared" si="4"/>
        <v>14</v>
      </c>
      <c r="N15" s="65">
        <f>VLOOKUP($A15,'Return Data'!$B$7:$R$2843,14,0)</f>
        <v>9.2729999999999997</v>
      </c>
      <c r="O15" s="66">
        <f>RANK(N15,N$8:N$29,0)</f>
        <v>14</v>
      </c>
      <c r="P15" s="65"/>
      <c r="Q15" s="66"/>
      <c r="R15" s="65">
        <f>VLOOKUP($A15,'Return Data'!$B$7:$R$2843,16,0)</f>
        <v>8.5756999999999994</v>
      </c>
      <c r="S15" s="67">
        <f t="shared" si="6"/>
        <v>20</v>
      </c>
    </row>
    <row r="16" spans="1:20" x14ac:dyDescent="0.3">
      <c r="A16" s="63" t="s">
        <v>837</v>
      </c>
      <c r="B16" s="64">
        <f>VLOOKUP($A16,'Return Data'!$B$7:$R$2843,3,0)</f>
        <v>44407</v>
      </c>
      <c r="C16" s="65">
        <f>VLOOKUP($A16,'Return Data'!$B$7:$R$2843,4,0)</f>
        <v>50.09</v>
      </c>
      <c r="D16" s="65">
        <f>VLOOKUP($A16,'Return Data'!$B$7:$R$2843,10,0)</f>
        <v>10.5495</v>
      </c>
      <c r="E16" s="66">
        <f t="shared" si="0"/>
        <v>14</v>
      </c>
      <c r="F16" s="65">
        <f>VLOOKUP($A16,'Return Data'!$B$7:$R$2843,11,0)</f>
        <v>14.152200000000001</v>
      </c>
      <c r="G16" s="66">
        <f t="shared" si="1"/>
        <v>20</v>
      </c>
      <c r="H16" s="65">
        <f>VLOOKUP($A16,'Return Data'!$B$7:$R$2843,12,0)</f>
        <v>26.2349</v>
      </c>
      <c r="I16" s="66">
        <f t="shared" si="2"/>
        <v>22</v>
      </c>
      <c r="J16" s="65">
        <f>VLOOKUP($A16,'Return Data'!$B$7:$R$2843,13,0)</f>
        <v>36.2622</v>
      </c>
      <c r="K16" s="66">
        <f t="shared" si="3"/>
        <v>21</v>
      </c>
      <c r="L16" s="65">
        <f>VLOOKUP($A16,'Return Data'!$B$7:$R$2843,17,0)</f>
        <v>22.593399999999999</v>
      </c>
      <c r="M16" s="66">
        <f t="shared" si="4"/>
        <v>11</v>
      </c>
      <c r="N16" s="65">
        <f>VLOOKUP($A16,'Return Data'!$B$7:$R$2843,14,0)</f>
        <v>7.9771000000000001</v>
      </c>
      <c r="O16" s="66">
        <f>RANK(N16,N$8:N$29,0)</f>
        <v>16</v>
      </c>
      <c r="P16" s="65">
        <f>VLOOKUP($A16,'Return Data'!$B$7:$R$2843,15,0)</f>
        <v>12.748900000000001</v>
      </c>
      <c r="Q16" s="66">
        <f>RANK(P16,P$8:P$29,0)</f>
        <v>10</v>
      </c>
      <c r="R16" s="65">
        <f>VLOOKUP($A16,'Return Data'!$B$7:$R$2843,16,0)</f>
        <v>11.0419</v>
      </c>
      <c r="S16" s="67">
        <f t="shared" si="6"/>
        <v>19</v>
      </c>
    </row>
    <row r="17" spans="1:19" x14ac:dyDescent="0.3">
      <c r="A17" s="63" t="s">
        <v>839</v>
      </c>
      <c r="B17" s="64">
        <f>VLOOKUP($A17,'Return Data'!$B$7:$R$2843,3,0)</f>
        <v>44407</v>
      </c>
      <c r="C17" s="65">
        <f>VLOOKUP($A17,'Return Data'!$B$7:$R$2843,4,0)</f>
        <v>27.821400000000001</v>
      </c>
      <c r="D17" s="65">
        <f>VLOOKUP($A17,'Return Data'!$B$7:$R$2843,10,0)</f>
        <v>16.049199999999999</v>
      </c>
      <c r="E17" s="66">
        <f t="shared" si="0"/>
        <v>1</v>
      </c>
      <c r="F17" s="65">
        <f>VLOOKUP($A17,'Return Data'!$B$7:$R$2843,11,0)</f>
        <v>23.2546</v>
      </c>
      <c r="G17" s="66">
        <f t="shared" si="1"/>
        <v>11</v>
      </c>
      <c r="H17" s="65">
        <f>VLOOKUP($A17,'Return Data'!$B$7:$R$2843,12,0)</f>
        <v>48.405299999999997</v>
      </c>
      <c r="I17" s="66">
        <f t="shared" si="2"/>
        <v>7</v>
      </c>
      <c r="J17" s="65">
        <f>VLOOKUP($A17,'Return Data'!$B$7:$R$2843,13,0)</f>
        <v>60.362200000000001</v>
      </c>
      <c r="K17" s="66">
        <f t="shared" si="3"/>
        <v>4</v>
      </c>
      <c r="L17" s="65">
        <f>VLOOKUP($A17,'Return Data'!$B$7:$R$2843,17,0)</f>
        <v>31.789200000000001</v>
      </c>
      <c r="M17" s="66">
        <f t="shared" si="4"/>
        <v>1</v>
      </c>
      <c r="N17" s="65">
        <f>VLOOKUP($A17,'Return Data'!$B$7:$R$2843,14,0)</f>
        <v>23.1126</v>
      </c>
      <c r="O17" s="66">
        <f>RANK(N17,N$8:N$29,0)</f>
        <v>1</v>
      </c>
      <c r="P17" s="65">
        <f>VLOOKUP($A17,'Return Data'!$B$7:$R$2843,15,0)</f>
        <v>17.667300000000001</v>
      </c>
      <c r="Q17" s="66">
        <f>RANK(P17,P$8:P$29,0)</f>
        <v>1</v>
      </c>
      <c r="R17" s="65">
        <f>VLOOKUP($A17,'Return Data'!$B$7:$R$2843,16,0)</f>
        <v>16.359100000000002</v>
      </c>
      <c r="S17" s="67">
        <f t="shared" si="6"/>
        <v>9</v>
      </c>
    </row>
    <row r="18" spans="1:19" x14ac:dyDescent="0.3">
      <c r="A18" s="63" t="s">
        <v>840</v>
      </c>
      <c r="B18" s="64">
        <f>VLOOKUP($A18,'Return Data'!$B$7:$R$2843,3,0)</f>
        <v>44407</v>
      </c>
      <c r="C18" s="65">
        <f>VLOOKUP($A18,'Return Data'!$B$7:$R$2843,4,0)</f>
        <v>10.4673</v>
      </c>
      <c r="D18" s="65">
        <f>VLOOKUP($A18,'Return Data'!$B$7:$R$2843,10,0)</f>
        <v>5.4576000000000002</v>
      </c>
      <c r="E18" s="66">
        <f t="shared" si="0"/>
        <v>22</v>
      </c>
      <c r="F18" s="65">
        <f>VLOOKUP($A18,'Return Data'!$B$7:$R$2843,11,0)</f>
        <v>9.8687000000000005</v>
      </c>
      <c r="G18" s="66">
        <f t="shared" si="1"/>
        <v>22</v>
      </c>
      <c r="H18" s="65">
        <f>VLOOKUP($A18,'Return Data'!$B$7:$R$2843,12,0)</f>
        <v>30.0334</v>
      </c>
      <c r="I18" s="66">
        <f t="shared" si="2"/>
        <v>21</v>
      </c>
      <c r="J18" s="65">
        <f>VLOOKUP($A18,'Return Data'!$B$7:$R$2843,13,0)</f>
        <v>35.379899999999999</v>
      </c>
      <c r="K18" s="66">
        <f t="shared" si="3"/>
        <v>22</v>
      </c>
      <c r="L18" s="65">
        <f>VLOOKUP($A18,'Return Data'!$B$7:$R$2843,17,0)</f>
        <v>12.0448</v>
      </c>
      <c r="M18" s="66">
        <f t="shared" si="4"/>
        <v>18</v>
      </c>
      <c r="N18" s="65">
        <f>VLOOKUP($A18,'Return Data'!$B$7:$R$2843,14,0)</f>
        <v>4.2817999999999996</v>
      </c>
      <c r="O18" s="66">
        <f>RANK(N18,N$8:N$29,0)</f>
        <v>17</v>
      </c>
      <c r="P18" s="65">
        <f>VLOOKUP($A18,'Return Data'!$B$7:$R$2843,15,0)</f>
        <v>9.1309000000000005</v>
      </c>
      <c r="Q18" s="66">
        <f>RANK(P18,P$8:P$29,0)</f>
        <v>15</v>
      </c>
      <c r="R18" s="65">
        <f>VLOOKUP($A18,'Return Data'!$B$7:$R$2843,16,0)</f>
        <v>0.34110000000000001</v>
      </c>
      <c r="S18" s="67">
        <f t="shared" si="6"/>
        <v>22</v>
      </c>
    </row>
    <row r="19" spans="1:19" x14ac:dyDescent="0.3">
      <c r="A19" s="63" t="s">
        <v>843</v>
      </c>
      <c r="B19" s="64">
        <f>VLOOKUP($A19,'Return Data'!$B$7:$R$2843,3,0)</f>
        <v>44407</v>
      </c>
      <c r="C19" s="65">
        <f>VLOOKUP($A19,'Return Data'!$B$7:$R$2843,4,0)</f>
        <v>15.013</v>
      </c>
      <c r="D19" s="65">
        <f>VLOOKUP($A19,'Return Data'!$B$7:$R$2843,10,0)</f>
        <v>12.5581</v>
      </c>
      <c r="E19" s="66">
        <f t="shared" si="0"/>
        <v>9</v>
      </c>
      <c r="F19" s="65">
        <f>VLOOKUP($A19,'Return Data'!$B$7:$R$2843,11,0)</f>
        <v>21.878599999999999</v>
      </c>
      <c r="G19" s="66">
        <f t="shared" si="1"/>
        <v>13</v>
      </c>
      <c r="H19" s="65">
        <f>VLOOKUP($A19,'Return Data'!$B$7:$R$2843,12,0)</f>
        <v>42.3033</v>
      </c>
      <c r="I19" s="66">
        <f t="shared" si="2"/>
        <v>12</v>
      </c>
      <c r="J19" s="65">
        <f>VLOOKUP($A19,'Return Data'!$B$7:$R$2843,13,0)</f>
        <v>48.614100000000001</v>
      </c>
      <c r="K19" s="66">
        <f t="shared" ref="K19" si="7">RANK(J19,J$8:J$29,0)</f>
        <v>12</v>
      </c>
      <c r="L19" s="65"/>
      <c r="M19" s="66"/>
      <c r="N19" s="65"/>
      <c r="O19" s="66"/>
      <c r="P19" s="65"/>
      <c r="Q19" s="66"/>
      <c r="R19" s="65">
        <f>VLOOKUP($A19,'Return Data'!$B$7:$R$2843,16,0)</f>
        <v>22.0274</v>
      </c>
      <c r="S19" s="67">
        <f t="shared" si="6"/>
        <v>4</v>
      </c>
    </row>
    <row r="20" spans="1:19" x14ac:dyDescent="0.3">
      <c r="A20" s="63" t="s">
        <v>845</v>
      </c>
      <c r="B20" s="64">
        <f>VLOOKUP($A20,'Return Data'!$B$7:$R$2843,3,0)</f>
        <v>44407</v>
      </c>
      <c r="C20" s="65">
        <f>VLOOKUP($A20,'Return Data'!$B$7:$R$2843,4,0)</f>
        <v>15.438000000000001</v>
      </c>
      <c r="D20" s="65">
        <f>VLOOKUP($A20,'Return Data'!$B$7:$R$2843,10,0)</f>
        <v>9.9337999999999997</v>
      </c>
      <c r="E20" s="66">
        <f t="shared" si="0"/>
        <v>19</v>
      </c>
      <c r="F20" s="65">
        <f>VLOOKUP($A20,'Return Data'!$B$7:$R$2843,11,0)</f>
        <v>22.349</v>
      </c>
      <c r="G20" s="66">
        <f t="shared" si="1"/>
        <v>12</v>
      </c>
      <c r="H20" s="65">
        <f>VLOOKUP($A20,'Return Data'!$B$7:$R$2843,12,0)</f>
        <v>32.39</v>
      </c>
      <c r="I20" s="66">
        <f t="shared" si="2"/>
        <v>19</v>
      </c>
      <c r="J20" s="65">
        <f>VLOOKUP($A20,'Return Data'!$B$7:$R$2843,13,0)</f>
        <v>42.063099999999999</v>
      </c>
      <c r="K20" s="66">
        <f t="shared" ref="K20:K27" si="8">RANK(J20,J$8:J$29,0)</f>
        <v>16</v>
      </c>
      <c r="L20" s="65">
        <f>VLOOKUP($A20,'Return Data'!$B$7:$R$2843,17,0)</f>
        <v>21.792300000000001</v>
      </c>
      <c r="M20" s="66">
        <f t="shared" ref="M20" si="9">RANK(L20,L$8:L$29,0)</f>
        <v>12</v>
      </c>
      <c r="N20" s="65"/>
      <c r="O20" s="66"/>
      <c r="P20" s="65"/>
      <c r="Q20" s="66"/>
      <c r="R20" s="65">
        <f>VLOOKUP($A20,'Return Data'!$B$7:$R$2843,16,0)</f>
        <v>17.212399999999999</v>
      </c>
      <c r="S20" s="67">
        <f t="shared" si="6"/>
        <v>7</v>
      </c>
    </row>
    <row r="21" spans="1:19" x14ac:dyDescent="0.3">
      <c r="A21" s="63" t="s">
        <v>847</v>
      </c>
      <c r="B21" s="64">
        <f>VLOOKUP($A21,'Return Data'!$B$7:$R$2843,3,0)</f>
        <v>44407</v>
      </c>
      <c r="C21" s="65">
        <f>VLOOKUP($A21,'Return Data'!$B$7:$R$2843,4,0)</f>
        <v>17.954999999999998</v>
      </c>
      <c r="D21" s="65">
        <f>VLOOKUP($A21,'Return Data'!$B$7:$R$2843,10,0)</f>
        <v>14.8165</v>
      </c>
      <c r="E21" s="66">
        <f t="shared" si="0"/>
        <v>2</v>
      </c>
      <c r="F21" s="65">
        <f>VLOOKUP($A21,'Return Data'!$B$7:$R$2843,11,0)</f>
        <v>25.603400000000001</v>
      </c>
      <c r="G21" s="66">
        <f t="shared" si="1"/>
        <v>7</v>
      </c>
      <c r="H21" s="65">
        <f>VLOOKUP($A21,'Return Data'!$B$7:$R$2843,12,0)</f>
        <v>47.123899999999999</v>
      </c>
      <c r="I21" s="66">
        <f t="shared" si="2"/>
        <v>9</v>
      </c>
      <c r="J21" s="65">
        <f>VLOOKUP($A21,'Return Data'!$B$7:$R$2843,13,0)</f>
        <v>58.445099999999996</v>
      </c>
      <c r="K21" s="66">
        <f t="shared" si="8"/>
        <v>5</v>
      </c>
      <c r="L21" s="65"/>
      <c r="M21" s="66"/>
      <c r="N21" s="65"/>
      <c r="O21" s="66"/>
      <c r="P21" s="65"/>
      <c r="Q21" s="66"/>
      <c r="R21" s="65">
        <f>VLOOKUP($A21,'Return Data'!$B$7:$R$2843,16,0)</f>
        <v>30.2638</v>
      </c>
      <c r="S21" s="67">
        <f t="shared" si="6"/>
        <v>1</v>
      </c>
    </row>
    <row r="22" spans="1:19" x14ac:dyDescent="0.3">
      <c r="A22" s="63" t="s">
        <v>849</v>
      </c>
      <c r="B22" s="64">
        <f>VLOOKUP($A22,'Return Data'!$B$7:$R$2843,3,0)</f>
        <v>44407</v>
      </c>
      <c r="C22" s="65">
        <f>VLOOKUP($A22,'Return Data'!$B$7:$R$2843,4,0)</f>
        <v>31.4587</v>
      </c>
      <c r="D22" s="65">
        <f>VLOOKUP($A22,'Return Data'!$B$7:$R$2843,10,0)</f>
        <v>7.1696999999999997</v>
      </c>
      <c r="E22" s="66">
        <f t="shared" si="0"/>
        <v>21</v>
      </c>
      <c r="F22" s="65">
        <f>VLOOKUP($A22,'Return Data'!$B$7:$R$2843,11,0)</f>
        <v>13.181100000000001</v>
      </c>
      <c r="G22" s="66">
        <f t="shared" si="1"/>
        <v>21</v>
      </c>
      <c r="H22" s="65">
        <f>VLOOKUP($A22,'Return Data'!$B$7:$R$2843,12,0)</f>
        <v>30.286999999999999</v>
      </c>
      <c r="I22" s="66">
        <f t="shared" si="2"/>
        <v>20</v>
      </c>
      <c r="J22" s="65">
        <f>VLOOKUP($A22,'Return Data'!$B$7:$R$2843,13,0)</f>
        <v>38.497300000000003</v>
      </c>
      <c r="K22" s="66">
        <f t="shared" si="8"/>
        <v>20</v>
      </c>
      <c r="L22" s="65">
        <f>VLOOKUP($A22,'Return Data'!$B$7:$R$2843,17,0)</f>
        <v>22.6599</v>
      </c>
      <c r="M22" s="66">
        <f t="shared" ref="M22:M27" si="10">RANK(L22,L$8:L$29,0)</f>
        <v>10</v>
      </c>
      <c r="N22" s="65">
        <f>VLOOKUP($A22,'Return Data'!$B$7:$R$2843,14,0)</f>
        <v>12.2044</v>
      </c>
      <c r="O22" s="66">
        <f t="shared" ref="O22:O27" si="11">RANK(N22,N$8:N$29,0)</f>
        <v>11</v>
      </c>
      <c r="P22" s="65">
        <f>VLOOKUP($A22,'Return Data'!$B$7:$R$2843,15,0)</f>
        <v>13.125999999999999</v>
      </c>
      <c r="Q22" s="66">
        <f t="shared" ref="Q22:Q27" si="12">RANK(P22,P$8:P$29,0)</f>
        <v>9</v>
      </c>
      <c r="R22" s="65">
        <f>VLOOKUP($A22,'Return Data'!$B$7:$R$2843,16,0)</f>
        <v>14.963100000000001</v>
      </c>
      <c r="S22" s="67">
        <f t="shared" si="6"/>
        <v>11</v>
      </c>
    </row>
    <row r="23" spans="1:19" x14ac:dyDescent="0.3">
      <c r="A23" s="63" t="s">
        <v>850</v>
      </c>
      <c r="B23" s="64">
        <f>VLOOKUP($A23,'Return Data'!$B$7:$R$2843,3,0)</f>
        <v>44407</v>
      </c>
      <c r="C23" s="65">
        <f>VLOOKUP($A23,'Return Data'!$B$7:$R$2843,4,0)</f>
        <v>70.826599999999999</v>
      </c>
      <c r="D23" s="65">
        <f>VLOOKUP($A23,'Return Data'!$B$7:$R$2843,10,0)</f>
        <v>11.038</v>
      </c>
      <c r="E23" s="66">
        <f t="shared" si="0"/>
        <v>13</v>
      </c>
      <c r="F23" s="65">
        <f>VLOOKUP($A23,'Return Data'!$B$7:$R$2843,11,0)</f>
        <v>26.368200000000002</v>
      </c>
      <c r="G23" s="66">
        <f t="shared" si="1"/>
        <v>4</v>
      </c>
      <c r="H23" s="65">
        <f>VLOOKUP($A23,'Return Data'!$B$7:$R$2843,12,0)</f>
        <v>59.844799999999999</v>
      </c>
      <c r="I23" s="66">
        <f t="shared" si="2"/>
        <v>2</v>
      </c>
      <c r="J23" s="65">
        <f>VLOOKUP($A23,'Return Data'!$B$7:$R$2843,13,0)</f>
        <v>68.430199999999999</v>
      </c>
      <c r="K23" s="66">
        <f t="shared" si="8"/>
        <v>1</v>
      </c>
      <c r="L23" s="65">
        <f>VLOOKUP($A23,'Return Data'!$B$7:$R$2843,17,0)</f>
        <v>26.721499999999999</v>
      </c>
      <c r="M23" s="66">
        <f t="shared" si="10"/>
        <v>4</v>
      </c>
      <c r="N23" s="65">
        <f>VLOOKUP($A23,'Return Data'!$B$7:$R$2843,14,0)</f>
        <v>14.135999999999999</v>
      </c>
      <c r="O23" s="66">
        <f t="shared" si="11"/>
        <v>7</v>
      </c>
      <c r="P23" s="65">
        <f>VLOOKUP($A23,'Return Data'!$B$7:$R$2843,15,0)</f>
        <v>13.779500000000001</v>
      </c>
      <c r="Q23" s="66">
        <f t="shared" si="12"/>
        <v>8</v>
      </c>
      <c r="R23" s="65">
        <f>VLOOKUP($A23,'Return Data'!$B$7:$R$2843,16,0)</f>
        <v>14.3462</v>
      </c>
      <c r="S23" s="67">
        <f t="shared" si="6"/>
        <v>14</v>
      </c>
    </row>
    <row r="24" spans="1:19" x14ac:dyDescent="0.3">
      <c r="A24" s="63" t="s">
        <v>852</v>
      </c>
      <c r="B24" s="64">
        <f>VLOOKUP($A24,'Return Data'!$B$7:$R$2843,3,0)</f>
        <v>44407</v>
      </c>
      <c r="C24" s="65">
        <f>VLOOKUP($A24,'Return Data'!$B$7:$R$2843,4,0)</f>
        <v>101.26</v>
      </c>
      <c r="D24" s="65">
        <f>VLOOKUP($A24,'Return Data'!$B$7:$R$2843,10,0)</f>
        <v>11.4339</v>
      </c>
      <c r="E24" s="66">
        <f t="shared" si="0"/>
        <v>11</v>
      </c>
      <c r="F24" s="65">
        <f>VLOOKUP($A24,'Return Data'!$B$7:$R$2843,11,0)</f>
        <v>25.523700000000002</v>
      </c>
      <c r="G24" s="66">
        <f t="shared" si="1"/>
        <v>8</v>
      </c>
      <c r="H24" s="65">
        <f>VLOOKUP($A24,'Return Data'!$B$7:$R$2843,12,0)</f>
        <v>48.671300000000002</v>
      </c>
      <c r="I24" s="66">
        <f t="shared" si="2"/>
        <v>6</v>
      </c>
      <c r="J24" s="65">
        <f>VLOOKUP($A24,'Return Data'!$B$7:$R$2843,13,0)</f>
        <v>54.453899999999997</v>
      </c>
      <c r="K24" s="66">
        <f t="shared" si="8"/>
        <v>7</v>
      </c>
      <c r="L24" s="65">
        <f>VLOOKUP($A24,'Return Data'!$B$7:$R$2843,17,0)</f>
        <v>29.0501</v>
      </c>
      <c r="M24" s="66">
        <f t="shared" si="10"/>
        <v>3</v>
      </c>
      <c r="N24" s="65">
        <f>VLOOKUP($A24,'Return Data'!$B$7:$R$2843,14,0)</f>
        <v>16.801300000000001</v>
      </c>
      <c r="O24" s="66">
        <f t="shared" si="11"/>
        <v>3</v>
      </c>
      <c r="P24" s="65">
        <f>VLOOKUP($A24,'Return Data'!$B$7:$R$2843,15,0)</f>
        <v>15.209199999999999</v>
      </c>
      <c r="Q24" s="66">
        <f t="shared" si="12"/>
        <v>5</v>
      </c>
      <c r="R24" s="65">
        <f>VLOOKUP($A24,'Return Data'!$B$7:$R$2843,16,0)</f>
        <v>15.860300000000001</v>
      </c>
      <c r="S24" s="67">
        <f t="shared" si="6"/>
        <v>10</v>
      </c>
    </row>
    <row r="25" spans="1:19" x14ac:dyDescent="0.3">
      <c r="A25" s="63" t="s">
        <v>854</v>
      </c>
      <c r="B25" s="64">
        <f>VLOOKUP($A25,'Return Data'!$B$7:$R$2843,3,0)</f>
        <v>44407</v>
      </c>
      <c r="C25" s="65">
        <f>VLOOKUP($A25,'Return Data'!$B$7:$R$2843,4,0)</f>
        <v>52.226999999999997</v>
      </c>
      <c r="D25" s="65">
        <f>VLOOKUP($A25,'Return Data'!$B$7:$R$2843,10,0)</f>
        <v>11.311</v>
      </c>
      <c r="E25" s="66">
        <f t="shared" si="0"/>
        <v>12</v>
      </c>
      <c r="F25" s="65">
        <f>VLOOKUP($A25,'Return Data'!$B$7:$R$2843,11,0)</f>
        <v>33.235500000000002</v>
      </c>
      <c r="G25" s="66">
        <f t="shared" si="1"/>
        <v>1</v>
      </c>
      <c r="H25" s="65">
        <f>VLOOKUP($A25,'Return Data'!$B$7:$R$2843,12,0)</f>
        <v>59.2622</v>
      </c>
      <c r="I25" s="66">
        <f t="shared" si="2"/>
        <v>3</v>
      </c>
      <c r="J25" s="65">
        <f>VLOOKUP($A25,'Return Data'!$B$7:$R$2843,13,0)</f>
        <v>67.670500000000004</v>
      </c>
      <c r="K25" s="66">
        <f t="shared" si="8"/>
        <v>3</v>
      </c>
      <c r="L25" s="65">
        <f>VLOOKUP($A25,'Return Data'!$B$7:$R$2843,17,0)</f>
        <v>31.528300000000002</v>
      </c>
      <c r="M25" s="66">
        <f t="shared" si="10"/>
        <v>2</v>
      </c>
      <c r="N25" s="65">
        <f>VLOOKUP($A25,'Return Data'!$B$7:$R$2843,14,0)</f>
        <v>17.142199999999999</v>
      </c>
      <c r="O25" s="66">
        <f t="shared" si="11"/>
        <v>2</v>
      </c>
      <c r="P25" s="65">
        <f>VLOOKUP($A25,'Return Data'!$B$7:$R$2843,15,0)</f>
        <v>15.953200000000001</v>
      </c>
      <c r="Q25" s="66">
        <f t="shared" si="12"/>
        <v>4</v>
      </c>
      <c r="R25" s="65">
        <f>VLOOKUP($A25,'Return Data'!$B$7:$R$2843,16,0)</f>
        <v>13.5563</v>
      </c>
      <c r="S25" s="67">
        <f t="shared" si="6"/>
        <v>16</v>
      </c>
    </row>
    <row r="26" spans="1:19" x14ac:dyDescent="0.3">
      <c r="A26" s="63" t="s">
        <v>857</v>
      </c>
      <c r="B26" s="64">
        <f>VLOOKUP($A26,'Return Data'!$B$7:$R$2843,3,0)</f>
        <v>44407</v>
      </c>
      <c r="C26" s="65">
        <f>VLOOKUP($A26,'Return Data'!$B$7:$R$2843,4,0)</f>
        <v>216.01740000000001</v>
      </c>
      <c r="D26" s="65">
        <f>VLOOKUP($A26,'Return Data'!$B$7:$R$2843,10,0)</f>
        <v>12.851800000000001</v>
      </c>
      <c r="E26" s="66">
        <f t="shared" si="0"/>
        <v>8</v>
      </c>
      <c r="F26" s="65">
        <f>VLOOKUP($A26,'Return Data'!$B$7:$R$2843,11,0)</f>
        <v>26.293299999999999</v>
      </c>
      <c r="G26" s="66">
        <f t="shared" si="1"/>
        <v>5</v>
      </c>
      <c r="H26" s="65">
        <f>VLOOKUP($A26,'Return Data'!$B$7:$R$2843,12,0)</f>
        <v>46.436500000000002</v>
      </c>
      <c r="I26" s="66">
        <f t="shared" si="2"/>
        <v>10</v>
      </c>
      <c r="J26" s="65">
        <f>VLOOKUP($A26,'Return Data'!$B$7:$R$2843,13,0)</f>
        <v>53.499600000000001</v>
      </c>
      <c r="K26" s="66">
        <f t="shared" si="8"/>
        <v>8</v>
      </c>
      <c r="L26" s="65">
        <f>VLOOKUP($A26,'Return Data'!$B$7:$R$2843,17,0)</f>
        <v>24.828399999999998</v>
      </c>
      <c r="M26" s="66">
        <f t="shared" si="10"/>
        <v>6</v>
      </c>
      <c r="N26" s="65">
        <f>VLOOKUP($A26,'Return Data'!$B$7:$R$2843,14,0)</f>
        <v>16.537199999999999</v>
      </c>
      <c r="O26" s="66">
        <f t="shared" si="11"/>
        <v>4</v>
      </c>
      <c r="P26" s="65">
        <f>VLOOKUP($A26,'Return Data'!$B$7:$R$2843,15,0)</f>
        <v>16.049499999999998</v>
      </c>
      <c r="Q26" s="66">
        <f t="shared" si="12"/>
        <v>3</v>
      </c>
      <c r="R26" s="65">
        <f>VLOOKUP($A26,'Return Data'!$B$7:$R$2843,16,0)</f>
        <v>20.055499999999999</v>
      </c>
      <c r="S26" s="67">
        <f t="shared" si="6"/>
        <v>5</v>
      </c>
    </row>
    <row r="27" spans="1:19" x14ac:dyDescent="0.3">
      <c r="A27" s="63" t="s">
        <v>858</v>
      </c>
      <c r="B27" s="64">
        <f>VLOOKUP($A27,'Return Data'!$B$7:$R$2843,3,0)</f>
        <v>44407</v>
      </c>
      <c r="C27" s="65">
        <f>VLOOKUP($A27,'Return Data'!$B$7:$R$2843,4,0)</f>
        <v>249.38380000000001</v>
      </c>
      <c r="D27" s="65">
        <f>VLOOKUP($A27,'Return Data'!$B$7:$R$2843,10,0)</f>
        <v>10.2301</v>
      </c>
      <c r="E27" s="66">
        <f t="shared" si="0"/>
        <v>18</v>
      </c>
      <c r="F27" s="65">
        <f>VLOOKUP($A27,'Return Data'!$B$7:$R$2843,11,0)</f>
        <v>16.996600000000001</v>
      </c>
      <c r="G27" s="66">
        <f t="shared" si="1"/>
        <v>19</v>
      </c>
      <c r="H27" s="65">
        <f>VLOOKUP($A27,'Return Data'!$B$7:$R$2843,12,0)</f>
        <v>36.551000000000002</v>
      </c>
      <c r="I27" s="66">
        <f t="shared" si="2"/>
        <v>16</v>
      </c>
      <c r="J27" s="65">
        <f>VLOOKUP($A27,'Return Data'!$B$7:$R$2843,13,0)</f>
        <v>41.713799999999999</v>
      </c>
      <c r="K27" s="66">
        <f t="shared" si="8"/>
        <v>17</v>
      </c>
      <c r="L27" s="65">
        <f>VLOOKUP($A27,'Return Data'!$B$7:$R$2843,17,0)</f>
        <v>18.638400000000001</v>
      </c>
      <c r="M27" s="66">
        <f t="shared" si="10"/>
        <v>16</v>
      </c>
      <c r="N27" s="65">
        <f>VLOOKUP($A27,'Return Data'!$B$7:$R$2843,14,0)</f>
        <v>12.0807</v>
      </c>
      <c r="O27" s="66">
        <f t="shared" si="11"/>
        <v>12</v>
      </c>
      <c r="P27" s="65">
        <f>VLOOKUP($A27,'Return Data'!$B$7:$R$2843,15,0)</f>
        <v>13.9871</v>
      </c>
      <c r="Q27" s="66">
        <f t="shared" si="12"/>
        <v>7</v>
      </c>
      <c r="R27" s="65">
        <f>VLOOKUP($A27,'Return Data'!$B$7:$R$2843,16,0)</f>
        <v>18.4313</v>
      </c>
      <c r="S27" s="67">
        <f t="shared" si="6"/>
        <v>6</v>
      </c>
    </row>
    <row r="28" spans="1:19" x14ac:dyDescent="0.3">
      <c r="A28" s="63" t="s">
        <v>861</v>
      </c>
      <c r="B28" s="64">
        <f>VLOOKUP($A28,'Return Data'!$B$7:$R$2843,3,0)</f>
        <v>44407</v>
      </c>
      <c r="C28" s="65">
        <f>VLOOKUP($A28,'Return Data'!$B$7:$R$2843,4,0)</f>
        <v>13.963900000000001</v>
      </c>
      <c r="D28" s="65">
        <f>VLOOKUP($A28,'Return Data'!$B$7:$R$2843,10,0)</f>
        <v>14.025499999999999</v>
      </c>
      <c r="E28" s="66">
        <f t="shared" si="0"/>
        <v>6</v>
      </c>
      <c r="F28" s="65">
        <f>VLOOKUP($A28,'Return Data'!$B$7:$R$2843,11,0)</f>
        <v>25.753299999999999</v>
      </c>
      <c r="G28" s="66">
        <f t="shared" si="1"/>
        <v>6</v>
      </c>
      <c r="H28" s="65">
        <f>VLOOKUP($A28,'Return Data'!$B$7:$R$2843,12,0)</f>
        <v>47.329599999999999</v>
      </c>
      <c r="I28" s="66">
        <f>RANK(H28,H$8:H$29,0)</f>
        <v>8</v>
      </c>
      <c r="J28" s="65">
        <f>VLOOKUP($A28,'Return Data'!$B$7:$R$2843,13,0)</f>
        <v>55.682000000000002</v>
      </c>
      <c r="K28" s="66">
        <f t="shared" ref="K28" si="13">RANK(J28,J$8:J$29,0)</f>
        <v>6</v>
      </c>
      <c r="L28" s="65"/>
      <c r="M28" s="66"/>
      <c r="N28" s="65"/>
      <c r="O28" s="66"/>
      <c r="P28" s="65"/>
      <c r="Q28" s="66"/>
      <c r="R28" s="65">
        <f>VLOOKUP($A28,'Return Data'!$B$7:$R$2843,16,0)</f>
        <v>22.3978</v>
      </c>
      <c r="S28" s="67">
        <f t="shared" si="6"/>
        <v>3</v>
      </c>
    </row>
    <row r="29" spans="1:19" x14ac:dyDescent="0.3">
      <c r="A29" s="63" t="s">
        <v>863</v>
      </c>
      <c r="B29" s="64">
        <f>VLOOKUP($A29,'Return Data'!$B$7:$R$2843,3,0)</f>
        <v>44407</v>
      </c>
      <c r="C29" s="65">
        <f>VLOOKUP($A29,'Return Data'!$B$7:$R$2843,4,0)</f>
        <v>16.559999999999999</v>
      </c>
      <c r="D29" s="65">
        <f>VLOOKUP($A29,'Return Data'!$B$7:$R$2843,10,0)</f>
        <v>12.4236</v>
      </c>
      <c r="E29" s="66">
        <f t="shared" si="0"/>
        <v>10</v>
      </c>
      <c r="F29" s="65">
        <f>VLOOKUP($A29,'Return Data'!$B$7:$R$2843,11,0)</f>
        <v>23.489899999999999</v>
      </c>
      <c r="G29" s="66">
        <f t="shared" si="1"/>
        <v>10</v>
      </c>
      <c r="H29" s="65">
        <f>VLOOKUP($A29,'Return Data'!$B$7:$R$2843,12,0)</f>
        <v>42.3904</v>
      </c>
      <c r="I29" s="66">
        <f>RANK(H29,H$8:H$29,0)</f>
        <v>11</v>
      </c>
      <c r="J29" s="65">
        <f>VLOOKUP($A29,'Return Data'!$B$7:$R$2843,13,0)</f>
        <v>53.191499999999998</v>
      </c>
      <c r="K29" s="66">
        <f t="shared" ref="K29" si="14">RANK(J29,J$8:J$29,0)</f>
        <v>10</v>
      </c>
      <c r="L29" s="65"/>
      <c r="M29" s="66"/>
      <c r="N29" s="65"/>
      <c r="O29" s="66"/>
      <c r="P29" s="65"/>
      <c r="Q29" s="66"/>
      <c r="R29" s="65">
        <f>VLOOKUP($A29,'Return Data'!$B$7:$R$2843,16,0)</f>
        <v>28.909700000000001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11.667631818181819</v>
      </c>
      <c r="E31" s="74"/>
      <c r="F31" s="75">
        <f>AVERAGE(F8:F29)</f>
        <v>21.627981818181819</v>
      </c>
      <c r="G31" s="74"/>
      <c r="H31" s="75">
        <f>AVERAGE(H8:H29)</f>
        <v>43.002804545454552</v>
      </c>
      <c r="I31" s="74"/>
      <c r="J31" s="75">
        <f>AVERAGE(J8:J29)</f>
        <v>50.176881818181805</v>
      </c>
      <c r="K31" s="74"/>
      <c r="L31" s="75">
        <f>AVERAGE(L8:L29)</f>
        <v>23.131155555555555</v>
      </c>
      <c r="M31" s="74"/>
      <c r="N31" s="75">
        <f>AVERAGE(N8:N29)</f>
        <v>12.999982352941176</v>
      </c>
      <c r="O31" s="74"/>
      <c r="P31" s="75">
        <f>AVERAGE(P8:P29)</f>
        <v>13.645446666666668</v>
      </c>
      <c r="Q31" s="74"/>
      <c r="R31" s="75">
        <f>AVERAGE(R8:R29)</f>
        <v>15.770595454545457</v>
      </c>
      <c r="S31" s="76"/>
    </row>
    <row r="32" spans="1:19" x14ac:dyDescent="0.3">
      <c r="A32" s="73" t="s">
        <v>28</v>
      </c>
      <c r="B32" s="74"/>
      <c r="C32" s="74"/>
      <c r="D32" s="75">
        <f>MIN(D8:D29)</f>
        <v>5.4576000000000002</v>
      </c>
      <c r="E32" s="74"/>
      <c r="F32" s="75">
        <f>MIN(F8:F29)</f>
        <v>9.8687000000000005</v>
      </c>
      <c r="G32" s="74"/>
      <c r="H32" s="75">
        <f>MIN(H8:H29)</f>
        <v>26.2349</v>
      </c>
      <c r="I32" s="74"/>
      <c r="J32" s="75">
        <f>MIN(J8:J29)</f>
        <v>35.379899999999999</v>
      </c>
      <c r="K32" s="74"/>
      <c r="L32" s="75">
        <f>MIN(L8:L29)</f>
        <v>12.0448</v>
      </c>
      <c r="M32" s="74"/>
      <c r="N32" s="75">
        <f>MIN(N8:N29)</f>
        <v>4.2817999999999996</v>
      </c>
      <c r="O32" s="74"/>
      <c r="P32" s="75">
        <f>MIN(P8:P29)</f>
        <v>9.1309000000000005</v>
      </c>
      <c r="Q32" s="74"/>
      <c r="R32" s="75">
        <f>MIN(R8:R29)</f>
        <v>0.34110000000000001</v>
      </c>
      <c r="S32" s="76"/>
    </row>
    <row r="33" spans="1:19" ht="15" thickBot="1" x14ac:dyDescent="0.35">
      <c r="A33" s="77" t="s">
        <v>29</v>
      </c>
      <c r="B33" s="78"/>
      <c r="C33" s="78"/>
      <c r="D33" s="79">
        <f>MAX(D8:D29)</f>
        <v>16.049199999999999</v>
      </c>
      <c r="E33" s="78"/>
      <c r="F33" s="79">
        <f>MAX(F8:F29)</f>
        <v>33.235500000000002</v>
      </c>
      <c r="G33" s="78"/>
      <c r="H33" s="79">
        <f>MAX(H8:H29)</f>
        <v>61.3979</v>
      </c>
      <c r="I33" s="78"/>
      <c r="J33" s="79">
        <f>MAX(J8:J29)</f>
        <v>68.430199999999999</v>
      </c>
      <c r="K33" s="78"/>
      <c r="L33" s="79">
        <f>MAX(L8:L29)</f>
        <v>31.789200000000001</v>
      </c>
      <c r="M33" s="78"/>
      <c r="N33" s="79">
        <f>MAX(N8:N29)</f>
        <v>23.1126</v>
      </c>
      <c r="O33" s="78"/>
      <c r="P33" s="79">
        <f>MAX(P8:P29)</f>
        <v>17.667300000000001</v>
      </c>
      <c r="Q33" s="78"/>
      <c r="R33" s="79">
        <f>MAX(R8:R29)</f>
        <v>30.2638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44407</v>
      </c>
      <c r="C8" s="65">
        <f>VLOOKUP($A8,'Return Data'!$B$7:$R$2843,4,0)</f>
        <v>58.6327</v>
      </c>
      <c r="D8" s="65">
        <f>VLOOKUP($A8,'Return Data'!$B$7:$R$2843,10,0)</f>
        <v>22.779199999999999</v>
      </c>
      <c r="E8" s="66">
        <f t="shared" ref="E8:E30" si="0">RANK(D8,D$8:D$30,0)</f>
        <v>16</v>
      </c>
      <c r="F8" s="65">
        <f>VLOOKUP($A8,'Return Data'!$B$7:$R$2843,11,0)</f>
        <v>47.780200000000001</v>
      </c>
      <c r="G8" s="66">
        <f t="shared" ref="G8:G18" si="1">RANK(F8,F$8:F$30,0)</f>
        <v>14</v>
      </c>
      <c r="H8" s="65">
        <f>VLOOKUP($A8,'Return Data'!$B$7:$R$2843,12,0)</f>
        <v>76.590699999999998</v>
      </c>
      <c r="I8" s="66">
        <f t="shared" ref="I8" si="2">RANK(H8,H$8:H$30,0)</f>
        <v>14</v>
      </c>
      <c r="J8" s="65">
        <f>VLOOKUP($A8,'Return Data'!$B$7:$R$2843,13,0)</f>
        <v>111.0753</v>
      </c>
      <c r="K8" s="66">
        <f t="shared" ref="K8" si="3">RANK(J8,J$8:J$30,0)</f>
        <v>10</v>
      </c>
      <c r="L8" s="65">
        <f>VLOOKUP($A8,'Return Data'!$B$7:$R$2843,17,0)</f>
        <v>35.108199999999997</v>
      </c>
      <c r="M8" s="66">
        <f>RANK(L8,L$8:L$30,0)</f>
        <v>19</v>
      </c>
      <c r="N8" s="65">
        <f>VLOOKUP($A8,'Return Data'!$B$7:$R$2843,14,0)</f>
        <v>13.0189</v>
      </c>
      <c r="O8" s="66">
        <f>RANK(N8,N$8:N$30,0)</f>
        <v>15</v>
      </c>
      <c r="P8" s="65">
        <f>VLOOKUP($A8,'Return Data'!$B$7:$R$2843,15,0)</f>
        <v>13.9971</v>
      </c>
      <c r="Q8" s="66">
        <f>RANK(P8,P$8:P$30,0)</f>
        <v>13</v>
      </c>
      <c r="R8" s="65">
        <f>VLOOKUP($A8,'Return Data'!$B$7:$R$2843,16,0)</f>
        <v>18.905200000000001</v>
      </c>
      <c r="S8" s="67">
        <f t="shared" ref="S8:S30" si="4">RANK(R8,R$8:R$30,0)</f>
        <v>17</v>
      </c>
    </row>
    <row r="9" spans="1:20" x14ac:dyDescent="0.3">
      <c r="A9" s="63" t="s">
        <v>1448</v>
      </c>
      <c r="B9" s="64">
        <f>VLOOKUP($A9,'Return Data'!$B$7:$R$2843,3,0)</f>
        <v>44407</v>
      </c>
      <c r="C9" s="65">
        <f>VLOOKUP($A9,'Return Data'!$B$7:$R$2843,4,0)</f>
        <v>61.09</v>
      </c>
      <c r="D9" s="65">
        <f>VLOOKUP($A9,'Return Data'!$B$7:$R$2843,10,0)</f>
        <v>21.572099999999999</v>
      </c>
      <c r="E9" s="66">
        <f t="shared" si="0"/>
        <v>21</v>
      </c>
      <c r="F9" s="65">
        <f>VLOOKUP($A9,'Return Data'!$B$7:$R$2843,11,0)</f>
        <v>43.302799999999998</v>
      </c>
      <c r="G9" s="66">
        <f t="shared" si="1"/>
        <v>19</v>
      </c>
      <c r="H9" s="65">
        <f>VLOOKUP($A9,'Return Data'!$B$7:$R$2843,12,0)</f>
        <v>66.775899999999993</v>
      </c>
      <c r="I9" s="66">
        <f t="shared" ref="I9:I30" si="5">RANK(H9,H$8:H$30,0)</f>
        <v>22</v>
      </c>
      <c r="J9" s="65">
        <f>VLOOKUP($A9,'Return Data'!$B$7:$R$2843,13,0)</f>
        <v>93.322800000000001</v>
      </c>
      <c r="K9" s="66">
        <f t="shared" ref="K9:K30" si="6">RANK(J9,J$8:J$30,0)</f>
        <v>21</v>
      </c>
      <c r="L9" s="65">
        <f>VLOOKUP($A9,'Return Data'!$B$7:$R$2843,17,0)</f>
        <v>44.248399999999997</v>
      </c>
      <c r="M9" s="66">
        <f t="shared" ref="M9:M30" si="7">RANK(L9,L$8:L$30,0)</f>
        <v>12</v>
      </c>
      <c r="N9" s="65">
        <f>VLOOKUP($A9,'Return Data'!$B$7:$R$2843,14,0)</f>
        <v>28.9969</v>
      </c>
      <c r="O9" s="66">
        <f t="shared" ref="O9:O30" si="8">RANK(N9,N$8:N$30,0)</f>
        <v>2</v>
      </c>
      <c r="P9" s="65">
        <f>VLOOKUP($A9,'Return Data'!$B$7:$R$2843,15,0)</f>
        <v>22.314</v>
      </c>
      <c r="Q9" s="66">
        <f t="shared" ref="Q9:Q30" si="9">RANK(P9,P$8:P$30,0)</f>
        <v>4</v>
      </c>
      <c r="R9" s="65">
        <f>VLOOKUP($A9,'Return Data'!$B$7:$R$2843,16,0)</f>
        <v>26.6067</v>
      </c>
      <c r="S9" s="67">
        <f t="shared" si="4"/>
        <v>11</v>
      </c>
    </row>
    <row r="10" spans="1:20" x14ac:dyDescent="0.3">
      <c r="A10" s="63" t="s">
        <v>1450</v>
      </c>
      <c r="B10" s="64">
        <f>VLOOKUP($A10,'Return Data'!$B$7:$R$2843,3,0)</f>
        <v>44407</v>
      </c>
      <c r="C10" s="65">
        <f>VLOOKUP($A10,'Return Data'!$B$7:$R$2843,4,0)</f>
        <v>25.25</v>
      </c>
      <c r="D10" s="65">
        <f>VLOOKUP($A10,'Return Data'!$B$7:$R$2843,10,0)</f>
        <v>23.050699999999999</v>
      </c>
      <c r="E10" s="66">
        <f t="shared" si="0"/>
        <v>15</v>
      </c>
      <c r="F10" s="65">
        <f>VLOOKUP($A10,'Return Data'!$B$7:$R$2843,11,0)</f>
        <v>52.291899999999998</v>
      </c>
      <c r="G10" s="66">
        <f t="shared" si="1"/>
        <v>7</v>
      </c>
      <c r="H10" s="65">
        <f>VLOOKUP($A10,'Return Data'!$B$7:$R$2843,12,0)</f>
        <v>78.824399999999997</v>
      </c>
      <c r="I10" s="66">
        <f t="shared" si="5"/>
        <v>12</v>
      </c>
      <c r="J10" s="65">
        <f>VLOOKUP($A10,'Return Data'!$B$7:$R$2843,13,0)</f>
        <v>117.2978</v>
      </c>
      <c r="K10" s="66">
        <f t="shared" si="6"/>
        <v>3</v>
      </c>
      <c r="L10" s="65">
        <f>VLOOKUP($A10,'Return Data'!$B$7:$R$2843,17,0)</f>
        <v>61.652099999999997</v>
      </c>
      <c r="M10" s="66">
        <f t="shared" si="7"/>
        <v>2</v>
      </c>
      <c r="N10" s="65"/>
      <c r="O10" s="66"/>
      <c r="P10" s="65"/>
      <c r="Q10" s="66"/>
      <c r="R10" s="65">
        <f>VLOOKUP($A10,'Return Data'!$B$7:$R$2843,16,0)</f>
        <v>42.529600000000002</v>
      </c>
      <c r="S10" s="67">
        <f t="shared" si="4"/>
        <v>2</v>
      </c>
    </row>
    <row r="11" spans="1:20" x14ac:dyDescent="0.3">
      <c r="A11" s="63" t="s">
        <v>1452</v>
      </c>
      <c r="B11" s="64">
        <f>VLOOKUP($A11,'Return Data'!$B$7:$R$2843,3,0)</f>
        <v>44407</v>
      </c>
      <c r="C11" s="65">
        <f>VLOOKUP($A11,'Return Data'!$B$7:$R$2843,4,0)</f>
        <v>21.39</v>
      </c>
      <c r="D11" s="65">
        <f>VLOOKUP($A11,'Return Data'!$B$7:$R$2843,10,0)</f>
        <v>25.971699999999998</v>
      </c>
      <c r="E11" s="66">
        <f t="shared" si="0"/>
        <v>7</v>
      </c>
      <c r="F11" s="65">
        <f>VLOOKUP($A11,'Return Data'!$B$7:$R$2843,11,0)</f>
        <v>53.223500000000001</v>
      </c>
      <c r="G11" s="66">
        <f t="shared" si="1"/>
        <v>5</v>
      </c>
      <c r="H11" s="65">
        <f>VLOOKUP($A11,'Return Data'!$B$7:$R$2843,12,0)</f>
        <v>80.811499999999995</v>
      </c>
      <c r="I11" s="66">
        <f t="shared" si="5"/>
        <v>9</v>
      </c>
      <c r="J11" s="65">
        <f>VLOOKUP($A11,'Return Data'!$B$7:$R$2843,13,0)</f>
        <v>110.94670000000001</v>
      </c>
      <c r="K11" s="66">
        <f t="shared" si="6"/>
        <v>11</v>
      </c>
      <c r="L11" s="65">
        <f>VLOOKUP($A11,'Return Data'!$B$7:$R$2843,17,0)</f>
        <v>53.2254</v>
      </c>
      <c r="M11" s="66">
        <f t="shared" si="7"/>
        <v>4</v>
      </c>
      <c r="N11" s="65"/>
      <c r="O11" s="66"/>
      <c r="P11" s="65"/>
      <c r="Q11" s="66"/>
      <c r="R11" s="65">
        <f>VLOOKUP($A11,'Return Data'!$B$7:$R$2843,16,0)</f>
        <v>36.3065</v>
      </c>
      <c r="S11" s="67">
        <f t="shared" si="4"/>
        <v>6</v>
      </c>
    </row>
    <row r="12" spans="1:20" x14ac:dyDescent="0.3">
      <c r="A12" s="63" t="s">
        <v>1454</v>
      </c>
      <c r="B12" s="64">
        <f>VLOOKUP($A12,'Return Data'!$B$7:$R$2843,3,0)</f>
        <v>44407</v>
      </c>
      <c r="C12" s="65">
        <f>VLOOKUP($A12,'Return Data'!$B$7:$R$2843,4,0)</f>
        <v>108.807</v>
      </c>
      <c r="D12" s="65">
        <f>VLOOKUP($A12,'Return Data'!$B$7:$R$2843,10,0)</f>
        <v>24.7758</v>
      </c>
      <c r="E12" s="66">
        <f t="shared" si="0"/>
        <v>10</v>
      </c>
      <c r="F12" s="65">
        <f>VLOOKUP($A12,'Return Data'!$B$7:$R$2843,11,0)</f>
        <v>46.273499999999999</v>
      </c>
      <c r="G12" s="66">
        <f t="shared" si="1"/>
        <v>17</v>
      </c>
      <c r="H12" s="65">
        <f>VLOOKUP($A12,'Return Data'!$B$7:$R$2843,12,0)</f>
        <v>69.912700000000001</v>
      </c>
      <c r="I12" s="66">
        <f t="shared" si="5"/>
        <v>21</v>
      </c>
      <c r="J12" s="65">
        <f>VLOOKUP($A12,'Return Data'!$B$7:$R$2843,13,0)</f>
        <v>101.8159</v>
      </c>
      <c r="K12" s="66">
        <f t="shared" si="6"/>
        <v>19</v>
      </c>
      <c r="L12" s="65">
        <f>VLOOKUP($A12,'Return Data'!$B$7:$R$2843,17,0)</f>
        <v>45.659300000000002</v>
      </c>
      <c r="M12" s="66">
        <f t="shared" si="7"/>
        <v>10</v>
      </c>
      <c r="N12" s="65">
        <f>VLOOKUP($A12,'Return Data'!$B$7:$R$2843,14,0)</f>
        <v>21.805299999999999</v>
      </c>
      <c r="O12" s="66">
        <f t="shared" si="8"/>
        <v>8</v>
      </c>
      <c r="P12" s="65">
        <f>VLOOKUP($A12,'Return Data'!$B$7:$R$2843,15,0)</f>
        <v>16.525200000000002</v>
      </c>
      <c r="Q12" s="66">
        <f t="shared" si="9"/>
        <v>10</v>
      </c>
      <c r="R12" s="65">
        <f>VLOOKUP($A12,'Return Data'!$B$7:$R$2843,16,0)</f>
        <v>23.704599999999999</v>
      </c>
      <c r="S12" s="67">
        <f t="shared" si="4"/>
        <v>12</v>
      </c>
    </row>
    <row r="13" spans="1:20" x14ac:dyDescent="0.3">
      <c r="A13" s="63" t="s">
        <v>1456</v>
      </c>
      <c r="B13" s="64">
        <f>VLOOKUP($A13,'Return Data'!$B$7:$R$2843,3,0)</f>
        <v>44407</v>
      </c>
      <c r="C13" s="65">
        <f>VLOOKUP($A13,'Return Data'!$B$7:$R$2843,4,0)</f>
        <v>23.042999999999999</v>
      </c>
      <c r="D13" s="65">
        <f>VLOOKUP($A13,'Return Data'!$B$7:$R$2843,10,0)</f>
        <v>23.774000000000001</v>
      </c>
      <c r="E13" s="66">
        <f t="shared" si="0"/>
        <v>13</v>
      </c>
      <c r="F13" s="65">
        <f>VLOOKUP($A13,'Return Data'!$B$7:$R$2843,11,0)</f>
        <v>47.626399999999997</v>
      </c>
      <c r="G13" s="66">
        <f t="shared" si="1"/>
        <v>15</v>
      </c>
      <c r="H13" s="65">
        <f>VLOOKUP($A13,'Return Data'!$B$7:$R$2843,12,0)</f>
        <v>78.877499999999998</v>
      </c>
      <c r="I13" s="66">
        <f t="shared" si="5"/>
        <v>11</v>
      </c>
      <c r="J13" s="65">
        <f>VLOOKUP($A13,'Return Data'!$B$7:$R$2843,13,0)</f>
        <v>109.1396</v>
      </c>
      <c r="K13" s="66">
        <f t="shared" si="6"/>
        <v>12</v>
      </c>
      <c r="L13" s="65">
        <f>VLOOKUP($A13,'Return Data'!$B$7:$R$2843,17,0)</f>
        <v>51.963200000000001</v>
      </c>
      <c r="M13" s="66">
        <f t="shared" si="7"/>
        <v>5</v>
      </c>
      <c r="N13" s="65"/>
      <c r="O13" s="66"/>
      <c r="P13" s="65"/>
      <c r="Q13" s="66"/>
      <c r="R13" s="65">
        <f>VLOOKUP($A13,'Return Data'!$B$7:$R$2843,16,0)</f>
        <v>40.081000000000003</v>
      </c>
      <c r="S13" s="67">
        <f t="shared" si="4"/>
        <v>5</v>
      </c>
    </row>
    <row r="14" spans="1:20" x14ac:dyDescent="0.3">
      <c r="A14" s="63" t="s">
        <v>1459</v>
      </c>
      <c r="B14" s="64">
        <f>VLOOKUP($A14,'Return Data'!$B$7:$R$2843,3,0)</f>
        <v>44407</v>
      </c>
      <c r="C14" s="65">
        <f>VLOOKUP($A14,'Return Data'!$B$7:$R$2843,4,0)</f>
        <v>91.818299999999994</v>
      </c>
      <c r="D14" s="65">
        <f>VLOOKUP($A14,'Return Data'!$B$7:$R$2843,10,0)</f>
        <v>22.713999999999999</v>
      </c>
      <c r="E14" s="66">
        <f t="shared" si="0"/>
        <v>17</v>
      </c>
      <c r="F14" s="65">
        <f>VLOOKUP($A14,'Return Data'!$B$7:$R$2843,11,0)</f>
        <v>40.813299999999998</v>
      </c>
      <c r="G14" s="66">
        <f t="shared" si="1"/>
        <v>21</v>
      </c>
      <c r="H14" s="65">
        <f>VLOOKUP($A14,'Return Data'!$B$7:$R$2843,12,0)</f>
        <v>75.884699999999995</v>
      </c>
      <c r="I14" s="66">
        <f t="shared" si="5"/>
        <v>15</v>
      </c>
      <c r="J14" s="65">
        <f>VLOOKUP($A14,'Return Data'!$B$7:$R$2843,13,0)</f>
        <v>104.2881</v>
      </c>
      <c r="K14" s="66">
        <f t="shared" si="6"/>
        <v>16</v>
      </c>
      <c r="L14" s="65">
        <f>VLOOKUP($A14,'Return Data'!$B$7:$R$2843,17,0)</f>
        <v>33.521599999999999</v>
      </c>
      <c r="M14" s="66">
        <f t="shared" si="7"/>
        <v>20</v>
      </c>
      <c r="N14" s="65">
        <f>VLOOKUP($A14,'Return Data'!$B$7:$R$2843,14,0)</f>
        <v>14.553100000000001</v>
      </c>
      <c r="O14" s="66">
        <f t="shared" si="8"/>
        <v>14</v>
      </c>
      <c r="P14" s="65">
        <f>VLOOKUP($A14,'Return Data'!$B$7:$R$2843,15,0)</f>
        <v>14.0883</v>
      </c>
      <c r="Q14" s="66">
        <f t="shared" si="9"/>
        <v>12</v>
      </c>
      <c r="R14" s="65">
        <f>VLOOKUP($A14,'Return Data'!$B$7:$R$2843,16,0)</f>
        <v>21.5533</v>
      </c>
      <c r="S14" s="67">
        <f t="shared" si="4"/>
        <v>15</v>
      </c>
    </row>
    <row r="15" spans="1:20" x14ac:dyDescent="0.3">
      <c r="A15" s="63" t="s">
        <v>1460</v>
      </c>
      <c r="B15" s="64">
        <f>VLOOKUP($A15,'Return Data'!$B$7:$R$2843,3,0)</f>
        <v>44407</v>
      </c>
      <c r="C15" s="65">
        <f>VLOOKUP($A15,'Return Data'!$B$7:$R$2843,4,0)</f>
        <v>77.314999999999998</v>
      </c>
      <c r="D15" s="65">
        <f>VLOOKUP($A15,'Return Data'!$B$7:$R$2843,10,0)</f>
        <v>28.7532</v>
      </c>
      <c r="E15" s="66">
        <f t="shared" si="0"/>
        <v>6</v>
      </c>
      <c r="F15" s="65">
        <f>VLOOKUP($A15,'Return Data'!$B$7:$R$2843,11,0)</f>
        <v>52.7029</v>
      </c>
      <c r="G15" s="66">
        <f t="shared" si="1"/>
        <v>6</v>
      </c>
      <c r="H15" s="65">
        <f>VLOOKUP($A15,'Return Data'!$B$7:$R$2843,12,0)</f>
        <v>88.458299999999994</v>
      </c>
      <c r="I15" s="66">
        <f t="shared" si="5"/>
        <v>3</v>
      </c>
      <c r="J15" s="65">
        <f>VLOOKUP($A15,'Return Data'!$B$7:$R$2843,13,0)</f>
        <v>111.8509</v>
      </c>
      <c r="K15" s="66">
        <f t="shared" si="6"/>
        <v>8</v>
      </c>
      <c r="L15" s="65">
        <f>VLOOKUP($A15,'Return Data'!$B$7:$R$2843,17,0)</f>
        <v>37.376199999999997</v>
      </c>
      <c r="M15" s="66">
        <f t="shared" si="7"/>
        <v>17</v>
      </c>
      <c r="N15" s="65">
        <f>VLOOKUP($A15,'Return Data'!$B$7:$R$2843,14,0)</f>
        <v>17.613199999999999</v>
      </c>
      <c r="O15" s="66">
        <f t="shared" si="8"/>
        <v>9</v>
      </c>
      <c r="P15" s="65">
        <f>VLOOKUP($A15,'Return Data'!$B$7:$R$2843,15,0)</f>
        <v>20.518799999999999</v>
      </c>
      <c r="Q15" s="66">
        <f t="shared" si="9"/>
        <v>6</v>
      </c>
      <c r="R15" s="65">
        <f>VLOOKUP($A15,'Return Data'!$B$7:$R$2843,16,0)</f>
        <v>20.231400000000001</v>
      </c>
      <c r="S15" s="67">
        <f t="shared" si="4"/>
        <v>16</v>
      </c>
    </row>
    <row r="16" spans="1:20" x14ac:dyDescent="0.3">
      <c r="A16" s="63" t="s">
        <v>1463</v>
      </c>
      <c r="B16" s="64">
        <f>VLOOKUP($A16,'Return Data'!$B$7:$R$2843,3,0)</f>
        <v>44407</v>
      </c>
      <c r="C16" s="65">
        <f>VLOOKUP($A16,'Return Data'!$B$7:$R$2843,4,0)</f>
        <v>88.7821</v>
      </c>
      <c r="D16" s="65">
        <f>VLOOKUP($A16,'Return Data'!$B$7:$R$2843,10,0)</f>
        <v>25.3188</v>
      </c>
      <c r="E16" s="66">
        <f t="shared" si="0"/>
        <v>9</v>
      </c>
      <c r="F16" s="65">
        <f>VLOOKUP($A16,'Return Data'!$B$7:$R$2843,11,0)</f>
        <v>47.982500000000002</v>
      </c>
      <c r="G16" s="66">
        <f t="shared" si="1"/>
        <v>13</v>
      </c>
      <c r="H16" s="65">
        <f>VLOOKUP($A16,'Return Data'!$B$7:$R$2843,12,0)</f>
        <v>74.936300000000003</v>
      </c>
      <c r="I16" s="66">
        <f t="shared" si="5"/>
        <v>16</v>
      </c>
      <c r="J16" s="65">
        <f>VLOOKUP($A16,'Return Data'!$B$7:$R$2843,13,0)</f>
        <v>106.4628</v>
      </c>
      <c r="K16" s="66">
        <f t="shared" si="6"/>
        <v>14</v>
      </c>
      <c r="L16" s="65">
        <f>VLOOKUP($A16,'Return Data'!$B$7:$R$2843,17,0)</f>
        <v>39.700499999999998</v>
      </c>
      <c r="M16" s="66">
        <f t="shared" si="7"/>
        <v>15</v>
      </c>
      <c r="N16" s="65">
        <f>VLOOKUP($A16,'Return Data'!$B$7:$R$2843,14,0)</f>
        <v>16.456900000000001</v>
      </c>
      <c r="O16" s="66">
        <f t="shared" si="8"/>
        <v>10</v>
      </c>
      <c r="P16" s="65">
        <f>VLOOKUP($A16,'Return Data'!$B$7:$R$2843,15,0)</f>
        <v>14.205500000000001</v>
      </c>
      <c r="Q16" s="66">
        <f t="shared" si="9"/>
        <v>11</v>
      </c>
      <c r="R16" s="65">
        <f>VLOOKUP($A16,'Return Data'!$B$7:$R$2843,16,0)</f>
        <v>18.502500000000001</v>
      </c>
      <c r="S16" s="67">
        <f t="shared" si="4"/>
        <v>18</v>
      </c>
    </row>
    <row r="17" spans="1:19" x14ac:dyDescent="0.3">
      <c r="A17" s="63" t="s">
        <v>1465</v>
      </c>
      <c r="B17" s="64">
        <f>VLOOKUP($A17,'Return Data'!$B$7:$R$2843,3,0)</f>
        <v>44407</v>
      </c>
      <c r="C17" s="65">
        <f>VLOOKUP($A17,'Return Data'!$B$7:$R$2843,4,0)</f>
        <v>51.39</v>
      </c>
      <c r="D17" s="65">
        <f>VLOOKUP($A17,'Return Data'!$B$7:$R$2843,10,0)</f>
        <v>29.871099999999998</v>
      </c>
      <c r="E17" s="66">
        <f t="shared" si="0"/>
        <v>5</v>
      </c>
      <c r="F17" s="65">
        <f>VLOOKUP($A17,'Return Data'!$B$7:$R$2843,11,0)</f>
        <v>50.703800000000001</v>
      </c>
      <c r="G17" s="66">
        <f t="shared" si="1"/>
        <v>8</v>
      </c>
      <c r="H17" s="65">
        <f>VLOOKUP($A17,'Return Data'!$B$7:$R$2843,12,0)</f>
        <v>86.0608</v>
      </c>
      <c r="I17" s="66">
        <f t="shared" si="5"/>
        <v>6</v>
      </c>
      <c r="J17" s="65">
        <f>VLOOKUP($A17,'Return Data'!$B$7:$R$2843,13,0)</f>
        <v>116.92700000000001</v>
      </c>
      <c r="K17" s="66">
        <f t="shared" si="6"/>
        <v>5</v>
      </c>
      <c r="L17" s="65">
        <f>VLOOKUP($A17,'Return Data'!$B$7:$R$2843,17,0)</f>
        <v>44.286200000000001</v>
      </c>
      <c r="M17" s="66">
        <f t="shared" si="7"/>
        <v>11</v>
      </c>
      <c r="N17" s="65">
        <f>VLOOKUP($A17,'Return Data'!$B$7:$R$2843,14,0)</f>
        <v>24.553000000000001</v>
      </c>
      <c r="O17" s="66">
        <f t="shared" si="8"/>
        <v>4</v>
      </c>
      <c r="P17" s="65">
        <f>VLOOKUP($A17,'Return Data'!$B$7:$R$2843,15,0)</f>
        <v>18.7196</v>
      </c>
      <c r="Q17" s="66">
        <f t="shared" si="9"/>
        <v>8</v>
      </c>
      <c r="R17" s="65">
        <f>VLOOKUP($A17,'Return Data'!$B$7:$R$2843,16,0)</f>
        <v>18.1495</v>
      </c>
      <c r="S17" s="67">
        <f t="shared" si="4"/>
        <v>20</v>
      </c>
    </row>
    <row r="18" spans="1:19" x14ac:dyDescent="0.3">
      <c r="A18" s="63" t="s">
        <v>1467</v>
      </c>
      <c r="B18" s="64">
        <f>VLOOKUP($A18,'Return Data'!$B$7:$R$2843,3,0)</f>
        <v>44407</v>
      </c>
      <c r="C18" s="65">
        <f>VLOOKUP($A18,'Return Data'!$B$7:$R$2843,4,0)</f>
        <v>16.34</v>
      </c>
      <c r="D18" s="65">
        <f>VLOOKUP($A18,'Return Data'!$B$7:$R$2843,10,0)</f>
        <v>16.8813</v>
      </c>
      <c r="E18" s="66">
        <f t="shared" si="0"/>
        <v>22</v>
      </c>
      <c r="F18" s="65">
        <f>VLOOKUP($A18,'Return Data'!$B$7:$R$2843,11,0)</f>
        <v>42.210599999999999</v>
      </c>
      <c r="G18" s="66">
        <f t="shared" si="1"/>
        <v>20</v>
      </c>
      <c r="H18" s="65">
        <f>VLOOKUP($A18,'Return Data'!$B$7:$R$2843,12,0)</f>
        <v>70.563699999999997</v>
      </c>
      <c r="I18" s="66">
        <f t="shared" si="5"/>
        <v>20</v>
      </c>
      <c r="J18" s="65">
        <f>VLOOKUP($A18,'Return Data'!$B$7:$R$2843,13,0)</f>
        <v>93.831599999999995</v>
      </c>
      <c r="K18" s="66">
        <f t="shared" si="6"/>
        <v>20</v>
      </c>
      <c r="L18" s="65">
        <f>VLOOKUP($A18,'Return Data'!$B$7:$R$2843,17,0)</f>
        <v>35.441099999999999</v>
      </c>
      <c r="M18" s="66">
        <f t="shared" si="7"/>
        <v>18</v>
      </c>
      <c r="N18" s="65">
        <f>VLOOKUP($A18,'Return Data'!$B$7:$R$2843,14,0)</f>
        <v>15.3217</v>
      </c>
      <c r="O18" s="66">
        <f t="shared" si="8"/>
        <v>13</v>
      </c>
      <c r="P18" s="65"/>
      <c r="Q18" s="66"/>
      <c r="R18" s="65">
        <f>VLOOKUP($A18,'Return Data'!$B$7:$R$2843,16,0)</f>
        <v>12.6915</v>
      </c>
      <c r="S18" s="67">
        <f t="shared" si="4"/>
        <v>23</v>
      </c>
    </row>
    <row r="19" spans="1:19" x14ac:dyDescent="0.3">
      <c r="A19" s="63" t="s">
        <v>1468</v>
      </c>
      <c r="B19" s="64">
        <f>VLOOKUP($A19,'Return Data'!$B$7:$R$2843,3,0)</f>
        <v>44407</v>
      </c>
      <c r="C19" s="65">
        <f>VLOOKUP($A19,'Return Data'!$B$7:$R$2843,4,0)</f>
        <v>22.61</v>
      </c>
      <c r="D19" s="65">
        <f>VLOOKUP($A19,'Return Data'!$B$7:$R$2843,10,0)</f>
        <v>30.467400000000001</v>
      </c>
      <c r="E19" s="66">
        <f t="shared" si="0"/>
        <v>2</v>
      </c>
      <c r="F19" s="65">
        <f>VLOOKUP($A19,'Return Data'!$B$7:$R$2843,11,0)</f>
        <v>48.652200000000001</v>
      </c>
      <c r="G19" s="66">
        <f t="shared" ref="G19" si="10">RANK(F19,F$8:F$30,0)</f>
        <v>12</v>
      </c>
      <c r="H19" s="65">
        <f>VLOOKUP($A19,'Return Data'!$B$7:$R$2843,12,0)</f>
        <v>79.587000000000003</v>
      </c>
      <c r="I19" s="66">
        <f t="shared" si="5"/>
        <v>10</v>
      </c>
      <c r="J19" s="65">
        <f>VLOOKUP($A19,'Return Data'!$B$7:$R$2843,13,0)</f>
        <v>112.5</v>
      </c>
      <c r="K19" s="66">
        <f t="shared" si="6"/>
        <v>7</v>
      </c>
      <c r="L19" s="65"/>
      <c r="M19" s="66"/>
      <c r="N19" s="65"/>
      <c r="O19" s="66"/>
      <c r="P19" s="65"/>
      <c r="Q19" s="66"/>
      <c r="R19" s="65">
        <f>VLOOKUP($A19,'Return Data'!$B$7:$R$2843,16,0)</f>
        <v>77.098299999999995</v>
      </c>
      <c r="S19" s="67">
        <f t="shared" si="4"/>
        <v>1</v>
      </c>
    </row>
    <row r="20" spans="1:19" x14ac:dyDescent="0.3">
      <c r="A20" s="63" t="s">
        <v>1470</v>
      </c>
      <c r="B20" s="64">
        <f>VLOOKUP($A20,'Return Data'!$B$7:$R$2843,3,0)</f>
        <v>44407</v>
      </c>
      <c r="C20" s="65">
        <f>VLOOKUP($A20,'Return Data'!$B$7:$R$2843,4,0)</f>
        <v>21.2</v>
      </c>
      <c r="D20" s="65">
        <f>VLOOKUP($A20,'Return Data'!$B$7:$R$2843,10,0)</f>
        <v>30.301200000000001</v>
      </c>
      <c r="E20" s="66">
        <f t="shared" si="0"/>
        <v>3</v>
      </c>
      <c r="F20" s="65">
        <f>VLOOKUP($A20,'Return Data'!$B$7:$R$2843,11,0)</f>
        <v>50.568199999999997</v>
      </c>
      <c r="G20" s="66">
        <f>RANK(F20,F$8:F$30,0)</f>
        <v>9</v>
      </c>
      <c r="H20" s="65">
        <f>VLOOKUP($A20,'Return Data'!$B$7:$R$2843,12,0)</f>
        <v>84.83</v>
      </c>
      <c r="I20" s="66">
        <f t="shared" si="5"/>
        <v>8</v>
      </c>
      <c r="J20" s="65">
        <f>VLOOKUP($A20,'Return Data'!$B$7:$R$2843,13,0)</f>
        <v>103.2598</v>
      </c>
      <c r="K20" s="66">
        <f t="shared" si="6"/>
        <v>18</v>
      </c>
      <c r="L20" s="65">
        <f>VLOOKUP($A20,'Return Data'!$B$7:$R$2843,17,0)</f>
        <v>48.756399999999999</v>
      </c>
      <c r="M20" s="66">
        <f t="shared" si="7"/>
        <v>7</v>
      </c>
      <c r="N20" s="65"/>
      <c r="O20" s="66"/>
      <c r="P20" s="65"/>
      <c r="Q20" s="66"/>
      <c r="R20" s="65">
        <f>VLOOKUP($A20,'Return Data'!$B$7:$R$2843,16,0)</f>
        <v>31.4129</v>
      </c>
      <c r="S20" s="67">
        <f t="shared" si="4"/>
        <v>8</v>
      </c>
    </row>
    <row r="21" spans="1:19" x14ac:dyDescent="0.3">
      <c r="A21" s="63" t="s">
        <v>1472</v>
      </c>
      <c r="B21" s="64">
        <f>VLOOKUP($A21,'Return Data'!$B$7:$R$2843,3,0)</f>
        <v>44407</v>
      </c>
      <c r="C21" s="65">
        <f>VLOOKUP($A21,'Return Data'!$B$7:$R$2843,4,0)</f>
        <v>16.427900000000001</v>
      </c>
      <c r="D21" s="65">
        <f>VLOOKUP($A21,'Return Data'!$B$7:$R$2843,10,0)</f>
        <v>23.698499999999999</v>
      </c>
      <c r="E21" s="66">
        <f t="shared" si="0"/>
        <v>14</v>
      </c>
      <c r="F21" s="65">
        <f>VLOOKUP($A21,'Return Data'!$B$7:$R$2843,11,0)</f>
        <v>39.558900000000001</v>
      </c>
      <c r="G21" s="66">
        <f>RANK(F21,F$8:F$30,0)</f>
        <v>22</v>
      </c>
      <c r="H21" s="65">
        <f>VLOOKUP($A21,'Return Data'!$B$7:$R$2843,12,0)</f>
        <v>73.535399999999996</v>
      </c>
      <c r="I21" s="66">
        <f t="shared" si="5"/>
        <v>19</v>
      </c>
      <c r="J21" s="65">
        <f>VLOOKUP($A21,'Return Data'!$B$7:$R$2843,13,0)</f>
        <v>92.967500000000001</v>
      </c>
      <c r="K21" s="66">
        <f t="shared" si="6"/>
        <v>22</v>
      </c>
      <c r="L21" s="65"/>
      <c r="M21" s="66"/>
      <c r="N21" s="65"/>
      <c r="O21" s="66"/>
      <c r="P21" s="65"/>
      <c r="Q21" s="66"/>
      <c r="R21" s="65">
        <f>VLOOKUP($A21,'Return Data'!$B$7:$R$2843,16,0)</f>
        <v>40.847000000000001</v>
      </c>
      <c r="S21" s="67">
        <f t="shared" si="4"/>
        <v>4</v>
      </c>
    </row>
    <row r="22" spans="1:19" x14ac:dyDescent="0.3">
      <c r="A22" s="63" t="s">
        <v>1475</v>
      </c>
      <c r="B22" s="64">
        <f>VLOOKUP($A22,'Return Data'!$B$7:$R$2843,3,0)</f>
        <v>44407</v>
      </c>
      <c r="C22" s="65">
        <f>VLOOKUP($A22,'Return Data'!$B$7:$R$2843,4,0)</f>
        <v>166.702</v>
      </c>
      <c r="D22" s="65">
        <f>VLOOKUP($A22,'Return Data'!$B$7:$R$2843,10,0)</f>
        <v>21.959800000000001</v>
      </c>
      <c r="E22" s="66">
        <f t="shared" si="0"/>
        <v>19</v>
      </c>
      <c r="F22" s="65">
        <f>VLOOKUP($A22,'Return Data'!$B$7:$R$2843,11,0)</f>
        <v>48.866300000000003</v>
      </c>
      <c r="G22" s="66">
        <f t="shared" ref="G22:G30" si="11">RANK(F22,F$8:F$30,0)</f>
        <v>10</v>
      </c>
      <c r="H22" s="65">
        <f>VLOOKUP($A22,'Return Data'!$B$7:$R$2843,12,0)</f>
        <v>86.561499999999995</v>
      </c>
      <c r="I22" s="66">
        <f t="shared" si="5"/>
        <v>5</v>
      </c>
      <c r="J22" s="65">
        <f>VLOOKUP($A22,'Return Data'!$B$7:$R$2843,13,0)</f>
        <v>124.9781</v>
      </c>
      <c r="K22" s="66">
        <f t="shared" si="6"/>
        <v>2</v>
      </c>
      <c r="L22" s="65">
        <f>VLOOKUP($A22,'Return Data'!$B$7:$R$2843,17,0)</f>
        <v>54.295299999999997</v>
      </c>
      <c r="M22" s="66">
        <f t="shared" si="7"/>
        <v>3</v>
      </c>
      <c r="N22" s="65">
        <f>VLOOKUP($A22,'Return Data'!$B$7:$R$2843,14,0)</f>
        <v>27.896599999999999</v>
      </c>
      <c r="O22" s="66">
        <f t="shared" si="8"/>
        <v>3</v>
      </c>
      <c r="P22" s="65">
        <f>VLOOKUP($A22,'Return Data'!$B$7:$R$2843,15,0)</f>
        <v>21.512</v>
      </c>
      <c r="Q22" s="66">
        <f t="shared" si="9"/>
        <v>5</v>
      </c>
      <c r="R22" s="65">
        <f>VLOOKUP($A22,'Return Data'!$B$7:$R$2843,16,0)</f>
        <v>21.924299999999999</v>
      </c>
      <c r="S22" s="67">
        <f t="shared" si="4"/>
        <v>14</v>
      </c>
    </row>
    <row r="23" spans="1:19" x14ac:dyDescent="0.3">
      <c r="A23" s="63" t="s">
        <v>1476</v>
      </c>
      <c r="B23" s="64">
        <f>VLOOKUP($A23,'Return Data'!$B$7:$R$2843,3,0)</f>
        <v>44407</v>
      </c>
      <c r="C23" s="65">
        <f>VLOOKUP($A23,'Return Data'!$B$7:$R$2843,4,0)</f>
        <v>42.896999999999998</v>
      </c>
      <c r="D23" s="65">
        <f>VLOOKUP($A23,'Return Data'!$B$7:$R$2843,10,0)</f>
        <v>25.4482</v>
      </c>
      <c r="E23" s="66">
        <f t="shared" si="0"/>
        <v>8</v>
      </c>
      <c r="F23" s="65">
        <f>VLOOKUP($A23,'Return Data'!$B$7:$R$2843,11,0)</f>
        <v>54.128300000000003</v>
      </c>
      <c r="G23" s="66">
        <f t="shared" si="11"/>
        <v>4</v>
      </c>
      <c r="H23" s="65">
        <f>VLOOKUP($A23,'Return Data'!$B$7:$R$2843,12,0)</f>
        <v>84.837100000000007</v>
      </c>
      <c r="I23" s="66">
        <f t="shared" si="5"/>
        <v>7</v>
      </c>
      <c r="J23" s="65">
        <f>VLOOKUP($A23,'Return Data'!$B$7:$R$2843,13,0)</f>
        <v>114.38849999999999</v>
      </c>
      <c r="K23" s="66">
        <f t="shared" si="6"/>
        <v>6</v>
      </c>
      <c r="L23" s="65">
        <f>VLOOKUP($A23,'Return Data'!$B$7:$R$2843,17,0)</f>
        <v>37.720199999999998</v>
      </c>
      <c r="M23" s="66">
        <f t="shared" si="7"/>
        <v>16</v>
      </c>
      <c r="N23" s="65">
        <f>VLOOKUP($A23,'Return Data'!$B$7:$R$2843,14,0)</f>
        <v>16.138300000000001</v>
      </c>
      <c r="O23" s="66">
        <f t="shared" si="8"/>
        <v>11</v>
      </c>
      <c r="P23" s="65">
        <f>VLOOKUP($A23,'Return Data'!$B$7:$R$2843,15,0)</f>
        <v>19.682500000000001</v>
      </c>
      <c r="Q23" s="66">
        <f t="shared" si="9"/>
        <v>7</v>
      </c>
      <c r="R23" s="65">
        <f>VLOOKUP($A23,'Return Data'!$B$7:$R$2843,16,0)</f>
        <v>22.340599999999998</v>
      </c>
      <c r="S23" s="67">
        <f t="shared" si="4"/>
        <v>13</v>
      </c>
    </row>
    <row r="24" spans="1:19" x14ac:dyDescent="0.3">
      <c r="A24" s="63" t="s">
        <v>1479</v>
      </c>
      <c r="B24" s="64">
        <f>VLOOKUP($A24,'Return Data'!$B$7:$R$2843,3,0)</f>
        <v>44407</v>
      </c>
      <c r="C24" s="65">
        <f>VLOOKUP($A24,'Return Data'!$B$7:$R$2843,4,0)</f>
        <v>83.717799999999997</v>
      </c>
      <c r="D24" s="65">
        <f>VLOOKUP($A24,'Return Data'!$B$7:$R$2843,10,0)</f>
        <v>24.5547</v>
      </c>
      <c r="E24" s="66">
        <f t="shared" si="0"/>
        <v>11</v>
      </c>
      <c r="F24" s="65">
        <f>VLOOKUP($A24,'Return Data'!$B$7:$R$2843,11,0)</f>
        <v>55.058500000000002</v>
      </c>
      <c r="G24" s="66">
        <f t="shared" si="11"/>
        <v>3</v>
      </c>
      <c r="H24" s="65">
        <f>VLOOKUP($A24,'Return Data'!$B$7:$R$2843,12,0)</f>
        <v>87.752300000000005</v>
      </c>
      <c r="I24" s="66">
        <f t="shared" si="5"/>
        <v>4</v>
      </c>
      <c r="J24" s="65">
        <f>VLOOKUP($A24,'Return Data'!$B$7:$R$2843,13,0)</f>
        <v>117.1037</v>
      </c>
      <c r="K24" s="66">
        <f t="shared" si="6"/>
        <v>4</v>
      </c>
      <c r="L24" s="65">
        <f>VLOOKUP($A24,'Return Data'!$B$7:$R$2843,17,0)</f>
        <v>48.683900000000001</v>
      </c>
      <c r="M24" s="66">
        <f t="shared" si="7"/>
        <v>8</v>
      </c>
      <c r="N24" s="65">
        <f>VLOOKUP($A24,'Return Data'!$B$7:$R$2843,14,0)</f>
        <v>23.4238</v>
      </c>
      <c r="O24" s="66">
        <f t="shared" si="8"/>
        <v>5</v>
      </c>
      <c r="P24" s="65">
        <f>VLOOKUP($A24,'Return Data'!$B$7:$R$2843,15,0)</f>
        <v>23.531199999999998</v>
      </c>
      <c r="Q24" s="66">
        <f t="shared" si="9"/>
        <v>1</v>
      </c>
      <c r="R24" s="65">
        <f>VLOOKUP($A24,'Return Data'!$B$7:$R$2843,16,0)</f>
        <v>26.692599999999999</v>
      </c>
      <c r="S24" s="67">
        <f t="shared" si="4"/>
        <v>10</v>
      </c>
    </row>
    <row r="25" spans="1:19" x14ac:dyDescent="0.3">
      <c r="A25" s="63" t="s">
        <v>1480</v>
      </c>
      <c r="B25" s="64">
        <f>VLOOKUP($A25,'Return Data'!$B$7:$R$2843,3,0)</f>
        <v>44407</v>
      </c>
      <c r="C25" s="65">
        <f>VLOOKUP($A25,'Return Data'!$B$7:$R$2843,4,0)</f>
        <v>21.76</v>
      </c>
      <c r="D25" s="65">
        <f>VLOOKUP($A25,'Return Data'!$B$7:$R$2843,10,0)</f>
        <v>23.917999999999999</v>
      </c>
      <c r="E25" s="66">
        <f t="shared" si="0"/>
        <v>12</v>
      </c>
      <c r="F25" s="65">
        <f>VLOOKUP($A25,'Return Data'!$B$7:$R$2843,11,0)</f>
        <v>46.531999999999996</v>
      </c>
      <c r="G25" s="66">
        <f t="shared" si="11"/>
        <v>16</v>
      </c>
      <c r="H25" s="65">
        <f>VLOOKUP($A25,'Return Data'!$B$7:$R$2843,12,0)</f>
        <v>78.800299999999993</v>
      </c>
      <c r="I25" s="66">
        <f t="shared" si="5"/>
        <v>13</v>
      </c>
      <c r="J25" s="65">
        <f>VLOOKUP($A25,'Return Data'!$B$7:$R$2843,13,0)</f>
        <v>103.5547</v>
      </c>
      <c r="K25" s="66">
        <f t="shared" si="6"/>
        <v>17</v>
      </c>
      <c r="L25" s="65"/>
      <c r="M25" s="66"/>
      <c r="N25" s="65"/>
      <c r="O25" s="66"/>
      <c r="P25" s="65"/>
      <c r="Q25" s="66"/>
      <c r="R25" s="65">
        <f>VLOOKUP($A25,'Return Data'!$B$7:$R$2843,16,0)</f>
        <v>42.017899999999997</v>
      </c>
      <c r="S25" s="67">
        <f t="shared" si="4"/>
        <v>3</v>
      </c>
    </row>
    <row r="26" spans="1:19" x14ac:dyDescent="0.3">
      <c r="A26" s="63" t="s">
        <v>1483</v>
      </c>
      <c r="B26" s="64">
        <f>VLOOKUP($A26,'Return Data'!$B$7:$R$2843,3,0)</f>
        <v>44407</v>
      </c>
      <c r="C26" s="65">
        <f>VLOOKUP($A26,'Return Data'!$B$7:$R$2843,4,0)</f>
        <v>131.48439999999999</v>
      </c>
      <c r="D26" s="65">
        <f>VLOOKUP($A26,'Return Data'!$B$7:$R$2843,10,0)</f>
        <v>33.7333</v>
      </c>
      <c r="E26" s="66">
        <f t="shared" si="0"/>
        <v>1</v>
      </c>
      <c r="F26" s="65">
        <f>VLOOKUP($A26,'Return Data'!$B$7:$R$2843,11,0)</f>
        <v>79.098200000000006</v>
      </c>
      <c r="G26" s="66">
        <f t="shared" si="11"/>
        <v>1</v>
      </c>
      <c r="H26" s="65">
        <f>VLOOKUP($A26,'Return Data'!$B$7:$R$2843,12,0)</f>
        <v>111.0782</v>
      </c>
      <c r="I26" s="66">
        <f t="shared" si="5"/>
        <v>1</v>
      </c>
      <c r="J26" s="65">
        <f>VLOOKUP($A26,'Return Data'!$B$7:$R$2843,13,0)</f>
        <v>164.80760000000001</v>
      </c>
      <c r="K26" s="66">
        <f t="shared" si="6"/>
        <v>1</v>
      </c>
      <c r="L26" s="65">
        <f>VLOOKUP($A26,'Return Data'!$B$7:$R$2843,17,0)</f>
        <v>80.489800000000002</v>
      </c>
      <c r="M26" s="66">
        <f t="shared" si="7"/>
        <v>1</v>
      </c>
      <c r="N26" s="65">
        <f>VLOOKUP($A26,'Return Data'!$B$7:$R$2843,14,0)</f>
        <v>36.3367</v>
      </c>
      <c r="O26" s="66">
        <f t="shared" si="8"/>
        <v>1</v>
      </c>
      <c r="P26" s="65">
        <f>VLOOKUP($A26,'Return Data'!$B$7:$R$2843,15,0)</f>
        <v>22.742699999999999</v>
      </c>
      <c r="Q26" s="66">
        <f t="shared" si="9"/>
        <v>3</v>
      </c>
      <c r="R26" s="65">
        <f>VLOOKUP($A26,'Return Data'!$B$7:$R$2843,16,0)</f>
        <v>17.063700000000001</v>
      </c>
      <c r="S26" s="67">
        <f t="shared" si="4"/>
        <v>21</v>
      </c>
    </row>
    <row r="27" spans="1:19" x14ac:dyDescent="0.3">
      <c r="A27" s="63" t="s">
        <v>1484</v>
      </c>
      <c r="B27" s="64">
        <f>VLOOKUP($A27,'Return Data'!$B$7:$R$2843,3,0)</f>
        <v>44407</v>
      </c>
      <c r="C27" s="65">
        <f>VLOOKUP($A27,'Return Data'!$B$7:$R$2843,4,0)</f>
        <v>105.37139999999999</v>
      </c>
      <c r="D27" s="65">
        <f>VLOOKUP($A27,'Return Data'!$B$7:$R$2843,10,0)</f>
        <v>16.464400000000001</v>
      </c>
      <c r="E27" s="66">
        <f t="shared" si="0"/>
        <v>23</v>
      </c>
      <c r="F27" s="65">
        <f>VLOOKUP($A27,'Return Data'!$B$7:$R$2843,11,0)</f>
        <v>35.345399999999998</v>
      </c>
      <c r="G27" s="66">
        <f t="shared" si="11"/>
        <v>23</v>
      </c>
      <c r="H27" s="65">
        <f>VLOOKUP($A27,'Return Data'!$B$7:$R$2843,12,0)</f>
        <v>64.534300000000002</v>
      </c>
      <c r="I27" s="66">
        <f t="shared" si="5"/>
        <v>23</v>
      </c>
      <c r="J27" s="65">
        <f>VLOOKUP($A27,'Return Data'!$B$7:$R$2843,13,0)</f>
        <v>91.516800000000003</v>
      </c>
      <c r="K27" s="66">
        <f t="shared" si="6"/>
        <v>23</v>
      </c>
      <c r="L27" s="65">
        <f>VLOOKUP($A27,'Return Data'!$B$7:$R$2843,17,0)</f>
        <v>43.017200000000003</v>
      </c>
      <c r="M27" s="66">
        <f t="shared" si="7"/>
        <v>13</v>
      </c>
      <c r="N27" s="65">
        <f>VLOOKUP($A27,'Return Data'!$B$7:$R$2843,14,0)</f>
        <v>23.2318</v>
      </c>
      <c r="O27" s="66">
        <f t="shared" si="8"/>
        <v>6</v>
      </c>
      <c r="P27" s="65">
        <f>VLOOKUP($A27,'Return Data'!$B$7:$R$2843,15,0)</f>
        <v>23.332699999999999</v>
      </c>
      <c r="Q27" s="66">
        <f t="shared" si="9"/>
        <v>2</v>
      </c>
      <c r="R27" s="65">
        <f>VLOOKUP($A27,'Return Data'!$B$7:$R$2843,16,0)</f>
        <v>27.870999999999999</v>
      </c>
      <c r="S27" s="67">
        <f t="shared" si="4"/>
        <v>9</v>
      </c>
    </row>
    <row r="28" spans="1:19" x14ac:dyDescent="0.3">
      <c r="A28" s="63" t="s">
        <v>1487</v>
      </c>
      <c r="B28" s="64">
        <f>VLOOKUP($A28,'Return Data'!$B$7:$R$2843,3,0)</f>
        <v>44407</v>
      </c>
      <c r="C28" s="65">
        <f>VLOOKUP($A28,'Return Data'!$B$7:$R$2843,4,0)</f>
        <v>144.5061</v>
      </c>
      <c r="D28" s="65">
        <f>VLOOKUP($A28,'Return Data'!$B$7:$R$2843,10,0)</f>
        <v>21.755400000000002</v>
      </c>
      <c r="E28" s="66">
        <f t="shared" si="0"/>
        <v>20</v>
      </c>
      <c r="F28" s="65">
        <f>VLOOKUP($A28,'Return Data'!$B$7:$R$2843,11,0)</f>
        <v>46.066800000000001</v>
      </c>
      <c r="G28" s="66">
        <f t="shared" si="11"/>
        <v>18</v>
      </c>
      <c r="H28" s="65">
        <f>VLOOKUP($A28,'Return Data'!$B$7:$R$2843,12,0)</f>
        <v>74.523399999999995</v>
      </c>
      <c r="I28" s="66">
        <f t="shared" si="5"/>
        <v>17</v>
      </c>
      <c r="J28" s="65">
        <f>VLOOKUP($A28,'Return Data'!$B$7:$R$2843,13,0)</f>
        <v>106.0108</v>
      </c>
      <c r="K28" s="66">
        <f t="shared" si="6"/>
        <v>15</v>
      </c>
      <c r="L28" s="65">
        <f>VLOOKUP($A28,'Return Data'!$B$7:$R$2843,17,0)</f>
        <v>41.111699999999999</v>
      </c>
      <c r="M28" s="66">
        <f t="shared" si="7"/>
        <v>14</v>
      </c>
      <c r="N28" s="65">
        <f>VLOOKUP($A28,'Return Data'!$B$7:$R$2843,14,0)</f>
        <v>15.8734</v>
      </c>
      <c r="O28" s="66">
        <f t="shared" si="8"/>
        <v>12</v>
      </c>
      <c r="P28" s="65">
        <f>VLOOKUP($A28,'Return Data'!$B$7:$R$2843,15,0)</f>
        <v>12.997</v>
      </c>
      <c r="Q28" s="66">
        <f t="shared" si="9"/>
        <v>14</v>
      </c>
      <c r="R28" s="65">
        <f>VLOOKUP($A28,'Return Data'!$B$7:$R$2843,16,0)</f>
        <v>18.1632</v>
      </c>
      <c r="S28" s="67">
        <f t="shared" si="4"/>
        <v>19</v>
      </c>
    </row>
    <row r="29" spans="1:19" x14ac:dyDescent="0.3">
      <c r="A29" s="63" t="s">
        <v>1488</v>
      </c>
      <c r="B29" s="64">
        <f>VLOOKUP($A29,'Return Data'!$B$7:$R$2843,3,0)</f>
        <v>44407</v>
      </c>
      <c r="C29" s="65">
        <f>VLOOKUP($A29,'Return Data'!$B$7:$R$2843,4,0)</f>
        <v>21.5793</v>
      </c>
      <c r="D29" s="65">
        <f>VLOOKUP($A29,'Return Data'!$B$7:$R$2843,10,0)</f>
        <v>30.188700000000001</v>
      </c>
      <c r="E29" s="66">
        <f t="shared" si="0"/>
        <v>4</v>
      </c>
      <c r="F29" s="65">
        <f>VLOOKUP($A29,'Return Data'!$B$7:$R$2843,11,0)</f>
        <v>60.209800000000001</v>
      </c>
      <c r="G29" s="66">
        <f t="shared" si="11"/>
        <v>2</v>
      </c>
      <c r="H29" s="65">
        <f>VLOOKUP($A29,'Return Data'!$B$7:$R$2843,12,0)</f>
        <v>89.885099999999994</v>
      </c>
      <c r="I29" s="66">
        <f t="shared" si="5"/>
        <v>2</v>
      </c>
      <c r="J29" s="65">
        <f>VLOOKUP($A29,'Return Data'!$B$7:$R$2843,13,0)</f>
        <v>111.3856</v>
      </c>
      <c r="K29" s="66">
        <f t="shared" si="6"/>
        <v>9</v>
      </c>
      <c r="L29" s="65">
        <f>VLOOKUP($A29,'Return Data'!$B$7:$R$2843,17,0)</f>
        <v>48.6188</v>
      </c>
      <c r="M29" s="66">
        <f t="shared" si="7"/>
        <v>9</v>
      </c>
      <c r="N29" s="65"/>
      <c r="O29" s="66"/>
      <c r="P29" s="65"/>
      <c r="Q29" s="66"/>
      <c r="R29" s="65">
        <f>VLOOKUP($A29,'Return Data'!$B$7:$R$2843,16,0)</f>
        <v>32.748899999999999</v>
      </c>
      <c r="S29" s="67">
        <f t="shared" si="4"/>
        <v>7</v>
      </c>
    </row>
    <row r="30" spans="1:19" x14ac:dyDescent="0.3">
      <c r="A30" s="63" t="s">
        <v>1490</v>
      </c>
      <c r="B30" s="64">
        <f>VLOOKUP($A30,'Return Data'!$B$7:$R$2843,3,0)</f>
        <v>44407</v>
      </c>
      <c r="C30" s="65">
        <f>VLOOKUP($A30,'Return Data'!$B$7:$R$2843,4,0)</f>
        <v>28.97</v>
      </c>
      <c r="D30" s="65">
        <f>VLOOKUP($A30,'Return Data'!$B$7:$R$2843,10,0)</f>
        <v>22.546500000000002</v>
      </c>
      <c r="E30" s="66">
        <f t="shared" si="0"/>
        <v>18</v>
      </c>
      <c r="F30" s="65">
        <f>VLOOKUP($A30,'Return Data'!$B$7:$R$2843,11,0)</f>
        <v>48.7166</v>
      </c>
      <c r="G30" s="66">
        <f t="shared" si="11"/>
        <v>11</v>
      </c>
      <c r="H30" s="65">
        <f>VLOOKUP($A30,'Return Data'!$B$7:$R$2843,12,0)</f>
        <v>73.785200000000003</v>
      </c>
      <c r="I30" s="66">
        <f t="shared" si="5"/>
        <v>18</v>
      </c>
      <c r="J30" s="65">
        <f>VLOOKUP($A30,'Return Data'!$B$7:$R$2843,13,0)</f>
        <v>106.63339999999999</v>
      </c>
      <c r="K30" s="66">
        <f t="shared" si="6"/>
        <v>13</v>
      </c>
      <c r="L30" s="65">
        <f>VLOOKUP($A30,'Return Data'!$B$7:$R$2843,17,0)</f>
        <v>50.8887</v>
      </c>
      <c r="M30" s="66">
        <f t="shared" si="7"/>
        <v>6</v>
      </c>
      <c r="N30" s="65">
        <f>VLOOKUP($A30,'Return Data'!$B$7:$R$2843,14,0)</f>
        <v>22.605499999999999</v>
      </c>
      <c r="O30" s="66">
        <f t="shared" si="8"/>
        <v>7</v>
      </c>
      <c r="P30" s="65">
        <f>VLOOKUP($A30,'Return Data'!$B$7:$R$2843,15,0)</f>
        <v>16.7226</v>
      </c>
      <c r="Q30" s="66">
        <f t="shared" si="9"/>
        <v>9</v>
      </c>
      <c r="R30" s="65">
        <f>VLOOKUP($A30,'Return Data'!$B$7:$R$2843,16,0)</f>
        <v>16.058299999999999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24.804260869565223</v>
      </c>
      <c r="E32" s="74"/>
      <c r="F32" s="75">
        <f>AVERAGE(F8:F30)</f>
        <v>49.465765217391308</v>
      </c>
      <c r="G32" s="74"/>
      <c r="H32" s="75">
        <f>AVERAGE(H8:H30)</f>
        <v>79.887230434782609</v>
      </c>
      <c r="I32" s="74"/>
      <c r="J32" s="75">
        <f>AVERAGE(J8:J30)</f>
        <v>109.82891304347827</v>
      </c>
      <c r="K32" s="74"/>
      <c r="L32" s="75">
        <f>AVERAGE(L8:L30)</f>
        <v>46.788209999999999</v>
      </c>
      <c r="M32" s="74"/>
      <c r="N32" s="75">
        <f>AVERAGE(N8:N30)</f>
        <v>21.18834</v>
      </c>
      <c r="O32" s="74"/>
      <c r="P32" s="75">
        <f>AVERAGE(P8:P30)</f>
        <v>18.634942857142857</v>
      </c>
      <c r="Q32" s="74"/>
      <c r="R32" s="75">
        <f>AVERAGE(R8:R30)</f>
        <v>28.413065217391303</v>
      </c>
      <c r="S32" s="76"/>
    </row>
    <row r="33" spans="1:19" x14ac:dyDescent="0.3">
      <c r="A33" s="73" t="s">
        <v>28</v>
      </c>
      <c r="B33" s="74"/>
      <c r="C33" s="74"/>
      <c r="D33" s="75">
        <f>MIN(D8:D30)</f>
        <v>16.464400000000001</v>
      </c>
      <c r="E33" s="74"/>
      <c r="F33" s="75">
        <f>MIN(F8:F30)</f>
        <v>35.345399999999998</v>
      </c>
      <c r="G33" s="74"/>
      <c r="H33" s="75">
        <f>MIN(H8:H30)</f>
        <v>64.534300000000002</v>
      </c>
      <c r="I33" s="74"/>
      <c r="J33" s="75">
        <f>MIN(J8:J30)</f>
        <v>91.516800000000003</v>
      </c>
      <c r="K33" s="74"/>
      <c r="L33" s="75">
        <f>MIN(L8:L30)</f>
        <v>33.521599999999999</v>
      </c>
      <c r="M33" s="74"/>
      <c r="N33" s="75">
        <f>MIN(N8:N30)</f>
        <v>13.0189</v>
      </c>
      <c r="O33" s="74"/>
      <c r="P33" s="75">
        <f>MIN(P8:P30)</f>
        <v>12.997</v>
      </c>
      <c r="Q33" s="74"/>
      <c r="R33" s="75">
        <f>MIN(R8:R30)</f>
        <v>12.6915</v>
      </c>
      <c r="S33" s="76"/>
    </row>
    <row r="34" spans="1:19" ht="15" thickBot="1" x14ac:dyDescent="0.35">
      <c r="A34" s="77" t="s">
        <v>29</v>
      </c>
      <c r="B34" s="78"/>
      <c r="C34" s="78"/>
      <c r="D34" s="79">
        <f>MAX(D8:D30)</f>
        <v>33.7333</v>
      </c>
      <c r="E34" s="78"/>
      <c r="F34" s="79">
        <f>MAX(F8:F30)</f>
        <v>79.098200000000006</v>
      </c>
      <c r="G34" s="78"/>
      <c r="H34" s="79">
        <f>MAX(H8:H30)</f>
        <v>111.0782</v>
      </c>
      <c r="I34" s="78"/>
      <c r="J34" s="79">
        <f>MAX(J8:J30)</f>
        <v>164.80760000000001</v>
      </c>
      <c r="K34" s="78"/>
      <c r="L34" s="79">
        <f>MAX(L8:L30)</f>
        <v>80.489800000000002</v>
      </c>
      <c r="M34" s="78"/>
      <c r="N34" s="79">
        <f>MAX(N8:N30)</f>
        <v>36.3367</v>
      </c>
      <c r="O34" s="78"/>
      <c r="P34" s="79">
        <f>MAX(P8:P30)</f>
        <v>23.531199999999998</v>
      </c>
      <c r="Q34" s="78"/>
      <c r="R34" s="79">
        <f>MAX(R8:R30)</f>
        <v>77.098299999999995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44407</v>
      </c>
      <c r="C8" s="65">
        <f>VLOOKUP($A8,'Return Data'!$B$7:$R$2843,4,0)</f>
        <v>53.792200000000001</v>
      </c>
      <c r="D8" s="65">
        <f>VLOOKUP($A8,'Return Data'!$B$7:$R$2843,10,0)</f>
        <v>22.4559</v>
      </c>
      <c r="E8" s="66">
        <f t="shared" ref="E8:E30" si="0">RANK(D8,D$8:D$30,0)</f>
        <v>17</v>
      </c>
      <c r="F8" s="65">
        <f>VLOOKUP($A8,'Return Data'!$B$7:$R$2843,11,0)</f>
        <v>47.062800000000003</v>
      </c>
      <c r="G8" s="66">
        <f t="shared" ref="G8" si="1">RANK(F8,F$8:F$30,0)</f>
        <v>13</v>
      </c>
      <c r="H8" s="65">
        <f>VLOOKUP($A8,'Return Data'!$B$7:$R$2843,12,0)</f>
        <v>75.273700000000005</v>
      </c>
      <c r="I8" s="66">
        <f t="shared" ref="I8" si="2">RANK(H8,H$8:H$30,0)</f>
        <v>14</v>
      </c>
      <c r="J8" s="65">
        <f>VLOOKUP($A8,'Return Data'!$B$7:$R$2843,13,0)</f>
        <v>108.8466</v>
      </c>
      <c r="K8" s="66">
        <f t="shared" ref="K8" si="3">RANK(J8,J$8:J$30,0)</f>
        <v>8</v>
      </c>
      <c r="L8" s="65">
        <f>VLOOKUP($A8,'Return Data'!$B$7:$R$2843,17,0)</f>
        <v>33.61</v>
      </c>
      <c r="M8" s="66">
        <f>RANK(L8,L$8:L$30,0)</f>
        <v>19</v>
      </c>
      <c r="N8" s="65">
        <f>VLOOKUP($A8,'Return Data'!$B$7:$R$2843,14,0)</f>
        <v>11.7423</v>
      </c>
      <c r="O8" s="66">
        <f>RANK(N8,N$8:N$30,0)</f>
        <v>15</v>
      </c>
      <c r="P8" s="65">
        <f>VLOOKUP($A8,'Return Data'!$B$7:$R$2843,15,0)</f>
        <v>12.7111</v>
      </c>
      <c r="Q8" s="66">
        <f>RANK(P8,P$8:P$30,0)</f>
        <v>13</v>
      </c>
      <c r="R8" s="65">
        <f>VLOOKUP($A8,'Return Data'!$B$7:$R$2843,16,0)</f>
        <v>12.507899999999999</v>
      </c>
      <c r="S8" s="67">
        <f t="shared" ref="S8" si="4">RANK(R8,R$8:R$30,0)</f>
        <v>20</v>
      </c>
    </row>
    <row r="9" spans="1:20" x14ac:dyDescent="0.3">
      <c r="A9" s="63" t="s">
        <v>1449</v>
      </c>
      <c r="B9" s="64">
        <f>VLOOKUP($A9,'Return Data'!$B$7:$R$2843,3,0)</f>
        <v>44407</v>
      </c>
      <c r="C9" s="65">
        <f>VLOOKUP($A9,'Return Data'!$B$7:$R$2843,4,0)</f>
        <v>55.52</v>
      </c>
      <c r="D9" s="65">
        <f>VLOOKUP($A9,'Return Data'!$B$7:$R$2843,10,0)</f>
        <v>21.090499999999999</v>
      </c>
      <c r="E9" s="66">
        <f t="shared" si="0"/>
        <v>21</v>
      </c>
      <c r="F9" s="65">
        <f>VLOOKUP($A9,'Return Data'!$B$7:$R$2843,11,0)</f>
        <v>42.140300000000003</v>
      </c>
      <c r="G9" s="66">
        <f t="shared" ref="G9:G30" si="5">RANK(F9,F$8:F$30,0)</f>
        <v>19</v>
      </c>
      <c r="H9" s="65">
        <f>VLOOKUP($A9,'Return Data'!$B$7:$R$2843,12,0)</f>
        <v>64.747799999999998</v>
      </c>
      <c r="I9" s="66">
        <f t="shared" ref="I9:I30" si="6">RANK(H9,H$8:H$30,0)</f>
        <v>22</v>
      </c>
      <c r="J9" s="65">
        <f>VLOOKUP($A9,'Return Data'!$B$7:$R$2843,13,0)</f>
        <v>90.137</v>
      </c>
      <c r="K9" s="66">
        <f t="shared" ref="K9:K30" si="7">RANK(J9,J$8:J$30,0)</f>
        <v>21</v>
      </c>
      <c r="L9" s="65">
        <f>VLOOKUP($A9,'Return Data'!$B$7:$R$2843,17,0)</f>
        <v>41.891300000000001</v>
      </c>
      <c r="M9" s="66">
        <f t="shared" ref="M9:M30" si="8">RANK(L9,L$8:L$30,0)</f>
        <v>12</v>
      </c>
      <c r="N9" s="65">
        <f>VLOOKUP($A9,'Return Data'!$B$7:$R$2843,14,0)</f>
        <v>27.1355</v>
      </c>
      <c r="O9" s="66">
        <f t="shared" ref="O9:O30" si="9">RANK(N9,N$8:N$30,0)</f>
        <v>2</v>
      </c>
      <c r="P9" s="65">
        <f>VLOOKUP($A9,'Return Data'!$B$7:$R$2843,15,0)</f>
        <v>20.7227</v>
      </c>
      <c r="Q9" s="66">
        <f t="shared" ref="Q9:Q30" si="10">RANK(P9,P$8:P$30,0)</f>
        <v>4</v>
      </c>
      <c r="R9" s="65">
        <f>VLOOKUP($A9,'Return Data'!$B$7:$R$2843,16,0)</f>
        <v>25.038699999999999</v>
      </c>
      <c r="S9" s="67">
        <f t="shared" ref="S9:S30" si="11">RANK(R9,R$8:R$30,0)</f>
        <v>9</v>
      </c>
    </row>
    <row r="10" spans="1:20" x14ac:dyDescent="0.3">
      <c r="A10" s="63" t="s">
        <v>1451</v>
      </c>
      <c r="B10" s="64">
        <f>VLOOKUP($A10,'Return Data'!$B$7:$R$2843,3,0)</f>
        <v>44407</v>
      </c>
      <c r="C10" s="65">
        <f>VLOOKUP($A10,'Return Data'!$B$7:$R$2843,4,0)</f>
        <v>24.07</v>
      </c>
      <c r="D10" s="65">
        <f>VLOOKUP($A10,'Return Data'!$B$7:$R$2843,10,0)</f>
        <v>22.556000000000001</v>
      </c>
      <c r="E10" s="66">
        <f t="shared" si="0"/>
        <v>15</v>
      </c>
      <c r="F10" s="65">
        <f>VLOOKUP($A10,'Return Data'!$B$7:$R$2843,11,0)</f>
        <v>50.909100000000002</v>
      </c>
      <c r="G10" s="66">
        <f t="shared" si="5"/>
        <v>7</v>
      </c>
      <c r="H10" s="65">
        <f>VLOOKUP($A10,'Return Data'!$B$7:$R$2843,12,0)</f>
        <v>76.466300000000004</v>
      </c>
      <c r="I10" s="66">
        <f t="shared" si="6"/>
        <v>13</v>
      </c>
      <c r="J10" s="65">
        <f>VLOOKUP($A10,'Return Data'!$B$7:$R$2843,13,0)</f>
        <v>113.3865</v>
      </c>
      <c r="K10" s="66">
        <f t="shared" si="7"/>
        <v>5</v>
      </c>
      <c r="L10" s="65">
        <f>VLOOKUP($A10,'Return Data'!$B$7:$R$2843,17,0)</f>
        <v>58.657899999999998</v>
      </c>
      <c r="M10" s="66">
        <f t="shared" si="8"/>
        <v>2</v>
      </c>
      <c r="N10" s="65"/>
      <c r="O10" s="66"/>
      <c r="P10" s="65"/>
      <c r="Q10" s="66"/>
      <c r="R10" s="65">
        <f>VLOOKUP($A10,'Return Data'!$B$7:$R$2843,16,0)</f>
        <v>39.9435</v>
      </c>
      <c r="S10" s="67">
        <f t="shared" si="11"/>
        <v>2</v>
      </c>
    </row>
    <row r="11" spans="1:20" x14ac:dyDescent="0.3">
      <c r="A11" s="63" t="s">
        <v>1453</v>
      </c>
      <c r="B11" s="64">
        <f>VLOOKUP($A11,'Return Data'!$B$7:$R$2843,3,0)</f>
        <v>44407</v>
      </c>
      <c r="C11" s="65">
        <f>VLOOKUP($A11,'Return Data'!$B$7:$R$2843,4,0)</f>
        <v>20.5</v>
      </c>
      <c r="D11" s="65">
        <f>VLOOKUP($A11,'Return Data'!$B$7:$R$2843,10,0)</f>
        <v>25.459</v>
      </c>
      <c r="E11" s="66">
        <f t="shared" si="0"/>
        <v>7</v>
      </c>
      <c r="F11" s="65">
        <f>VLOOKUP($A11,'Return Data'!$B$7:$R$2843,11,0)</f>
        <v>51.964399999999998</v>
      </c>
      <c r="G11" s="66">
        <f t="shared" si="5"/>
        <v>6</v>
      </c>
      <c r="H11" s="65">
        <f>VLOOKUP($A11,'Return Data'!$B$7:$R$2843,12,0)</f>
        <v>78.415999999999997</v>
      </c>
      <c r="I11" s="66">
        <f t="shared" si="6"/>
        <v>9</v>
      </c>
      <c r="J11" s="65">
        <f>VLOOKUP($A11,'Return Data'!$B$7:$R$2843,13,0)</f>
        <v>107.48990000000001</v>
      </c>
      <c r="K11" s="66">
        <f t="shared" si="7"/>
        <v>11</v>
      </c>
      <c r="L11" s="65">
        <f>VLOOKUP($A11,'Return Data'!$B$7:$R$2843,17,0)</f>
        <v>50.587699999999998</v>
      </c>
      <c r="M11" s="66">
        <f t="shared" si="8"/>
        <v>4</v>
      </c>
      <c r="N11" s="65"/>
      <c r="O11" s="66"/>
      <c r="P11" s="65"/>
      <c r="Q11" s="66"/>
      <c r="R11" s="65">
        <f>VLOOKUP($A11,'Return Data'!$B$7:$R$2843,16,0)</f>
        <v>33.966999999999999</v>
      </c>
      <c r="S11" s="67">
        <f t="shared" si="11"/>
        <v>6</v>
      </c>
    </row>
    <row r="12" spans="1:20" x14ac:dyDescent="0.3">
      <c r="A12" s="63" t="s">
        <v>1455</v>
      </c>
      <c r="B12" s="64">
        <f>VLOOKUP($A12,'Return Data'!$B$7:$R$2843,3,0)</f>
        <v>44407</v>
      </c>
      <c r="C12" s="65">
        <f>VLOOKUP($A12,'Return Data'!$B$7:$R$2843,4,0)</f>
        <v>102.566</v>
      </c>
      <c r="D12" s="65">
        <f>VLOOKUP($A12,'Return Data'!$B$7:$R$2843,10,0)</f>
        <v>24.504999999999999</v>
      </c>
      <c r="E12" s="66">
        <f t="shared" si="0"/>
        <v>10</v>
      </c>
      <c r="F12" s="65">
        <f>VLOOKUP($A12,'Return Data'!$B$7:$R$2843,11,0)</f>
        <v>45.628300000000003</v>
      </c>
      <c r="G12" s="66">
        <f t="shared" si="5"/>
        <v>16</v>
      </c>
      <c r="H12" s="65">
        <f>VLOOKUP($A12,'Return Data'!$B$7:$R$2843,12,0)</f>
        <v>68.7774</v>
      </c>
      <c r="I12" s="66">
        <f t="shared" si="6"/>
        <v>21</v>
      </c>
      <c r="J12" s="65">
        <f>VLOOKUP($A12,'Return Data'!$B$7:$R$2843,13,0)</f>
        <v>100.039</v>
      </c>
      <c r="K12" s="66">
        <f t="shared" si="7"/>
        <v>18</v>
      </c>
      <c r="L12" s="65">
        <f>VLOOKUP($A12,'Return Data'!$B$7:$R$2843,17,0)</f>
        <v>44.375999999999998</v>
      </c>
      <c r="M12" s="66">
        <f t="shared" si="8"/>
        <v>10</v>
      </c>
      <c r="N12" s="65">
        <f>VLOOKUP($A12,'Return Data'!$B$7:$R$2843,14,0)</f>
        <v>20.783899999999999</v>
      </c>
      <c r="O12" s="66">
        <f t="shared" si="9"/>
        <v>8</v>
      </c>
      <c r="P12" s="65">
        <f>VLOOKUP($A12,'Return Data'!$B$7:$R$2843,15,0)</f>
        <v>15.7219</v>
      </c>
      <c r="Q12" s="66">
        <f t="shared" si="10"/>
        <v>10</v>
      </c>
      <c r="R12" s="65">
        <f>VLOOKUP($A12,'Return Data'!$B$7:$R$2843,16,0)</f>
        <v>17.900300000000001</v>
      </c>
      <c r="S12" s="67">
        <f t="shared" si="11"/>
        <v>13</v>
      </c>
    </row>
    <row r="13" spans="1:20" x14ac:dyDescent="0.3">
      <c r="A13" s="63" t="s">
        <v>1457</v>
      </c>
      <c r="B13" s="64">
        <f>VLOOKUP($A13,'Return Data'!$B$7:$R$2843,3,0)</f>
        <v>44407</v>
      </c>
      <c r="C13" s="65">
        <f>VLOOKUP($A13,'Return Data'!$B$7:$R$2843,4,0)</f>
        <v>22.173999999999999</v>
      </c>
      <c r="D13" s="65">
        <f>VLOOKUP($A13,'Return Data'!$B$7:$R$2843,10,0)</f>
        <v>23.271100000000001</v>
      </c>
      <c r="E13" s="66">
        <f t="shared" si="0"/>
        <v>13</v>
      </c>
      <c r="F13" s="65">
        <f>VLOOKUP($A13,'Return Data'!$B$7:$R$2843,11,0)</f>
        <v>46.440399999999997</v>
      </c>
      <c r="G13" s="66">
        <f t="shared" si="5"/>
        <v>15</v>
      </c>
      <c r="H13" s="65">
        <f>VLOOKUP($A13,'Return Data'!$B$7:$R$2843,12,0)</f>
        <v>76.755700000000004</v>
      </c>
      <c r="I13" s="66">
        <f t="shared" si="6"/>
        <v>11</v>
      </c>
      <c r="J13" s="65">
        <f>VLOOKUP($A13,'Return Data'!$B$7:$R$2843,13,0)</f>
        <v>105.8485</v>
      </c>
      <c r="K13" s="66">
        <f t="shared" si="7"/>
        <v>12</v>
      </c>
      <c r="L13" s="65">
        <f>VLOOKUP($A13,'Return Data'!$B$7:$R$2843,17,0)</f>
        <v>49.592100000000002</v>
      </c>
      <c r="M13" s="66">
        <f t="shared" si="8"/>
        <v>6</v>
      </c>
      <c r="N13" s="65"/>
      <c r="O13" s="66"/>
      <c r="P13" s="65"/>
      <c r="Q13" s="66"/>
      <c r="R13" s="65">
        <f>VLOOKUP($A13,'Return Data'!$B$7:$R$2843,16,0)</f>
        <v>37.923499999999997</v>
      </c>
      <c r="S13" s="67">
        <f t="shared" si="11"/>
        <v>4</v>
      </c>
    </row>
    <row r="14" spans="1:20" x14ac:dyDescent="0.3">
      <c r="A14" s="63" t="s">
        <v>1458</v>
      </c>
      <c r="B14" s="64">
        <f>VLOOKUP($A14,'Return Data'!$B$7:$R$2843,3,0)</f>
        <v>44407</v>
      </c>
      <c r="C14" s="65">
        <f>VLOOKUP($A14,'Return Data'!$B$7:$R$2843,4,0)</f>
        <v>83.871700000000004</v>
      </c>
      <c r="D14" s="65">
        <f>VLOOKUP($A14,'Return Data'!$B$7:$R$2843,10,0)</f>
        <v>22.457599999999999</v>
      </c>
      <c r="E14" s="66">
        <f t="shared" si="0"/>
        <v>16</v>
      </c>
      <c r="F14" s="65">
        <f>VLOOKUP($A14,'Return Data'!$B$7:$R$2843,11,0)</f>
        <v>40.225999999999999</v>
      </c>
      <c r="G14" s="66">
        <f t="shared" si="5"/>
        <v>21</v>
      </c>
      <c r="H14" s="65">
        <f>VLOOKUP($A14,'Return Data'!$B$7:$R$2843,12,0)</f>
        <v>74.794300000000007</v>
      </c>
      <c r="I14" s="66">
        <f t="shared" si="6"/>
        <v>15</v>
      </c>
      <c r="J14" s="65">
        <f>VLOOKUP($A14,'Return Data'!$B$7:$R$2843,13,0)</f>
        <v>102.59310000000001</v>
      </c>
      <c r="K14" s="66">
        <f t="shared" si="7"/>
        <v>16</v>
      </c>
      <c r="L14" s="65">
        <f>VLOOKUP($A14,'Return Data'!$B$7:$R$2843,17,0)</f>
        <v>32.374099999999999</v>
      </c>
      <c r="M14" s="66">
        <f t="shared" si="8"/>
        <v>20</v>
      </c>
      <c r="N14" s="65">
        <f>VLOOKUP($A14,'Return Data'!$B$7:$R$2843,14,0)</f>
        <v>13.477499999999999</v>
      </c>
      <c r="O14" s="66">
        <f t="shared" si="9"/>
        <v>14</v>
      </c>
      <c r="P14" s="65">
        <f>VLOOKUP($A14,'Return Data'!$B$7:$R$2843,15,0)</f>
        <v>12.876300000000001</v>
      </c>
      <c r="Q14" s="66">
        <f t="shared" si="10"/>
        <v>12</v>
      </c>
      <c r="R14" s="65">
        <f>VLOOKUP($A14,'Return Data'!$B$7:$R$2843,16,0)</f>
        <v>14.6525</v>
      </c>
      <c r="S14" s="67">
        <f t="shared" si="11"/>
        <v>18</v>
      </c>
    </row>
    <row r="15" spans="1:20" x14ac:dyDescent="0.3">
      <c r="A15" s="63" t="s">
        <v>1461</v>
      </c>
      <c r="B15" s="64">
        <f>VLOOKUP($A15,'Return Data'!$B$7:$R$2843,3,0)</f>
        <v>44407</v>
      </c>
      <c r="C15" s="65">
        <f>VLOOKUP($A15,'Return Data'!$B$7:$R$2843,4,0)</f>
        <v>70.563999999999993</v>
      </c>
      <c r="D15" s="65">
        <f>VLOOKUP($A15,'Return Data'!$B$7:$R$2843,10,0)</f>
        <v>28.436</v>
      </c>
      <c r="E15" s="66">
        <f t="shared" si="0"/>
        <v>6</v>
      </c>
      <c r="F15" s="65">
        <f>VLOOKUP($A15,'Return Data'!$B$7:$R$2843,11,0)</f>
        <v>51.976100000000002</v>
      </c>
      <c r="G15" s="66">
        <f t="shared" si="5"/>
        <v>5</v>
      </c>
      <c r="H15" s="65">
        <f>VLOOKUP($A15,'Return Data'!$B$7:$R$2843,12,0)</f>
        <v>87.107900000000001</v>
      </c>
      <c r="I15" s="66">
        <f t="shared" si="6"/>
        <v>3</v>
      </c>
      <c r="J15" s="65">
        <f>VLOOKUP($A15,'Return Data'!$B$7:$R$2843,13,0)</f>
        <v>109.81829999999999</v>
      </c>
      <c r="K15" s="66">
        <f t="shared" si="7"/>
        <v>7</v>
      </c>
      <c r="L15" s="65">
        <f>VLOOKUP($A15,'Return Data'!$B$7:$R$2843,17,0)</f>
        <v>36.015700000000002</v>
      </c>
      <c r="M15" s="66">
        <f t="shared" si="8"/>
        <v>17</v>
      </c>
      <c r="N15" s="65">
        <f>VLOOKUP($A15,'Return Data'!$B$7:$R$2843,14,0)</f>
        <v>16.3172</v>
      </c>
      <c r="O15" s="66">
        <f t="shared" si="9"/>
        <v>9</v>
      </c>
      <c r="P15" s="65">
        <f>VLOOKUP($A15,'Return Data'!$B$7:$R$2843,15,0)</f>
        <v>19.1127</v>
      </c>
      <c r="Q15" s="66">
        <f t="shared" si="10"/>
        <v>6</v>
      </c>
      <c r="R15" s="65">
        <f>VLOOKUP($A15,'Return Data'!$B$7:$R$2843,16,0)</f>
        <v>15.785</v>
      </c>
      <c r="S15" s="67">
        <f t="shared" si="11"/>
        <v>16</v>
      </c>
    </row>
    <row r="16" spans="1:20" x14ac:dyDescent="0.3">
      <c r="A16" s="63" t="s">
        <v>1462</v>
      </c>
      <c r="B16" s="64">
        <f>VLOOKUP($A16,'Return Data'!$B$7:$R$2843,3,0)</f>
        <v>44407</v>
      </c>
      <c r="C16" s="65">
        <f>VLOOKUP($A16,'Return Data'!$B$7:$R$2843,4,0)</f>
        <v>82.041300000000007</v>
      </c>
      <c r="D16" s="65">
        <f>VLOOKUP($A16,'Return Data'!$B$7:$R$2843,10,0)</f>
        <v>24.874099999999999</v>
      </c>
      <c r="E16" s="66">
        <f t="shared" si="0"/>
        <v>9</v>
      </c>
      <c r="F16" s="65">
        <f>VLOOKUP($A16,'Return Data'!$B$7:$R$2843,11,0)</f>
        <v>46.931800000000003</v>
      </c>
      <c r="G16" s="66">
        <f t="shared" si="5"/>
        <v>14</v>
      </c>
      <c r="H16" s="65">
        <f>VLOOKUP($A16,'Return Data'!$B$7:$R$2843,12,0)</f>
        <v>73.0822</v>
      </c>
      <c r="I16" s="66">
        <f t="shared" si="6"/>
        <v>17</v>
      </c>
      <c r="J16" s="65">
        <f>VLOOKUP($A16,'Return Data'!$B$7:$R$2843,13,0)</f>
        <v>103.5441</v>
      </c>
      <c r="K16" s="66">
        <f t="shared" si="7"/>
        <v>15</v>
      </c>
      <c r="L16" s="65">
        <f>VLOOKUP($A16,'Return Data'!$B$7:$R$2843,17,0)</f>
        <v>37.743899999999996</v>
      </c>
      <c r="M16" s="66">
        <f t="shared" si="8"/>
        <v>15</v>
      </c>
      <c r="N16" s="65">
        <f>VLOOKUP($A16,'Return Data'!$B$7:$R$2843,14,0)</f>
        <v>15.02</v>
      </c>
      <c r="O16" s="66">
        <f t="shared" si="9"/>
        <v>10</v>
      </c>
      <c r="P16" s="65">
        <f>VLOOKUP($A16,'Return Data'!$B$7:$R$2843,15,0)</f>
        <v>13.0243</v>
      </c>
      <c r="Q16" s="66">
        <f t="shared" si="10"/>
        <v>11</v>
      </c>
      <c r="R16" s="65">
        <f>VLOOKUP($A16,'Return Data'!$B$7:$R$2843,16,0)</f>
        <v>13.8658</v>
      </c>
      <c r="S16" s="67">
        <f t="shared" si="11"/>
        <v>19</v>
      </c>
    </row>
    <row r="17" spans="1:19" x14ac:dyDescent="0.3">
      <c r="A17" s="63" t="s">
        <v>1464</v>
      </c>
      <c r="B17" s="64">
        <f>VLOOKUP($A17,'Return Data'!$B$7:$R$2843,3,0)</f>
        <v>44407</v>
      </c>
      <c r="C17" s="65">
        <f>VLOOKUP($A17,'Return Data'!$B$7:$R$2843,4,0)</f>
        <v>47.98</v>
      </c>
      <c r="D17" s="65">
        <f>VLOOKUP($A17,'Return Data'!$B$7:$R$2843,10,0)</f>
        <v>29.395900000000001</v>
      </c>
      <c r="E17" s="66">
        <f t="shared" si="0"/>
        <v>5</v>
      </c>
      <c r="F17" s="65">
        <f>VLOOKUP($A17,'Return Data'!$B$7:$R$2843,11,0)</f>
        <v>49.6569</v>
      </c>
      <c r="G17" s="66">
        <f t="shared" si="5"/>
        <v>8</v>
      </c>
      <c r="H17" s="65">
        <f>VLOOKUP($A17,'Return Data'!$B$7:$R$2843,12,0)</f>
        <v>84.043000000000006</v>
      </c>
      <c r="I17" s="66">
        <f t="shared" si="6"/>
        <v>6</v>
      </c>
      <c r="J17" s="65">
        <f>VLOOKUP($A17,'Return Data'!$B$7:$R$2843,13,0)</f>
        <v>113.71939999999999</v>
      </c>
      <c r="K17" s="66">
        <f t="shared" si="7"/>
        <v>4</v>
      </c>
      <c r="L17" s="65">
        <f>VLOOKUP($A17,'Return Data'!$B$7:$R$2843,17,0)</f>
        <v>42.215299999999999</v>
      </c>
      <c r="M17" s="66">
        <f t="shared" si="8"/>
        <v>11</v>
      </c>
      <c r="N17" s="65">
        <f>VLOOKUP($A17,'Return Data'!$B$7:$R$2843,14,0)</f>
        <v>22.934999999999999</v>
      </c>
      <c r="O17" s="66">
        <f t="shared" si="9"/>
        <v>4</v>
      </c>
      <c r="P17" s="65">
        <f>VLOOKUP($A17,'Return Data'!$B$7:$R$2843,15,0)</f>
        <v>17.558900000000001</v>
      </c>
      <c r="Q17" s="66">
        <f t="shared" si="10"/>
        <v>8</v>
      </c>
      <c r="R17" s="65">
        <f>VLOOKUP($A17,'Return Data'!$B$7:$R$2843,16,0)</f>
        <v>12.042199999999999</v>
      </c>
      <c r="S17" s="67">
        <f t="shared" si="11"/>
        <v>21</v>
      </c>
    </row>
    <row r="18" spans="1:19" x14ac:dyDescent="0.3">
      <c r="A18" s="63" t="s">
        <v>1466</v>
      </c>
      <c r="B18" s="64">
        <f>VLOOKUP($A18,'Return Data'!$B$7:$R$2843,3,0)</f>
        <v>44407</v>
      </c>
      <c r="C18" s="65">
        <f>VLOOKUP($A18,'Return Data'!$B$7:$R$2843,4,0)</f>
        <v>15.22</v>
      </c>
      <c r="D18" s="65">
        <f>VLOOKUP($A18,'Return Data'!$B$7:$R$2843,10,0)</f>
        <v>16.628399999999999</v>
      </c>
      <c r="E18" s="66">
        <f t="shared" si="0"/>
        <v>22</v>
      </c>
      <c r="F18" s="65">
        <f>VLOOKUP($A18,'Return Data'!$B$7:$R$2843,11,0)</f>
        <v>41.581400000000002</v>
      </c>
      <c r="G18" s="66">
        <f t="shared" si="5"/>
        <v>20</v>
      </c>
      <c r="H18" s="65">
        <f>VLOOKUP($A18,'Return Data'!$B$7:$R$2843,12,0)</f>
        <v>69.299199999999999</v>
      </c>
      <c r="I18" s="66">
        <f t="shared" si="6"/>
        <v>20</v>
      </c>
      <c r="J18" s="65">
        <f>VLOOKUP($A18,'Return Data'!$B$7:$R$2843,13,0)</f>
        <v>91.929400000000001</v>
      </c>
      <c r="K18" s="66">
        <f t="shared" si="7"/>
        <v>20</v>
      </c>
      <c r="L18" s="65">
        <f>VLOOKUP($A18,'Return Data'!$B$7:$R$2843,17,0)</f>
        <v>34.154200000000003</v>
      </c>
      <c r="M18" s="66">
        <f t="shared" si="8"/>
        <v>18</v>
      </c>
      <c r="N18" s="65">
        <f>VLOOKUP($A18,'Return Data'!$B$7:$R$2843,14,0)</f>
        <v>13.7768</v>
      </c>
      <c r="O18" s="66">
        <f t="shared" si="9"/>
        <v>13</v>
      </c>
      <c r="P18" s="65"/>
      <c r="Q18" s="66"/>
      <c r="R18" s="65">
        <f>VLOOKUP($A18,'Return Data'!$B$7:$R$2843,16,0)</f>
        <v>10.761200000000001</v>
      </c>
      <c r="S18" s="67">
        <f t="shared" si="11"/>
        <v>23</v>
      </c>
    </row>
    <row r="19" spans="1:19" x14ac:dyDescent="0.3">
      <c r="A19" s="63" t="s">
        <v>1469</v>
      </c>
      <c r="B19" s="64">
        <f>VLOOKUP($A19,'Return Data'!$B$7:$R$2843,3,0)</f>
        <v>44407</v>
      </c>
      <c r="C19" s="65">
        <f>VLOOKUP($A19,'Return Data'!$B$7:$R$2843,4,0)</f>
        <v>22</v>
      </c>
      <c r="D19" s="65">
        <f>VLOOKUP($A19,'Return Data'!$B$7:$R$2843,10,0)</f>
        <v>29.870100000000001</v>
      </c>
      <c r="E19" s="66">
        <f t="shared" si="0"/>
        <v>2</v>
      </c>
      <c r="F19" s="65">
        <f>VLOOKUP($A19,'Return Data'!$B$7:$R$2843,11,0)</f>
        <v>47.255699999999997</v>
      </c>
      <c r="G19" s="66">
        <f t="shared" si="5"/>
        <v>12</v>
      </c>
      <c r="H19" s="65">
        <f>VLOOKUP($A19,'Return Data'!$B$7:$R$2843,12,0)</f>
        <v>76.991200000000006</v>
      </c>
      <c r="I19" s="66">
        <f t="shared" si="6"/>
        <v>10</v>
      </c>
      <c r="J19" s="65">
        <f>VLOOKUP($A19,'Return Data'!$B$7:$R$2843,13,0)</f>
        <v>108.5308</v>
      </c>
      <c r="K19" s="66">
        <f t="shared" si="7"/>
        <v>9</v>
      </c>
      <c r="L19" s="65"/>
      <c r="M19" s="66"/>
      <c r="N19" s="65"/>
      <c r="O19" s="66"/>
      <c r="P19" s="65"/>
      <c r="Q19" s="66"/>
      <c r="R19" s="65">
        <f>VLOOKUP($A19,'Return Data'!$B$7:$R$2843,16,0)</f>
        <v>73.737300000000005</v>
      </c>
      <c r="S19" s="67">
        <f t="shared" si="11"/>
        <v>1</v>
      </c>
    </row>
    <row r="20" spans="1:19" x14ac:dyDescent="0.3">
      <c r="A20" s="63" t="s">
        <v>1471</v>
      </c>
      <c r="B20" s="64">
        <f>VLOOKUP($A20,'Return Data'!$B$7:$R$2843,3,0)</f>
        <v>44407</v>
      </c>
      <c r="C20" s="65">
        <f>VLOOKUP($A20,'Return Data'!$B$7:$R$2843,4,0)</f>
        <v>20.27</v>
      </c>
      <c r="D20" s="65">
        <f>VLOOKUP($A20,'Return Data'!$B$7:$R$2843,10,0)</f>
        <v>29.769500000000001</v>
      </c>
      <c r="E20" s="66">
        <f t="shared" si="0"/>
        <v>3</v>
      </c>
      <c r="F20" s="65">
        <f>VLOOKUP($A20,'Return Data'!$B$7:$R$2843,11,0)</f>
        <v>49.373600000000003</v>
      </c>
      <c r="G20" s="66">
        <f t="shared" si="5"/>
        <v>9</v>
      </c>
      <c r="H20" s="65">
        <f>VLOOKUP($A20,'Return Data'!$B$7:$R$2843,12,0)</f>
        <v>82.4482</v>
      </c>
      <c r="I20" s="66">
        <f t="shared" si="6"/>
        <v>8</v>
      </c>
      <c r="J20" s="65">
        <f>VLOOKUP($A20,'Return Data'!$B$7:$R$2843,13,0)</f>
        <v>99.901399999999995</v>
      </c>
      <c r="K20" s="66">
        <f t="shared" si="7"/>
        <v>19</v>
      </c>
      <c r="L20" s="65">
        <f>VLOOKUP($A20,'Return Data'!$B$7:$R$2843,17,0)</f>
        <v>46.380899999999997</v>
      </c>
      <c r="M20" s="66">
        <f t="shared" si="8"/>
        <v>8</v>
      </c>
      <c r="N20" s="65"/>
      <c r="O20" s="66"/>
      <c r="P20" s="65"/>
      <c r="Q20" s="66"/>
      <c r="R20" s="65">
        <f>VLOOKUP($A20,'Return Data'!$B$7:$R$2843,16,0)</f>
        <v>29.287199999999999</v>
      </c>
      <c r="S20" s="67">
        <f t="shared" si="11"/>
        <v>8</v>
      </c>
    </row>
    <row r="21" spans="1:19" x14ac:dyDescent="0.3">
      <c r="A21" s="63" t="s">
        <v>1473</v>
      </c>
      <c r="B21" s="64">
        <f>VLOOKUP($A21,'Return Data'!$B$7:$R$2843,3,0)</f>
        <v>44407</v>
      </c>
      <c r="C21" s="65">
        <f>VLOOKUP($A21,'Return Data'!$B$7:$R$2843,4,0)</f>
        <v>15.9102</v>
      </c>
      <c r="D21" s="65">
        <f>VLOOKUP($A21,'Return Data'!$B$7:$R$2843,10,0)</f>
        <v>23.0078</v>
      </c>
      <c r="E21" s="66">
        <f t="shared" si="0"/>
        <v>14</v>
      </c>
      <c r="F21" s="65">
        <f>VLOOKUP($A21,'Return Data'!$B$7:$R$2843,11,0)</f>
        <v>38.0291</v>
      </c>
      <c r="G21" s="66">
        <f t="shared" si="5"/>
        <v>22</v>
      </c>
      <c r="H21" s="65">
        <f>VLOOKUP($A21,'Return Data'!$B$7:$R$2843,12,0)</f>
        <v>70.708500000000001</v>
      </c>
      <c r="I21" s="66">
        <f t="shared" si="6"/>
        <v>19</v>
      </c>
      <c r="J21" s="65">
        <f>VLOOKUP($A21,'Return Data'!$B$7:$R$2843,13,0)</f>
        <v>88.7667</v>
      </c>
      <c r="K21" s="66">
        <f t="shared" si="7"/>
        <v>23</v>
      </c>
      <c r="L21" s="65"/>
      <c r="M21" s="66"/>
      <c r="N21" s="65"/>
      <c r="O21" s="66"/>
      <c r="P21" s="65"/>
      <c r="Q21" s="66"/>
      <c r="R21" s="65">
        <f>VLOOKUP($A21,'Return Data'!$B$7:$R$2843,16,0)</f>
        <v>37.769300000000001</v>
      </c>
      <c r="S21" s="67">
        <f t="shared" si="11"/>
        <v>5</v>
      </c>
    </row>
    <row r="22" spans="1:19" x14ac:dyDescent="0.3">
      <c r="A22" s="63" t="s">
        <v>1474</v>
      </c>
      <c r="B22" s="64">
        <f>VLOOKUP($A22,'Return Data'!$B$7:$R$2843,3,0)</f>
        <v>44407</v>
      </c>
      <c r="C22" s="65">
        <f>VLOOKUP($A22,'Return Data'!$B$7:$R$2843,4,0)</f>
        <v>149.41200000000001</v>
      </c>
      <c r="D22" s="65">
        <f>VLOOKUP($A22,'Return Data'!$B$7:$R$2843,10,0)</f>
        <v>21.5166</v>
      </c>
      <c r="E22" s="66">
        <f t="shared" si="0"/>
        <v>19</v>
      </c>
      <c r="F22" s="65">
        <f>VLOOKUP($A22,'Return Data'!$B$7:$R$2843,11,0)</f>
        <v>47.779000000000003</v>
      </c>
      <c r="G22" s="66">
        <f t="shared" si="5"/>
        <v>11</v>
      </c>
      <c r="H22" s="65">
        <f>VLOOKUP($A22,'Return Data'!$B$7:$R$2843,12,0)</f>
        <v>84.525300000000001</v>
      </c>
      <c r="I22" s="66">
        <f t="shared" si="6"/>
        <v>5</v>
      </c>
      <c r="J22" s="65">
        <f>VLOOKUP($A22,'Return Data'!$B$7:$R$2843,13,0)</f>
        <v>121.7026</v>
      </c>
      <c r="K22" s="66">
        <f t="shared" si="7"/>
        <v>2</v>
      </c>
      <c r="L22" s="65">
        <f>VLOOKUP($A22,'Return Data'!$B$7:$R$2843,17,0)</f>
        <v>52.116700000000002</v>
      </c>
      <c r="M22" s="66">
        <f t="shared" si="8"/>
        <v>3</v>
      </c>
      <c r="N22" s="65">
        <f>VLOOKUP($A22,'Return Data'!$B$7:$R$2843,14,0)</f>
        <v>26.153700000000001</v>
      </c>
      <c r="O22" s="66">
        <f t="shared" si="9"/>
        <v>3</v>
      </c>
      <c r="P22" s="65">
        <f>VLOOKUP($A22,'Return Data'!$B$7:$R$2843,15,0)</f>
        <v>19.814399999999999</v>
      </c>
      <c r="Q22" s="66">
        <f t="shared" si="10"/>
        <v>5</v>
      </c>
      <c r="R22" s="65">
        <f>VLOOKUP($A22,'Return Data'!$B$7:$R$2843,16,0)</f>
        <v>17.880400000000002</v>
      </c>
      <c r="S22" s="67">
        <f t="shared" si="11"/>
        <v>14</v>
      </c>
    </row>
    <row r="23" spans="1:19" x14ac:dyDescent="0.3">
      <c r="A23" s="63" t="s">
        <v>1477</v>
      </c>
      <c r="B23" s="64">
        <f>VLOOKUP($A23,'Return Data'!$B$7:$R$2843,3,0)</f>
        <v>44407</v>
      </c>
      <c r="C23" s="65">
        <f>VLOOKUP($A23,'Return Data'!$B$7:$R$2843,4,0)</f>
        <v>40.234999999999999</v>
      </c>
      <c r="D23" s="65">
        <f>VLOOKUP($A23,'Return Data'!$B$7:$R$2843,10,0)</f>
        <v>25.116599999999998</v>
      </c>
      <c r="E23" s="66">
        <f t="shared" si="0"/>
        <v>8</v>
      </c>
      <c r="F23" s="65">
        <f>VLOOKUP($A23,'Return Data'!$B$7:$R$2843,11,0)</f>
        <v>53.322899999999997</v>
      </c>
      <c r="G23" s="66">
        <f t="shared" si="5"/>
        <v>4</v>
      </c>
      <c r="H23" s="65">
        <f>VLOOKUP($A23,'Return Data'!$B$7:$R$2843,12,0)</f>
        <v>83.386499999999998</v>
      </c>
      <c r="I23" s="66">
        <f t="shared" si="6"/>
        <v>7</v>
      </c>
      <c r="J23" s="65">
        <f>VLOOKUP($A23,'Return Data'!$B$7:$R$2843,13,0)</f>
        <v>112.14279999999999</v>
      </c>
      <c r="K23" s="66">
        <f t="shared" si="7"/>
        <v>6</v>
      </c>
      <c r="L23" s="65">
        <f>VLOOKUP($A23,'Return Data'!$B$7:$R$2843,17,0)</f>
        <v>36.213099999999997</v>
      </c>
      <c r="M23" s="66">
        <f t="shared" si="8"/>
        <v>16</v>
      </c>
      <c r="N23" s="65">
        <f>VLOOKUP($A23,'Return Data'!$B$7:$R$2843,14,0)</f>
        <v>14.8642</v>
      </c>
      <c r="O23" s="66">
        <f t="shared" si="9"/>
        <v>11</v>
      </c>
      <c r="P23" s="65">
        <f>VLOOKUP($A23,'Return Data'!$B$7:$R$2843,15,0)</f>
        <v>18.505700000000001</v>
      </c>
      <c r="Q23" s="66">
        <f t="shared" si="10"/>
        <v>7</v>
      </c>
      <c r="R23" s="65">
        <f>VLOOKUP($A23,'Return Data'!$B$7:$R$2843,16,0)</f>
        <v>21.260100000000001</v>
      </c>
      <c r="S23" s="67">
        <f t="shared" si="11"/>
        <v>10</v>
      </c>
    </row>
    <row r="24" spans="1:19" x14ac:dyDescent="0.3">
      <c r="A24" s="63" t="s">
        <v>1478</v>
      </c>
      <c r="B24" s="64">
        <f>VLOOKUP($A24,'Return Data'!$B$7:$R$2843,3,0)</f>
        <v>44407</v>
      </c>
      <c r="C24" s="65">
        <f>VLOOKUP($A24,'Return Data'!$B$7:$R$2843,4,0)</f>
        <v>77.238299999999995</v>
      </c>
      <c r="D24" s="65">
        <f>VLOOKUP($A24,'Return Data'!$B$7:$R$2843,10,0)</f>
        <v>24.292999999999999</v>
      </c>
      <c r="E24" s="66">
        <f t="shared" si="0"/>
        <v>11</v>
      </c>
      <c r="F24" s="65">
        <f>VLOOKUP($A24,'Return Data'!$B$7:$R$2843,11,0)</f>
        <v>54.389499999999998</v>
      </c>
      <c r="G24" s="66">
        <f t="shared" si="5"/>
        <v>3</v>
      </c>
      <c r="H24" s="65">
        <f>VLOOKUP($A24,'Return Data'!$B$7:$R$2843,12,0)</f>
        <v>86.543400000000005</v>
      </c>
      <c r="I24" s="66">
        <f t="shared" si="6"/>
        <v>4</v>
      </c>
      <c r="J24" s="65">
        <f>VLOOKUP($A24,'Return Data'!$B$7:$R$2843,13,0)</f>
        <v>115.2642</v>
      </c>
      <c r="K24" s="66">
        <f t="shared" si="7"/>
        <v>3</v>
      </c>
      <c r="L24" s="65">
        <f>VLOOKUP($A24,'Return Data'!$B$7:$R$2843,17,0)</f>
        <v>47.4236</v>
      </c>
      <c r="M24" s="66">
        <f t="shared" si="8"/>
        <v>7</v>
      </c>
      <c r="N24" s="65">
        <f>VLOOKUP($A24,'Return Data'!$B$7:$R$2843,14,0)</f>
        <v>22.298500000000001</v>
      </c>
      <c r="O24" s="66">
        <f t="shared" si="9"/>
        <v>5</v>
      </c>
      <c r="P24" s="65">
        <f>VLOOKUP($A24,'Return Data'!$B$7:$R$2843,15,0)</f>
        <v>22.262499999999999</v>
      </c>
      <c r="Q24" s="66">
        <f t="shared" si="10"/>
        <v>1</v>
      </c>
      <c r="R24" s="65">
        <f>VLOOKUP($A24,'Return Data'!$B$7:$R$2843,16,0)</f>
        <v>20.677700000000002</v>
      </c>
      <c r="S24" s="67">
        <f t="shared" si="11"/>
        <v>12</v>
      </c>
    </row>
    <row r="25" spans="1:19" x14ac:dyDescent="0.3">
      <c r="A25" s="63" t="s">
        <v>1481</v>
      </c>
      <c r="B25" s="64">
        <f>VLOOKUP($A25,'Return Data'!$B$7:$R$2843,3,0)</f>
        <v>44407</v>
      </c>
      <c r="C25" s="65">
        <f>VLOOKUP($A25,'Return Data'!$B$7:$R$2843,4,0)</f>
        <v>20.93</v>
      </c>
      <c r="D25" s="65">
        <f>VLOOKUP($A25,'Return Data'!$B$7:$R$2843,10,0)</f>
        <v>23.408000000000001</v>
      </c>
      <c r="E25" s="66">
        <f t="shared" si="0"/>
        <v>12</v>
      </c>
      <c r="F25" s="65">
        <f>VLOOKUP($A25,'Return Data'!$B$7:$R$2843,11,0)</f>
        <v>45.347200000000001</v>
      </c>
      <c r="G25" s="66">
        <f t="shared" si="5"/>
        <v>17</v>
      </c>
      <c r="H25" s="65">
        <f>VLOOKUP($A25,'Return Data'!$B$7:$R$2843,12,0)</f>
        <v>76.624499999999998</v>
      </c>
      <c r="I25" s="66">
        <f t="shared" si="6"/>
        <v>12</v>
      </c>
      <c r="J25" s="65">
        <f>VLOOKUP($A25,'Return Data'!$B$7:$R$2843,13,0)</f>
        <v>100.0956</v>
      </c>
      <c r="K25" s="66">
        <f t="shared" si="7"/>
        <v>17</v>
      </c>
      <c r="L25" s="65"/>
      <c r="M25" s="66"/>
      <c r="N25" s="65"/>
      <c r="O25" s="66"/>
      <c r="P25" s="65"/>
      <c r="Q25" s="66"/>
      <c r="R25" s="65">
        <f>VLOOKUP($A25,'Return Data'!$B$7:$R$2843,16,0)</f>
        <v>39.547699999999999</v>
      </c>
      <c r="S25" s="67">
        <f t="shared" si="11"/>
        <v>3</v>
      </c>
    </row>
    <row r="26" spans="1:19" x14ac:dyDescent="0.3">
      <c r="A26" s="63" t="s">
        <v>1482</v>
      </c>
      <c r="B26" s="64">
        <f>VLOOKUP($A26,'Return Data'!$B$7:$R$2843,3,0)</f>
        <v>44407</v>
      </c>
      <c r="C26" s="65">
        <f>VLOOKUP($A26,'Return Data'!$B$7:$R$2843,4,0)</f>
        <v>142.81167594430701</v>
      </c>
      <c r="D26" s="65">
        <f>VLOOKUP($A26,'Return Data'!$B$7:$R$2843,10,0)</f>
        <v>33.0565</v>
      </c>
      <c r="E26" s="66">
        <f t="shared" si="0"/>
        <v>1</v>
      </c>
      <c r="F26" s="65">
        <f>VLOOKUP($A26,'Return Data'!$B$7:$R$2843,11,0)</f>
        <v>77.280799999999999</v>
      </c>
      <c r="G26" s="66">
        <f t="shared" si="5"/>
        <v>1</v>
      </c>
      <c r="H26" s="65">
        <f>VLOOKUP($A26,'Return Data'!$B$7:$R$2843,12,0)</f>
        <v>108.1876</v>
      </c>
      <c r="I26" s="66">
        <f t="shared" si="6"/>
        <v>1</v>
      </c>
      <c r="J26" s="65">
        <f>VLOOKUP($A26,'Return Data'!$B$7:$R$2843,13,0)</f>
        <v>160.86840000000001</v>
      </c>
      <c r="K26" s="66">
        <f t="shared" si="7"/>
        <v>1</v>
      </c>
      <c r="L26" s="65">
        <f>VLOOKUP($A26,'Return Data'!$B$7:$R$2843,17,0)</f>
        <v>78.877399999999994</v>
      </c>
      <c r="M26" s="66">
        <f t="shared" si="8"/>
        <v>1</v>
      </c>
      <c r="N26" s="65">
        <f>VLOOKUP($A26,'Return Data'!$B$7:$R$2843,14,0)</f>
        <v>35.329599999999999</v>
      </c>
      <c r="O26" s="66">
        <f t="shared" si="9"/>
        <v>1</v>
      </c>
      <c r="P26" s="65">
        <f>VLOOKUP($A26,'Return Data'!$B$7:$R$2843,15,0)</f>
        <v>22.122499999999999</v>
      </c>
      <c r="Q26" s="66">
        <f t="shared" si="10"/>
        <v>2</v>
      </c>
      <c r="R26" s="65">
        <f>VLOOKUP($A26,'Return Data'!$B$7:$R$2843,16,0)</f>
        <v>11.3161</v>
      </c>
      <c r="S26" s="67">
        <f t="shared" si="11"/>
        <v>22</v>
      </c>
    </row>
    <row r="27" spans="1:19" x14ac:dyDescent="0.3">
      <c r="A27" s="63" t="s">
        <v>1485</v>
      </c>
      <c r="B27" s="64">
        <f>VLOOKUP($A27,'Return Data'!$B$7:$R$2843,3,0)</f>
        <v>44407</v>
      </c>
      <c r="C27" s="65">
        <f>VLOOKUP($A27,'Return Data'!$B$7:$R$2843,4,0)</f>
        <v>95.74</v>
      </c>
      <c r="D27" s="65">
        <f>VLOOKUP($A27,'Return Data'!$B$7:$R$2843,10,0)</f>
        <v>16.135100000000001</v>
      </c>
      <c r="E27" s="66">
        <f t="shared" si="0"/>
        <v>23</v>
      </c>
      <c r="F27" s="65">
        <f>VLOOKUP($A27,'Return Data'!$B$7:$R$2843,11,0)</f>
        <v>34.598599999999998</v>
      </c>
      <c r="G27" s="66">
        <f t="shared" si="5"/>
        <v>23</v>
      </c>
      <c r="H27" s="65">
        <f>VLOOKUP($A27,'Return Data'!$B$7:$R$2843,12,0)</f>
        <v>63.207299999999996</v>
      </c>
      <c r="I27" s="66">
        <f t="shared" si="6"/>
        <v>23</v>
      </c>
      <c r="J27" s="65">
        <f>VLOOKUP($A27,'Return Data'!$B$7:$R$2843,13,0)</f>
        <v>89.523700000000005</v>
      </c>
      <c r="K27" s="66">
        <f t="shared" si="7"/>
        <v>22</v>
      </c>
      <c r="L27" s="65">
        <f>VLOOKUP($A27,'Return Data'!$B$7:$R$2843,17,0)</f>
        <v>41.3673</v>
      </c>
      <c r="M27" s="66">
        <f t="shared" si="8"/>
        <v>13</v>
      </c>
      <c r="N27" s="65">
        <f>VLOOKUP($A27,'Return Data'!$B$7:$R$2843,14,0)</f>
        <v>21.791699999999999</v>
      </c>
      <c r="O27" s="66">
        <f t="shared" si="9"/>
        <v>7</v>
      </c>
      <c r="P27" s="65">
        <f>VLOOKUP($A27,'Return Data'!$B$7:$R$2843,15,0)</f>
        <v>21.931899999999999</v>
      </c>
      <c r="Q27" s="66">
        <f t="shared" si="10"/>
        <v>3</v>
      </c>
      <c r="R27" s="65">
        <f>VLOOKUP($A27,'Return Data'!$B$7:$R$2843,16,0)</f>
        <v>20.9131</v>
      </c>
      <c r="S27" s="67">
        <f t="shared" si="11"/>
        <v>11</v>
      </c>
    </row>
    <row r="28" spans="1:19" x14ac:dyDescent="0.3">
      <c r="A28" s="63" t="s">
        <v>1486</v>
      </c>
      <c r="B28" s="64">
        <f>VLOOKUP($A28,'Return Data'!$B$7:$R$2843,3,0)</f>
        <v>44407</v>
      </c>
      <c r="C28" s="65">
        <f>VLOOKUP($A28,'Return Data'!$B$7:$R$2843,4,0)</f>
        <v>136.46610000000001</v>
      </c>
      <c r="D28" s="65">
        <f>VLOOKUP($A28,'Return Data'!$B$7:$R$2843,10,0)</f>
        <v>21.447500000000002</v>
      </c>
      <c r="E28" s="66">
        <f t="shared" si="0"/>
        <v>20</v>
      </c>
      <c r="F28" s="65">
        <f>VLOOKUP($A28,'Return Data'!$B$7:$R$2843,11,0)</f>
        <v>45.331000000000003</v>
      </c>
      <c r="G28" s="66">
        <f t="shared" si="5"/>
        <v>18</v>
      </c>
      <c r="H28" s="65">
        <f>VLOOKUP($A28,'Return Data'!$B$7:$R$2843,12,0)</f>
        <v>73.213999999999999</v>
      </c>
      <c r="I28" s="66">
        <f t="shared" si="6"/>
        <v>16</v>
      </c>
      <c r="J28" s="65">
        <f>VLOOKUP($A28,'Return Data'!$B$7:$R$2843,13,0)</f>
        <v>103.9465</v>
      </c>
      <c r="K28" s="66">
        <f t="shared" si="7"/>
        <v>14</v>
      </c>
      <c r="L28" s="65">
        <f>VLOOKUP($A28,'Return Data'!$B$7:$R$2843,17,0)</f>
        <v>39.747799999999998</v>
      </c>
      <c r="M28" s="66">
        <f t="shared" si="8"/>
        <v>14</v>
      </c>
      <c r="N28" s="65">
        <f>VLOOKUP($A28,'Return Data'!$B$7:$R$2843,14,0)</f>
        <v>14.791700000000001</v>
      </c>
      <c r="O28" s="66">
        <f t="shared" si="9"/>
        <v>12</v>
      </c>
      <c r="P28" s="65">
        <f>VLOOKUP($A28,'Return Data'!$B$7:$R$2843,15,0)</f>
        <v>12.085900000000001</v>
      </c>
      <c r="Q28" s="66">
        <f t="shared" si="10"/>
        <v>14</v>
      </c>
      <c r="R28" s="65">
        <f>VLOOKUP($A28,'Return Data'!$B$7:$R$2843,16,0)</f>
        <v>17.2044</v>
      </c>
      <c r="S28" s="67">
        <f t="shared" si="11"/>
        <v>15</v>
      </c>
    </row>
    <row r="29" spans="1:19" x14ac:dyDescent="0.3">
      <c r="A29" s="63" t="s">
        <v>1489</v>
      </c>
      <c r="B29" s="64">
        <f>VLOOKUP($A29,'Return Data'!$B$7:$R$2843,3,0)</f>
        <v>44407</v>
      </c>
      <c r="C29" s="65">
        <f>VLOOKUP($A29,'Return Data'!$B$7:$R$2843,4,0)</f>
        <v>20.491399999999999</v>
      </c>
      <c r="D29" s="65">
        <f>VLOOKUP($A29,'Return Data'!$B$7:$R$2843,10,0)</f>
        <v>29.6128</v>
      </c>
      <c r="E29" s="66">
        <f t="shared" si="0"/>
        <v>4</v>
      </c>
      <c r="F29" s="65">
        <f>VLOOKUP($A29,'Return Data'!$B$7:$R$2843,11,0)</f>
        <v>58.811100000000003</v>
      </c>
      <c r="G29" s="66">
        <f t="shared" si="5"/>
        <v>2</v>
      </c>
      <c r="H29" s="65">
        <f>VLOOKUP($A29,'Return Data'!$B$7:$R$2843,12,0)</f>
        <v>87.298599999999993</v>
      </c>
      <c r="I29" s="66">
        <f t="shared" si="6"/>
        <v>2</v>
      </c>
      <c r="J29" s="65">
        <f>VLOOKUP($A29,'Return Data'!$B$7:$R$2843,13,0)</f>
        <v>107.6845</v>
      </c>
      <c r="K29" s="66">
        <f t="shared" si="7"/>
        <v>10</v>
      </c>
      <c r="L29" s="65">
        <f>VLOOKUP($A29,'Return Data'!$B$7:$R$2843,17,0)</f>
        <v>45.959699999999998</v>
      </c>
      <c r="M29" s="66">
        <f t="shared" si="8"/>
        <v>9</v>
      </c>
      <c r="N29" s="65"/>
      <c r="O29" s="66"/>
      <c r="P29" s="65"/>
      <c r="Q29" s="66"/>
      <c r="R29" s="65">
        <f>VLOOKUP($A29,'Return Data'!$B$7:$R$2843,16,0)</f>
        <v>30.243600000000001</v>
      </c>
      <c r="S29" s="67">
        <f t="shared" si="11"/>
        <v>7</v>
      </c>
    </row>
    <row r="30" spans="1:19" x14ac:dyDescent="0.3">
      <c r="A30" s="63" t="s">
        <v>1491</v>
      </c>
      <c r="B30" s="64">
        <f>VLOOKUP($A30,'Return Data'!$B$7:$R$2843,3,0)</f>
        <v>44407</v>
      </c>
      <c r="C30" s="65">
        <f>VLOOKUP($A30,'Return Data'!$B$7:$R$2843,4,0)</f>
        <v>27.38</v>
      </c>
      <c r="D30" s="65">
        <f>VLOOKUP($A30,'Return Data'!$B$7:$R$2843,10,0)</f>
        <v>22.2867</v>
      </c>
      <c r="E30" s="66">
        <f t="shared" si="0"/>
        <v>18</v>
      </c>
      <c r="F30" s="65">
        <f>VLOOKUP($A30,'Return Data'!$B$7:$R$2843,11,0)</f>
        <v>48.08</v>
      </c>
      <c r="G30" s="66">
        <f t="shared" si="5"/>
        <v>10</v>
      </c>
      <c r="H30" s="65">
        <f>VLOOKUP($A30,'Return Data'!$B$7:$R$2843,12,0)</f>
        <v>72.853499999999997</v>
      </c>
      <c r="I30" s="66">
        <f t="shared" si="6"/>
        <v>18</v>
      </c>
      <c r="J30" s="65">
        <f>VLOOKUP($A30,'Return Data'!$B$7:$R$2843,13,0)</f>
        <v>105.0936</v>
      </c>
      <c r="K30" s="66">
        <f t="shared" si="7"/>
        <v>13</v>
      </c>
      <c r="L30" s="65">
        <f>VLOOKUP($A30,'Return Data'!$B$7:$R$2843,17,0)</f>
        <v>49.787100000000002</v>
      </c>
      <c r="M30" s="66">
        <f t="shared" si="8"/>
        <v>5</v>
      </c>
      <c r="N30" s="65">
        <f>VLOOKUP($A30,'Return Data'!$B$7:$R$2843,14,0)</f>
        <v>21.812200000000001</v>
      </c>
      <c r="O30" s="66">
        <f t="shared" si="9"/>
        <v>6</v>
      </c>
      <c r="P30" s="65">
        <f>VLOOKUP($A30,'Return Data'!$B$7:$R$2843,15,0)</f>
        <v>15.8324</v>
      </c>
      <c r="Q30" s="66">
        <f t="shared" si="10"/>
        <v>9</v>
      </c>
      <c r="R30" s="65">
        <f>VLOOKUP($A30,'Return Data'!$B$7:$R$2843,16,0)</f>
        <v>15.1447</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24.376073913043481</v>
      </c>
      <c r="E32" s="74"/>
      <c r="F32" s="75">
        <f>AVERAGE(F8:F30)</f>
        <v>48.439826086956522</v>
      </c>
      <c r="G32" s="74"/>
      <c r="H32" s="75">
        <f>AVERAGE(H8:H30)</f>
        <v>78.032700000000006</v>
      </c>
      <c r="I32" s="74"/>
      <c r="J32" s="75">
        <f>AVERAGE(J8:J30)</f>
        <v>106.99446086956523</v>
      </c>
      <c r="K32" s="74"/>
      <c r="L32" s="75">
        <f>AVERAGE(L8:L30)</f>
        <v>44.954589999999989</v>
      </c>
      <c r="M32" s="74"/>
      <c r="N32" s="75">
        <f>AVERAGE(N8:N30)</f>
        <v>19.881986666666666</v>
      </c>
      <c r="O32" s="74"/>
      <c r="P32" s="75">
        <f>AVERAGE(P8:P30)</f>
        <v>17.448799999999999</v>
      </c>
      <c r="Q32" s="74"/>
      <c r="R32" s="75">
        <f>AVERAGE(R8:R30)</f>
        <v>24.755182608695655</v>
      </c>
      <c r="S32" s="76"/>
    </row>
    <row r="33" spans="1:19" x14ac:dyDescent="0.3">
      <c r="A33" s="73" t="s">
        <v>28</v>
      </c>
      <c r="B33" s="74"/>
      <c r="C33" s="74"/>
      <c r="D33" s="75">
        <f>MIN(D8:D30)</f>
        <v>16.135100000000001</v>
      </c>
      <c r="E33" s="74"/>
      <c r="F33" s="75">
        <f>MIN(F8:F30)</f>
        <v>34.598599999999998</v>
      </c>
      <c r="G33" s="74"/>
      <c r="H33" s="75">
        <f>MIN(H8:H30)</f>
        <v>63.207299999999996</v>
      </c>
      <c r="I33" s="74"/>
      <c r="J33" s="75">
        <f>MIN(J8:J30)</f>
        <v>88.7667</v>
      </c>
      <c r="K33" s="74"/>
      <c r="L33" s="75">
        <f>MIN(L8:L30)</f>
        <v>32.374099999999999</v>
      </c>
      <c r="M33" s="74"/>
      <c r="N33" s="75">
        <f>MIN(N8:N30)</f>
        <v>11.7423</v>
      </c>
      <c r="O33" s="74"/>
      <c r="P33" s="75">
        <f>MIN(P8:P30)</f>
        <v>12.085900000000001</v>
      </c>
      <c r="Q33" s="74"/>
      <c r="R33" s="75">
        <f>MIN(R8:R30)</f>
        <v>10.761200000000001</v>
      </c>
      <c r="S33" s="76"/>
    </row>
    <row r="34" spans="1:19" ht="15" thickBot="1" x14ac:dyDescent="0.35">
      <c r="A34" s="77" t="s">
        <v>29</v>
      </c>
      <c r="B34" s="78"/>
      <c r="C34" s="78"/>
      <c r="D34" s="79">
        <f>MAX(D8:D30)</f>
        <v>33.0565</v>
      </c>
      <c r="E34" s="78"/>
      <c r="F34" s="79">
        <f>MAX(F8:F30)</f>
        <v>77.280799999999999</v>
      </c>
      <c r="G34" s="78"/>
      <c r="H34" s="79">
        <f>MAX(H8:H30)</f>
        <v>108.1876</v>
      </c>
      <c r="I34" s="78"/>
      <c r="J34" s="79">
        <f>MAX(J8:J30)</f>
        <v>160.86840000000001</v>
      </c>
      <c r="K34" s="78"/>
      <c r="L34" s="79">
        <f>MAX(L8:L30)</f>
        <v>78.877399999999994</v>
      </c>
      <c r="M34" s="78"/>
      <c r="N34" s="79">
        <f>MAX(N8:N30)</f>
        <v>35.329599999999999</v>
      </c>
      <c r="O34" s="78"/>
      <c r="P34" s="79">
        <f>MAX(P8:P30)</f>
        <v>22.262499999999999</v>
      </c>
      <c r="Q34" s="78"/>
      <c r="R34" s="79">
        <f>MAX(R8:R30)</f>
        <v>73.737300000000005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44407</v>
      </c>
      <c r="C8" s="65">
        <f>VLOOKUP($A8,'Return Data'!$B$7:$R$2843,4,0)</f>
        <v>462.85</v>
      </c>
      <c r="D8" s="65">
        <f>VLOOKUP($A8,'Return Data'!$B$7:$R$2843,10,0)</f>
        <v>21.050799999999999</v>
      </c>
      <c r="E8" s="66">
        <f t="shared" ref="E8:E33" si="0">RANK(D8,D$8:D$33,0)</f>
        <v>3</v>
      </c>
      <c r="F8" s="65">
        <f>VLOOKUP($A8,'Return Data'!$B$7:$R$2843,11,0)</f>
        <v>37.384999999999998</v>
      </c>
      <c r="G8" s="66">
        <f t="shared" ref="G8:G25" si="1">RANK(F8,F$8:F$33,0)</f>
        <v>7</v>
      </c>
      <c r="H8" s="65">
        <f>VLOOKUP($A8,'Return Data'!$B$7:$R$2843,12,0)</f>
        <v>62.096400000000003</v>
      </c>
      <c r="I8" s="66">
        <f t="shared" ref="I8:I25" si="2">RANK(H8,H$8:H$33,0)</f>
        <v>11</v>
      </c>
      <c r="J8" s="65">
        <f>VLOOKUP($A8,'Return Data'!$B$7:$R$2843,13,0)</f>
        <v>79.107699999999994</v>
      </c>
      <c r="K8" s="66">
        <f t="shared" ref="K8:K21" si="3">RANK(J8,J$8:J$33,0)</f>
        <v>12</v>
      </c>
      <c r="L8" s="65">
        <f>VLOOKUP($A8,'Return Data'!$B$7:$R$2843,17,0)</f>
        <v>29.8293</v>
      </c>
      <c r="M8" s="66">
        <f t="shared" ref="M8:M21" si="4">RANK(L8,L$8:L$33,0)</f>
        <v>21</v>
      </c>
      <c r="N8" s="65">
        <f>VLOOKUP($A8,'Return Data'!$B$7:$R$2843,14,0)</f>
        <v>12.9978</v>
      </c>
      <c r="O8" s="66">
        <f t="shared" ref="O8:O20" si="5">RANK(N8,N$8:N$33,0)</f>
        <v>21</v>
      </c>
      <c r="P8" s="65">
        <f>VLOOKUP($A8,'Return Data'!$B$7:$R$2843,15,0)</f>
        <v>13.004300000000001</v>
      </c>
      <c r="Q8" s="66">
        <f t="shared" ref="Q8:Q16" si="6">RANK(P8,P$8:P$33,0)</f>
        <v>19</v>
      </c>
      <c r="R8" s="65">
        <f>VLOOKUP($A8,'Return Data'!$B$7:$R$2843,16,0)</f>
        <v>17.043500000000002</v>
      </c>
      <c r="S8" s="67">
        <f t="shared" ref="S8:S33" si="7">RANK(R8,R$8:R$33,0)</f>
        <v>23</v>
      </c>
    </row>
    <row r="9" spans="1:20" x14ac:dyDescent="0.3">
      <c r="A9" s="63" t="s">
        <v>1150</v>
      </c>
      <c r="B9" s="64">
        <f>VLOOKUP($A9,'Return Data'!$B$7:$R$2843,3,0)</f>
        <v>44407</v>
      </c>
      <c r="C9" s="65">
        <f>VLOOKUP($A9,'Return Data'!$B$7:$R$2843,4,0)</f>
        <v>70.75</v>
      </c>
      <c r="D9" s="65">
        <f>VLOOKUP($A9,'Return Data'!$B$7:$R$2843,10,0)</f>
        <v>15.8886</v>
      </c>
      <c r="E9" s="66">
        <f t="shared" si="0"/>
        <v>18</v>
      </c>
      <c r="F9" s="65">
        <f>VLOOKUP($A9,'Return Data'!$B$7:$R$2843,11,0)</f>
        <v>30.873100000000001</v>
      </c>
      <c r="G9" s="66">
        <f t="shared" si="1"/>
        <v>21</v>
      </c>
      <c r="H9" s="65">
        <f>VLOOKUP($A9,'Return Data'!$B$7:$R$2843,12,0)</f>
        <v>50.34</v>
      </c>
      <c r="I9" s="66">
        <f t="shared" si="2"/>
        <v>24</v>
      </c>
      <c r="J9" s="65">
        <f>VLOOKUP($A9,'Return Data'!$B$7:$R$2843,13,0)</f>
        <v>66.431399999999996</v>
      </c>
      <c r="K9" s="66">
        <f t="shared" si="3"/>
        <v>22</v>
      </c>
      <c r="L9" s="65">
        <f>VLOOKUP($A9,'Return Data'!$B$7:$R$2843,17,0)</f>
        <v>37.626600000000003</v>
      </c>
      <c r="M9" s="66">
        <f t="shared" si="4"/>
        <v>10</v>
      </c>
      <c r="N9" s="65">
        <f>VLOOKUP($A9,'Return Data'!$B$7:$R$2843,14,0)</f>
        <v>22.955100000000002</v>
      </c>
      <c r="O9" s="66">
        <f t="shared" si="5"/>
        <v>3</v>
      </c>
      <c r="P9" s="65">
        <f>VLOOKUP($A9,'Return Data'!$B$7:$R$2843,15,0)</f>
        <v>20.804600000000001</v>
      </c>
      <c r="Q9" s="66">
        <f t="shared" si="6"/>
        <v>2</v>
      </c>
      <c r="R9" s="65">
        <f>VLOOKUP($A9,'Return Data'!$B$7:$R$2843,16,0)</f>
        <v>21.096</v>
      </c>
      <c r="S9" s="67">
        <f t="shared" si="7"/>
        <v>7</v>
      </c>
    </row>
    <row r="10" spans="1:20" x14ac:dyDescent="0.3">
      <c r="A10" s="63" t="s">
        <v>1153</v>
      </c>
      <c r="B10" s="64">
        <f>VLOOKUP($A10,'Return Data'!$B$7:$R$2843,3,0)</f>
        <v>44407</v>
      </c>
      <c r="C10" s="65">
        <f>VLOOKUP($A10,'Return Data'!$B$7:$R$2843,4,0)</f>
        <v>16.66</v>
      </c>
      <c r="D10" s="65">
        <f>VLOOKUP($A10,'Return Data'!$B$7:$R$2843,10,0)</f>
        <v>19.7699</v>
      </c>
      <c r="E10" s="66">
        <f t="shared" si="0"/>
        <v>8</v>
      </c>
      <c r="F10" s="65">
        <f>VLOOKUP($A10,'Return Data'!$B$7:$R$2843,11,0)</f>
        <v>36.669400000000003</v>
      </c>
      <c r="G10" s="66">
        <f t="shared" si="1"/>
        <v>8</v>
      </c>
      <c r="H10" s="65">
        <f>VLOOKUP($A10,'Return Data'!$B$7:$R$2843,12,0)</f>
        <v>59.731499999999997</v>
      </c>
      <c r="I10" s="66">
        <f t="shared" si="2"/>
        <v>14</v>
      </c>
      <c r="J10" s="65">
        <f>VLOOKUP($A10,'Return Data'!$B$7:$R$2843,13,0)</f>
        <v>79.139799999999994</v>
      </c>
      <c r="K10" s="66">
        <f t="shared" si="3"/>
        <v>11</v>
      </c>
      <c r="L10" s="65">
        <f>VLOOKUP($A10,'Return Data'!$B$7:$R$2843,17,0)</f>
        <v>37.144399999999997</v>
      </c>
      <c r="M10" s="66">
        <f t="shared" si="4"/>
        <v>11</v>
      </c>
      <c r="N10" s="65">
        <f>VLOOKUP($A10,'Return Data'!$B$7:$R$2843,14,0)</f>
        <v>18.175799999999999</v>
      </c>
      <c r="O10" s="66">
        <f t="shared" si="5"/>
        <v>12</v>
      </c>
      <c r="P10" s="65">
        <f>VLOOKUP($A10,'Return Data'!$B$7:$R$2843,15,0)</f>
        <v>17.286200000000001</v>
      </c>
      <c r="Q10" s="66">
        <f t="shared" si="6"/>
        <v>9</v>
      </c>
      <c r="R10" s="65">
        <f>VLOOKUP($A10,'Return Data'!$B$7:$R$2843,16,0)</f>
        <v>9.8846000000000007</v>
      </c>
      <c r="S10" s="67">
        <f t="shared" si="7"/>
        <v>26</v>
      </c>
    </row>
    <row r="11" spans="1:20" x14ac:dyDescent="0.3">
      <c r="A11" s="63" t="s">
        <v>1155</v>
      </c>
      <c r="B11" s="64">
        <f>VLOOKUP($A11,'Return Data'!$B$7:$R$2843,3,0)</f>
        <v>44407</v>
      </c>
      <c r="C11" s="65">
        <f>VLOOKUP($A11,'Return Data'!$B$7:$R$2843,4,0)</f>
        <v>62.774000000000001</v>
      </c>
      <c r="D11" s="65">
        <f>VLOOKUP($A11,'Return Data'!$B$7:$R$2843,10,0)</f>
        <v>18.425899999999999</v>
      </c>
      <c r="E11" s="66">
        <f t="shared" si="0"/>
        <v>13</v>
      </c>
      <c r="F11" s="65">
        <f>VLOOKUP($A11,'Return Data'!$B$7:$R$2843,11,0)</f>
        <v>39.3399</v>
      </c>
      <c r="G11" s="66">
        <f t="shared" si="1"/>
        <v>4</v>
      </c>
      <c r="H11" s="65">
        <f>VLOOKUP($A11,'Return Data'!$B$7:$R$2843,12,0)</f>
        <v>65.656800000000004</v>
      </c>
      <c r="I11" s="66">
        <f t="shared" si="2"/>
        <v>7</v>
      </c>
      <c r="J11" s="65">
        <f>VLOOKUP($A11,'Return Data'!$B$7:$R$2843,13,0)</f>
        <v>79.935199999999995</v>
      </c>
      <c r="K11" s="66">
        <f t="shared" si="3"/>
        <v>10</v>
      </c>
      <c r="L11" s="65">
        <f>VLOOKUP($A11,'Return Data'!$B$7:$R$2843,17,0)</f>
        <v>39.205199999999998</v>
      </c>
      <c r="M11" s="66">
        <f t="shared" si="4"/>
        <v>8</v>
      </c>
      <c r="N11" s="65">
        <f>VLOOKUP($A11,'Return Data'!$B$7:$R$2843,14,0)</f>
        <v>21.87</v>
      </c>
      <c r="O11" s="66">
        <f t="shared" si="5"/>
        <v>4</v>
      </c>
      <c r="P11" s="65">
        <f>VLOOKUP($A11,'Return Data'!$B$7:$R$2843,15,0)</f>
        <v>16.934999999999999</v>
      </c>
      <c r="Q11" s="66">
        <f t="shared" si="6"/>
        <v>11</v>
      </c>
      <c r="R11" s="65">
        <f>VLOOKUP($A11,'Return Data'!$B$7:$R$2843,16,0)</f>
        <v>20.736499999999999</v>
      </c>
      <c r="S11" s="67">
        <f t="shared" si="7"/>
        <v>12</v>
      </c>
    </row>
    <row r="12" spans="1:20" x14ac:dyDescent="0.3">
      <c r="A12" s="63" t="s">
        <v>1156</v>
      </c>
      <c r="B12" s="64">
        <f>VLOOKUP($A12,'Return Data'!$B$7:$R$2843,3,0)</f>
        <v>44407</v>
      </c>
      <c r="C12" s="65">
        <f>VLOOKUP($A12,'Return Data'!$B$7:$R$2843,4,0)</f>
        <v>94.756</v>
      </c>
      <c r="D12" s="65">
        <f>VLOOKUP($A12,'Return Data'!$B$7:$R$2843,10,0)</f>
        <v>14.832100000000001</v>
      </c>
      <c r="E12" s="66">
        <f t="shared" si="0"/>
        <v>22</v>
      </c>
      <c r="F12" s="65">
        <f>VLOOKUP($A12,'Return Data'!$B$7:$R$2843,11,0)</f>
        <v>25.9283</v>
      </c>
      <c r="G12" s="66">
        <f t="shared" si="1"/>
        <v>26</v>
      </c>
      <c r="H12" s="65">
        <f>VLOOKUP($A12,'Return Data'!$B$7:$R$2843,12,0)</f>
        <v>44.957799999999999</v>
      </c>
      <c r="I12" s="66">
        <f t="shared" si="2"/>
        <v>26</v>
      </c>
      <c r="J12" s="65">
        <f>VLOOKUP($A12,'Return Data'!$B$7:$R$2843,13,0)</f>
        <v>58.327800000000003</v>
      </c>
      <c r="K12" s="66">
        <f t="shared" si="3"/>
        <v>25</v>
      </c>
      <c r="L12" s="65">
        <f>VLOOKUP($A12,'Return Data'!$B$7:$R$2843,17,0)</f>
        <v>33.091799999999999</v>
      </c>
      <c r="M12" s="66">
        <f t="shared" si="4"/>
        <v>15</v>
      </c>
      <c r="N12" s="65">
        <f>VLOOKUP($A12,'Return Data'!$B$7:$R$2843,14,0)</f>
        <v>17.890599999999999</v>
      </c>
      <c r="O12" s="66">
        <f t="shared" si="5"/>
        <v>13</v>
      </c>
      <c r="P12" s="65">
        <f>VLOOKUP($A12,'Return Data'!$B$7:$R$2843,15,0)</f>
        <v>16.7425</v>
      </c>
      <c r="Q12" s="66">
        <f t="shared" si="6"/>
        <v>12</v>
      </c>
      <c r="R12" s="65">
        <f>VLOOKUP($A12,'Return Data'!$B$7:$R$2843,16,0)</f>
        <v>19.747800000000002</v>
      </c>
      <c r="S12" s="67">
        <f t="shared" si="7"/>
        <v>18</v>
      </c>
    </row>
    <row r="13" spans="1:20" x14ac:dyDescent="0.3">
      <c r="A13" s="63" t="s">
        <v>1158</v>
      </c>
      <c r="B13" s="64">
        <f>VLOOKUP($A13,'Return Data'!$B$7:$R$2843,3,0)</f>
        <v>44407</v>
      </c>
      <c r="C13" s="65">
        <f>VLOOKUP($A13,'Return Data'!$B$7:$R$2843,4,0)</f>
        <v>52.454000000000001</v>
      </c>
      <c r="D13" s="65">
        <f>VLOOKUP($A13,'Return Data'!$B$7:$R$2843,10,0)</f>
        <v>20.4344</v>
      </c>
      <c r="E13" s="66">
        <f t="shared" si="0"/>
        <v>6</v>
      </c>
      <c r="F13" s="65">
        <f>VLOOKUP($A13,'Return Data'!$B$7:$R$2843,11,0)</f>
        <v>38.466799999999999</v>
      </c>
      <c r="G13" s="66">
        <f t="shared" si="1"/>
        <v>6</v>
      </c>
      <c r="H13" s="65">
        <f>VLOOKUP($A13,'Return Data'!$B$7:$R$2843,12,0)</f>
        <v>68.283600000000007</v>
      </c>
      <c r="I13" s="66">
        <f t="shared" si="2"/>
        <v>4</v>
      </c>
      <c r="J13" s="65">
        <f>VLOOKUP($A13,'Return Data'!$B$7:$R$2843,13,0)</f>
        <v>89.508300000000006</v>
      </c>
      <c r="K13" s="66">
        <f t="shared" si="3"/>
        <v>4</v>
      </c>
      <c r="L13" s="65">
        <f>VLOOKUP($A13,'Return Data'!$B$7:$R$2843,17,0)</f>
        <v>42.5535</v>
      </c>
      <c r="M13" s="66">
        <f t="shared" si="4"/>
        <v>3</v>
      </c>
      <c r="N13" s="65">
        <f>VLOOKUP($A13,'Return Data'!$B$7:$R$2843,14,0)</f>
        <v>21.2454</v>
      </c>
      <c r="O13" s="66">
        <f t="shared" si="5"/>
        <v>7</v>
      </c>
      <c r="P13" s="65">
        <f>VLOOKUP($A13,'Return Data'!$B$7:$R$2843,15,0)</f>
        <v>19.339400000000001</v>
      </c>
      <c r="Q13" s="66">
        <f t="shared" si="6"/>
        <v>4</v>
      </c>
      <c r="R13" s="65">
        <f>VLOOKUP($A13,'Return Data'!$B$7:$R$2843,16,0)</f>
        <v>22.5169</v>
      </c>
      <c r="S13" s="67">
        <f t="shared" si="7"/>
        <v>4</v>
      </c>
    </row>
    <row r="14" spans="1:20" x14ac:dyDescent="0.3">
      <c r="A14" s="63" t="s">
        <v>1161</v>
      </c>
      <c r="B14" s="64">
        <f>VLOOKUP($A14,'Return Data'!$B$7:$R$2843,3,0)</f>
        <v>44407</v>
      </c>
      <c r="C14" s="65">
        <f>VLOOKUP($A14,'Return Data'!$B$7:$R$2843,4,0)</f>
        <v>1565.5713000000001</v>
      </c>
      <c r="D14" s="65">
        <f>VLOOKUP($A14,'Return Data'!$B$7:$R$2843,10,0)</f>
        <v>14.9506</v>
      </c>
      <c r="E14" s="66">
        <f t="shared" si="0"/>
        <v>21</v>
      </c>
      <c r="F14" s="65">
        <f>VLOOKUP($A14,'Return Data'!$B$7:$R$2843,11,0)</f>
        <v>28.008500000000002</v>
      </c>
      <c r="G14" s="66">
        <f t="shared" si="1"/>
        <v>25</v>
      </c>
      <c r="H14" s="65">
        <f>VLOOKUP($A14,'Return Data'!$B$7:$R$2843,12,0)</f>
        <v>53.372999999999998</v>
      </c>
      <c r="I14" s="66">
        <f t="shared" si="2"/>
        <v>21</v>
      </c>
      <c r="J14" s="65">
        <f>VLOOKUP($A14,'Return Data'!$B$7:$R$2843,13,0)</f>
        <v>70.963099999999997</v>
      </c>
      <c r="K14" s="66">
        <f t="shared" si="3"/>
        <v>17</v>
      </c>
      <c r="L14" s="65">
        <f>VLOOKUP($A14,'Return Data'!$B$7:$R$2843,17,0)</f>
        <v>28.293399999999998</v>
      </c>
      <c r="M14" s="66">
        <f t="shared" si="4"/>
        <v>22</v>
      </c>
      <c r="N14" s="65">
        <f>VLOOKUP($A14,'Return Data'!$B$7:$R$2843,14,0)</f>
        <v>15.159800000000001</v>
      </c>
      <c r="O14" s="66">
        <f t="shared" si="5"/>
        <v>17</v>
      </c>
      <c r="P14" s="65">
        <f>VLOOKUP($A14,'Return Data'!$B$7:$R$2843,15,0)</f>
        <v>14.574299999999999</v>
      </c>
      <c r="Q14" s="66">
        <f t="shared" si="6"/>
        <v>17</v>
      </c>
      <c r="R14" s="65">
        <f>VLOOKUP($A14,'Return Data'!$B$7:$R$2843,16,0)</f>
        <v>19.7606</v>
      </c>
      <c r="S14" s="67">
        <f t="shared" si="7"/>
        <v>17</v>
      </c>
    </row>
    <row r="15" spans="1:20" x14ac:dyDescent="0.3">
      <c r="A15" s="63" t="s">
        <v>1163</v>
      </c>
      <c r="B15" s="64">
        <f>VLOOKUP($A15,'Return Data'!$B$7:$R$2843,3,0)</f>
        <v>44407</v>
      </c>
      <c r="C15" s="65">
        <f>VLOOKUP($A15,'Return Data'!$B$7:$R$2843,4,0)</f>
        <v>91.924999999999997</v>
      </c>
      <c r="D15" s="65">
        <f>VLOOKUP($A15,'Return Data'!$B$7:$R$2843,10,0)</f>
        <v>14.4869</v>
      </c>
      <c r="E15" s="66">
        <f t="shared" si="0"/>
        <v>25</v>
      </c>
      <c r="F15" s="65">
        <f>VLOOKUP($A15,'Return Data'!$B$7:$R$2843,11,0)</f>
        <v>32.416699999999999</v>
      </c>
      <c r="G15" s="66">
        <f t="shared" si="1"/>
        <v>18</v>
      </c>
      <c r="H15" s="65">
        <f>VLOOKUP($A15,'Return Data'!$B$7:$R$2843,12,0)</f>
        <v>57.960299999999997</v>
      </c>
      <c r="I15" s="66">
        <f t="shared" si="2"/>
        <v>16</v>
      </c>
      <c r="J15" s="65">
        <f>VLOOKUP($A15,'Return Data'!$B$7:$R$2843,13,0)</f>
        <v>75.523200000000003</v>
      </c>
      <c r="K15" s="66">
        <f t="shared" si="3"/>
        <v>14</v>
      </c>
      <c r="L15" s="65">
        <f>VLOOKUP($A15,'Return Data'!$B$7:$R$2843,17,0)</f>
        <v>32.606200000000001</v>
      </c>
      <c r="M15" s="66">
        <f t="shared" si="4"/>
        <v>18</v>
      </c>
      <c r="N15" s="65">
        <f>VLOOKUP($A15,'Return Data'!$B$7:$R$2843,14,0)</f>
        <v>15.3688</v>
      </c>
      <c r="O15" s="66">
        <f t="shared" si="5"/>
        <v>16</v>
      </c>
      <c r="P15" s="65">
        <f>VLOOKUP($A15,'Return Data'!$B$7:$R$2843,15,0)</f>
        <v>15.904400000000001</v>
      </c>
      <c r="Q15" s="66">
        <f t="shared" si="6"/>
        <v>15</v>
      </c>
      <c r="R15" s="65">
        <f>VLOOKUP($A15,'Return Data'!$B$7:$R$2843,16,0)</f>
        <v>20.4299</v>
      </c>
      <c r="S15" s="67">
        <f t="shared" si="7"/>
        <v>14</v>
      </c>
    </row>
    <row r="16" spans="1:20" x14ac:dyDescent="0.3">
      <c r="A16" s="63" t="s">
        <v>1165</v>
      </c>
      <c r="B16" s="64">
        <f>VLOOKUP($A16,'Return Data'!$B$7:$R$2843,3,0)</f>
        <v>44407</v>
      </c>
      <c r="C16" s="65">
        <f>VLOOKUP($A16,'Return Data'!$B$7:$R$2843,4,0)</f>
        <v>166.15</v>
      </c>
      <c r="D16" s="65">
        <f>VLOOKUP($A16,'Return Data'!$B$7:$R$2843,10,0)</f>
        <v>19.937899999999999</v>
      </c>
      <c r="E16" s="66">
        <f t="shared" si="0"/>
        <v>7</v>
      </c>
      <c r="F16" s="65">
        <f>VLOOKUP($A16,'Return Data'!$B$7:$R$2843,11,0)</f>
        <v>36.647799999999997</v>
      </c>
      <c r="G16" s="66">
        <f t="shared" si="1"/>
        <v>9</v>
      </c>
      <c r="H16" s="65">
        <f>VLOOKUP($A16,'Return Data'!$B$7:$R$2843,12,0)</f>
        <v>65.521000000000001</v>
      </c>
      <c r="I16" s="66">
        <f t="shared" si="2"/>
        <v>8</v>
      </c>
      <c r="J16" s="65">
        <f>VLOOKUP($A16,'Return Data'!$B$7:$R$2843,13,0)</f>
        <v>82.662700000000001</v>
      </c>
      <c r="K16" s="66">
        <f t="shared" si="3"/>
        <v>7</v>
      </c>
      <c r="L16" s="65">
        <f>VLOOKUP($A16,'Return Data'!$B$7:$R$2843,17,0)</f>
        <v>32.989400000000003</v>
      </c>
      <c r="M16" s="66">
        <f t="shared" si="4"/>
        <v>17</v>
      </c>
      <c r="N16" s="65">
        <f>VLOOKUP($A16,'Return Data'!$B$7:$R$2843,14,0)</f>
        <v>17.444700000000001</v>
      </c>
      <c r="O16" s="66">
        <f t="shared" si="5"/>
        <v>14</v>
      </c>
      <c r="P16" s="65">
        <f>VLOOKUP($A16,'Return Data'!$B$7:$R$2843,15,0)</f>
        <v>16.599</v>
      </c>
      <c r="Q16" s="66">
        <f t="shared" si="6"/>
        <v>13</v>
      </c>
      <c r="R16" s="65">
        <f>VLOOKUP($A16,'Return Data'!$B$7:$R$2843,16,0)</f>
        <v>20.2636</v>
      </c>
      <c r="S16" s="67">
        <f t="shared" si="7"/>
        <v>16</v>
      </c>
    </row>
    <row r="17" spans="1:19" x14ac:dyDescent="0.3">
      <c r="A17" s="63" t="s">
        <v>1167</v>
      </c>
      <c r="B17" s="64">
        <f>VLOOKUP($A17,'Return Data'!$B$7:$R$2843,3,0)</f>
        <v>44407</v>
      </c>
      <c r="C17" s="65">
        <f>VLOOKUP($A17,'Return Data'!$B$7:$R$2843,4,0)</f>
        <v>18.010000000000002</v>
      </c>
      <c r="D17" s="65">
        <f>VLOOKUP($A17,'Return Data'!$B$7:$R$2843,10,0)</f>
        <v>17.558700000000002</v>
      </c>
      <c r="E17" s="66">
        <f t="shared" si="0"/>
        <v>15</v>
      </c>
      <c r="F17" s="65">
        <f>VLOOKUP($A17,'Return Data'!$B$7:$R$2843,11,0)</f>
        <v>31.555900000000001</v>
      </c>
      <c r="G17" s="66">
        <f t="shared" si="1"/>
        <v>19</v>
      </c>
      <c r="H17" s="65">
        <f>VLOOKUP($A17,'Return Data'!$B$7:$R$2843,12,0)</f>
        <v>54.327300000000001</v>
      </c>
      <c r="I17" s="66">
        <f t="shared" si="2"/>
        <v>19</v>
      </c>
      <c r="J17" s="65">
        <f>VLOOKUP($A17,'Return Data'!$B$7:$R$2843,13,0)</f>
        <v>68.632999999999996</v>
      </c>
      <c r="K17" s="66">
        <f t="shared" si="3"/>
        <v>21</v>
      </c>
      <c r="L17" s="65">
        <f>VLOOKUP($A17,'Return Data'!$B$7:$R$2843,17,0)</f>
        <v>33.088299999999997</v>
      </c>
      <c r="M17" s="66">
        <f t="shared" si="4"/>
        <v>16</v>
      </c>
      <c r="N17" s="65">
        <f>VLOOKUP($A17,'Return Data'!$B$7:$R$2843,14,0)</f>
        <v>13.6951</v>
      </c>
      <c r="O17" s="66">
        <f t="shared" si="5"/>
        <v>20</v>
      </c>
      <c r="P17" s="65"/>
      <c r="Q17" s="66"/>
      <c r="R17" s="65">
        <f>VLOOKUP($A17,'Return Data'!$B$7:$R$2843,16,0)</f>
        <v>13.9267</v>
      </c>
      <c r="S17" s="67">
        <f t="shared" si="7"/>
        <v>25</v>
      </c>
    </row>
    <row r="18" spans="1:19" x14ac:dyDescent="0.3">
      <c r="A18" s="63" t="s">
        <v>1169</v>
      </c>
      <c r="B18" s="64">
        <f>VLOOKUP($A18,'Return Data'!$B$7:$R$2843,3,0)</f>
        <v>44407</v>
      </c>
      <c r="C18" s="65">
        <f>VLOOKUP($A18,'Return Data'!$B$7:$R$2843,4,0)</f>
        <v>93.74</v>
      </c>
      <c r="D18" s="65">
        <f>VLOOKUP($A18,'Return Data'!$B$7:$R$2843,10,0)</f>
        <v>19.673200000000001</v>
      </c>
      <c r="E18" s="66">
        <f t="shared" si="0"/>
        <v>9</v>
      </c>
      <c r="F18" s="65">
        <f>VLOOKUP($A18,'Return Data'!$B$7:$R$2843,11,0)</f>
        <v>31.4727</v>
      </c>
      <c r="G18" s="66">
        <f t="shared" si="1"/>
        <v>20</v>
      </c>
      <c r="H18" s="65">
        <f>VLOOKUP($A18,'Return Data'!$B$7:$R$2843,12,0)</f>
        <v>56.494199999999999</v>
      </c>
      <c r="I18" s="66">
        <f t="shared" si="2"/>
        <v>17</v>
      </c>
      <c r="J18" s="65">
        <f>VLOOKUP($A18,'Return Data'!$B$7:$R$2843,13,0)</f>
        <v>69.941999999999993</v>
      </c>
      <c r="K18" s="66">
        <f t="shared" si="3"/>
        <v>18</v>
      </c>
      <c r="L18" s="65">
        <f>VLOOKUP($A18,'Return Data'!$B$7:$R$2843,17,0)</f>
        <v>38.7194</v>
      </c>
      <c r="M18" s="66">
        <f t="shared" si="4"/>
        <v>9</v>
      </c>
      <c r="N18" s="65">
        <f>VLOOKUP($A18,'Return Data'!$B$7:$R$2843,14,0)</f>
        <v>20.845099999999999</v>
      </c>
      <c r="O18" s="66">
        <f t="shared" si="5"/>
        <v>8</v>
      </c>
      <c r="P18" s="65">
        <f>VLOOKUP($A18,'Return Data'!$B$7:$R$2843,15,0)</f>
        <v>19.160699999999999</v>
      </c>
      <c r="Q18" s="66">
        <f>RANK(P18,P$8:P$33,0)</f>
        <v>5</v>
      </c>
      <c r="R18" s="65">
        <f>VLOOKUP($A18,'Return Data'!$B$7:$R$2843,16,0)</f>
        <v>21.4819</v>
      </c>
      <c r="S18" s="67">
        <f t="shared" si="7"/>
        <v>6</v>
      </c>
    </row>
    <row r="19" spans="1:19" x14ac:dyDescent="0.3">
      <c r="A19" s="63" t="s">
        <v>1171</v>
      </c>
      <c r="B19" s="64">
        <f>VLOOKUP($A19,'Return Data'!$B$7:$R$2843,3,0)</f>
        <v>44407</v>
      </c>
      <c r="C19" s="65">
        <f>VLOOKUP($A19,'Return Data'!$B$7:$R$2843,4,0)</f>
        <v>74.823999999999998</v>
      </c>
      <c r="D19" s="65">
        <f>VLOOKUP($A19,'Return Data'!$B$7:$R$2843,10,0)</f>
        <v>17.183499999999999</v>
      </c>
      <c r="E19" s="66">
        <f t="shared" si="0"/>
        <v>16</v>
      </c>
      <c r="F19" s="65">
        <f>VLOOKUP($A19,'Return Data'!$B$7:$R$2843,11,0)</f>
        <v>36.1006</v>
      </c>
      <c r="G19" s="66">
        <f t="shared" si="1"/>
        <v>10</v>
      </c>
      <c r="H19" s="65">
        <f>VLOOKUP($A19,'Return Data'!$B$7:$R$2843,12,0)</f>
        <v>64.365300000000005</v>
      </c>
      <c r="I19" s="66">
        <f t="shared" si="2"/>
        <v>10</v>
      </c>
      <c r="J19" s="65">
        <f>VLOOKUP($A19,'Return Data'!$B$7:$R$2843,13,0)</f>
        <v>84.2774</v>
      </c>
      <c r="K19" s="66">
        <f t="shared" si="3"/>
        <v>6</v>
      </c>
      <c r="L19" s="65">
        <f>VLOOKUP($A19,'Return Data'!$B$7:$R$2843,17,0)</f>
        <v>39.240699999999997</v>
      </c>
      <c r="M19" s="66">
        <f t="shared" si="4"/>
        <v>7</v>
      </c>
      <c r="N19" s="65">
        <f>VLOOKUP($A19,'Return Data'!$B$7:$R$2843,14,0)</f>
        <v>21.618300000000001</v>
      </c>
      <c r="O19" s="66">
        <f t="shared" si="5"/>
        <v>5</v>
      </c>
      <c r="P19" s="65">
        <f>VLOOKUP($A19,'Return Data'!$B$7:$R$2843,15,0)</f>
        <v>18.913</v>
      </c>
      <c r="Q19" s="66">
        <f>RANK(P19,P$8:P$33,0)</f>
        <v>6</v>
      </c>
      <c r="R19" s="65">
        <f>VLOOKUP($A19,'Return Data'!$B$7:$R$2843,16,0)</f>
        <v>21.6584</v>
      </c>
      <c r="S19" s="67">
        <f t="shared" si="7"/>
        <v>5</v>
      </c>
    </row>
    <row r="20" spans="1:19" x14ac:dyDescent="0.3">
      <c r="A20" s="63" t="s">
        <v>1172</v>
      </c>
      <c r="B20" s="64">
        <f>VLOOKUP($A20,'Return Data'!$B$7:$R$2843,3,0)</f>
        <v>44407</v>
      </c>
      <c r="C20" s="65">
        <f>VLOOKUP($A20,'Return Data'!$B$7:$R$2843,4,0)</f>
        <v>216.06</v>
      </c>
      <c r="D20" s="65">
        <f>VLOOKUP($A20,'Return Data'!$B$7:$R$2843,10,0)</f>
        <v>13.2271</v>
      </c>
      <c r="E20" s="66">
        <f t="shared" si="0"/>
        <v>26</v>
      </c>
      <c r="F20" s="65">
        <f>VLOOKUP($A20,'Return Data'!$B$7:$R$2843,11,0)</f>
        <v>29.183900000000001</v>
      </c>
      <c r="G20" s="66">
        <f t="shared" si="1"/>
        <v>23</v>
      </c>
      <c r="H20" s="65">
        <f>VLOOKUP($A20,'Return Data'!$B$7:$R$2843,12,0)</f>
        <v>46.471400000000003</v>
      </c>
      <c r="I20" s="66">
        <f t="shared" si="2"/>
        <v>25</v>
      </c>
      <c r="J20" s="65">
        <f>VLOOKUP($A20,'Return Data'!$B$7:$R$2843,13,0)</f>
        <v>63.545499999999997</v>
      </c>
      <c r="K20" s="66">
        <f t="shared" si="3"/>
        <v>24</v>
      </c>
      <c r="L20" s="65">
        <f>VLOOKUP($A20,'Return Data'!$B$7:$R$2843,17,0)</f>
        <v>30.068300000000001</v>
      </c>
      <c r="M20" s="66">
        <f t="shared" si="4"/>
        <v>19</v>
      </c>
      <c r="N20" s="65">
        <f>VLOOKUP($A20,'Return Data'!$B$7:$R$2843,14,0)</f>
        <v>13.821400000000001</v>
      </c>
      <c r="O20" s="66">
        <f t="shared" si="5"/>
        <v>19</v>
      </c>
      <c r="P20" s="65">
        <f>VLOOKUP($A20,'Return Data'!$B$7:$R$2843,15,0)</f>
        <v>16.383800000000001</v>
      </c>
      <c r="Q20" s="66">
        <f>RANK(P20,P$8:P$33,0)</f>
        <v>14</v>
      </c>
      <c r="R20" s="65">
        <f>VLOOKUP($A20,'Return Data'!$B$7:$R$2843,16,0)</f>
        <v>20.7423</v>
      </c>
      <c r="S20" s="67">
        <f t="shared" si="7"/>
        <v>11</v>
      </c>
    </row>
    <row r="21" spans="1:19" x14ac:dyDescent="0.3">
      <c r="A21" s="63" t="s">
        <v>1174</v>
      </c>
      <c r="B21" s="64">
        <f>VLOOKUP($A21,'Return Data'!$B$7:$R$2843,3,0)</f>
        <v>44407</v>
      </c>
      <c r="C21" s="65">
        <f>VLOOKUP($A21,'Return Data'!$B$7:$R$2843,4,0)</f>
        <v>17.5365</v>
      </c>
      <c r="D21" s="65">
        <f>VLOOKUP($A21,'Return Data'!$B$7:$R$2843,10,0)</f>
        <v>19.410499999999999</v>
      </c>
      <c r="E21" s="66">
        <f t="shared" si="0"/>
        <v>10</v>
      </c>
      <c r="F21" s="65">
        <f>VLOOKUP($A21,'Return Data'!$B$7:$R$2843,11,0)</f>
        <v>42.377499999999998</v>
      </c>
      <c r="G21" s="66">
        <f t="shared" si="1"/>
        <v>3</v>
      </c>
      <c r="H21" s="65">
        <f>VLOOKUP($A21,'Return Data'!$B$7:$R$2843,12,0)</f>
        <v>68.098100000000002</v>
      </c>
      <c r="I21" s="66">
        <f t="shared" si="2"/>
        <v>5</v>
      </c>
      <c r="J21" s="65">
        <f>VLOOKUP($A21,'Return Data'!$B$7:$R$2843,13,0)</f>
        <v>80.820300000000003</v>
      </c>
      <c r="K21" s="66">
        <f t="shared" si="3"/>
        <v>9</v>
      </c>
      <c r="L21" s="65">
        <f>VLOOKUP($A21,'Return Data'!$B$7:$R$2843,17,0)</f>
        <v>39.449199999999998</v>
      </c>
      <c r="M21" s="66">
        <f t="shared" si="4"/>
        <v>5</v>
      </c>
      <c r="N21" s="65"/>
      <c r="O21" s="66"/>
      <c r="P21" s="65"/>
      <c r="Q21" s="66"/>
      <c r="R21" s="65">
        <f>VLOOKUP($A21,'Return Data'!$B$7:$R$2843,16,0)</f>
        <v>17.415500000000002</v>
      </c>
      <c r="S21" s="67">
        <f t="shared" si="7"/>
        <v>22</v>
      </c>
    </row>
    <row r="22" spans="1:19" x14ac:dyDescent="0.3">
      <c r="A22" s="63" t="s">
        <v>1176</v>
      </c>
      <c r="B22" s="64">
        <f>VLOOKUP($A22,'Return Data'!$B$7:$R$2843,3,0)</f>
        <v>44407</v>
      </c>
      <c r="C22" s="65">
        <f>VLOOKUP($A22,'Return Data'!$B$7:$R$2843,4,0)</f>
        <v>20.155999999999999</v>
      </c>
      <c r="D22" s="65">
        <f>VLOOKUP($A22,'Return Data'!$B$7:$R$2843,10,0)</f>
        <v>18.106200000000001</v>
      </c>
      <c r="E22" s="66">
        <f t="shared" si="0"/>
        <v>14</v>
      </c>
      <c r="F22" s="65">
        <f>VLOOKUP($A22,'Return Data'!$B$7:$R$2843,11,0)</f>
        <v>35.3842</v>
      </c>
      <c r="G22" s="66">
        <f t="shared" si="1"/>
        <v>13</v>
      </c>
      <c r="H22" s="65">
        <f>VLOOKUP($A22,'Return Data'!$B$7:$R$2843,12,0)</f>
        <v>69.806200000000004</v>
      </c>
      <c r="I22" s="66">
        <f t="shared" si="2"/>
        <v>3</v>
      </c>
      <c r="J22" s="65">
        <f>VLOOKUP($A22,'Return Data'!$B$7:$R$2843,13,0)</f>
        <v>90.708699999999993</v>
      </c>
      <c r="K22" s="66">
        <f t="shared" ref="K22:K31" si="8">RANK(J22,J$8:J$33,0)</f>
        <v>3</v>
      </c>
      <c r="L22" s="65"/>
      <c r="M22" s="66"/>
      <c r="N22" s="65"/>
      <c r="O22" s="66"/>
      <c r="P22" s="65"/>
      <c r="Q22" s="66"/>
      <c r="R22" s="65">
        <f>VLOOKUP($A22,'Return Data'!$B$7:$R$2843,16,0)</f>
        <v>41.835999999999999</v>
      </c>
      <c r="S22" s="67">
        <f t="shared" si="7"/>
        <v>2</v>
      </c>
    </row>
    <row r="23" spans="1:19" x14ac:dyDescent="0.3">
      <c r="A23" s="63" t="s">
        <v>1178</v>
      </c>
      <c r="B23" s="64">
        <f>VLOOKUP($A23,'Return Data'!$B$7:$R$2843,3,0)</f>
        <v>44407</v>
      </c>
      <c r="C23" s="65">
        <f>VLOOKUP($A23,'Return Data'!$B$7:$R$2843,4,0)</f>
        <v>41.2239</v>
      </c>
      <c r="D23" s="65">
        <f>VLOOKUP($A23,'Return Data'!$B$7:$R$2843,10,0)</f>
        <v>15.889900000000001</v>
      </c>
      <c r="E23" s="66">
        <f t="shared" si="0"/>
        <v>17</v>
      </c>
      <c r="F23" s="65">
        <f>VLOOKUP($A23,'Return Data'!$B$7:$R$2843,11,0)</f>
        <v>29.6113</v>
      </c>
      <c r="G23" s="66">
        <f t="shared" si="1"/>
        <v>22</v>
      </c>
      <c r="H23" s="65">
        <f>VLOOKUP($A23,'Return Data'!$B$7:$R$2843,12,0)</f>
        <v>50.755899999999997</v>
      </c>
      <c r="I23" s="66">
        <f t="shared" si="2"/>
        <v>23</v>
      </c>
      <c r="J23" s="65">
        <f>VLOOKUP($A23,'Return Data'!$B$7:$R$2843,13,0)</f>
        <v>69.396799999999999</v>
      </c>
      <c r="K23" s="66">
        <f t="shared" si="8"/>
        <v>20</v>
      </c>
      <c r="L23" s="65">
        <f>VLOOKUP($A23,'Return Data'!$B$7:$R$2843,17,0)</f>
        <v>30.049099999999999</v>
      </c>
      <c r="M23" s="66">
        <f>RANK(L23,L$8:L$33,0)</f>
        <v>20</v>
      </c>
      <c r="N23" s="65">
        <f>VLOOKUP($A23,'Return Data'!$B$7:$R$2843,14,0)</f>
        <v>13.9535</v>
      </c>
      <c r="O23" s="66">
        <f>RANK(N23,N$8:N$33,0)</f>
        <v>18</v>
      </c>
      <c r="P23" s="65">
        <f>VLOOKUP($A23,'Return Data'!$B$7:$R$2843,15,0)</f>
        <v>12.1717</v>
      </c>
      <c r="Q23" s="66">
        <f>RANK(P23,P$8:P$33,0)</f>
        <v>20</v>
      </c>
      <c r="R23" s="65">
        <f>VLOOKUP($A23,'Return Data'!$B$7:$R$2843,16,0)</f>
        <v>20.993099999999998</v>
      </c>
      <c r="S23" s="67">
        <f t="shared" si="7"/>
        <v>9</v>
      </c>
    </row>
    <row r="24" spans="1:19" x14ac:dyDescent="0.3">
      <c r="A24" s="63" t="s">
        <v>1181</v>
      </c>
      <c r="B24" s="64">
        <f>VLOOKUP($A24,'Return Data'!$B$7:$R$2843,3,0)</f>
        <v>44407</v>
      </c>
      <c r="C24" s="65">
        <f>VLOOKUP($A24,'Return Data'!$B$7:$R$2843,4,0)</f>
        <v>2019.2112999999999</v>
      </c>
      <c r="D24" s="65">
        <f>VLOOKUP($A24,'Return Data'!$B$7:$R$2843,10,0)</f>
        <v>20.846</v>
      </c>
      <c r="E24" s="66">
        <f t="shared" si="0"/>
        <v>4</v>
      </c>
      <c r="F24" s="65">
        <f>VLOOKUP($A24,'Return Data'!$B$7:$R$2843,11,0)</f>
        <v>35.676299999999998</v>
      </c>
      <c r="G24" s="66">
        <f t="shared" si="1"/>
        <v>11</v>
      </c>
      <c r="H24" s="65">
        <f>VLOOKUP($A24,'Return Data'!$B$7:$R$2843,12,0)</f>
        <v>64.527199999999993</v>
      </c>
      <c r="I24" s="66">
        <f t="shared" si="2"/>
        <v>9</v>
      </c>
      <c r="J24" s="65">
        <f>VLOOKUP($A24,'Return Data'!$B$7:$R$2843,13,0)</f>
        <v>81.674599999999998</v>
      </c>
      <c r="K24" s="66">
        <f t="shared" si="8"/>
        <v>8</v>
      </c>
      <c r="L24" s="65">
        <f>VLOOKUP($A24,'Return Data'!$B$7:$R$2843,17,0)</f>
        <v>36.179400000000001</v>
      </c>
      <c r="M24" s="66">
        <f>RANK(L24,L$8:L$33,0)</f>
        <v>13</v>
      </c>
      <c r="N24" s="65">
        <f>VLOOKUP($A24,'Return Data'!$B$7:$R$2843,14,0)</f>
        <v>20.7392</v>
      </c>
      <c r="O24" s="66">
        <f>RANK(N24,N$8:N$33,0)</f>
        <v>9</v>
      </c>
      <c r="P24" s="65">
        <f>VLOOKUP($A24,'Return Data'!$B$7:$R$2843,15,0)</f>
        <v>17.9025</v>
      </c>
      <c r="Q24" s="66">
        <f>RANK(P24,P$8:P$33,0)</f>
        <v>7</v>
      </c>
      <c r="R24" s="65">
        <f>VLOOKUP($A24,'Return Data'!$B$7:$R$2843,16,0)</f>
        <v>17.5185</v>
      </c>
      <c r="S24" s="67">
        <f t="shared" si="7"/>
        <v>21</v>
      </c>
    </row>
    <row r="25" spans="1:19" x14ac:dyDescent="0.3">
      <c r="A25" s="63" t="s">
        <v>1182</v>
      </c>
      <c r="B25" s="64">
        <f>VLOOKUP($A25,'Return Data'!$B$7:$R$2843,3,0)</f>
        <v>44407</v>
      </c>
      <c r="C25" s="65">
        <f>VLOOKUP($A25,'Return Data'!$B$7:$R$2843,4,0)</f>
        <v>43.07</v>
      </c>
      <c r="D25" s="65">
        <f>VLOOKUP($A25,'Return Data'!$B$7:$R$2843,10,0)</f>
        <v>21.051200000000001</v>
      </c>
      <c r="E25" s="66">
        <f t="shared" si="0"/>
        <v>2</v>
      </c>
      <c r="F25" s="65">
        <f>VLOOKUP($A25,'Return Data'!$B$7:$R$2843,11,0)</f>
        <v>43.7104</v>
      </c>
      <c r="G25" s="66">
        <f t="shared" si="1"/>
        <v>2</v>
      </c>
      <c r="H25" s="65">
        <f>VLOOKUP($A25,'Return Data'!$B$7:$R$2843,12,0)</f>
        <v>77.096999999999994</v>
      </c>
      <c r="I25" s="66">
        <f t="shared" si="2"/>
        <v>1</v>
      </c>
      <c r="J25" s="65">
        <f>VLOOKUP($A25,'Return Data'!$B$7:$R$2843,13,0)</f>
        <v>100.5121</v>
      </c>
      <c r="K25" s="66">
        <f t="shared" si="8"/>
        <v>1</v>
      </c>
      <c r="L25" s="65">
        <f>VLOOKUP($A25,'Return Data'!$B$7:$R$2843,17,0)</f>
        <v>58.697000000000003</v>
      </c>
      <c r="M25" s="66">
        <f>RANK(L25,L$8:L$33,0)</f>
        <v>1</v>
      </c>
      <c r="N25" s="65">
        <f>VLOOKUP($A25,'Return Data'!$B$7:$R$2843,14,0)</f>
        <v>28.5943</v>
      </c>
      <c r="O25" s="66">
        <f>RANK(N25,N$8:N$33,0)</f>
        <v>1</v>
      </c>
      <c r="P25" s="65">
        <f>VLOOKUP($A25,'Return Data'!$B$7:$R$2843,15,0)</f>
        <v>21.2316</v>
      </c>
      <c r="Q25" s="66">
        <f>RANK(P25,P$8:P$33,0)</f>
        <v>1</v>
      </c>
      <c r="R25" s="65">
        <f>VLOOKUP($A25,'Return Data'!$B$7:$R$2843,16,0)</f>
        <v>20.9923</v>
      </c>
      <c r="S25" s="67">
        <f t="shared" si="7"/>
        <v>10</v>
      </c>
    </row>
    <row r="26" spans="1:19" x14ac:dyDescent="0.3">
      <c r="A26" s="63" t="s">
        <v>1184</v>
      </c>
      <c r="B26" s="64">
        <f>VLOOKUP($A26,'Return Data'!$B$7:$R$2843,3,0)</f>
        <v>44407</v>
      </c>
      <c r="C26" s="65">
        <f>VLOOKUP($A26,'Return Data'!$B$7:$R$2843,4,0)</f>
        <v>16.79</v>
      </c>
      <c r="D26" s="65">
        <f>VLOOKUP($A26,'Return Data'!$B$7:$R$2843,10,0)</f>
        <v>18.909300000000002</v>
      </c>
      <c r="E26" s="66">
        <f t="shared" si="0"/>
        <v>12</v>
      </c>
      <c r="F26" s="65">
        <f>VLOOKUP($A26,'Return Data'!$B$7:$R$2843,11,0)</f>
        <v>33.7849</v>
      </c>
      <c r="G26" s="66">
        <f t="shared" ref="G26" si="9">RANK(F26,F$8:F$33,0)</f>
        <v>14</v>
      </c>
      <c r="H26" s="65">
        <f>VLOOKUP($A26,'Return Data'!$B$7:$R$2843,12,0)</f>
        <v>59.752600000000001</v>
      </c>
      <c r="I26" s="66">
        <f t="shared" ref="I26" si="10">RANK(H26,H$8:H$33,0)</f>
        <v>13</v>
      </c>
      <c r="J26" s="65">
        <f>VLOOKUP($A26,'Return Data'!$B$7:$R$2843,13,0)</f>
        <v>74.895799999999994</v>
      </c>
      <c r="K26" s="66">
        <f t="shared" si="8"/>
        <v>16</v>
      </c>
      <c r="L26" s="65"/>
      <c r="M26" s="66"/>
      <c r="N26" s="65"/>
      <c r="O26" s="66"/>
      <c r="P26" s="65"/>
      <c r="Q26" s="66"/>
      <c r="R26" s="65">
        <f>VLOOKUP($A26,'Return Data'!$B$7:$R$2843,16,0)</f>
        <v>38.712899999999998</v>
      </c>
      <c r="S26" s="67">
        <f t="shared" si="7"/>
        <v>3</v>
      </c>
    </row>
    <row r="27" spans="1:19" x14ac:dyDescent="0.3">
      <c r="A27" s="63" t="s">
        <v>1187</v>
      </c>
      <c r="B27" s="64">
        <f>VLOOKUP($A27,'Return Data'!$B$7:$R$2843,3,0)</f>
        <v>44407</v>
      </c>
      <c r="C27" s="65">
        <f>VLOOKUP($A27,'Return Data'!$B$7:$R$2843,4,0)</f>
        <v>116.20140000000001</v>
      </c>
      <c r="D27" s="65">
        <f>VLOOKUP($A27,'Return Data'!$B$7:$R$2843,10,0)</f>
        <v>22.685099999999998</v>
      </c>
      <c r="E27" s="66">
        <f t="shared" si="0"/>
        <v>1</v>
      </c>
      <c r="F27" s="65">
        <f>VLOOKUP($A27,'Return Data'!$B$7:$R$2843,11,0)</f>
        <v>46.854999999999997</v>
      </c>
      <c r="G27" s="66">
        <f t="shared" ref="G27:G33" si="11">RANK(F27,F$8:F$33,0)</f>
        <v>1</v>
      </c>
      <c r="H27" s="65">
        <f>VLOOKUP($A27,'Return Data'!$B$7:$R$2843,12,0)</f>
        <v>76.329899999999995</v>
      </c>
      <c r="I27" s="66">
        <f t="shared" ref="I27:I33" si="12">RANK(H27,H$8:H$33,0)</f>
        <v>2</v>
      </c>
      <c r="J27" s="65">
        <f>VLOOKUP($A27,'Return Data'!$B$7:$R$2843,13,0)</f>
        <v>94.988100000000003</v>
      </c>
      <c r="K27" s="66">
        <f t="shared" si="8"/>
        <v>2</v>
      </c>
      <c r="L27" s="65">
        <f>VLOOKUP($A27,'Return Data'!$B$7:$R$2843,17,0)</f>
        <v>50.693899999999999</v>
      </c>
      <c r="M27" s="66">
        <f>RANK(L27,L$8:L$33,0)</f>
        <v>2</v>
      </c>
      <c r="N27" s="65">
        <f>VLOOKUP($A27,'Return Data'!$B$7:$R$2843,14,0)</f>
        <v>25.631799999999998</v>
      </c>
      <c r="O27" s="66">
        <f>RANK(N27,N$8:N$33,0)</f>
        <v>2</v>
      </c>
      <c r="P27" s="65">
        <f>VLOOKUP($A27,'Return Data'!$B$7:$R$2843,15,0)</f>
        <v>20.2942</v>
      </c>
      <c r="Q27" s="66">
        <f>RANK(P27,P$8:P$33,0)</f>
        <v>3</v>
      </c>
      <c r="R27" s="65">
        <f>VLOOKUP($A27,'Return Data'!$B$7:$R$2843,16,0)</f>
        <v>16.855799999999999</v>
      </c>
      <c r="S27" s="67">
        <f t="shared" si="7"/>
        <v>24</v>
      </c>
    </row>
    <row r="28" spans="1:19" x14ac:dyDescent="0.3">
      <c r="A28" s="63" t="s">
        <v>1188</v>
      </c>
      <c r="B28" s="64">
        <f>VLOOKUP($A28,'Return Data'!$B$7:$R$2843,3,0)</f>
        <v>44407</v>
      </c>
      <c r="C28" s="65">
        <f>VLOOKUP($A28,'Return Data'!$B$7:$R$2843,4,0)</f>
        <v>135.9281</v>
      </c>
      <c r="D28" s="65">
        <f>VLOOKUP($A28,'Return Data'!$B$7:$R$2843,10,0)</f>
        <v>14.7142</v>
      </c>
      <c r="E28" s="66">
        <f t="shared" si="0"/>
        <v>23</v>
      </c>
      <c r="F28" s="65">
        <f>VLOOKUP($A28,'Return Data'!$B$7:$R$2843,11,0)</f>
        <v>35.545200000000001</v>
      </c>
      <c r="G28" s="66">
        <f t="shared" si="11"/>
        <v>12</v>
      </c>
      <c r="H28" s="65">
        <f>VLOOKUP($A28,'Return Data'!$B$7:$R$2843,12,0)</f>
        <v>66.334800000000001</v>
      </c>
      <c r="I28" s="66">
        <f t="shared" si="12"/>
        <v>6</v>
      </c>
      <c r="J28" s="65">
        <f>VLOOKUP($A28,'Return Data'!$B$7:$R$2843,13,0)</f>
        <v>84.992800000000003</v>
      </c>
      <c r="K28" s="66">
        <f t="shared" si="8"/>
        <v>5</v>
      </c>
      <c r="L28" s="65">
        <f>VLOOKUP($A28,'Return Data'!$B$7:$R$2843,17,0)</f>
        <v>39.404699999999998</v>
      </c>
      <c r="M28" s="66">
        <f>RANK(L28,L$8:L$33,0)</f>
        <v>6</v>
      </c>
      <c r="N28" s="65">
        <f>VLOOKUP($A28,'Return Data'!$B$7:$R$2843,14,0)</f>
        <v>19.9697</v>
      </c>
      <c r="O28" s="66">
        <f>RANK(N28,N$8:N$33,0)</f>
        <v>10</v>
      </c>
      <c r="P28" s="65">
        <f>VLOOKUP($A28,'Return Data'!$B$7:$R$2843,15,0)</f>
        <v>14.0609</v>
      </c>
      <c r="Q28" s="66">
        <f>RANK(P28,P$8:P$33,0)</f>
        <v>18</v>
      </c>
      <c r="R28" s="65">
        <f>VLOOKUP($A28,'Return Data'!$B$7:$R$2843,16,0)</f>
        <v>20.301600000000001</v>
      </c>
      <c r="S28" s="67">
        <f t="shared" si="7"/>
        <v>15</v>
      </c>
    </row>
    <row r="29" spans="1:19" x14ac:dyDescent="0.3">
      <c r="A29" s="63" t="s">
        <v>1191</v>
      </c>
      <c r="B29" s="64">
        <f>VLOOKUP($A29,'Return Data'!$B$7:$R$2843,3,0)</f>
        <v>44407</v>
      </c>
      <c r="C29" s="65">
        <f>VLOOKUP($A29,'Return Data'!$B$7:$R$2843,4,0)</f>
        <v>700.15459999999996</v>
      </c>
      <c r="D29" s="65">
        <f>VLOOKUP($A29,'Return Data'!$B$7:$R$2843,10,0)</f>
        <v>15.84</v>
      </c>
      <c r="E29" s="66">
        <f t="shared" si="0"/>
        <v>19</v>
      </c>
      <c r="F29" s="65">
        <f>VLOOKUP($A29,'Return Data'!$B$7:$R$2843,11,0)</f>
        <v>28.517700000000001</v>
      </c>
      <c r="G29" s="66">
        <f t="shared" si="11"/>
        <v>24</v>
      </c>
      <c r="H29" s="65">
        <f>VLOOKUP($A29,'Return Data'!$B$7:$R$2843,12,0)</f>
        <v>53.720500000000001</v>
      </c>
      <c r="I29" s="66">
        <f t="shared" si="12"/>
        <v>20</v>
      </c>
      <c r="J29" s="65">
        <f>VLOOKUP($A29,'Return Data'!$B$7:$R$2843,13,0)</f>
        <v>69.790800000000004</v>
      </c>
      <c r="K29" s="66">
        <f t="shared" si="8"/>
        <v>19</v>
      </c>
      <c r="L29" s="65">
        <f>VLOOKUP($A29,'Return Data'!$B$7:$R$2843,17,0)</f>
        <v>26.6752</v>
      </c>
      <c r="M29" s="66">
        <f>RANK(L29,L$8:L$33,0)</f>
        <v>23</v>
      </c>
      <c r="N29" s="65">
        <f>VLOOKUP($A29,'Return Data'!$B$7:$R$2843,14,0)</f>
        <v>11.391500000000001</v>
      </c>
      <c r="O29" s="66">
        <f>RANK(N29,N$8:N$33,0)</f>
        <v>22</v>
      </c>
      <c r="P29" s="65">
        <f>VLOOKUP($A29,'Return Data'!$B$7:$R$2843,15,0)</f>
        <v>11.9499</v>
      </c>
      <c r="Q29" s="66">
        <f>RANK(P29,P$8:P$33,0)</f>
        <v>21</v>
      </c>
      <c r="R29" s="65">
        <f>VLOOKUP($A29,'Return Data'!$B$7:$R$2843,16,0)</f>
        <v>17.639299999999999</v>
      </c>
      <c r="S29" s="67">
        <f t="shared" si="7"/>
        <v>20</v>
      </c>
    </row>
    <row r="30" spans="1:19" x14ac:dyDescent="0.3">
      <c r="A30" s="63" t="s">
        <v>1193</v>
      </c>
      <c r="B30" s="64">
        <f>VLOOKUP($A30,'Return Data'!$B$7:$R$2843,3,0)</f>
        <v>44407</v>
      </c>
      <c r="C30" s="65">
        <f>VLOOKUP($A30,'Return Data'!$B$7:$R$2843,4,0)</f>
        <v>247.27809999999999</v>
      </c>
      <c r="D30" s="65">
        <f>VLOOKUP($A30,'Return Data'!$B$7:$R$2843,10,0)</f>
        <v>15.4343</v>
      </c>
      <c r="E30" s="66">
        <f t="shared" si="0"/>
        <v>20</v>
      </c>
      <c r="F30" s="65">
        <f>VLOOKUP($A30,'Return Data'!$B$7:$R$2843,11,0)</f>
        <v>32.427300000000002</v>
      </c>
      <c r="G30" s="66">
        <f t="shared" si="11"/>
        <v>17</v>
      </c>
      <c r="H30" s="65">
        <f>VLOOKUP($A30,'Return Data'!$B$7:$R$2843,12,0)</f>
        <v>54.790399999999998</v>
      </c>
      <c r="I30" s="66">
        <f t="shared" si="12"/>
        <v>18</v>
      </c>
      <c r="J30" s="65">
        <f>VLOOKUP($A30,'Return Data'!$B$7:$R$2843,13,0)</f>
        <v>75.240600000000001</v>
      </c>
      <c r="K30" s="66">
        <f t="shared" si="8"/>
        <v>15</v>
      </c>
      <c r="L30" s="65">
        <f>VLOOKUP($A30,'Return Data'!$B$7:$R$2843,17,0)</f>
        <v>35.463799999999999</v>
      </c>
      <c r="M30" s="66">
        <f>RANK(L30,L$8:L$33,0)</f>
        <v>14</v>
      </c>
      <c r="N30" s="65">
        <f>VLOOKUP($A30,'Return Data'!$B$7:$R$2843,14,0)</f>
        <v>21.337199999999999</v>
      </c>
      <c r="O30" s="66">
        <f>RANK(N30,N$8:N$33,0)</f>
        <v>6</v>
      </c>
      <c r="P30" s="65">
        <f>VLOOKUP($A30,'Return Data'!$B$7:$R$2843,15,0)</f>
        <v>17.388999999999999</v>
      </c>
      <c r="Q30" s="66">
        <f>RANK(P30,P$8:P$33,0)</f>
        <v>8</v>
      </c>
      <c r="R30" s="65">
        <f>VLOOKUP($A30,'Return Data'!$B$7:$R$2843,16,0)</f>
        <v>20.6753</v>
      </c>
      <c r="S30" s="67">
        <f t="shared" si="7"/>
        <v>13</v>
      </c>
    </row>
    <row r="31" spans="1:19" x14ac:dyDescent="0.3">
      <c r="A31" s="63" t="s">
        <v>1194</v>
      </c>
      <c r="B31" s="64">
        <f>VLOOKUP($A31,'Return Data'!$B$7:$R$2843,3,0)</f>
        <v>44407</v>
      </c>
      <c r="C31" s="65">
        <f>VLOOKUP($A31,'Return Data'!$B$7:$R$2843,4,0)</f>
        <v>74.22</v>
      </c>
      <c r="D31" s="65">
        <f>VLOOKUP($A31,'Return Data'!$B$7:$R$2843,10,0)</f>
        <v>14.5724</v>
      </c>
      <c r="E31" s="66">
        <f t="shared" si="0"/>
        <v>24</v>
      </c>
      <c r="F31" s="65">
        <f>VLOOKUP($A31,'Return Data'!$B$7:$R$2843,11,0)</f>
        <v>32.772799999999997</v>
      </c>
      <c r="G31" s="66">
        <f t="shared" si="11"/>
        <v>15</v>
      </c>
      <c r="H31" s="65">
        <f>VLOOKUP($A31,'Return Data'!$B$7:$R$2843,12,0)</f>
        <v>51.099299999999999</v>
      </c>
      <c r="I31" s="66">
        <f t="shared" si="12"/>
        <v>22</v>
      </c>
      <c r="J31" s="65">
        <f>VLOOKUP($A31,'Return Data'!$B$7:$R$2843,13,0)</f>
        <v>64.349000000000004</v>
      </c>
      <c r="K31" s="66">
        <f t="shared" si="8"/>
        <v>23</v>
      </c>
      <c r="L31" s="65">
        <f>VLOOKUP($A31,'Return Data'!$B$7:$R$2843,17,0)</f>
        <v>36.913200000000003</v>
      </c>
      <c r="M31" s="66">
        <f>RANK(L31,L$8:L$33,0)</f>
        <v>12</v>
      </c>
      <c r="N31" s="65">
        <f>VLOOKUP($A31,'Return Data'!$B$7:$R$2843,14,0)</f>
        <v>16.5914</v>
      </c>
      <c r="O31" s="66">
        <f>RANK(N31,N$8:N$33,0)</f>
        <v>15</v>
      </c>
      <c r="P31" s="65">
        <f>VLOOKUP($A31,'Return Data'!$B$7:$R$2843,15,0)</f>
        <v>16.9679</v>
      </c>
      <c r="Q31" s="66">
        <f>RANK(P31,P$8:P$33,0)</f>
        <v>10</v>
      </c>
      <c r="R31" s="65">
        <f>VLOOKUP($A31,'Return Data'!$B$7:$R$2843,16,0)</f>
        <v>18.174099999999999</v>
      </c>
      <c r="S31" s="67">
        <f t="shared" si="7"/>
        <v>19</v>
      </c>
    </row>
    <row r="32" spans="1:19" x14ac:dyDescent="0.3">
      <c r="A32" s="63" t="s">
        <v>1196</v>
      </c>
      <c r="B32" s="64">
        <f>VLOOKUP($A32,'Return Data'!$B$7:$R$2843,3,0)</f>
        <v>44407</v>
      </c>
      <c r="C32" s="65">
        <f>VLOOKUP($A32,'Return Data'!$B$7:$R$2843,4,0)</f>
        <v>25.98</v>
      </c>
      <c r="D32" s="65">
        <f>VLOOKUP($A32,'Return Data'!$B$7:$R$2843,10,0)</f>
        <v>20.6128</v>
      </c>
      <c r="E32" s="66">
        <f t="shared" si="0"/>
        <v>5</v>
      </c>
      <c r="F32" s="65">
        <f>VLOOKUP($A32,'Return Data'!$B$7:$R$2843,11,0)</f>
        <v>38.7821</v>
      </c>
      <c r="G32" s="66">
        <f t="shared" si="11"/>
        <v>5</v>
      </c>
      <c r="H32" s="65">
        <f>VLOOKUP($A32,'Return Data'!$B$7:$R$2843,12,0)</f>
        <v>61.970100000000002</v>
      </c>
      <c r="I32" s="66">
        <f t="shared" si="12"/>
        <v>12</v>
      </c>
      <c r="J32" s="65"/>
      <c r="K32" s="66"/>
      <c r="L32" s="65"/>
      <c r="M32" s="66"/>
      <c r="N32" s="65"/>
      <c r="O32" s="66"/>
      <c r="P32" s="65"/>
      <c r="Q32" s="66"/>
      <c r="R32" s="65">
        <f>VLOOKUP($A32,'Return Data'!$B$7:$R$2843,16,0)</f>
        <v>102.471</v>
      </c>
      <c r="S32" s="67">
        <f t="shared" si="7"/>
        <v>1</v>
      </c>
    </row>
    <row r="33" spans="1:19" x14ac:dyDescent="0.3">
      <c r="A33" s="63" t="s">
        <v>1939</v>
      </c>
      <c r="B33" s="64">
        <f>VLOOKUP($A33,'Return Data'!$B$7:$R$2843,3,0)</f>
        <v>44407</v>
      </c>
      <c r="C33" s="65">
        <f>VLOOKUP($A33,'Return Data'!$B$7:$R$2843,4,0)</f>
        <v>187.67349999999999</v>
      </c>
      <c r="D33" s="65">
        <f>VLOOKUP($A33,'Return Data'!$B$7:$R$2843,10,0)</f>
        <v>18.945599999999999</v>
      </c>
      <c r="E33" s="66">
        <f t="shared" si="0"/>
        <v>11</v>
      </c>
      <c r="F33" s="65">
        <f>VLOOKUP($A33,'Return Data'!$B$7:$R$2843,11,0)</f>
        <v>32.663200000000003</v>
      </c>
      <c r="G33" s="66">
        <f t="shared" si="11"/>
        <v>16</v>
      </c>
      <c r="H33" s="65">
        <f>VLOOKUP($A33,'Return Data'!$B$7:$R$2843,12,0)</f>
        <v>58.826599999999999</v>
      </c>
      <c r="I33" s="66">
        <f t="shared" si="12"/>
        <v>15</v>
      </c>
      <c r="J33" s="65">
        <f>VLOOKUP($A33,'Return Data'!$B$7:$R$2843,13,0)</f>
        <v>78.876000000000005</v>
      </c>
      <c r="K33" s="66">
        <f>RANK(J33,J$8:J$33,0)</f>
        <v>13</v>
      </c>
      <c r="L33" s="65">
        <f>VLOOKUP($A33,'Return Data'!$B$7:$R$2843,17,0)</f>
        <v>40.937399999999997</v>
      </c>
      <c r="M33" s="66">
        <f>RANK(L33,L$8:L$33,0)</f>
        <v>4</v>
      </c>
      <c r="N33" s="65">
        <f>VLOOKUP($A33,'Return Data'!$B$7:$R$2843,14,0)</f>
        <v>18.856300000000001</v>
      </c>
      <c r="O33" s="66">
        <f>RANK(N33,N$8:N$33,0)</f>
        <v>11</v>
      </c>
      <c r="P33" s="65">
        <f>VLOOKUP($A33,'Return Data'!$B$7:$R$2843,15,0)</f>
        <v>15.712300000000001</v>
      </c>
      <c r="Q33" s="66">
        <f>RANK(P33,P$8:P$33,0)</f>
        <v>16</v>
      </c>
      <c r="R33" s="65">
        <f>VLOOKUP($A33,'Return Data'!$B$7:$R$2843,16,0)</f>
        <v>21.086099999999998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17.862965384615386</v>
      </c>
      <c r="E35" s="74"/>
      <c r="F35" s="75">
        <f>AVERAGE(F8:F33)</f>
        <v>34.69832692307692</v>
      </c>
      <c r="G35" s="74"/>
      <c r="H35" s="75">
        <f>AVERAGE(H8:H33)</f>
        <v>60.103353846153858</v>
      </c>
      <c r="I35" s="74"/>
      <c r="J35" s="75">
        <f>AVERAGE(J8:J33)</f>
        <v>77.369708000000003</v>
      </c>
      <c r="K35" s="74"/>
      <c r="L35" s="75">
        <f>AVERAGE(L8:L33)</f>
        <v>36.909539130434787</v>
      </c>
      <c r="M35" s="74"/>
      <c r="N35" s="75">
        <f>AVERAGE(N8:N33)</f>
        <v>18.643309090909089</v>
      </c>
      <c r="O35" s="74"/>
      <c r="P35" s="75">
        <f>AVERAGE(P8:P33)</f>
        <v>16.825104761904761</v>
      </c>
      <c r="Q35" s="74"/>
      <c r="R35" s="75">
        <f>AVERAGE(R8:R33)</f>
        <v>23.998469230769231</v>
      </c>
      <c r="S35" s="76"/>
    </row>
    <row r="36" spans="1:19" x14ac:dyDescent="0.3">
      <c r="A36" s="73" t="s">
        <v>28</v>
      </c>
      <c r="B36" s="74"/>
      <c r="C36" s="74"/>
      <c r="D36" s="75">
        <f>MIN(D8:D33)</f>
        <v>13.2271</v>
      </c>
      <c r="E36" s="74"/>
      <c r="F36" s="75">
        <f>MIN(F8:F33)</f>
        <v>25.9283</v>
      </c>
      <c r="G36" s="74"/>
      <c r="H36" s="75">
        <f>MIN(H8:H33)</f>
        <v>44.957799999999999</v>
      </c>
      <c r="I36" s="74"/>
      <c r="J36" s="75">
        <f>MIN(J8:J33)</f>
        <v>58.327800000000003</v>
      </c>
      <c r="K36" s="74"/>
      <c r="L36" s="75">
        <f>MIN(L8:L33)</f>
        <v>26.6752</v>
      </c>
      <c r="M36" s="74"/>
      <c r="N36" s="75">
        <f>MIN(N8:N33)</f>
        <v>11.391500000000001</v>
      </c>
      <c r="O36" s="74"/>
      <c r="P36" s="75">
        <f>MIN(P8:P33)</f>
        <v>11.9499</v>
      </c>
      <c r="Q36" s="74"/>
      <c r="R36" s="75">
        <f>MIN(R8:R33)</f>
        <v>9.8846000000000007</v>
      </c>
      <c r="S36" s="76"/>
    </row>
    <row r="37" spans="1:19" ht="15" thickBot="1" x14ac:dyDescent="0.35">
      <c r="A37" s="77" t="s">
        <v>29</v>
      </c>
      <c r="B37" s="78"/>
      <c r="C37" s="78"/>
      <c r="D37" s="79">
        <f>MAX(D8:D33)</f>
        <v>22.685099999999998</v>
      </c>
      <c r="E37" s="78"/>
      <c r="F37" s="79">
        <f>MAX(F8:F33)</f>
        <v>46.854999999999997</v>
      </c>
      <c r="G37" s="78"/>
      <c r="H37" s="79">
        <f>MAX(H8:H33)</f>
        <v>77.096999999999994</v>
      </c>
      <c r="I37" s="78"/>
      <c r="J37" s="79">
        <f>MAX(J8:J33)</f>
        <v>100.5121</v>
      </c>
      <c r="K37" s="78"/>
      <c r="L37" s="79">
        <f>MAX(L8:L33)</f>
        <v>58.697000000000003</v>
      </c>
      <c r="M37" s="78"/>
      <c r="N37" s="79">
        <f>MAX(N8:N33)</f>
        <v>28.5943</v>
      </c>
      <c r="O37" s="78"/>
      <c r="P37" s="79">
        <f>MAX(P8:P33)</f>
        <v>21.2316</v>
      </c>
      <c r="Q37" s="78"/>
      <c r="R37" s="79">
        <f>MAX(R8:R33)</f>
        <v>102.471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44407</v>
      </c>
      <c r="C8" s="65">
        <f>VLOOKUP($A8,'Return Data'!$B$7:$R$2843,4,0)</f>
        <v>430.01</v>
      </c>
      <c r="D8" s="65">
        <f>VLOOKUP($A8,'Return Data'!$B$7:$R$2843,10,0)</f>
        <v>20.782499999999999</v>
      </c>
      <c r="E8" s="66">
        <f t="shared" ref="E8:E33" si="0">RANK(D8,D$8:D$33,0)</f>
        <v>2</v>
      </c>
      <c r="F8" s="65">
        <f>VLOOKUP($A8,'Return Data'!$B$7:$R$2843,11,0)</f>
        <v>36.793399999999998</v>
      </c>
      <c r="G8" s="66">
        <f t="shared" ref="G8:G25" si="1">RANK(F8,F$8:F$33,0)</f>
        <v>7</v>
      </c>
      <c r="H8" s="65">
        <f>VLOOKUP($A8,'Return Data'!$B$7:$R$2843,12,0)</f>
        <v>61.016300000000001</v>
      </c>
      <c r="I8" s="66">
        <f t="shared" ref="I8:I25" si="2">RANK(H8,H$8:H$33,0)</f>
        <v>11</v>
      </c>
      <c r="J8" s="65">
        <f>VLOOKUP($A8,'Return Data'!$B$7:$R$2843,13,0)</f>
        <v>77.477400000000003</v>
      </c>
      <c r="K8" s="66">
        <f t="shared" ref="K8:K21" si="3">RANK(J8,J$8:J$33,0)</f>
        <v>11</v>
      </c>
      <c r="L8" s="65">
        <f>VLOOKUP($A8,'Return Data'!$B$7:$R$2843,17,0)</f>
        <v>28.650600000000001</v>
      </c>
      <c r="M8" s="66">
        <f t="shared" ref="M8:M21" si="4">RANK(L8,L$8:L$33,0)</f>
        <v>19</v>
      </c>
      <c r="N8" s="65">
        <f>VLOOKUP($A8,'Return Data'!$B$7:$R$2843,14,0)</f>
        <v>11.9802</v>
      </c>
      <c r="O8" s="66">
        <f t="shared" ref="O8:O20" si="5">RANK(N8,N$8:N$33,0)</f>
        <v>21</v>
      </c>
      <c r="P8" s="65">
        <f>VLOOKUP($A8,'Return Data'!$B$7:$R$2843,15,0)</f>
        <v>11.9695</v>
      </c>
      <c r="Q8" s="66">
        <f t="shared" ref="Q8:Q16" si="6">RANK(P8,P$8:P$33,0)</f>
        <v>19</v>
      </c>
      <c r="R8" s="65">
        <f>VLOOKUP($A8,'Return Data'!$B$7:$R$2843,16,0)</f>
        <v>22.102</v>
      </c>
      <c r="S8" s="67">
        <f t="shared" ref="S8:S33" si="7">RANK(R8,R$8:R$33,0)</f>
        <v>6</v>
      </c>
    </row>
    <row r="9" spans="1:20" x14ac:dyDescent="0.3">
      <c r="A9" s="63" t="s">
        <v>1151</v>
      </c>
      <c r="B9" s="64">
        <f>VLOOKUP($A9,'Return Data'!$B$7:$R$2843,3,0)</f>
        <v>44407</v>
      </c>
      <c r="C9" s="65">
        <f>VLOOKUP($A9,'Return Data'!$B$7:$R$2843,4,0)</f>
        <v>63.69</v>
      </c>
      <c r="D9" s="65">
        <f>VLOOKUP($A9,'Return Data'!$B$7:$R$2843,10,0)</f>
        <v>15.506</v>
      </c>
      <c r="E9" s="66">
        <f t="shared" si="0"/>
        <v>19</v>
      </c>
      <c r="F9" s="65">
        <f>VLOOKUP($A9,'Return Data'!$B$7:$R$2843,11,0)</f>
        <v>30.032699999999998</v>
      </c>
      <c r="G9" s="66">
        <f t="shared" si="1"/>
        <v>21</v>
      </c>
      <c r="H9" s="65">
        <f>VLOOKUP($A9,'Return Data'!$B$7:$R$2843,12,0)</f>
        <v>48.878</v>
      </c>
      <c r="I9" s="66">
        <f t="shared" si="2"/>
        <v>24</v>
      </c>
      <c r="J9" s="65">
        <f>VLOOKUP($A9,'Return Data'!$B$7:$R$2843,13,0)</f>
        <v>64.191800000000001</v>
      </c>
      <c r="K9" s="66">
        <f t="shared" si="3"/>
        <v>22</v>
      </c>
      <c r="L9" s="65">
        <f>VLOOKUP($A9,'Return Data'!$B$7:$R$2843,17,0)</f>
        <v>35.774500000000003</v>
      </c>
      <c r="M9" s="66">
        <f t="shared" si="4"/>
        <v>12</v>
      </c>
      <c r="N9" s="65">
        <f>VLOOKUP($A9,'Return Data'!$B$7:$R$2843,14,0)</f>
        <v>21.352599999999999</v>
      </c>
      <c r="O9" s="66">
        <f t="shared" si="5"/>
        <v>3</v>
      </c>
      <c r="P9" s="65">
        <f>VLOOKUP($A9,'Return Data'!$B$7:$R$2843,15,0)</f>
        <v>19.327100000000002</v>
      </c>
      <c r="Q9" s="66">
        <f t="shared" si="6"/>
        <v>2</v>
      </c>
      <c r="R9" s="65">
        <f>VLOOKUP($A9,'Return Data'!$B$7:$R$2843,16,0)</f>
        <v>19.3794</v>
      </c>
      <c r="S9" s="67">
        <f t="shared" si="7"/>
        <v>10</v>
      </c>
    </row>
    <row r="10" spans="1:20" x14ac:dyDescent="0.3">
      <c r="A10" s="63" t="s">
        <v>1152</v>
      </c>
      <c r="B10" s="64">
        <f>VLOOKUP($A10,'Return Data'!$B$7:$R$2843,3,0)</f>
        <v>44407</v>
      </c>
      <c r="C10" s="65">
        <f>VLOOKUP($A10,'Return Data'!$B$7:$R$2843,4,0)</f>
        <v>15.53</v>
      </c>
      <c r="D10" s="65">
        <f>VLOOKUP($A10,'Return Data'!$B$7:$R$2843,10,0)</f>
        <v>19.5535</v>
      </c>
      <c r="E10" s="66">
        <f t="shared" si="0"/>
        <v>8</v>
      </c>
      <c r="F10" s="65">
        <f>VLOOKUP($A10,'Return Data'!$B$7:$R$2843,11,0)</f>
        <v>36.108699999999999</v>
      </c>
      <c r="G10" s="66">
        <f t="shared" si="1"/>
        <v>8</v>
      </c>
      <c r="H10" s="65">
        <f>VLOOKUP($A10,'Return Data'!$B$7:$R$2843,12,0)</f>
        <v>58.793500000000002</v>
      </c>
      <c r="I10" s="66">
        <f t="shared" si="2"/>
        <v>13</v>
      </c>
      <c r="J10" s="65">
        <f>VLOOKUP($A10,'Return Data'!$B$7:$R$2843,13,0)</f>
        <v>77.688800000000001</v>
      </c>
      <c r="K10" s="66">
        <f t="shared" si="3"/>
        <v>10</v>
      </c>
      <c r="L10" s="65">
        <f>VLOOKUP($A10,'Return Data'!$B$7:$R$2843,17,0)</f>
        <v>35.994700000000002</v>
      </c>
      <c r="M10" s="66">
        <f t="shared" si="4"/>
        <v>11</v>
      </c>
      <c r="N10" s="65">
        <f>VLOOKUP($A10,'Return Data'!$B$7:$R$2843,14,0)</f>
        <v>17.1706</v>
      </c>
      <c r="O10" s="66">
        <f t="shared" si="5"/>
        <v>12</v>
      </c>
      <c r="P10" s="65">
        <f>VLOOKUP($A10,'Return Data'!$B$7:$R$2843,15,0)</f>
        <v>16.278099999999998</v>
      </c>
      <c r="Q10" s="66">
        <f t="shared" si="6"/>
        <v>9</v>
      </c>
      <c r="R10" s="65">
        <f>VLOOKUP($A10,'Return Data'!$B$7:$R$2843,16,0)</f>
        <v>4.1493000000000002</v>
      </c>
      <c r="S10" s="67">
        <f t="shared" si="7"/>
        <v>26</v>
      </c>
    </row>
    <row r="11" spans="1:20" x14ac:dyDescent="0.3">
      <c r="A11" s="63" t="s">
        <v>1154</v>
      </c>
      <c r="B11" s="64">
        <f>VLOOKUP($A11,'Return Data'!$B$7:$R$2843,3,0)</f>
        <v>44407</v>
      </c>
      <c r="C11" s="65">
        <f>VLOOKUP($A11,'Return Data'!$B$7:$R$2843,4,0)</f>
        <v>55.969000000000001</v>
      </c>
      <c r="D11" s="65">
        <f>VLOOKUP($A11,'Return Data'!$B$7:$R$2843,10,0)</f>
        <v>17.983499999999999</v>
      </c>
      <c r="E11" s="66">
        <f t="shared" si="0"/>
        <v>13</v>
      </c>
      <c r="F11" s="65">
        <f>VLOOKUP($A11,'Return Data'!$B$7:$R$2843,11,0)</f>
        <v>38.300899999999999</v>
      </c>
      <c r="G11" s="66">
        <f t="shared" si="1"/>
        <v>4</v>
      </c>
      <c r="H11" s="65">
        <f>VLOOKUP($A11,'Return Data'!$B$7:$R$2843,12,0)</f>
        <v>63.776600000000002</v>
      </c>
      <c r="I11" s="66">
        <f t="shared" si="2"/>
        <v>8</v>
      </c>
      <c r="J11" s="65">
        <f>VLOOKUP($A11,'Return Data'!$B$7:$R$2843,13,0)</f>
        <v>77.234899999999996</v>
      </c>
      <c r="K11" s="66">
        <f t="shared" si="3"/>
        <v>12</v>
      </c>
      <c r="L11" s="65">
        <f>VLOOKUP($A11,'Return Data'!$B$7:$R$2843,17,0)</f>
        <v>37.191400000000002</v>
      </c>
      <c r="M11" s="66">
        <f t="shared" si="4"/>
        <v>8</v>
      </c>
      <c r="N11" s="65">
        <f>VLOOKUP($A11,'Return Data'!$B$7:$R$2843,14,0)</f>
        <v>20.091899999999999</v>
      </c>
      <c r="O11" s="66">
        <f t="shared" si="5"/>
        <v>5</v>
      </c>
      <c r="P11" s="65">
        <f>VLOOKUP($A11,'Return Data'!$B$7:$R$2843,15,0)</f>
        <v>15.1736</v>
      </c>
      <c r="Q11" s="66">
        <f t="shared" si="6"/>
        <v>14</v>
      </c>
      <c r="R11" s="65">
        <f>VLOOKUP($A11,'Return Data'!$B$7:$R$2843,16,0)</f>
        <v>11.951599999999999</v>
      </c>
      <c r="S11" s="67">
        <f t="shared" si="7"/>
        <v>24</v>
      </c>
    </row>
    <row r="12" spans="1:20" x14ac:dyDescent="0.3">
      <c r="A12" s="63" t="s">
        <v>1157</v>
      </c>
      <c r="B12" s="64">
        <f>VLOOKUP($A12,'Return Data'!$B$7:$R$2843,3,0)</f>
        <v>44407</v>
      </c>
      <c r="C12" s="65">
        <f>VLOOKUP($A12,'Return Data'!$B$7:$R$2843,4,0)</f>
        <v>88.527000000000001</v>
      </c>
      <c r="D12" s="65">
        <f>VLOOKUP($A12,'Return Data'!$B$7:$R$2843,10,0)</f>
        <v>14.553599999999999</v>
      </c>
      <c r="E12" s="66">
        <f t="shared" si="0"/>
        <v>22</v>
      </c>
      <c r="F12" s="65">
        <f>VLOOKUP($A12,'Return Data'!$B$7:$R$2843,11,0)</f>
        <v>25.314299999999999</v>
      </c>
      <c r="G12" s="66">
        <f t="shared" si="1"/>
        <v>26</v>
      </c>
      <c r="H12" s="65">
        <f>VLOOKUP($A12,'Return Data'!$B$7:$R$2843,12,0)</f>
        <v>43.8949</v>
      </c>
      <c r="I12" s="66">
        <f t="shared" si="2"/>
        <v>26</v>
      </c>
      <c r="J12" s="65">
        <f>VLOOKUP($A12,'Return Data'!$B$7:$R$2843,13,0)</f>
        <v>56.798699999999997</v>
      </c>
      <c r="K12" s="66">
        <f t="shared" si="3"/>
        <v>25</v>
      </c>
      <c r="L12" s="65">
        <f>VLOOKUP($A12,'Return Data'!$B$7:$R$2843,17,0)</f>
        <v>31.857299999999999</v>
      </c>
      <c r="M12" s="66">
        <f t="shared" si="4"/>
        <v>16</v>
      </c>
      <c r="N12" s="65">
        <f>VLOOKUP($A12,'Return Data'!$B$7:$R$2843,14,0)</f>
        <v>16.796099999999999</v>
      </c>
      <c r="O12" s="66">
        <f t="shared" si="5"/>
        <v>13</v>
      </c>
      <c r="P12" s="65">
        <f>VLOOKUP($A12,'Return Data'!$B$7:$R$2843,15,0)</f>
        <v>15.7011</v>
      </c>
      <c r="Q12" s="66">
        <f t="shared" si="6"/>
        <v>11</v>
      </c>
      <c r="R12" s="65">
        <f>VLOOKUP($A12,'Return Data'!$B$7:$R$2843,16,0)</f>
        <v>15.9709</v>
      </c>
      <c r="S12" s="67">
        <f t="shared" si="7"/>
        <v>16</v>
      </c>
    </row>
    <row r="13" spans="1:20" x14ac:dyDescent="0.3">
      <c r="A13" s="63" t="s">
        <v>1159</v>
      </c>
      <c r="B13" s="64">
        <f>VLOOKUP($A13,'Return Data'!$B$7:$R$2843,3,0)</f>
        <v>44407</v>
      </c>
      <c r="C13" s="65">
        <f>VLOOKUP($A13,'Return Data'!$B$7:$R$2843,4,0)</f>
        <v>47.58</v>
      </c>
      <c r="D13" s="65">
        <f>VLOOKUP($A13,'Return Data'!$B$7:$R$2843,10,0)</f>
        <v>19.9879</v>
      </c>
      <c r="E13" s="66">
        <f t="shared" si="0"/>
        <v>6</v>
      </c>
      <c r="F13" s="65">
        <f>VLOOKUP($A13,'Return Data'!$B$7:$R$2843,11,0)</f>
        <v>37.490600000000001</v>
      </c>
      <c r="G13" s="66">
        <f t="shared" si="1"/>
        <v>6</v>
      </c>
      <c r="H13" s="65">
        <f>VLOOKUP($A13,'Return Data'!$B$7:$R$2843,12,0)</f>
        <v>66.532499999999999</v>
      </c>
      <c r="I13" s="66">
        <f t="shared" si="2"/>
        <v>4</v>
      </c>
      <c r="J13" s="65">
        <f>VLOOKUP($A13,'Return Data'!$B$7:$R$2843,13,0)</f>
        <v>86.786000000000001</v>
      </c>
      <c r="K13" s="66">
        <f t="shared" si="3"/>
        <v>4</v>
      </c>
      <c r="L13" s="65">
        <f>VLOOKUP($A13,'Return Data'!$B$7:$R$2843,17,0)</f>
        <v>40.3795</v>
      </c>
      <c r="M13" s="66">
        <f t="shared" si="4"/>
        <v>3</v>
      </c>
      <c r="N13" s="65">
        <f>VLOOKUP($A13,'Return Data'!$B$7:$R$2843,14,0)</f>
        <v>19.406199999999998</v>
      </c>
      <c r="O13" s="66">
        <f t="shared" si="5"/>
        <v>8</v>
      </c>
      <c r="P13" s="65">
        <f>VLOOKUP($A13,'Return Data'!$B$7:$R$2843,15,0)</f>
        <v>17.884399999999999</v>
      </c>
      <c r="Q13" s="66">
        <f t="shared" si="6"/>
        <v>4</v>
      </c>
      <c r="R13" s="65">
        <f>VLOOKUP($A13,'Return Data'!$B$7:$R$2843,16,0)</f>
        <v>12.1503</v>
      </c>
      <c r="S13" s="67">
        <f t="shared" si="7"/>
        <v>22</v>
      </c>
    </row>
    <row r="14" spans="1:20" x14ac:dyDescent="0.3">
      <c r="A14" s="63" t="s">
        <v>1160</v>
      </c>
      <c r="B14" s="64">
        <f>VLOOKUP($A14,'Return Data'!$B$7:$R$2843,3,0)</f>
        <v>44407</v>
      </c>
      <c r="C14" s="65">
        <f>VLOOKUP($A14,'Return Data'!$B$7:$R$2843,4,0)</f>
        <v>1438.5924</v>
      </c>
      <c r="D14" s="65">
        <f>VLOOKUP($A14,'Return Data'!$B$7:$R$2843,10,0)</f>
        <v>14.717499999999999</v>
      </c>
      <c r="E14" s="66">
        <f t="shared" si="0"/>
        <v>21</v>
      </c>
      <c r="F14" s="65">
        <f>VLOOKUP($A14,'Return Data'!$B$7:$R$2843,11,0)</f>
        <v>27.490300000000001</v>
      </c>
      <c r="G14" s="66">
        <f t="shared" si="1"/>
        <v>25</v>
      </c>
      <c r="H14" s="65">
        <f>VLOOKUP($A14,'Return Data'!$B$7:$R$2843,12,0)</f>
        <v>52.440399999999997</v>
      </c>
      <c r="I14" s="66">
        <f t="shared" si="2"/>
        <v>21</v>
      </c>
      <c r="J14" s="65">
        <f>VLOOKUP($A14,'Return Data'!$B$7:$R$2843,13,0)</f>
        <v>69.577100000000002</v>
      </c>
      <c r="K14" s="66">
        <f t="shared" si="3"/>
        <v>17</v>
      </c>
      <c r="L14" s="65">
        <f>VLOOKUP($A14,'Return Data'!$B$7:$R$2843,17,0)</f>
        <v>27.233599999999999</v>
      </c>
      <c r="M14" s="66">
        <f t="shared" si="4"/>
        <v>22</v>
      </c>
      <c r="N14" s="65">
        <f>VLOOKUP($A14,'Return Data'!$B$7:$R$2843,14,0)</f>
        <v>14.1561</v>
      </c>
      <c r="O14" s="66">
        <f t="shared" si="5"/>
        <v>17</v>
      </c>
      <c r="P14" s="65">
        <f>VLOOKUP($A14,'Return Data'!$B$7:$R$2843,15,0)</f>
        <v>13.505000000000001</v>
      </c>
      <c r="Q14" s="66">
        <f t="shared" si="6"/>
        <v>17</v>
      </c>
      <c r="R14" s="65">
        <f>VLOOKUP($A14,'Return Data'!$B$7:$R$2843,16,0)</f>
        <v>19.663499999999999</v>
      </c>
      <c r="S14" s="67">
        <f t="shared" si="7"/>
        <v>7</v>
      </c>
    </row>
    <row r="15" spans="1:20" x14ac:dyDescent="0.3">
      <c r="A15" s="63" t="s">
        <v>1162</v>
      </c>
      <c r="B15" s="64">
        <f>VLOOKUP($A15,'Return Data'!$B$7:$R$2843,3,0)</f>
        <v>44407</v>
      </c>
      <c r="C15" s="65">
        <f>VLOOKUP($A15,'Return Data'!$B$7:$R$2843,4,0)</f>
        <v>85.734999999999999</v>
      </c>
      <c r="D15" s="65">
        <f>VLOOKUP($A15,'Return Data'!$B$7:$R$2843,10,0)</f>
        <v>14.2905</v>
      </c>
      <c r="E15" s="66">
        <f t="shared" si="0"/>
        <v>25</v>
      </c>
      <c r="F15" s="65">
        <f>VLOOKUP($A15,'Return Data'!$B$7:$R$2843,11,0)</f>
        <v>31.956800000000001</v>
      </c>
      <c r="G15" s="66">
        <f t="shared" si="1"/>
        <v>17</v>
      </c>
      <c r="H15" s="65">
        <f>VLOOKUP($A15,'Return Data'!$B$7:$R$2843,12,0)</f>
        <v>57.153300000000002</v>
      </c>
      <c r="I15" s="66">
        <f t="shared" si="2"/>
        <v>16</v>
      </c>
      <c r="J15" s="65">
        <f>VLOOKUP($A15,'Return Data'!$B$7:$R$2843,13,0)</f>
        <v>74.339600000000004</v>
      </c>
      <c r="K15" s="66">
        <f t="shared" si="3"/>
        <v>14</v>
      </c>
      <c r="L15" s="65">
        <f>VLOOKUP($A15,'Return Data'!$B$7:$R$2843,17,0)</f>
        <v>31.717700000000001</v>
      </c>
      <c r="M15" s="66">
        <f t="shared" si="4"/>
        <v>18</v>
      </c>
      <c r="N15" s="65">
        <f>VLOOKUP($A15,'Return Data'!$B$7:$R$2843,14,0)</f>
        <v>14.5045</v>
      </c>
      <c r="O15" s="66">
        <f t="shared" si="5"/>
        <v>16</v>
      </c>
      <c r="P15" s="65">
        <f>VLOOKUP($A15,'Return Data'!$B$7:$R$2843,15,0)</f>
        <v>14.911099999999999</v>
      </c>
      <c r="Q15" s="66">
        <f t="shared" si="6"/>
        <v>15</v>
      </c>
      <c r="R15" s="65">
        <f>VLOOKUP($A15,'Return Data'!$B$7:$R$2843,16,0)</f>
        <v>16.4526</v>
      </c>
      <c r="S15" s="67">
        <f t="shared" si="7"/>
        <v>14</v>
      </c>
    </row>
    <row r="16" spans="1:20" x14ac:dyDescent="0.3">
      <c r="A16" s="63" t="s">
        <v>1164</v>
      </c>
      <c r="B16" s="64">
        <f>VLOOKUP($A16,'Return Data'!$B$7:$R$2843,3,0)</f>
        <v>44407</v>
      </c>
      <c r="C16" s="65">
        <f>VLOOKUP($A16,'Return Data'!$B$7:$R$2843,4,0)</f>
        <v>153.56</v>
      </c>
      <c r="D16" s="65">
        <f>VLOOKUP($A16,'Return Data'!$B$7:$R$2843,10,0)</f>
        <v>19.6509</v>
      </c>
      <c r="E16" s="66">
        <f t="shared" si="0"/>
        <v>7</v>
      </c>
      <c r="F16" s="65">
        <f>VLOOKUP($A16,'Return Data'!$B$7:$R$2843,11,0)</f>
        <v>36.014200000000002</v>
      </c>
      <c r="G16" s="66">
        <f t="shared" si="1"/>
        <v>9</v>
      </c>
      <c r="H16" s="65">
        <f>VLOOKUP($A16,'Return Data'!$B$7:$R$2843,12,0)</f>
        <v>64.393500000000003</v>
      </c>
      <c r="I16" s="66">
        <f t="shared" si="2"/>
        <v>7</v>
      </c>
      <c r="J16" s="65">
        <f>VLOOKUP($A16,'Return Data'!$B$7:$R$2843,13,0)</f>
        <v>81.020899999999997</v>
      </c>
      <c r="K16" s="66">
        <f t="shared" si="3"/>
        <v>7</v>
      </c>
      <c r="L16" s="65">
        <f>VLOOKUP($A16,'Return Data'!$B$7:$R$2843,17,0)</f>
        <v>31.779199999999999</v>
      </c>
      <c r="M16" s="66">
        <f t="shared" si="4"/>
        <v>17</v>
      </c>
      <c r="N16" s="65">
        <f>VLOOKUP($A16,'Return Data'!$B$7:$R$2843,14,0)</f>
        <v>16.3277</v>
      </c>
      <c r="O16" s="66">
        <f t="shared" si="5"/>
        <v>14</v>
      </c>
      <c r="P16" s="65">
        <f>VLOOKUP($A16,'Return Data'!$B$7:$R$2843,15,0)</f>
        <v>15.419600000000001</v>
      </c>
      <c r="Q16" s="66">
        <f t="shared" si="6"/>
        <v>12</v>
      </c>
      <c r="R16" s="65">
        <f>VLOOKUP($A16,'Return Data'!$B$7:$R$2843,16,0)</f>
        <v>17.696000000000002</v>
      </c>
      <c r="S16" s="67">
        <f t="shared" si="7"/>
        <v>12</v>
      </c>
    </row>
    <row r="17" spans="1:19" x14ac:dyDescent="0.3">
      <c r="A17" s="63" t="s">
        <v>1166</v>
      </c>
      <c r="B17" s="64">
        <f>VLOOKUP($A17,'Return Data'!$B$7:$R$2843,3,0)</f>
        <v>44407</v>
      </c>
      <c r="C17" s="65">
        <f>VLOOKUP($A17,'Return Data'!$B$7:$R$2843,4,0)</f>
        <v>16.71</v>
      </c>
      <c r="D17" s="65">
        <f>VLOOKUP($A17,'Return Data'!$B$7:$R$2843,10,0)</f>
        <v>17.263200000000001</v>
      </c>
      <c r="E17" s="66">
        <f t="shared" si="0"/>
        <v>15</v>
      </c>
      <c r="F17" s="65">
        <f>VLOOKUP($A17,'Return Data'!$B$7:$R$2843,11,0)</f>
        <v>30.956099999999999</v>
      </c>
      <c r="G17" s="66">
        <f t="shared" si="1"/>
        <v>19</v>
      </c>
      <c r="H17" s="65">
        <f>VLOOKUP($A17,'Return Data'!$B$7:$R$2843,12,0)</f>
        <v>53.302799999999998</v>
      </c>
      <c r="I17" s="66">
        <f t="shared" si="2"/>
        <v>19</v>
      </c>
      <c r="J17" s="65">
        <f>VLOOKUP($A17,'Return Data'!$B$7:$R$2843,13,0)</f>
        <v>67.099999999999994</v>
      </c>
      <c r="K17" s="66">
        <f t="shared" si="3"/>
        <v>21</v>
      </c>
      <c r="L17" s="65">
        <f>VLOOKUP($A17,'Return Data'!$B$7:$R$2843,17,0)</f>
        <v>31.9514</v>
      </c>
      <c r="M17" s="66">
        <f t="shared" si="4"/>
        <v>15</v>
      </c>
      <c r="N17" s="65">
        <f>VLOOKUP($A17,'Return Data'!$B$7:$R$2843,14,0)</f>
        <v>12.3795</v>
      </c>
      <c r="O17" s="66">
        <f t="shared" si="5"/>
        <v>20</v>
      </c>
      <c r="P17" s="65"/>
      <c r="Q17" s="66"/>
      <c r="R17" s="65">
        <f>VLOOKUP($A17,'Return Data'!$B$7:$R$2843,16,0)</f>
        <v>12.050800000000001</v>
      </c>
      <c r="S17" s="67">
        <f t="shared" si="7"/>
        <v>23</v>
      </c>
    </row>
    <row r="18" spans="1:19" x14ac:dyDescent="0.3">
      <c r="A18" s="63" t="s">
        <v>1168</v>
      </c>
      <c r="B18" s="64">
        <f>VLOOKUP($A18,'Return Data'!$B$7:$R$2843,3,0)</f>
        <v>44407</v>
      </c>
      <c r="C18" s="65">
        <f>VLOOKUP($A18,'Return Data'!$B$7:$R$2843,4,0)</f>
        <v>82.18</v>
      </c>
      <c r="D18" s="65">
        <f>VLOOKUP($A18,'Return Data'!$B$7:$R$2843,10,0)</f>
        <v>19.239699999999999</v>
      </c>
      <c r="E18" s="66">
        <f t="shared" si="0"/>
        <v>9</v>
      </c>
      <c r="F18" s="65">
        <f>VLOOKUP($A18,'Return Data'!$B$7:$R$2843,11,0)</f>
        <v>30.485900000000001</v>
      </c>
      <c r="G18" s="66">
        <f t="shared" si="1"/>
        <v>20</v>
      </c>
      <c r="H18" s="65">
        <f>VLOOKUP($A18,'Return Data'!$B$7:$R$2843,12,0)</f>
        <v>54.706299999999999</v>
      </c>
      <c r="I18" s="66">
        <f t="shared" si="2"/>
        <v>17</v>
      </c>
      <c r="J18" s="65">
        <f>VLOOKUP($A18,'Return Data'!$B$7:$R$2843,13,0)</f>
        <v>67.372699999999995</v>
      </c>
      <c r="K18" s="66">
        <f t="shared" si="3"/>
        <v>19</v>
      </c>
      <c r="L18" s="65">
        <f>VLOOKUP($A18,'Return Data'!$B$7:$R$2843,17,0)</f>
        <v>36.746200000000002</v>
      </c>
      <c r="M18" s="66">
        <f t="shared" si="4"/>
        <v>9</v>
      </c>
      <c r="N18" s="65">
        <f>VLOOKUP($A18,'Return Data'!$B$7:$R$2843,14,0)</f>
        <v>19.035499999999999</v>
      </c>
      <c r="O18" s="66">
        <f t="shared" si="5"/>
        <v>9</v>
      </c>
      <c r="P18" s="65">
        <f>VLOOKUP($A18,'Return Data'!$B$7:$R$2843,15,0)</f>
        <v>17.258199999999999</v>
      </c>
      <c r="Q18" s="66">
        <f>RANK(P18,P$8:P$33,0)</f>
        <v>6</v>
      </c>
      <c r="R18" s="65">
        <f>VLOOKUP($A18,'Return Data'!$B$7:$R$2843,16,0)</f>
        <v>15.8811</v>
      </c>
      <c r="S18" s="67">
        <f t="shared" si="7"/>
        <v>17</v>
      </c>
    </row>
    <row r="19" spans="1:19" x14ac:dyDescent="0.3">
      <c r="A19" s="63" t="s">
        <v>1170</v>
      </c>
      <c r="B19" s="64">
        <f>VLOOKUP($A19,'Return Data'!$B$7:$R$2843,3,0)</f>
        <v>44407</v>
      </c>
      <c r="C19" s="65">
        <f>VLOOKUP($A19,'Return Data'!$B$7:$R$2843,4,0)</f>
        <v>67.665000000000006</v>
      </c>
      <c r="D19" s="65">
        <f>VLOOKUP($A19,'Return Data'!$B$7:$R$2843,10,0)</f>
        <v>16.818899999999999</v>
      </c>
      <c r="E19" s="66">
        <f t="shared" si="0"/>
        <v>16</v>
      </c>
      <c r="F19" s="65">
        <f>VLOOKUP($A19,'Return Data'!$B$7:$R$2843,11,0)</f>
        <v>35.240699999999997</v>
      </c>
      <c r="G19" s="66">
        <f t="shared" si="1"/>
        <v>10</v>
      </c>
      <c r="H19" s="65">
        <f>VLOOKUP($A19,'Return Data'!$B$7:$R$2843,12,0)</f>
        <v>62.828499999999998</v>
      </c>
      <c r="I19" s="66">
        <f t="shared" si="2"/>
        <v>10</v>
      </c>
      <c r="J19" s="65">
        <f>VLOOKUP($A19,'Return Data'!$B$7:$R$2843,13,0)</f>
        <v>81.983199999999997</v>
      </c>
      <c r="K19" s="66">
        <f t="shared" si="3"/>
        <v>6</v>
      </c>
      <c r="L19" s="65">
        <f>VLOOKUP($A19,'Return Data'!$B$7:$R$2843,17,0)</f>
        <v>37.504899999999999</v>
      </c>
      <c r="M19" s="66">
        <f t="shared" si="4"/>
        <v>6</v>
      </c>
      <c r="N19" s="65">
        <f>VLOOKUP($A19,'Return Data'!$B$7:$R$2843,14,0)</f>
        <v>20.104800000000001</v>
      </c>
      <c r="O19" s="66">
        <f t="shared" si="5"/>
        <v>4</v>
      </c>
      <c r="P19" s="65">
        <f>VLOOKUP($A19,'Return Data'!$B$7:$R$2843,15,0)</f>
        <v>17.402999999999999</v>
      </c>
      <c r="Q19" s="66">
        <f>RANK(P19,P$8:P$33,0)</f>
        <v>5</v>
      </c>
      <c r="R19" s="65">
        <f>VLOOKUP($A19,'Return Data'!$B$7:$R$2843,16,0)</f>
        <v>14.257400000000001</v>
      </c>
      <c r="S19" s="67">
        <f t="shared" si="7"/>
        <v>19</v>
      </c>
    </row>
    <row r="20" spans="1:19" x14ac:dyDescent="0.3">
      <c r="A20" s="63" t="s">
        <v>1173</v>
      </c>
      <c r="B20" s="64">
        <f>VLOOKUP($A20,'Return Data'!$B$7:$R$2843,3,0)</f>
        <v>44407</v>
      </c>
      <c r="C20" s="65">
        <f>VLOOKUP($A20,'Return Data'!$B$7:$R$2843,4,0)</f>
        <v>199.61</v>
      </c>
      <c r="D20" s="65">
        <f>VLOOKUP($A20,'Return Data'!$B$7:$R$2843,10,0)</f>
        <v>12.9016</v>
      </c>
      <c r="E20" s="66">
        <f t="shared" si="0"/>
        <v>26</v>
      </c>
      <c r="F20" s="65">
        <f>VLOOKUP($A20,'Return Data'!$B$7:$R$2843,11,0)</f>
        <v>28.4574</v>
      </c>
      <c r="G20" s="66">
        <f t="shared" si="1"/>
        <v>23</v>
      </c>
      <c r="H20" s="65">
        <f>VLOOKUP($A20,'Return Data'!$B$7:$R$2843,12,0)</f>
        <v>45.244900000000001</v>
      </c>
      <c r="I20" s="66">
        <f t="shared" si="2"/>
        <v>25</v>
      </c>
      <c r="J20" s="65">
        <f>VLOOKUP($A20,'Return Data'!$B$7:$R$2843,13,0)</f>
        <v>61.719200000000001</v>
      </c>
      <c r="K20" s="66">
        <f t="shared" si="3"/>
        <v>24</v>
      </c>
      <c r="L20" s="65">
        <f>VLOOKUP($A20,'Return Data'!$B$7:$R$2843,17,0)</f>
        <v>28.549399999999999</v>
      </c>
      <c r="M20" s="66">
        <f t="shared" si="4"/>
        <v>20</v>
      </c>
      <c r="N20" s="65">
        <f>VLOOKUP($A20,'Return Data'!$B$7:$R$2843,14,0)</f>
        <v>12.5314</v>
      </c>
      <c r="O20" s="66">
        <f t="shared" si="5"/>
        <v>19</v>
      </c>
      <c r="P20" s="65">
        <f>VLOOKUP($A20,'Return Data'!$B$7:$R$2843,15,0)</f>
        <v>15.1899</v>
      </c>
      <c r="Q20" s="66">
        <f>RANK(P20,P$8:P$33,0)</f>
        <v>13</v>
      </c>
      <c r="R20" s="65">
        <f>VLOOKUP($A20,'Return Data'!$B$7:$R$2843,16,0)</f>
        <v>19.276599999999998</v>
      </c>
      <c r="S20" s="67">
        <f t="shared" si="7"/>
        <v>11</v>
      </c>
    </row>
    <row r="21" spans="1:19" x14ac:dyDescent="0.3">
      <c r="A21" s="63" t="s">
        <v>1175</v>
      </c>
      <c r="B21" s="64">
        <f>VLOOKUP($A21,'Return Data'!$B$7:$R$2843,3,0)</f>
        <v>44407</v>
      </c>
      <c r="C21" s="65">
        <f>VLOOKUP($A21,'Return Data'!$B$7:$R$2843,4,0)</f>
        <v>16.4907</v>
      </c>
      <c r="D21" s="65">
        <f>VLOOKUP($A21,'Return Data'!$B$7:$R$2843,10,0)</f>
        <v>18.904199999999999</v>
      </c>
      <c r="E21" s="66">
        <f t="shared" si="0"/>
        <v>10</v>
      </c>
      <c r="F21" s="65">
        <f>VLOOKUP($A21,'Return Data'!$B$7:$R$2843,11,0)</f>
        <v>41.210500000000003</v>
      </c>
      <c r="G21" s="66">
        <f t="shared" si="1"/>
        <v>3</v>
      </c>
      <c r="H21" s="65">
        <f>VLOOKUP($A21,'Return Data'!$B$7:$R$2843,12,0)</f>
        <v>66.062799999999996</v>
      </c>
      <c r="I21" s="66">
        <f t="shared" si="2"/>
        <v>5</v>
      </c>
      <c r="J21" s="65">
        <f>VLOOKUP($A21,'Return Data'!$B$7:$R$2843,13,0)</f>
        <v>77.889399999999995</v>
      </c>
      <c r="K21" s="66">
        <f t="shared" si="3"/>
        <v>9</v>
      </c>
      <c r="L21" s="65">
        <f>VLOOKUP($A21,'Return Data'!$B$7:$R$2843,17,0)</f>
        <v>37.226199999999999</v>
      </c>
      <c r="M21" s="66">
        <f t="shared" si="4"/>
        <v>7</v>
      </c>
      <c r="N21" s="65"/>
      <c r="O21" s="66"/>
      <c r="P21" s="65"/>
      <c r="Q21" s="66"/>
      <c r="R21" s="65">
        <f>VLOOKUP($A21,'Return Data'!$B$7:$R$2843,16,0)</f>
        <v>15.369899999999999</v>
      </c>
      <c r="S21" s="67">
        <f t="shared" si="7"/>
        <v>18</v>
      </c>
    </row>
    <row r="22" spans="1:19" x14ac:dyDescent="0.3">
      <c r="A22" s="63" t="s">
        <v>1177</v>
      </c>
      <c r="B22" s="64">
        <f>VLOOKUP($A22,'Return Data'!$B$7:$R$2843,3,0)</f>
        <v>44407</v>
      </c>
      <c r="C22" s="65">
        <f>VLOOKUP($A22,'Return Data'!$B$7:$R$2843,4,0)</f>
        <v>19.516999999999999</v>
      </c>
      <c r="D22" s="65">
        <f>VLOOKUP($A22,'Return Data'!$B$7:$R$2843,10,0)</f>
        <v>17.692799999999998</v>
      </c>
      <c r="E22" s="66">
        <f t="shared" si="0"/>
        <v>14</v>
      </c>
      <c r="F22" s="65">
        <f>VLOOKUP($A22,'Return Data'!$B$7:$R$2843,11,0)</f>
        <v>34.396099999999997</v>
      </c>
      <c r="G22" s="66">
        <f t="shared" si="1"/>
        <v>13</v>
      </c>
      <c r="H22" s="65">
        <f>VLOOKUP($A22,'Return Data'!$B$7:$R$2843,12,0)</f>
        <v>67.917100000000005</v>
      </c>
      <c r="I22" s="66">
        <f t="shared" si="2"/>
        <v>3</v>
      </c>
      <c r="J22" s="65">
        <f>VLOOKUP($A22,'Return Data'!$B$7:$R$2843,13,0)</f>
        <v>87.844099999999997</v>
      </c>
      <c r="K22" s="66">
        <f t="shared" ref="K22" si="8">RANK(J22,J$8:J$33,0)</f>
        <v>3</v>
      </c>
      <c r="L22" s="65"/>
      <c r="M22" s="66"/>
      <c r="N22" s="65"/>
      <c r="O22" s="66"/>
      <c r="P22" s="65"/>
      <c r="Q22" s="66"/>
      <c r="R22" s="65">
        <f>VLOOKUP($A22,'Return Data'!$B$7:$R$2843,16,0)</f>
        <v>39.575699999999998</v>
      </c>
      <c r="S22" s="67">
        <f t="shared" si="7"/>
        <v>2</v>
      </c>
    </row>
    <row r="23" spans="1:19" x14ac:dyDescent="0.3">
      <c r="A23" s="63" t="s">
        <v>1179</v>
      </c>
      <c r="B23" s="64">
        <f>VLOOKUP($A23,'Return Data'!$B$7:$R$2843,3,0)</f>
        <v>44407</v>
      </c>
      <c r="C23" s="65">
        <f>VLOOKUP($A23,'Return Data'!$B$7:$R$2843,4,0)</f>
        <v>37.591000000000001</v>
      </c>
      <c r="D23" s="65">
        <f>VLOOKUP($A23,'Return Data'!$B$7:$R$2843,10,0)</f>
        <v>15.533799999999999</v>
      </c>
      <c r="E23" s="66">
        <f t="shared" si="0"/>
        <v>18</v>
      </c>
      <c r="F23" s="65">
        <f>VLOOKUP($A23,'Return Data'!$B$7:$R$2843,11,0)</f>
        <v>28.796700000000001</v>
      </c>
      <c r="G23" s="66">
        <f t="shared" si="1"/>
        <v>22</v>
      </c>
      <c r="H23" s="65">
        <f>VLOOKUP($A23,'Return Data'!$B$7:$R$2843,12,0)</f>
        <v>49.298000000000002</v>
      </c>
      <c r="I23" s="66">
        <f t="shared" si="2"/>
        <v>23</v>
      </c>
      <c r="J23" s="65">
        <f>VLOOKUP($A23,'Return Data'!$B$7:$R$2843,13,0)</f>
        <v>67.214500000000001</v>
      </c>
      <c r="K23" s="66">
        <f t="shared" ref="K23:K31" si="9">RANK(J23,J$8:J$33,0)</f>
        <v>20</v>
      </c>
      <c r="L23" s="65">
        <f>VLOOKUP($A23,'Return Data'!$B$7:$R$2843,17,0)</f>
        <v>28.470400000000001</v>
      </c>
      <c r="M23" s="66">
        <f>RANK(L23,L$8:L$33,0)</f>
        <v>21</v>
      </c>
      <c r="N23" s="65">
        <f>VLOOKUP($A23,'Return Data'!$B$7:$R$2843,14,0)</f>
        <v>12.577400000000001</v>
      </c>
      <c r="O23" s="66">
        <f>RANK(N23,N$8:N$33,0)</f>
        <v>18</v>
      </c>
      <c r="P23" s="65">
        <f>VLOOKUP($A23,'Return Data'!$B$7:$R$2843,15,0)</f>
        <v>10.7752</v>
      </c>
      <c r="Q23" s="66">
        <f>RANK(P23,P$8:P$33,0)</f>
        <v>21</v>
      </c>
      <c r="R23" s="65">
        <f>VLOOKUP($A23,'Return Data'!$B$7:$R$2843,16,0)</f>
        <v>19.500699999999998</v>
      </c>
      <c r="S23" s="67">
        <f t="shared" si="7"/>
        <v>9</v>
      </c>
    </row>
    <row r="24" spans="1:19" x14ac:dyDescent="0.3">
      <c r="A24" s="63" t="s">
        <v>1180</v>
      </c>
      <c r="B24" s="64">
        <f>VLOOKUP($A24,'Return Data'!$B$7:$R$2843,3,0)</f>
        <v>44407</v>
      </c>
      <c r="C24" s="65">
        <f>VLOOKUP($A24,'Return Data'!$B$7:$R$2843,4,0)</f>
        <v>1902.5313000000001</v>
      </c>
      <c r="D24" s="65">
        <f>VLOOKUP($A24,'Return Data'!$B$7:$R$2843,10,0)</f>
        <v>20.629100000000001</v>
      </c>
      <c r="E24" s="66">
        <f t="shared" si="0"/>
        <v>3</v>
      </c>
      <c r="F24" s="65">
        <f>VLOOKUP($A24,'Return Data'!$B$7:$R$2843,11,0)</f>
        <v>35.181899999999999</v>
      </c>
      <c r="G24" s="66">
        <f t="shared" si="1"/>
        <v>11</v>
      </c>
      <c r="H24" s="65">
        <f>VLOOKUP($A24,'Return Data'!$B$7:$R$2843,12,0)</f>
        <v>63.637099999999997</v>
      </c>
      <c r="I24" s="66">
        <f t="shared" si="2"/>
        <v>9</v>
      </c>
      <c r="J24" s="65">
        <f>VLOOKUP($A24,'Return Data'!$B$7:$R$2843,13,0)</f>
        <v>80.368099999999998</v>
      </c>
      <c r="K24" s="66">
        <f t="shared" si="9"/>
        <v>8</v>
      </c>
      <c r="L24" s="65">
        <f>VLOOKUP($A24,'Return Data'!$B$7:$R$2843,17,0)</f>
        <v>35.250900000000001</v>
      </c>
      <c r="M24" s="66">
        <f>RANK(L24,L$8:L$33,0)</f>
        <v>13</v>
      </c>
      <c r="N24" s="65">
        <f>VLOOKUP($A24,'Return Data'!$B$7:$R$2843,14,0)</f>
        <v>19.943300000000001</v>
      </c>
      <c r="O24" s="66">
        <f>RANK(N24,N$8:N$33,0)</f>
        <v>6</v>
      </c>
      <c r="P24" s="65">
        <f>VLOOKUP($A24,'Return Data'!$B$7:$R$2843,15,0)</f>
        <v>17.076000000000001</v>
      </c>
      <c r="Q24" s="66">
        <f>RANK(P24,P$8:P$33,0)</f>
        <v>7</v>
      </c>
      <c r="R24" s="65">
        <f>VLOOKUP($A24,'Return Data'!$B$7:$R$2843,16,0)</f>
        <v>22.532800000000002</v>
      </c>
      <c r="S24" s="67">
        <f t="shared" si="7"/>
        <v>5</v>
      </c>
    </row>
    <row r="25" spans="1:19" x14ac:dyDescent="0.3">
      <c r="A25" s="63" t="s">
        <v>1183</v>
      </c>
      <c r="B25" s="64">
        <f>VLOOKUP($A25,'Return Data'!$B$7:$R$2843,3,0)</f>
        <v>44407</v>
      </c>
      <c r="C25" s="65">
        <f>VLOOKUP($A25,'Return Data'!$B$7:$R$2843,4,0)</f>
        <v>39.35</v>
      </c>
      <c r="D25" s="65">
        <f>VLOOKUP($A25,'Return Data'!$B$7:$R$2843,10,0)</f>
        <v>20.446899999999999</v>
      </c>
      <c r="E25" s="66">
        <f t="shared" si="0"/>
        <v>4</v>
      </c>
      <c r="F25" s="65">
        <f>VLOOKUP($A25,'Return Data'!$B$7:$R$2843,11,0)</f>
        <v>42.314599999999999</v>
      </c>
      <c r="G25" s="66">
        <f t="shared" si="1"/>
        <v>2</v>
      </c>
      <c r="H25" s="65">
        <f>VLOOKUP($A25,'Return Data'!$B$7:$R$2843,12,0)</f>
        <v>74.501099999999994</v>
      </c>
      <c r="I25" s="66">
        <f t="shared" si="2"/>
        <v>1</v>
      </c>
      <c r="J25" s="65">
        <f>VLOOKUP($A25,'Return Data'!$B$7:$R$2843,13,0)</f>
        <v>96.75</v>
      </c>
      <c r="K25" s="66">
        <f t="shared" si="9"/>
        <v>1</v>
      </c>
      <c r="L25" s="65">
        <f>VLOOKUP($A25,'Return Data'!$B$7:$R$2843,17,0)</f>
        <v>55.902500000000003</v>
      </c>
      <c r="M25" s="66">
        <f>RANK(L25,L$8:L$33,0)</f>
        <v>1</v>
      </c>
      <c r="N25" s="65">
        <f>VLOOKUP($A25,'Return Data'!$B$7:$R$2843,14,0)</f>
        <v>26.427299999999999</v>
      </c>
      <c r="O25" s="66">
        <f>RANK(N25,N$8:N$33,0)</f>
        <v>1</v>
      </c>
      <c r="P25" s="65">
        <f>VLOOKUP($A25,'Return Data'!$B$7:$R$2843,15,0)</f>
        <v>19.340399999999999</v>
      </c>
      <c r="Q25" s="66">
        <f>RANK(P25,P$8:P$33,0)</f>
        <v>1</v>
      </c>
      <c r="R25" s="65">
        <f>VLOOKUP($A25,'Return Data'!$B$7:$R$2843,16,0)</f>
        <v>19.5745</v>
      </c>
      <c r="S25" s="67">
        <f t="shared" si="7"/>
        <v>8</v>
      </c>
    </row>
    <row r="26" spans="1:19" x14ac:dyDescent="0.3">
      <c r="A26" s="63" t="s">
        <v>1185</v>
      </c>
      <c r="B26" s="64">
        <f>VLOOKUP($A26,'Return Data'!$B$7:$R$2843,3,0)</f>
        <v>44407</v>
      </c>
      <c r="C26" s="65">
        <f>VLOOKUP($A26,'Return Data'!$B$7:$R$2843,4,0)</f>
        <v>16.28</v>
      </c>
      <c r="D26" s="65">
        <f>VLOOKUP($A26,'Return Data'!$B$7:$R$2843,10,0)</f>
        <v>18.399999999999999</v>
      </c>
      <c r="E26" s="66">
        <f t="shared" si="0"/>
        <v>12</v>
      </c>
      <c r="F26" s="65">
        <f>VLOOKUP($A26,'Return Data'!$B$7:$R$2843,11,0)</f>
        <v>32.573300000000003</v>
      </c>
      <c r="G26" s="66">
        <f t="shared" ref="G26" si="10">RANK(F26,F$8:F$33,0)</f>
        <v>14</v>
      </c>
      <c r="H26" s="65">
        <f>VLOOKUP($A26,'Return Data'!$B$7:$R$2843,12,0)</f>
        <v>57.446800000000003</v>
      </c>
      <c r="I26" s="66">
        <f t="shared" ref="I26" si="11">RANK(H26,H$8:H$33,0)</f>
        <v>15</v>
      </c>
      <c r="J26" s="65">
        <f>VLOOKUP($A26,'Return Data'!$B$7:$R$2843,13,0)</f>
        <v>71.549000000000007</v>
      </c>
      <c r="K26" s="66">
        <f t="shared" si="9"/>
        <v>16</v>
      </c>
      <c r="L26" s="65"/>
      <c r="M26" s="66"/>
      <c r="N26" s="65"/>
      <c r="O26" s="66"/>
      <c r="P26" s="65"/>
      <c r="Q26" s="66"/>
      <c r="R26" s="65">
        <f>VLOOKUP($A26,'Return Data'!$B$7:$R$2843,16,0)</f>
        <v>36.036999999999999</v>
      </c>
      <c r="S26" s="67">
        <f t="shared" si="7"/>
        <v>3</v>
      </c>
    </row>
    <row r="27" spans="1:19" x14ac:dyDescent="0.3">
      <c r="A27" s="63" t="s">
        <v>1186</v>
      </c>
      <c r="B27" s="64">
        <f>VLOOKUP($A27,'Return Data'!$B$7:$R$2843,3,0)</f>
        <v>44407</v>
      </c>
      <c r="C27" s="65">
        <f>VLOOKUP($A27,'Return Data'!$B$7:$R$2843,4,0)</f>
        <v>110.3454</v>
      </c>
      <c r="D27" s="65">
        <f>VLOOKUP($A27,'Return Data'!$B$7:$R$2843,10,0)</f>
        <v>21.807200000000002</v>
      </c>
      <c r="E27" s="66">
        <f t="shared" si="0"/>
        <v>1</v>
      </c>
      <c r="F27" s="65">
        <f>VLOOKUP($A27,'Return Data'!$B$7:$R$2843,11,0)</f>
        <v>45.022399999999998</v>
      </c>
      <c r="G27" s="66">
        <f t="shared" ref="G27:G33" si="12">RANK(F27,F$8:F$33,0)</f>
        <v>1</v>
      </c>
      <c r="H27" s="65">
        <f>VLOOKUP($A27,'Return Data'!$B$7:$R$2843,12,0)</f>
        <v>73.7012</v>
      </c>
      <c r="I27" s="66">
        <f t="shared" ref="I27:I33" si="13">RANK(H27,H$8:H$33,0)</f>
        <v>2</v>
      </c>
      <c r="J27" s="65">
        <f>VLOOKUP($A27,'Return Data'!$B$7:$R$2843,13,0)</f>
        <v>91.2346</v>
      </c>
      <c r="K27" s="66">
        <f t="shared" si="9"/>
        <v>2</v>
      </c>
      <c r="L27" s="65">
        <f>VLOOKUP($A27,'Return Data'!$B$7:$R$2843,17,0)</f>
        <v>47.933300000000003</v>
      </c>
      <c r="M27" s="66">
        <f>RANK(L27,L$8:L$33,0)</f>
        <v>2</v>
      </c>
      <c r="N27" s="65">
        <f>VLOOKUP($A27,'Return Data'!$B$7:$R$2843,14,0)</f>
        <v>23.829000000000001</v>
      </c>
      <c r="O27" s="66">
        <f>RANK(N27,N$8:N$33,0)</f>
        <v>2</v>
      </c>
      <c r="P27" s="65">
        <f>VLOOKUP($A27,'Return Data'!$B$7:$R$2843,15,0)</f>
        <v>19.185199999999998</v>
      </c>
      <c r="Q27" s="66">
        <f>RANK(P27,P$8:P$33,0)</f>
        <v>3</v>
      </c>
      <c r="R27" s="65">
        <f>VLOOKUP($A27,'Return Data'!$B$7:$R$2843,16,0)</f>
        <v>12.4673</v>
      </c>
      <c r="S27" s="67">
        <f t="shared" si="7"/>
        <v>20</v>
      </c>
    </row>
    <row r="28" spans="1:19" x14ac:dyDescent="0.3">
      <c r="A28" s="63" t="s">
        <v>1189</v>
      </c>
      <c r="B28" s="64">
        <f>VLOOKUP($A28,'Return Data'!$B$7:$R$2843,3,0)</f>
        <v>44407</v>
      </c>
      <c r="C28" s="65">
        <f>VLOOKUP($A28,'Return Data'!$B$7:$R$2843,4,0)</f>
        <v>125.5621</v>
      </c>
      <c r="D28" s="65">
        <f>VLOOKUP($A28,'Return Data'!$B$7:$R$2843,10,0)</f>
        <v>14.4466</v>
      </c>
      <c r="E28" s="66">
        <f t="shared" si="0"/>
        <v>24</v>
      </c>
      <c r="F28" s="65">
        <f>VLOOKUP($A28,'Return Data'!$B$7:$R$2843,11,0)</f>
        <v>34.918300000000002</v>
      </c>
      <c r="G28" s="66">
        <f t="shared" si="12"/>
        <v>12</v>
      </c>
      <c r="H28" s="65">
        <f>VLOOKUP($A28,'Return Data'!$B$7:$R$2843,12,0)</f>
        <v>65.2059</v>
      </c>
      <c r="I28" s="66">
        <f t="shared" si="13"/>
        <v>6</v>
      </c>
      <c r="J28" s="65">
        <f>VLOOKUP($A28,'Return Data'!$B$7:$R$2843,13,0)</f>
        <v>83.383200000000002</v>
      </c>
      <c r="K28" s="66">
        <f t="shared" si="9"/>
        <v>5</v>
      </c>
      <c r="L28" s="65">
        <f>VLOOKUP($A28,'Return Data'!$B$7:$R$2843,17,0)</f>
        <v>38.136800000000001</v>
      </c>
      <c r="M28" s="66">
        <f>RANK(L28,L$8:L$33,0)</f>
        <v>5</v>
      </c>
      <c r="N28" s="65">
        <f>VLOOKUP($A28,'Return Data'!$B$7:$R$2843,14,0)</f>
        <v>18.907900000000001</v>
      </c>
      <c r="O28" s="66">
        <f>RANK(N28,N$8:N$33,0)</f>
        <v>10</v>
      </c>
      <c r="P28" s="65">
        <f>VLOOKUP($A28,'Return Data'!$B$7:$R$2843,15,0)</f>
        <v>12.9331</v>
      </c>
      <c r="Q28" s="66">
        <f>RANK(P28,P$8:P$33,0)</f>
        <v>18</v>
      </c>
      <c r="R28" s="65">
        <f>VLOOKUP($A28,'Return Data'!$B$7:$R$2843,16,0)</f>
        <v>16.7393</v>
      </c>
      <c r="S28" s="67">
        <f t="shared" si="7"/>
        <v>13</v>
      </c>
    </row>
    <row r="29" spans="1:19" x14ac:dyDescent="0.3">
      <c r="A29" s="63" t="s">
        <v>1190</v>
      </c>
      <c r="B29" s="64">
        <f>VLOOKUP($A29,'Return Data'!$B$7:$R$2843,3,0)</f>
        <v>44407</v>
      </c>
      <c r="C29" s="65">
        <f>VLOOKUP($A29,'Return Data'!$B$7:$R$2843,4,0)</f>
        <v>663.28330000000005</v>
      </c>
      <c r="D29" s="65">
        <f>VLOOKUP($A29,'Return Data'!$B$7:$R$2843,10,0)</f>
        <v>15.591699999999999</v>
      </c>
      <c r="E29" s="66">
        <f t="shared" si="0"/>
        <v>17</v>
      </c>
      <c r="F29" s="65">
        <f>VLOOKUP($A29,'Return Data'!$B$7:$R$2843,11,0)</f>
        <v>27.974599999999999</v>
      </c>
      <c r="G29" s="66">
        <f t="shared" si="12"/>
        <v>24</v>
      </c>
      <c r="H29" s="65">
        <f>VLOOKUP($A29,'Return Data'!$B$7:$R$2843,12,0)</f>
        <v>52.7727</v>
      </c>
      <c r="I29" s="66">
        <f t="shared" si="13"/>
        <v>20</v>
      </c>
      <c r="J29" s="65">
        <f>VLOOKUP($A29,'Return Data'!$B$7:$R$2843,13,0)</f>
        <v>68.4071</v>
      </c>
      <c r="K29" s="66">
        <f t="shared" si="9"/>
        <v>18</v>
      </c>
      <c r="L29" s="65">
        <f>VLOOKUP($A29,'Return Data'!$B$7:$R$2843,17,0)</f>
        <v>25.665099999999999</v>
      </c>
      <c r="M29" s="66">
        <f>RANK(L29,L$8:L$33,0)</f>
        <v>23</v>
      </c>
      <c r="N29" s="65">
        <f>VLOOKUP($A29,'Return Data'!$B$7:$R$2843,14,0)</f>
        <v>10.504899999999999</v>
      </c>
      <c r="O29" s="66">
        <f>RANK(N29,N$8:N$33,0)</f>
        <v>22</v>
      </c>
      <c r="P29" s="65">
        <f>VLOOKUP($A29,'Return Data'!$B$7:$R$2843,15,0)</f>
        <v>11.136100000000001</v>
      </c>
      <c r="Q29" s="66">
        <f>RANK(P29,P$8:P$33,0)</f>
        <v>20</v>
      </c>
      <c r="R29" s="65">
        <f>VLOOKUP($A29,'Return Data'!$B$7:$R$2843,16,0)</f>
        <v>24.6402</v>
      </c>
      <c r="S29" s="67">
        <f t="shared" si="7"/>
        <v>4</v>
      </c>
    </row>
    <row r="30" spans="1:19" x14ac:dyDescent="0.3">
      <c r="A30" s="63" t="s">
        <v>1192</v>
      </c>
      <c r="B30" s="64">
        <f>VLOOKUP($A30,'Return Data'!$B$7:$R$2843,3,0)</f>
        <v>44407</v>
      </c>
      <c r="C30" s="65">
        <f>VLOOKUP($A30,'Return Data'!$B$7:$R$2843,4,0)</f>
        <v>228.26390000000001</v>
      </c>
      <c r="D30" s="65">
        <f>VLOOKUP($A30,'Return Data'!$B$7:$R$2843,10,0)</f>
        <v>15.0867</v>
      </c>
      <c r="E30" s="66">
        <f t="shared" si="0"/>
        <v>20</v>
      </c>
      <c r="F30" s="65">
        <f>VLOOKUP($A30,'Return Data'!$B$7:$R$2843,11,0)</f>
        <v>31.639900000000001</v>
      </c>
      <c r="G30" s="66">
        <f t="shared" si="12"/>
        <v>18</v>
      </c>
      <c r="H30" s="65">
        <f>VLOOKUP($A30,'Return Data'!$B$7:$R$2843,12,0)</f>
        <v>53.406100000000002</v>
      </c>
      <c r="I30" s="66">
        <f t="shared" si="13"/>
        <v>18</v>
      </c>
      <c r="J30" s="65">
        <f>VLOOKUP($A30,'Return Data'!$B$7:$R$2843,13,0)</f>
        <v>73.093199999999996</v>
      </c>
      <c r="K30" s="66">
        <f t="shared" si="9"/>
        <v>15</v>
      </c>
      <c r="L30" s="65">
        <f>VLOOKUP($A30,'Return Data'!$B$7:$R$2843,17,0)</f>
        <v>33.713900000000002</v>
      </c>
      <c r="M30" s="66">
        <f>RANK(L30,L$8:L$33,0)</f>
        <v>14</v>
      </c>
      <c r="N30" s="65">
        <f>VLOOKUP($A30,'Return Data'!$B$7:$R$2843,14,0)</f>
        <v>19.8401</v>
      </c>
      <c r="O30" s="66">
        <f>RANK(N30,N$8:N$33,0)</f>
        <v>7</v>
      </c>
      <c r="P30" s="65">
        <f>VLOOKUP($A30,'Return Data'!$B$7:$R$2843,15,0)</f>
        <v>16.1617</v>
      </c>
      <c r="Q30" s="66">
        <f>RANK(P30,P$8:P$33,0)</f>
        <v>10</v>
      </c>
      <c r="R30" s="65">
        <f>VLOOKUP($A30,'Return Data'!$B$7:$R$2843,16,0)</f>
        <v>12.235300000000001</v>
      </c>
      <c r="S30" s="67">
        <f t="shared" si="7"/>
        <v>21</v>
      </c>
    </row>
    <row r="31" spans="1:19" x14ac:dyDescent="0.3">
      <c r="A31" s="63" t="s">
        <v>1195</v>
      </c>
      <c r="B31" s="64">
        <f>VLOOKUP($A31,'Return Data'!$B$7:$R$2843,3,0)</f>
        <v>44407</v>
      </c>
      <c r="C31" s="65">
        <f>VLOOKUP($A31,'Return Data'!$B$7:$R$2843,4,0)</f>
        <v>71.349999999999994</v>
      </c>
      <c r="D31" s="65">
        <f>VLOOKUP($A31,'Return Data'!$B$7:$R$2843,10,0)</f>
        <v>14.471399999999999</v>
      </c>
      <c r="E31" s="66">
        <f t="shared" si="0"/>
        <v>23</v>
      </c>
      <c r="F31" s="65">
        <f>VLOOKUP($A31,'Return Data'!$B$7:$R$2843,11,0)</f>
        <v>32.522300000000001</v>
      </c>
      <c r="G31" s="66">
        <f t="shared" si="12"/>
        <v>15</v>
      </c>
      <c r="H31" s="65">
        <f>VLOOKUP($A31,'Return Data'!$B$7:$R$2843,12,0)</f>
        <v>50.718200000000003</v>
      </c>
      <c r="I31" s="66">
        <f t="shared" si="13"/>
        <v>22</v>
      </c>
      <c r="J31" s="65">
        <f>VLOOKUP($A31,'Return Data'!$B$7:$R$2843,13,0)</f>
        <v>63.759500000000003</v>
      </c>
      <c r="K31" s="66">
        <f t="shared" si="9"/>
        <v>23</v>
      </c>
      <c r="L31" s="65">
        <f>VLOOKUP($A31,'Return Data'!$B$7:$R$2843,17,0)</f>
        <v>36.395400000000002</v>
      </c>
      <c r="M31" s="66">
        <f>RANK(L31,L$8:L$33,0)</f>
        <v>10</v>
      </c>
      <c r="N31" s="65">
        <f>VLOOKUP($A31,'Return Data'!$B$7:$R$2843,14,0)</f>
        <v>16.061199999999999</v>
      </c>
      <c r="O31" s="66">
        <f>RANK(N31,N$8:N$33,0)</f>
        <v>15</v>
      </c>
      <c r="P31" s="65">
        <f>VLOOKUP($A31,'Return Data'!$B$7:$R$2843,15,0)</f>
        <v>16.493099999999998</v>
      </c>
      <c r="Q31" s="66">
        <f>RANK(P31,P$8:P$33,0)</f>
        <v>8</v>
      </c>
      <c r="R31" s="65">
        <f>VLOOKUP($A31,'Return Data'!$B$7:$R$2843,16,0)</f>
        <v>7.5731000000000002</v>
      </c>
      <c r="S31" s="67">
        <f t="shared" si="7"/>
        <v>25</v>
      </c>
    </row>
    <row r="32" spans="1:19" x14ac:dyDescent="0.3">
      <c r="A32" s="63" t="s">
        <v>1197</v>
      </c>
      <c r="B32" s="64">
        <f>VLOOKUP($A32,'Return Data'!$B$7:$R$2843,3,0)</f>
        <v>44407</v>
      </c>
      <c r="C32" s="65">
        <f>VLOOKUP($A32,'Return Data'!$B$7:$R$2843,4,0)</f>
        <v>25.58</v>
      </c>
      <c r="D32" s="65">
        <f>VLOOKUP($A32,'Return Data'!$B$7:$R$2843,10,0)</f>
        <v>20.263300000000001</v>
      </c>
      <c r="E32" s="66">
        <f t="shared" si="0"/>
        <v>5</v>
      </c>
      <c r="F32" s="65">
        <f>VLOOKUP($A32,'Return Data'!$B$7:$R$2843,11,0)</f>
        <v>37.823300000000003</v>
      </c>
      <c r="G32" s="66">
        <f t="shared" si="12"/>
        <v>5</v>
      </c>
      <c r="H32" s="65">
        <f>VLOOKUP($A32,'Return Data'!$B$7:$R$2843,12,0)</f>
        <v>60.476799999999997</v>
      </c>
      <c r="I32" s="66">
        <f t="shared" si="13"/>
        <v>12</v>
      </c>
      <c r="J32" s="65"/>
      <c r="K32" s="66"/>
      <c r="L32" s="65"/>
      <c r="M32" s="66"/>
      <c r="N32" s="65"/>
      <c r="O32" s="66"/>
      <c r="P32" s="65"/>
      <c r="Q32" s="66"/>
      <c r="R32" s="65">
        <f>VLOOKUP($A32,'Return Data'!$B$7:$R$2843,16,0)</f>
        <v>100.1631</v>
      </c>
      <c r="S32" s="67">
        <f t="shared" si="7"/>
        <v>1</v>
      </c>
    </row>
    <row r="33" spans="1:19" x14ac:dyDescent="0.3">
      <c r="A33" s="63" t="s">
        <v>1940</v>
      </c>
      <c r="B33" s="64">
        <f>VLOOKUP($A33,'Return Data'!$B$7:$R$2843,3,0)</f>
        <v>44407</v>
      </c>
      <c r="C33" s="65">
        <f>VLOOKUP($A33,'Return Data'!$B$7:$R$2843,4,0)</f>
        <v>174.8621</v>
      </c>
      <c r="D33" s="65">
        <f>VLOOKUP($A33,'Return Data'!$B$7:$R$2843,10,0)</f>
        <v>18.675000000000001</v>
      </c>
      <c r="E33" s="66">
        <f t="shared" si="0"/>
        <v>11</v>
      </c>
      <c r="F33" s="65">
        <f>VLOOKUP($A33,'Return Data'!$B$7:$R$2843,11,0)</f>
        <v>32.052100000000003</v>
      </c>
      <c r="G33" s="66">
        <f t="shared" si="12"/>
        <v>16</v>
      </c>
      <c r="H33" s="65">
        <f>VLOOKUP($A33,'Return Data'!$B$7:$R$2843,12,0)</f>
        <v>57.744900000000001</v>
      </c>
      <c r="I33" s="66">
        <f t="shared" si="13"/>
        <v>14</v>
      </c>
      <c r="J33" s="65">
        <f>VLOOKUP($A33,'Return Data'!$B$7:$R$2843,13,0)</f>
        <v>77.2333</v>
      </c>
      <c r="K33" s="66">
        <f>RANK(J33,J$8:J$33,0)</f>
        <v>13</v>
      </c>
      <c r="L33" s="65">
        <f>VLOOKUP($A33,'Return Data'!$B$7:$R$2843,17,0)</f>
        <v>39.701000000000001</v>
      </c>
      <c r="M33" s="66">
        <f>RANK(L33,L$8:L$33,0)</f>
        <v>4</v>
      </c>
      <c r="N33" s="65">
        <f>VLOOKUP($A33,'Return Data'!$B$7:$R$2843,14,0)</f>
        <v>17.824200000000001</v>
      </c>
      <c r="O33" s="66">
        <f>RANK(N33,N$8:N$33,0)</f>
        <v>11</v>
      </c>
      <c r="P33" s="65">
        <f>VLOOKUP($A33,'Return Data'!$B$7:$R$2843,15,0)</f>
        <v>14.6776</v>
      </c>
      <c r="Q33" s="66">
        <f>RANK(P33,P$8:P$33,0)</f>
        <v>16</v>
      </c>
      <c r="R33" s="65">
        <f>VLOOKUP($A33,'Return Data'!$B$7:$R$2843,16,0)</f>
        <v>16.232700000000001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17.507615384615384</v>
      </c>
      <c r="E35" s="74"/>
      <c r="F35" s="75">
        <f>AVERAGE(F8:F33)</f>
        <v>33.887230769230776</v>
      </c>
      <c r="G35" s="74"/>
      <c r="H35" s="75">
        <f>AVERAGE(H8:H33)</f>
        <v>58.686546153846152</v>
      </c>
      <c r="I35" s="74"/>
      <c r="J35" s="75">
        <f>AVERAGE(J8:J33)</f>
        <v>75.280652000000003</v>
      </c>
      <c r="K35" s="74"/>
      <c r="L35" s="75">
        <f>AVERAGE(L8:L33)</f>
        <v>35.379386956521742</v>
      </c>
      <c r="M35" s="74"/>
      <c r="N35" s="75">
        <f>AVERAGE(N8:N33)</f>
        <v>17.352381818181819</v>
      </c>
      <c r="O35" s="74"/>
      <c r="P35" s="75">
        <f>AVERAGE(P8:P33)</f>
        <v>15.60947619047619</v>
      </c>
      <c r="Q35" s="74"/>
      <c r="R35" s="75">
        <f>AVERAGE(R8:R33)</f>
        <v>20.90858076923077</v>
      </c>
      <c r="S35" s="76"/>
    </row>
    <row r="36" spans="1:19" x14ac:dyDescent="0.3">
      <c r="A36" s="73" t="s">
        <v>28</v>
      </c>
      <c r="B36" s="74"/>
      <c r="C36" s="74"/>
      <c r="D36" s="75">
        <f>MIN(D8:D33)</f>
        <v>12.9016</v>
      </c>
      <c r="E36" s="74"/>
      <c r="F36" s="75">
        <f>MIN(F8:F33)</f>
        <v>25.314299999999999</v>
      </c>
      <c r="G36" s="74"/>
      <c r="H36" s="75">
        <f>MIN(H8:H33)</f>
        <v>43.8949</v>
      </c>
      <c r="I36" s="74"/>
      <c r="J36" s="75">
        <f>MIN(J8:J33)</f>
        <v>56.798699999999997</v>
      </c>
      <c r="K36" s="74"/>
      <c r="L36" s="75">
        <f>MIN(L8:L33)</f>
        <v>25.665099999999999</v>
      </c>
      <c r="M36" s="74"/>
      <c r="N36" s="75">
        <f>MIN(N8:N33)</f>
        <v>10.504899999999999</v>
      </c>
      <c r="O36" s="74"/>
      <c r="P36" s="75">
        <f>MIN(P8:P33)</f>
        <v>10.7752</v>
      </c>
      <c r="Q36" s="74"/>
      <c r="R36" s="75">
        <f>MIN(R8:R33)</f>
        <v>4.1493000000000002</v>
      </c>
      <c r="S36" s="76"/>
    </row>
    <row r="37" spans="1:19" ht="15" thickBot="1" x14ac:dyDescent="0.35">
      <c r="A37" s="77" t="s">
        <v>29</v>
      </c>
      <c r="B37" s="78"/>
      <c r="C37" s="78"/>
      <c r="D37" s="79">
        <f>MAX(D8:D33)</f>
        <v>21.807200000000002</v>
      </c>
      <c r="E37" s="78"/>
      <c r="F37" s="79">
        <f>MAX(F8:F33)</f>
        <v>45.022399999999998</v>
      </c>
      <c r="G37" s="78"/>
      <c r="H37" s="79">
        <f>MAX(H8:H33)</f>
        <v>74.501099999999994</v>
      </c>
      <c r="I37" s="78"/>
      <c r="J37" s="79">
        <f>MAX(J8:J33)</f>
        <v>96.75</v>
      </c>
      <c r="K37" s="78"/>
      <c r="L37" s="79">
        <f>MAX(L8:L33)</f>
        <v>55.902500000000003</v>
      </c>
      <c r="M37" s="78"/>
      <c r="N37" s="79">
        <f>MAX(N8:N33)</f>
        <v>26.427299999999999</v>
      </c>
      <c r="O37" s="78"/>
      <c r="P37" s="79">
        <f>MAX(P8:P33)</f>
        <v>19.340399999999999</v>
      </c>
      <c r="Q37" s="78"/>
      <c r="R37" s="79">
        <f>MAX(R8:R33)</f>
        <v>100.1631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44407</v>
      </c>
      <c r="C8" s="65">
        <f>VLOOKUP($A8,'Return Data'!$B$7:$R$2843,4,0)</f>
        <v>1166.6600000000001</v>
      </c>
      <c r="D8" s="65">
        <f>VLOOKUP($A8,'Return Data'!$B$7:$R$2843,10,0)</f>
        <v>12.667400000000001</v>
      </c>
      <c r="E8" s="66">
        <f>RANK(D8,D$8:D$41,0)</f>
        <v>23</v>
      </c>
      <c r="F8" s="65">
        <f>VLOOKUP($A8,'Return Data'!$B$7:$R$2843,11,0)</f>
        <v>24.571300000000001</v>
      </c>
      <c r="G8" s="66">
        <f>RANK(F8,F$8:F$41,0)</f>
        <v>16</v>
      </c>
      <c r="H8" s="65">
        <f>VLOOKUP($A8,'Return Data'!$B$7:$R$2843,12,0)</f>
        <v>47.959400000000002</v>
      </c>
      <c r="I8" s="66">
        <f>RANK(H8,H$8:H$41,0)</f>
        <v>18</v>
      </c>
      <c r="J8" s="65">
        <f>VLOOKUP($A8,'Return Data'!$B$7:$R$2843,13,0)</f>
        <v>59.1233</v>
      </c>
      <c r="K8" s="66">
        <f>RANK(J8,J$8:J$41,0)</f>
        <v>16</v>
      </c>
      <c r="L8" s="65">
        <f>VLOOKUP($A8,'Return Data'!$B$7:$R$2843,17,0)</f>
        <v>26.745200000000001</v>
      </c>
      <c r="M8" s="66">
        <f>RANK(L8,L$8:L$41,0)</f>
        <v>14</v>
      </c>
      <c r="N8" s="65">
        <f>VLOOKUP($A8,'Return Data'!$B$7:$R$2843,14,0)</f>
        <v>15.6472</v>
      </c>
      <c r="O8" s="66">
        <f>RANK(N8,N$8:N$41,0)</f>
        <v>13</v>
      </c>
      <c r="P8" s="65">
        <f>VLOOKUP($A8,'Return Data'!$B$7:$R$2843,15,0)</f>
        <v>15.837400000000001</v>
      </c>
      <c r="Q8" s="66">
        <f>RANK(P8,P$8:P$41,0)</f>
        <v>10</v>
      </c>
      <c r="R8" s="65">
        <f>VLOOKUP($A8,'Return Data'!$B$7:$R$2843,16,0)</f>
        <v>18.164899999999999</v>
      </c>
      <c r="S8" s="67">
        <f>RANK(R8,R$8:R$41,0)</f>
        <v>8</v>
      </c>
    </row>
    <row r="9" spans="1:20" x14ac:dyDescent="0.3">
      <c r="A9" s="63" t="s">
        <v>1806</v>
      </c>
      <c r="B9" s="64">
        <f>VLOOKUP($A9,'Return Data'!$B$7:$R$2843,3,0)</f>
        <v>44407</v>
      </c>
      <c r="C9" s="65">
        <f>VLOOKUP($A9,'Return Data'!$B$7:$R$2843,4,0)</f>
        <v>18.5</v>
      </c>
      <c r="D9" s="65">
        <f>VLOOKUP($A9,'Return Data'!$B$7:$R$2843,10,0)</f>
        <v>13.0807</v>
      </c>
      <c r="E9" s="66">
        <f t="shared" ref="E9:E41" si="0">RANK(D9,D$8:D$41,0)</f>
        <v>22</v>
      </c>
      <c r="F9" s="65">
        <f>VLOOKUP($A9,'Return Data'!$B$7:$R$2843,11,0)</f>
        <v>22.192900000000002</v>
      </c>
      <c r="G9" s="66">
        <f t="shared" ref="G9:G41" si="1">RANK(F9,F$8:F$41,0)</f>
        <v>24</v>
      </c>
      <c r="H9" s="65">
        <f>VLOOKUP($A9,'Return Data'!$B$7:$R$2843,12,0)</f>
        <v>40.257800000000003</v>
      </c>
      <c r="I9" s="66">
        <f t="shared" ref="I9:I41" si="2">RANK(H9,H$8:H$41,0)</f>
        <v>28</v>
      </c>
      <c r="J9" s="65">
        <f>VLOOKUP($A9,'Return Data'!$B$7:$R$2843,13,0)</f>
        <v>49.1935</v>
      </c>
      <c r="K9" s="66">
        <f t="shared" ref="K9:K41" si="3">RANK(J9,J$8:J$41,0)</f>
        <v>27</v>
      </c>
      <c r="L9" s="65">
        <f>VLOOKUP($A9,'Return Data'!$B$7:$R$2843,17,0)</f>
        <v>25.173200000000001</v>
      </c>
      <c r="M9" s="66">
        <f t="shared" ref="M9:M41" si="4">RANK(L9,L$8:L$41,0)</f>
        <v>17</v>
      </c>
      <c r="N9" s="65">
        <f>VLOOKUP($A9,'Return Data'!$B$7:$R$2843,14,0)</f>
        <v>17.0199</v>
      </c>
      <c r="O9" s="66">
        <f t="shared" ref="O9:O41" si="5">RANK(N9,N$8:N$41,0)</f>
        <v>10</v>
      </c>
      <c r="P9" s="65"/>
      <c r="Q9" s="66"/>
      <c r="R9" s="65">
        <f>VLOOKUP($A9,'Return Data'!$B$7:$R$2843,16,0)</f>
        <v>18.081499999999998</v>
      </c>
      <c r="S9" s="67">
        <f t="shared" ref="S9:S41" si="6">RANK(R9,R$8:R$41,0)</f>
        <v>10</v>
      </c>
    </row>
    <row r="10" spans="1:20" x14ac:dyDescent="0.3">
      <c r="A10" s="63" t="s">
        <v>1259</v>
      </c>
      <c r="B10" s="64">
        <f>VLOOKUP($A10,'Return Data'!$B$7:$R$2843,3,0)</f>
        <v>44407</v>
      </c>
      <c r="C10" s="65">
        <f>VLOOKUP($A10,'Return Data'!$B$7:$R$2843,4,0)</f>
        <v>166.32</v>
      </c>
      <c r="D10" s="65">
        <f>VLOOKUP($A10,'Return Data'!$B$7:$R$2843,10,0)</f>
        <v>16.3565</v>
      </c>
      <c r="E10" s="66">
        <f t="shared" si="0"/>
        <v>8</v>
      </c>
      <c r="F10" s="65">
        <f>VLOOKUP($A10,'Return Data'!$B$7:$R$2843,11,0)</f>
        <v>32.052399999999999</v>
      </c>
      <c r="G10" s="66">
        <f t="shared" si="1"/>
        <v>6</v>
      </c>
      <c r="H10" s="65">
        <f>VLOOKUP($A10,'Return Data'!$B$7:$R$2843,12,0)</f>
        <v>56.595399999999998</v>
      </c>
      <c r="I10" s="66">
        <f t="shared" si="2"/>
        <v>8</v>
      </c>
      <c r="J10" s="65">
        <f>VLOOKUP($A10,'Return Data'!$B$7:$R$2843,13,0)</f>
        <v>65.328000000000003</v>
      </c>
      <c r="K10" s="66">
        <f t="shared" si="3"/>
        <v>8</v>
      </c>
      <c r="L10" s="65">
        <f>VLOOKUP($A10,'Return Data'!$B$7:$R$2843,17,0)</f>
        <v>29.5427</v>
      </c>
      <c r="M10" s="66">
        <f t="shared" si="4"/>
        <v>9</v>
      </c>
      <c r="N10" s="65">
        <f>VLOOKUP($A10,'Return Data'!$B$7:$R$2843,14,0)</f>
        <v>16.512599999999999</v>
      </c>
      <c r="O10" s="66">
        <f t="shared" si="5"/>
        <v>12</v>
      </c>
      <c r="P10" s="65">
        <f>VLOOKUP($A10,'Return Data'!$B$7:$R$2843,15,0)</f>
        <v>14.717700000000001</v>
      </c>
      <c r="Q10" s="66">
        <f t="shared" ref="Q10:Q41" si="7">RANK(P10,P$8:P$41,0)</f>
        <v>15</v>
      </c>
      <c r="R10" s="65">
        <f>VLOOKUP($A10,'Return Data'!$B$7:$R$2843,16,0)</f>
        <v>14.8832</v>
      </c>
      <c r="S10" s="67">
        <f t="shared" si="6"/>
        <v>26</v>
      </c>
    </row>
    <row r="11" spans="1:20" x14ac:dyDescent="0.3">
      <c r="A11" s="63" t="s">
        <v>1261</v>
      </c>
      <c r="B11" s="64">
        <f>VLOOKUP($A11,'Return Data'!$B$7:$R$2843,3,0)</f>
        <v>44407</v>
      </c>
      <c r="C11" s="65">
        <f>VLOOKUP($A11,'Return Data'!$B$7:$R$2843,4,0)</f>
        <v>80.828999999999994</v>
      </c>
      <c r="D11" s="65">
        <f>VLOOKUP($A11,'Return Data'!$B$7:$R$2843,10,0)</f>
        <v>17.478899999999999</v>
      </c>
      <c r="E11" s="66">
        <f t="shared" si="0"/>
        <v>7</v>
      </c>
      <c r="F11" s="65">
        <f>VLOOKUP($A11,'Return Data'!$B$7:$R$2843,11,0)</f>
        <v>31.425000000000001</v>
      </c>
      <c r="G11" s="66">
        <f t="shared" si="1"/>
        <v>7</v>
      </c>
      <c r="H11" s="65">
        <f>VLOOKUP($A11,'Return Data'!$B$7:$R$2843,12,0)</f>
        <v>53.889699999999998</v>
      </c>
      <c r="I11" s="66">
        <f t="shared" si="2"/>
        <v>10</v>
      </c>
      <c r="J11" s="65">
        <f>VLOOKUP($A11,'Return Data'!$B$7:$R$2843,13,0)</f>
        <v>60.969099999999997</v>
      </c>
      <c r="K11" s="66">
        <f t="shared" si="3"/>
        <v>13</v>
      </c>
      <c r="L11" s="65">
        <f>VLOOKUP($A11,'Return Data'!$B$7:$R$2843,17,0)</f>
        <v>27.508600000000001</v>
      </c>
      <c r="M11" s="66">
        <f t="shared" si="4"/>
        <v>11</v>
      </c>
      <c r="N11" s="65">
        <f>VLOOKUP($A11,'Return Data'!$B$7:$R$2843,14,0)</f>
        <v>16.9618</v>
      </c>
      <c r="O11" s="66">
        <f t="shared" si="5"/>
        <v>11</v>
      </c>
      <c r="P11" s="65">
        <f>VLOOKUP($A11,'Return Data'!$B$7:$R$2843,15,0)</f>
        <v>15.6698</v>
      </c>
      <c r="Q11" s="66">
        <f t="shared" si="7"/>
        <v>11</v>
      </c>
      <c r="R11" s="65">
        <f>VLOOKUP($A11,'Return Data'!$B$7:$R$2843,16,0)</f>
        <v>17.118300000000001</v>
      </c>
      <c r="S11" s="67">
        <f t="shared" si="6"/>
        <v>15</v>
      </c>
    </row>
    <row r="12" spans="1:20" x14ac:dyDescent="0.3">
      <c r="A12" s="63" t="s">
        <v>1827</v>
      </c>
      <c r="B12" s="64">
        <f>VLOOKUP($A12,'Return Data'!$B$7:$R$2843,3,0)</f>
        <v>44407</v>
      </c>
      <c r="C12" s="65">
        <f>VLOOKUP($A12,'Return Data'!$B$7:$R$2843,4,0)</f>
        <v>222.01</v>
      </c>
      <c r="D12" s="65">
        <f>VLOOKUP($A12,'Return Data'!$B$7:$R$2843,10,0)</f>
        <v>13.1607</v>
      </c>
      <c r="E12" s="66">
        <f t="shared" si="0"/>
        <v>21</v>
      </c>
      <c r="F12" s="65">
        <f>VLOOKUP($A12,'Return Data'!$B$7:$R$2843,11,0)</f>
        <v>23.352599999999999</v>
      </c>
      <c r="G12" s="66">
        <f t="shared" si="1"/>
        <v>20</v>
      </c>
      <c r="H12" s="65">
        <f>VLOOKUP($A12,'Return Data'!$B$7:$R$2843,12,0)</f>
        <v>41.913800000000002</v>
      </c>
      <c r="I12" s="66">
        <f t="shared" si="2"/>
        <v>26</v>
      </c>
      <c r="J12" s="65">
        <f>VLOOKUP($A12,'Return Data'!$B$7:$R$2843,13,0)</f>
        <v>52.009599999999999</v>
      </c>
      <c r="K12" s="66">
        <f t="shared" si="3"/>
        <v>24</v>
      </c>
      <c r="L12" s="65">
        <f>VLOOKUP($A12,'Return Data'!$B$7:$R$2843,17,0)</f>
        <v>28.652799999999999</v>
      </c>
      <c r="M12" s="66">
        <f t="shared" si="4"/>
        <v>10</v>
      </c>
      <c r="N12" s="65">
        <f>VLOOKUP($A12,'Return Data'!$B$7:$R$2843,14,0)</f>
        <v>17.806000000000001</v>
      </c>
      <c r="O12" s="66">
        <f t="shared" si="5"/>
        <v>7</v>
      </c>
      <c r="P12" s="65">
        <f>VLOOKUP($A12,'Return Data'!$B$7:$R$2843,15,0)</f>
        <v>17.606300000000001</v>
      </c>
      <c r="Q12" s="66">
        <f t="shared" si="7"/>
        <v>4</v>
      </c>
      <c r="R12" s="65">
        <f>VLOOKUP($A12,'Return Data'!$B$7:$R$2843,16,0)</f>
        <v>15.6136</v>
      </c>
      <c r="S12" s="67">
        <f t="shared" si="6"/>
        <v>22</v>
      </c>
    </row>
    <row r="13" spans="1:20" x14ac:dyDescent="0.3">
      <c r="A13" s="102" t="s">
        <v>1873</v>
      </c>
      <c r="B13" s="64">
        <f>VLOOKUP($A13,'Return Data'!$B$7:$R$2843,3,0)</f>
        <v>44407</v>
      </c>
      <c r="C13" s="65">
        <f>VLOOKUP($A13,'Return Data'!$B$7:$R$2843,4,0)</f>
        <v>67.78</v>
      </c>
      <c r="D13" s="65">
        <f>VLOOKUP($A13,'Return Data'!$B$7:$R$2843,10,0)</f>
        <v>15.256399999999999</v>
      </c>
      <c r="E13" s="66">
        <f t="shared" si="0"/>
        <v>14</v>
      </c>
      <c r="F13" s="65">
        <f>VLOOKUP($A13,'Return Data'!$B$7:$R$2843,11,0)</f>
        <v>26.7745</v>
      </c>
      <c r="G13" s="66">
        <f t="shared" si="1"/>
        <v>14</v>
      </c>
      <c r="H13" s="65">
        <f>VLOOKUP($A13,'Return Data'!$B$7:$R$2843,12,0)</f>
        <v>52.516800000000003</v>
      </c>
      <c r="I13" s="66">
        <f t="shared" si="2"/>
        <v>12</v>
      </c>
      <c r="J13" s="65">
        <f>VLOOKUP($A13,'Return Data'!$B$7:$R$2843,13,0)</f>
        <v>62.748800000000003</v>
      </c>
      <c r="K13" s="66">
        <f t="shared" si="3"/>
        <v>11</v>
      </c>
      <c r="L13" s="65">
        <f>VLOOKUP($A13,'Return Data'!$B$7:$R$2843,17,0)</f>
        <v>30.868200000000002</v>
      </c>
      <c r="M13" s="66">
        <f t="shared" si="4"/>
        <v>7</v>
      </c>
      <c r="N13" s="65">
        <f>VLOOKUP($A13,'Return Data'!$B$7:$R$2843,14,0)</f>
        <v>19.098299999999998</v>
      </c>
      <c r="O13" s="66">
        <f t="shared" si="5"/>
        <v>6</v>
      </c>
      <c r="P13" s="65">
        <f>VLOOKUP($A13,'Return Data'!$B$7:$R$2843,15,0)</f>
        <v>17.4909</v>
      </c>
      <c r="Q13" s="66">
        <f t="shared" si="7"/>
        <v>6</v>
      </c>
      <c r="R13" s="65">
        <f>VLOOKUP($A13,'Return Data'!$B$7:$R$2843,16,0)</f>
        <v>16.8291</v>
      </c>
      <c r="S13" s="67">
        <f t="shared" si="6"/>
        <v>17</v>
      </c>
    </row>
    <row r="14" spans="1:20" x14ac:dyDescent="0.3">
      <c r="A14" s="102" t="s">
        <v>1788</v>
      </c>
      <c r="B14" s="64">
        <f>VLOOKUP($A14,'Return Data'!$B$7:$R$2843,3,0)</f>
        <v>44407</v>
      </c>
      <c r="C14" s="65">
        <f>VLOOKUP($A14,'Return Data'!$B$7:$R$2843,4,0)</f>
        <v>23.251999999999999</v>
      </c>
      <c r="D14" s="65">
        <f>VLOOKUP($A14,'Return Data'!$B$7:$R$2843,10,0)</f>
        <v>15.4175</v>
      </c>
      <c r="E14" s="66">
        <f t="shared" si="0"/>
        <v>11</v>
      </c>
      <c r="F14" s="65">
        <f>VLOOKUP($A14,'Return Data'!$B$7:$R$2843,11,0)</f>
        <v>27.527000000000001</v>
      </c>
      <c r="G14" s="66">
        <f t="shared" si="1"/>
        <v>12</v>
      </c>
      <c r="H14" s="65">
        <f>VLOOKUP($A14,'Return Data'!$B$7:$R$2843,12,0)</f>
        <v>49.444099999999999</v>
      </c>
      <c r="I14" s="66">
        <f t="shared" si="2"/>
        <v>15</v>
      </c>
      <c r="J14" s="65">
        <f>VLOOKUP($A14,'Return Data'!$B$7:$R$2843,13,0)</f>
        <v>59.5991</v>
      </c>
      <c r="K14" s="66">
        <f t="shared" si="3"/>
        <v>15</v>
      </c>
      <c r="L14" s="65">
        <f>VLOOKUP($A14,'Return Data'!$B$7:$R$2843,17,0)</f>
        <v>26.556999999999999</v>
      </c>
      <c r="M14" s="66">
        <f t="shared" si="4"/>
        <v>15</v>
      </c>
      <c r="N14" s="65">
        <f>VLOOKUP($A14,'Return Data'!$B$7:$R$2843,14,0)</f>
        <v>15.3827</v>
      </c>
      <c r="O14" s="66">
        <f t="shared" si="5"/>
        <v>14</v>
      </c>
      <c r="P14" s="65">
        <f>VLOOKUP($A14,'Return Data'!$B$7:$R$2843,15,0)</f>
        <v>16.855799999999999</v>
      </c>
      <c r="Q14" s="66">
        <f t="shared" si="7"/>
        <v>7</v>
      </c>
      <c r="R14" s="65">
        <f>VLOOKUP($A14,'Return Data'!$B$7:$R$2843,16,0)</f>
        <v>13.883800000000001</v>
      </c>
      <c r="S14" s="67">
        <f t="shared" si="6"/>
        <v>30</v>
      </c>
    </row>
    <row r="15" spans="1:20" x14ac:dyDescent="0.3">
      <c r="A15" s="63" t="s">
        <v>1795</v>
      </c>
      <c r="B15" s="64">
        <f>VLOOKUP($A15,'Return Data'!$B$7:$R$2843,3,0)</f>
        <v>44407</v>
      </c>
      <c r="C15" s="65">
        <f>VLOOKUP($A15,'Return Data'!$B$7:$R$2843,4,0)</f>
        <v>934.04309999999998</v>
      </c>
      <c r="D15" s="65">
        <f>VLOOKUP($A15,'Return Data'!$B$7:$R$2843,10,0)</f>
        <v>13.5177</v>
      </c>
      <c r="E15" s="66">
        <f t="shared" si="0"/>
        <v>18</v>
      </c>
      <c r="F15" s="65">
        <f>VLOOKUP($A15,'Return Data'!$B$7:$R$2843,11,0)</f>
        <v>22.7576</v>
      </c>
      <c r="G15" s="66">
        <f t="shared" si="1"/>
        <v>22</v>
      </c>
      <c r="H15" s="65">
        <f>VLOOKUP($A15,'Return Data'!$B$7:$R$2843,12,0)</f>
        <v>54.618400000000001</v>
      </c>
      <c r="I15" s="66">
        <f t="shared" si="2"/>
        <v>9</v>
      </c>
      <c r="J15" s="65">
        <f>VLOOKUP($A15,'Return Data'!$B$7:$R$2843,13,0)</f>
        <v>64.378299999999996</v>
      </c>
      <c r="K15" s="66">
        <f t="shared" si="3"/>
        <v>9</v>
      </c>
      <c r="L15" s="65">
        <f>VLOOKUP($A15,'Return Data'!$B$7:$R$2843,17,0)</f>
        <v>26.3401</v>
      </c>
      <c r="M15" s="66">
        <f t="shared" si="4"/>
        <v>16</v>
      </c>
      <c r="N15" s="65">
        <f>VLOOKUP($A15,'Return Data'!$B$7:$R$2843,14,0)</f>
        <v>14.3467</v>
      </c>
      <c r="O15" s="66">
        <f t="shared" si="5"/>
        <v>17</v>
      </c>
      <c r="P15" s="65">
        <f>VLOOKUP($A15,'Return Data'!$B$7:$R$2843,15,0)</f>
        <v>13.48</v>
      </c>
      <c r="Q15" s="66">
        <f t="shared" si="7"/>
        <v>19</v>
      </c>
      <c r="R15" s="65">
        <f>VLOOKUP($A15,'Return Data'!$B$7:$R$2843,16,0)</f>
        <v>16.4041</v>
      </c>
      <c r="S15" s="67">
        <f t="shared" si="6"/>
        <v>21</v>
      </c>
    </row>
    <row r="16" spans="1:20" x14ac:dyDescent="0.3">
      <c r="A16" s="63" t="s">
        <v>1797</v>
      </c>
      <c r="B16" s="64">
        <f>VLOOKUP($A16,'Return Data'!$B$7:$R$2843,3,0)</f>
        <v>44407</v>
      </c>
      <c r="C16" s="65">
        <f>VLOOKUP($A16,'Return Data'!$B$7:$R$2843,4,0)</f>
        <v>958.68499999999995</v>
      </c>
      <c r="D16" s="65">
        <f>VLOOKUP($A16,'Return Data'!$B$7:$R$2843,10,0)</f>
        <v>13.189</v>
      </c>
      <c r="E16" s="66">
        <f t="shared" si="0"/>
        <v>20</v>
      </c>
      <c r="F16" s="65">
        <f>VLOOKUP($A16,'Return Data'!$B$7:$R$2843,11,0)</f>
        <v>25.569800000000001</v>
      </c>
      <c r="G16" s="66">
        <f t="shared" si="1"/>
        <v>15</v>
      </c>
      <c r="H16" s="65">
        <f>VLOOKUP($A16,'Return Data'!$B$7:$R$2843,12,0)</f>
        <v>58.48</v>
      </c>
      <c r="I16" s="66">
        <f t="shared" si="2"/>
        <v>6</v>
      </c>
      <c r="J16" s="65">
        <f>VLOOKUP($A16,'Return Data'!$B$7:$R$2843,13,0)</f>
        <v>63.055300000000003</v>
      </c>
      <c r="K16" s="66">
        <f t="shared" si="3"/>
        <v>10</v>
      </c>
      <c r="L16" s="65">
        <f>VLOOKUP($A16,'Return Data'!$B$7:$R$2843,17,0)</f>
        <v>19.063500000000001</v>
      </c>
      <c r="M16" s="66">
        <f t="shared" si="4"/>
        <v>29</v>
      </c>
      <c r="N16" s="65">
        <f>VLOOKUP($A16,'Return Data'!$B$7:$R$2843,14,0)</f>
        <v>13.1188</v>
      </c>
      <c r="O16" s="66">
        <f t="shared" si="5"/>
        <v>22</v>
      </c>
      <c r="P16" s="65">
        <f>VLOOKUP($A16,'Return Data'!$B$7:$R$2843,15,0)</f>
        <v>13.978400000000001</v>
      </c>
      <c r="Q16" s="66">
        <f t="shared" si="7"/>
        <v>18</v>
      </c>
      <c r="R16" s="65">
        <f>VLOOKUP($A16,'Return Data'!$B$7:$R$2843,16,0)</f>
        <v>14.789899999999999</v>
      </c>
      <c r="S16" s="67">
        <f t="shared" si="6"/>
        <v>27</v>
      </c>
    </row>
    <row r="17" spans="1:19" x14ac:dyDescent="0.3">
      <c r="A17" s="126" t="s">
        <v>1791</v>
      </c>
      <c r="B17" s="64">
        <f>VLOOKUP($A17,'Return Data'!$B$7:$R$2843,3,0)</f>
        <v>44407</v>
      </c>
      <c r="C17" s="65">
        <f>VLOOKUP($A17,'Return Data'!$B$7:$R$2843,4,0)</f>
        <v>130.7576</v>
      </c>
      <c r="D17" s="65">
        <f>VLOOKUP($A17,'Return Data'!$B$7:$R$2843,10,0)</f>
        <v>14.3706</v>
      </c>
      <c r="E17" s="66">
        <f t="shared" si="0"/>
        <v>15</v>
      </c>
      <c r="F17" s="65">
        <f>VLOOKUP($A17,'Return Data'!$B$7:$R$2843,11,0)</f>
        <v>23.077200000000001</v>
      </c>
      <c r="G17" s="66">
        <f t="shared" si="1"/>
        <v>21</v>
      </c>
      <c r="H17" s="65">
        <f>VLOOKUP($A17,'Return Data'!$B$7:$R$2843,12,0)</f>
        <v>43.982900000000001</v>
      </c>
      <c r="I17" s="66">
        <f t="shared" si="2"/>
        <v>22</v>
      </c>
      <c r="J17" s="65">
        <f>VLOOKUP($A17,'Return Data'!$B$7:$R$2843,13,0)</f>
        <v>55.128999999999998</v>
      </c>
      <c r="K17" s="66">
        <f t="shared" si="3"/>
        <v>20</v>
      </c>
      <c r="L17" s="65">
        <f>VLOOKUP($A17,'Return Data'!$B$7:$R$2843,17,0)</f>
        <v>24.940799999999999</v>
      </c>
      <c r="M17" s="66">
        <f t="shared" si="4"/>
        <v>18</v>
      </c>
      <c r="N17" s="65">
        <f>VLOOKUP($A17,'Return Data'!$B$7:$R$2843,14,0)</f>
        <v>11.768800000000001</v>
      </c>
      <c r="O17" s="66">
        <f t="shared" si="5"/>
        <v>25</v>
      </c>
      <c r="P17" s="65">
        <f>VLOOKUP($A17,'Return Data'!$B$7:$R$2843,15,0)</f>
        <v>12.1523</v>
      </c>
      <c r="Q17" s="66">
        <f t="shared" si="7"/>
        <v>23</v>
      </c>
      <c r="R17" s="65">
        <f>VLOOKUP($A17,'Return Data'!$B$7:$R$2843,16,0)</f>
        <v>15.3962</v>
      </c>
      <c r="S17" s="67">
        <f t="shared" si="6"/>
        <v>24</v>
      </c>
    </row>
    <row r="18" spans="1:19" x14ac:dyDescent="0.3">
      <c r="A18" s="127" t="s">
        <v>1263</v>
      </c>
      <c r="B18" s="64">
        <f>VLOOKUP($A18,'Return Data'!$B$7:$R$2843,3,0)</f>
        <v>44407</v>
      </c>
      <c r="C18" s="65">
        <f>VLOOKUP($A18,'Return Data'!$B$7:$R$2843,4,0)</f>
        <v>454.6</v>
      </c>
      <c r="D18" s="65">
        <f>VLOOKUP($A18,'Return Data'!$B$7:$R$2843,10,0)</f>
        <v>17.586200000000002</v>
      </c>
      <c r="E18" s="66">
        <f t="shared" si="0"/>
        <v>6</v>
      </c>
      <c r="F18" s="65">
        <f>VLOOKUP($A18,'Return Data'!$B$7:$R$2843,11,0)</f>
        <v>29.811499999999999</v>
      </c>
      <c r="G18" s="66">
        <f t="shared" si="1"/>
        <v>10</v>
      </c>
      <c r="H18" s="65">
        <f>VLOOKUP($A18,'Return Data'!$B$7:$R$2843,12,0)</f>
        <v>58.3476</v>
      </c>
      <c r="I18" s="66">
        <f t="shared" si="2"/>
        <v>7</v>
      </c>
      <c r="J18" s="65">
        <f>VLOOKUP($A18,'Return Data'!$B$7:$R$2843,13,0)</f>
        <v>65.906400000000005</v>
      </c>
      <c r="K18" s="66">
        <f t="shared" si="3"/>
        <v>7</v>
      </c>
      <c r="L18" s="65">
        <f>VLOOKUP($A18,'Return Data'!$B$7:$R$2843,17,0)</f>
        <v>23.789200000000001</v>
      </c>
      <c r="M18" s="66">
        <f t="shared" si="4"/>
        <v>20</v>
      </c>
      <c r="N18" s="65">
        <f>VLOOKUP($A18,'Return Data'!$B$7:$R$2843,14,0)</f>
        <v>14.3239</v>
      </c>
      <c r="O18" s="66">
        <f t="shared" si="5"/>
        <v>18</v>
      </c>
      <c r="P18" s="65">
        <f>VLOOKUP($A18,'Return Data'!$B$7:$R$2843,15,0)</f>
        <v>14.54</v>
      </c>
      <c r="Q18" s="66">
        <f t="shared" si="7"/>
        <v>17</v>
      </c>
      <c r="R18" s="65">
        <f>VLOOKUP($A18,'Return Data'!$B$7:$R$2843,16,0)</f>
        <v>16.473700000000001</v>
      </c>
      <c r="S18" s="67">
        <f t="shared" si="6"/>
        <v>19</v>
      </c>
    </row>
    <row r="19" spans="1:19" x14ac:dyDescent="0.3">
      <c r="A19" s="63" t="s">
        <v>1799</v>
      </c>
      <c r="B19" s="64">
        <f>VLOOKUP($A19,'Return Data'!$B$7:$R$2843,3,0)</f>
        <v>44407</v>
      </c>
      <c r="C19" s="65">
        <f>VLOOKUP($A19,'Return Data'!$B$7:$R$2843,4,0)</f>
        <v>33.979999999999997</v>
      </c>
      <c r="D19" s="65">
        <f>VLOOKUP($A19,'Return Data'!$B$7:$R$2843,10,0)</f>
        <v>14.180099999999999</v>
      </c>
      <c r="E19" s="66">
        <f t="shared" si="0"/>
        <v>16</v>
      </c>
      <c r="F19" s="65">
        <f>VLOOKUP($A19,'Return Data'!$B$7:$R$2843,11,0)</f>
        <v>24.3322</v>
      </c>
      <c r="G19" s="66">
        <f t="shared" si="1"/>
        <v>17</v>
      </c>
      <c r="H19" s="65">
        <f>VLOOKUP($A19,'Return Data'!$B$7:$R$2843,12,0)</f>
        <v>42.773099999999999</v>
      </c>
      <c r="I19" s="66">
        <f t="shared" si="2"/>
        <v>24</v>
      </c>
      <c r="J19" s="65">
        <f>VLOOKUP($A19,'Return Data'!$B$7:$R$2843,13,0)</f>
        <v>52.650500000000001</v>
      </c>
      <c r="K19" s="66">
        <f t="shared" si="3"/>
        <v>21</v>
      </c>
      <c r="L19" s="65">
        <f>VLOOKUP($A19,'Return Data'!$B$7:$R$2843,17,0)</f>
        <v>27.314</v>
      </c>
      <c r="M19" s="66">
        <f t="shared" si="4"/>
        <v>13</v>
      </c>
      <c r="N19" s="65">
        <f>VLOOKUP($A19,'Return Data'!$B$7:$R$2843,14,0)</f>
        <v>14.261699999999999</v>
      </c>
      <c r="O19" s="66">
        <f t="shared" si="5"/>
        <v>19</v>
      </c>
      <c r="P19" s="65">
        <f>VLOOKUP($A19,'Return Data'!$B$7:$R$2843,15,0)</f>
        <v>13.4345</v>
      </c>
      <c r="Q19" s="66">
        <f t="shared" si="7"/>
        <v>20</v>
      </c>
      <c r="R19" s="65">
        <f>VLOOKUP($A19,'Return Data'!$B$7:$R$2843,16,0)</f>
        <v>18.119700000000002</v>
      </c>
      <c r="S19" s="67">
        <f t="shared" si="6"/>
        <v>9</v>
      </c>
    </row>
    <row r="20" spans="1:19" x14ac:dyDescent="0.3">
      <c r="A20" s="63" t="s">
        <v>1821</v>
      </c>
      <c r="B20" s="64">
        <f>VLOOKUP($A20,'Return Data'!$B$7:$R$2843,3,0)</f>
        <v>44407</v>
      </c>
      <c r="C20" s="65">
        <f>VLOOKUP($A20,'Return Data'!$B$7:$R$2843,4,0)</f>
        <v>134.37</v>
      </c>
      <c r="D20" s="65">
        <f>VLOOKUP($A20,'Return Data'!$B$7:$R$2843,10,0)</f>
        <v>13.2681</v>
      </c>
      <c r="E20" s="66">
        <f t="shared" si="0"/>
        <v>19</v>
      </c>
      <c r="F20" s="65">
        <f>VLOOKUP($A20,'Return Data'!$B$7:$R$2843,11,0)</f>
        <v>21.1632</v>
      </c>
      <c r="G20" s="66">
        <f t="shared" si="1"/>
        <v>27</v>
      </c>
      <c r="H20" s="65">
        <f>VLOOKUP($A20,'Return Data'!$B$7:$R$2843,12,0)</f>
        <v>42.160400000000003</v>
      </c>
      <c r="I20" s="66">
        <f t="shared" si="2"/>
        <v>25</v>
      </c>
      <c r="J20" s="65">
        <f>VLOOKUP($A20,'Return Data'!$B$7:$R$2843,13,0)</f>
        <v>51.950699999999998</v>
      </c>
      <c r="K20" s="66">
        <f t="shared" si="3"/>
        <v>25</v>
      </c>
      <c r="L20" s="65">
        <f>VLOOKUP($A20,'Return Data'!$B$7:$R$2843,17,0)</f>
        <v>21.157499999999999</v>
      </c>
      <c r="M20" s="66">
        <f t="shared" si="4"/>
        <v>25</v>
      </c>
      <c r="N20" s="65">
        <f>VLOOKUP($A20,'Return Data'!$B$7:$R$2843,14,0)</f>
        <v>10.427199999999999</v>
      </c>
      <c r="O20" s="66">
        <f t="shared" si="5"/>
        <v>26</v>
      </c>
      <c r="P20" s="65">
        <f>VLOOKUP($A20,'Return Data'!$B$7:$R$2843,15,0)</f>
        <v>10.763</v>
      </c>
      <c r="Q20" s="66">
        <f t="shared" si="7"/>
        <v>25</v>
      </c>
      <c r="R20" s="65">
        <f>VLOOKUP($A20,'Return Data'!$B$7:$R$2843,16,0)</f>
        <v>15.02</v>
      </c>
      <c r="S20" s="67">
        <f t="shared" si="6"/>
        <v>25</v>
      </c>
    </row>
    <row r="21" spans="1:19" x14ac:dyDescent="0.3">
      <c r="A21" s="63" t="s">
        <v>1266</v>
      </c>
      <c r="B21" s="64">
        <f>VLOOKUP($A21,'Return Data'!$B$7:$R$2843,3,0)</f>
        <v>44407</v>
      </c>
      <c r="C21" s="65">
        <f>VLOOKUP($A21,'Return Data'!$B$7:$R$2843,4,0)</f>
        <v>86.32</v>
      </c>
      <c r="D21" s="65">
        <f>VLOOKUP($A21,'Return Data'!$B$7:$R$2843,10,0)</f>
        <v>21.321200000000001</v>
      </c>
      <c r="E21" s="66">
        <f t="shared" si="0"/>
        <v>1</v>
      </c>
      <c r="F21" s="65">
        <f>VLOOKUP($A21,'Return Data'!$B$7:$R$2843,11,0)</f>
        <v>33.622300000000003</v>
      </c>
      <c r="G21" s="66">
        <f t="shared" si="1"/>
        <v>5</v>
      </c>
      <c r="H21" s="65">
        <f>VLOOKUP($A21,'Return Data'!$B$7:$R$2843,12,0)</f>
        <v>60.446100000000001</v>
      </c>
      <c r="I21" s="66">
        <f t="shared" si="2"/>
        <v>5</v>
      </c>
      <c r="J21" s="65">
        <f>VLOOKUP($A21,'Return Data'!$B$7:$R$2843,13,0)</f>
        <v>73.2637</v>
      </c>
      <c r="K21" s="66">
        <f t="shared" si="3"/>
        <v>4</v>
      </c>
      <c r="L21" s="65">
        <f>VLOOKUP($A21,'Return Data'!$B$7:$R$2843,17,0)</f>
        <v>34.285800000000002</v>
      </c>
      <c r="M21" s="66">
        <f t="shared" si="4"/>
        <v>6</v>
      </c>
      <c r="N21" s="65">
        <f>VLOOKUP($A21,'Return Data'!$B$7:$R$2843,14,0)</f>
        <v>17.1905</v>
      </c>
      <c r="O21" s="66">
        <f t="shared" si="5"/>
        <v>9</v>
      </c>
      <c r="P21" s="65">
        <f>VLOOKUP($A21,'Return Data'!$B$7:$R$2843,15,0)</f>
        <v>16.563800000000001</v>
      </c>
      <c r="Q21" s="66">
        <f t="shared" si="7"/>
        <v>8</v>
      </c>
      <c r="R21" s="65">
        <f>VLOOKUP($A21,'Return Data'!$B$7:$R$2843,16,0)</f>
        <v>20.201499999999999</v>
      </c>
      <c r="S21" s="67">
        <f t="shared" si="6"/>
        <v>4</v>
      </c>
    </row>
    <row r="22" spans="1:19" x14ac:dyDescent="0.3">
      <c r="A22" s="63" t="s">
        <v>1267</v>
      </c>
      <c r="B22" s="64">
        <f>VLOOKUP($A22,'Return Data'!$B$7:$R$2843,3,0)</f>
        <v>44407</v>
      </c>
      <c r="C22" s="65">
        <f>VLOOKUP($A22,'Return Data'!$B$7:$R$2843,4,0)</f>
        <v>14.914199999999999</v>
      </c>
      <c r="D22" s="65">
        <f>VLOOKUP($A22,'Return Data'!$B$7:$R$2843,10,0)</f>
        <v>10.379099999999999</v>
      </c>
      <c r="E22" s="66">
        <f t="shared" si="0"/>
        <v>31</v>
      </c>
      <c r="F22" s="65">
        <f>VLOOKUP($A22,'Return Data'!$B$7:$R$2843,11,0)</f>
        <v>21.974599999999999</v>
      </c>
      <c r="G22" s="66">
        <f t="shared" si="1"/>
        <v>25</v>
      </c>
      <c r="H22" s="65">
        <f>VLOOKUP($A22,'Return Data'!$B$7:$R$2843,12,0)</f>
        <v>47.737000000000002</v>
      </c>
      <c r="I22" s="66">
        <f t="shared" si="2"/>
        <v>19</v>
      </c>
      <c r="J22" s="65">
        <f>VLOOKUP($A22,'Return Data'!$B$7:$R$2843,13,0)</f>
        <v>52.013500000000001</v>
      </c>
      <c r="K22" s="66">
        <f t="shared" si="3"/>
        <v>23</v>
      </c>
      <c r="L22" s="65"/>
      <c r="M22" s="66"/>
      <c r="N22" s="65"/>
      <c r="O22" s="66"/>
      <c r="P22" s="65"/>
      <c r="Q22" s="66"/>
      <c r="R22" s="65">
        <f>VLOOKUP($A22,'Return Data'!$B$7:$R$2843,16,0)</f>
        <v>19.8169</v>
      </c>
      <c r="S22" s="67">
        <f t="shared" si="6"/>
        <v>5</v>
      </c>
    </row>
    <row r="23" spans="1:19" x14ac:dyDescent="0.3">
      <c r="A23" s="63" t="s">
        <v>1801</v>
      </c>
      <c r="B23" s="64">
        <f>VLOOKUP($A23,'Return Data'!$B$7:$R$2843,3,0)</f>
        <v>44407</v>
      </c>
      <c r="C23" s="65">
        <f>VLOOKUP($A23,'Return Data'!$B$7:$R$2843,4,0)</f>
        <v>50.775500000000001</v>
      </c>
      <c r="D23" s="65">
        <f>VLOOKUP($A23,'Return Data'!$B$7:$R$2843,10,0)</f>
        <v>11.7652</v>
      </c>
      <c r="E23" s="66">
        <f t="shared" si="0"/>
        <v>25</v>
      </c>
      <c r="F23" s="65">
        <f>VLOOKUP($A23,'Return Data'!$B$7:$R$2843,11,0)</f>
        <v>22.276900000000001</v>
      </c>
      <c r="G23" s="66">
        <f t="shared" si="1"/>
        <v>23</v>
      </c>
      <c r="H23" s="65">
        <f>VLOOKUP($A23,'Return Data'!$B$7:$R$2843,12,0)</f>
        <v>50.686599999999999</v>
      </c>
      <c r="I23" s="66">
        <f t="shared" si="2"/>
        <v>14</v>
      </c>
      <c r="J23" s="65">
        <f>VLOOKUP($A23,'Return Data'!$B$7:$R$2843,13,0)</f>
        <v>52.129899999999999</v>
      </c>
      <c r="K23" s="66">
        <f t="shared" si="3"/>
        <v>22</v>
      </c>
      <c r="L23" s="65">
        <f>VLOOKUP($A23,'Return Data'!$B$7:$R$2843,17,0)</f>
        <v>23.824000000000002</v>
      </c>
      <c r="M23" s="66">
        <f t="shared" si="4"/>
        <v>19</v>
      </c>
      <c r="N23" s="65">
        <f>VLOOKUP($A23,'Return Data'!$B$7:$R$2843,14,0)</f>
        <v>13.8124</v>
      </c>
      <c r="O23" s="66">
        <f t="shared" si="5"/>
        <v>21</v>
      </c>
      <c r="P23" s="65">
        <f>VLOOKUP($A23,'Return Data'!$B$7:$R$2843,15,0)</f>
        <v>15.625999999999999</v>
      </c>
      <c r="Q23" s="66">
        <f t="shared" si="7"/>
        <v>12</v>
      </c>
      <c r="R23" s="65">
        <f>VLOOKUP($A23,'Return Data'!$B$7:$R$2843,16,0)</f>
        <v>16.460699999999999</v>
      </c>
      <c r="S23" s="67">
        <f t="shared" si="6"/>
        <v>20</v>
      </c>
    </row>
    <row r="24" spans="1:19" x14ac:dyDescent="0.3">
      <c r="A24" s="63" t="s">
        <v>1809</v>
      </c>
      <c r="B24" s="64">
        <f>VLOOKUP($A24,'Return Data'!$B$7:$R$2843,3,0)</f>
        <v>44407</v>
      </c>
      <c r="C24" s="65">
        <f>VLOOKUP($A24,'Return Data'!$B$7:$R$2843,4,0)</f>
        <v>54.002000000000002</v>
      </c>
      <c r="D24" s="65">
        <f>VLOOKUP($A24,'Return Data'!$B$7:$R$2843,10,0)</f>
        <v>10.8529</v>
      </c>
      <c r="E24" s="66">
        <f t="shared" si="0"/>
        <v>29</v>
      </c>
      <c r="F24" s="65">
        <f>VLOOKUP($A24,'Return Data'!$B$7:$R$2843,11,0)</f>
        <v>20.360199999999999</v>
      </c>
      <c r="G24" s="66">
        <f t="shared" si="1"/>
        <v>29</v>
      </c>
      <c r="H24" s="65">
        <f>VLOOKUP($A24,'Return Data'!$B$7:$R$2843,12,0)</f>
        <v>40.6449</v>
      </c>
      <c r="I24" s="66">
        <f t="shared" si="2"/>
        <v>27</v>
      </c>
      <c r="J24" s="65">
        <f>VLOOKUP($A24,'Return Data'!$B$7:$R$2843,13,0)</f>
        <v>47.433700000000002</v>
      </c>
      <c r="K24" s="66">
        <f t="shared" si="3"/>
        <v>28</v>
      </c>
      <c r="L24" s="65">
        <f>VLOOKUP($A24,'Return Data'!$B$7:$R$2843,17,0)</f>
        <v>21.961600000000001</v>
      </c>
      <c r="M24" s="66">
        <f t="shared" si="4"/>
        <v>24</v>
      </c>
      <c r="N24" s="65">
        <f>VLOOKUP($A24,'Return Data'!$B$7:$R$2843,14,0)</f>
        <v>13.836600000000001</v>
      </c>
      <c r="O24" s="66">
        <f t="shared" si="5"/>
        <v>20</v>
      </c>
      <c r="P24" s="65">
        <f>VLOOKUP($A24,'Return Data'!$B$7:$R$2843,15,0)</f>
        <v>15.229100000000001</v>
      </c>
      <c r="Q24" s="66">
        <f t="shared" si="7"/>
        <v>13</v>
      </c>
      <c r="R24" s="65">
        <f>VLOOKUP($A24,'Return Data'!$B$7:$R$2843,16,0)</f>
        <v>17.655799999999999</v>
      </c>
      <c r="S24" s="67">
        <f t="shared" si="6"/>
        <v>11</v>
      </c>
    </row>
    <row r="25" spans="1:19" x14ac:dyDescent="0.3">
      <c r="A25" s="63" t="s">
        <v>1823</v>
      </c>
      <c r="B25" s="64">
        <f>VLOOKUP($A25,'Return Data'!$B$7:$R$2843,3,0)</f>
        <v>44407</v>
      </c>
      <c r="C25" s="65">
        <f>VLOOKUP($A25,'Return Data'!$B$7:$R$2843,4,0)</f>
        <v>118.017</v>
      </c>
      <c r="D25" s="65">
        <f>VLOOKUP($A25,'Return Data'!$B$7:$R$2843,10,0)</f>
        <v>10.071999999999999</v>
      </c>
      <c r="E25" s="66">
        <f t="shared" si="0"/>
        <v>33</v>
      </c>
      <c r="F25" s="65">
        <f>VLOOKUP($A25,'Return Data'!$B$7:$R$2843,11,0)</f>
        <v>20.863299999999999</v>
      </c>
      <c r="G25" s="66">
        <f t="shared" si="1"/>
        <v>28</v>
      </c>
      <c r="H25" s="65">
        <f>VLOOKUP($A25,'Return Data'!$B$7:$R$2843,12,0)</f>
        <v>36.377499999999998</v>
      </c>
      <c r="I25" s="66">
        <f t="shared" si="2"/>
        <v>29</v>
      </c>
      <c r="J25" s="65">
        <f>VLOOKUP($A25,'Return Data'!$B$7:$R$2843,13,0)</f>
        <v>43.405500000000004</v>
      </c>
      <c r="K25" s="66">
        <f t="shared" si="3"/>
        <v>30</v>
      </c>
      <c r="L25" s="65">
        <f>VLOOKUP($A25,'Return Data'!$B$7:$R$2843,17,0)</f>
        <v>19.890699999999999</v>
      </c>
      <c r="M25" s="66">
        <f t="shared" si="4"/>
        <v>27</v>
      </c>
      <c r="N25" s="65">
        <f>VLOOKUP($A25,'Return Data'!$B$7:$R$2843,14,0)</f>
        <v>10.3652</v>
      </c>
      <c r="O25" s="66">
        <f t="shared" si="5"/>
        <v>27</v>
      </c>
      <c r="P25" s="65">
        <f>VLOOKUP($A25,'Return Data'!$B$7:$R$2843,15,0)</f>
        <v>11.8072</v>
      </c>
      <c r="Q25" s="66">
        <f t="shared" si="7"/>
        <v>24</v>
      </c>
      <c r="R25" s="65">
        <f>VLOOKUP($A25,'Return Data'!$B$7:$R$2843,16,0)</f>
        <v>14.1059</v>
      </c>
      <c r="S25" s="67">
        <f t="shared" si="6"/>
        <v>29</v>
      </c>
    </row>
    <row r="26" spans="1:19" x14ac:dyDescent="0.3">
      <c r="A26" s="63" t="s">
        <v>1826</v>
      </c>
      <c r="B26" s="64">
        <f>VLOOKUP($A26,'Return Data'!$B$7:$R$2843,3,0)</f>
        <v>44407</v>
      </c>
      <c r="C26" s="65">
        <f>VLOOKUP($A26,'Return Data'!$B$7:$R$2843,4,0)</f>
        <v>66.752499999999998</v>
      </c>
      <c r="D26" s="65">
        <f>VLOOKUP($A26,'Return Data'!$B$7:$R$2843,10,0)</f>
        <v>11.7599</v>
      </c>
      <c r="E26" s="66">
        <f t="shared" si="0"/>
        <v>26</v>
      </c>
      <c r="F26" s="65">
        <f>VLOOKUP($A26,'Return Data'!$B$7:$R$2843,11,0)</f>
        <v>16.541899999999998</v>
      </c>
      <c r="G26" s="66">
        <f t="shared" si="1"/>
        <v>33</v>
      </c>
      <c r="H26" s="65">
        <f>VLOOKUP($A26,'Return Data'!$B$7:$R$2843,12,0)</f>
        <v>32.614899999999999</v>
      </c>
      <c r="I26" s="66">
        <f t="shared" si="2"/>
        <v>33</v>
      </c>
      <c r="J26" s="65">
        <f>VLOOKUP($A26,'Return Data'!$B$7:$R$2843,13,0)</f>
        <v>39.463999999999999</v>
      </c>
      <c r="K26" s="66">
        <f t="shared" si="3"/>
        <v>32</v>
      </c>
      <c r="L26" s="65">
        <f>VLOOKUP($A26,'Return Data'!$B$7:$R$2843,17,0)</f>
        <v>18.476800000000001</v>
      </c>
      <c r="M26" s="66">
        <f t="shared" si="4"/>
        <v>30</v>
      </c>
      <c r="N26" s="65">
        <f>VLOOKUP($A26,'Return Data'!$B$7:$R$2843,14,0)</f>
        <v>12.493399999999999</v>
      </c>
      <c r="O26" s="66">
        <f t="shared" si="5"/>
        <v>24</v>
      </c>
      <c r="P26" s="65">
        <f>VLOOKUP($A26,'Return Data'!$B$7:$R$2843,15,0)</f>
        <v>10.340299999999999</v>
      </c>
      <c r="Q26" s="66">
        <f t="shared" si="7"/>
        <v>26</v>
      </c>
      <c r="R26" s="65">
        <f>VLOOKUP($A26,'Return Data'!$B$7:$R$2843,16,0)</f>
        <v>10.899900000000001</v>
      </c>
      <c r="S26" s="67">
        <f t="shared" si="6"/>
        <v>33</v>
      </c>
    </row>
    <row r="27" spans="1:19" x14ac:dyDescent="0.3">
      <c r="A27" s="63" t="s">
        <v>1269</v>
      </c>
      <c r="B27" s="64">
        <f>VLOOKUP($A27,'Return Data'!$B$7:$R$2843,3,0)</f>
        <v>44407</v>
      </c>
      <c r="C27" s="65">
        <f>VLOOKUP($A27,'Return Data'!$B$7:$R$2843,4,0)</f>
        <v>20.5198</v>
      </c>
      <c r="D27" s="65">
        <f>VLOOKUP($A27,'Return Data'!$B$7:$R$2843,10,0)</f>
        <v>19.4254</v>
      </c>
      <c r="E27" s="66">
        <f t="shared" si="0"/>
        <v>2</v>
      </c>
      <c r="F27" s="65">
        <f>VLOOKUP($A27,'Return Data'!$B$7:$R$2843,11,0)</f>
        <v>40.060200000000002</v>
      </c>
      <c r="G27" s="66">
        <f t="shared" si="1"/>
        <v>2</v>
      </c>
      <c r="H27" s="65">
        <f>VLOOKUP($A27,'Return Data'!$B$7:$R$2843,12,0)</f>
        <v>64.962100000000007</v>
      </c>
      <c r="I27" s="66">
        <f t="shared" si="2"/>
        <v>2</v>
      </c>
      <c r="J27" s="65">
        <f>VLOOKUP($A27,'Return Data'!$B$7:$R$2843,13,0)</f>
        <v>74.1327</v>
      </c>
      <c r="K27" s="66">
        <f t="shared" si="3"/>
        <v>3</v>
      </c>
      <c r="L27" s="65">
        <f>VLOOKUP($A27,'Return Data'!$B$7:$R$2843,17,0)</f>
        <v>36.776899999999998</v>
      </c>
      <c r="M27" s="66">
        <f t="shared" si="4"/>
        <v>4</v>
      </c>
      <c r="N27" s="65">
        <f>VLOOKUP($A27,'Return Data'!$B$7:$R$2843,14,0)</f>
        <v>21.991900000000001</v>
      </c>
      <c r="O27" s="66">
        <f t="shared" si="5"/>
        <v>4</v>
      </c>
      <c r="P27" s="65"/>
      <c r="Q27" s="66"/>
      <c r="R27" s="65">
        <f>VLOOKUP($A27,'Return Data'!$B$7:$R$2843,16,0)</f>
        <v>18.5608</v>
      </c>
      <c r="S27" s="67">
        <f t="shared" si="6"/>
        <v>7</v>
      </c>
    </row>
    <row r="28" spans="1:19" x14ac:dyDescent="0.3">
      <c r="A28" s="63" t="s">
        <v>1819</v>
      </c>
      <c r="B28" s="64">
        <f>VLOOKUP($A28,'Return Data'!$B$7:$R$2843,3,0)</f>
        <v>44407</v>
      </c>
      <c r="C28" s="65">
        <f>VLOOKUP($A28,'Return Data'!$B$7:$R$2843,4,0)</f>
        <v>36.700299999999999</v>
      </c>
      <c r="D28" s="65">
        <f>VLOOKUP($A28,'Return Data'!$B$7:$R$2843,10,0)</f>
        <v>11.269299999999999</v>
      </c>
      <c r="E28" s="66">
        <f t="shared" si="0"/>
        <v>27</v>
      </c>
      <c r="F28" s="65">
        <f>VLOOKUP($A28,'Return Data'!$B$7:$R$2843,11,0)</f>
        <v>17.3186</v>
      </c>
      <c r="G28" s="66">
        <f t="shared" si="1"/>
        <v>32</v>
      </c>
      <c r="H28" s="65">
        <f>VLOOKUP($A28,'Return Data'!$B$7:$R$2843,12,0)</f>
        <v>34.192</v>
      </c>
      <c r="I28" s="66">
        <f t="shared" si="2"/>
        <v>32</v>
      </c>
      <c r="J28" s="65">
        <f>VLOOKUP($A28,'Return Data'!$B$7:$R$2843,13,0)</f>
        <v>38.256399999999999</v>
      </c>
      <c r="K28" s="66">
        <f t="shared" si="3"/>
        <v>33</v>
      </c>
      <c r="L28" s="65">
        <f>VLOOKUP($A28,'Return Data'!$B$7:$R$2843,17,0)</f>
        <v>19.3276</v>
      </c>
      <c r="M28" s="66">
        <f t="shared" si="4"/>
        <v>28</v>
      </c>
      <c r="N28" s="65">
        <f>VLOOKUP($A28,'Return Data'!$B$7:$R$2843,14,0)</f>
        <v>9.1655999999999995</v>
      </c>
      <c r="O28" s="66">
        <f t="shared" si="5"/>
        <v>28</v>
      </c>
      <c r="P28" s="65">
        <f>VLOOKUP($A28,'Return Data'!$B$7:$R$2843,15,0)</f>
        <v>12.6913</v>
      </c>
      <c r="Q28" s="66">
        <f t="shared" si="7"/>
        <v>22</v>
      </c>
      <c r="R28" s="65">
        <f>VLOOKUP($A28,'Return Data'!$B$7:$R$2843,16,0)</f>
        <v>19.612100000000002</v>
      </c>
      <c r="S28" s="67">
        <f t="shared" si="6"/>
        <v>6</v>
      </c>
    </row>
    <row r="29" spans="1:19" x14ac:dyDescent="0.3">
      <c r="A29" s="63" t="s">
        <v>2015</v>
      </c>
      <c r="B29" s="64">
        <f>VLOOKUP($A29,'Return Data'!$B$7:$R$2843,3,0)</f>
        <v>44407</v>
      </c>
      <c r="C29" s="65">
        <f>VLOOKUP($A29,'Return Data'!$B$7:$R$2843,4,0)</f>
        <v>15.5144</v>
      </c>
      <c r="D29" s="65">
        <f>VLOOKUP($A29,'Return Data'!$B$7:$R$2843,10,0)</f>
        <v>10.8536</v>
      </c>
      <c r="E29" s="66">
        <f t="shared" si="0"/>
        <v>28</v>
      </c>
      <c r="F29" s="65">
        <f>VLOOKUP($A29,'Return Data'!$B$7:$R$2843,11,0)</f>
        <v>23.985299999999999</v>
      </c>
      <c r="G29" s="66">
        <f t="shared" si="1"/>
        <v>18</v>
      </c>
      <c r="H29" s="65">
        <f>VLOOKUP($A29,'Return Data'!$B$7:$R$2843,12,0)</f>
        <v>43.506999999999998</v>
      </c>
      <c r="I29" s="66">
        <f t="shared" si="2"/>
        <v>23</v>
      </c>
      <c r="J29" s="65">
        <f>VLOOKUP($A29,'Return Data'!$B$7:$R$2843,13,0)</f>
        <v>51.191800000000001</v>
      </c>
      <c r="K29" s="66">
        <f t="shared" si="3"/>
        <v>26</v>
      </c>
      <c r="L29" s="65">
        <f>VLOOKUP($A29,'Return Data'!$B$7:$R$2843,17,0)</f>
        <v>22.343299999999999</v>
      </c>
      <c r="M29" s="66">
        <f t="shared" si="4"/>
        <v>23</v>
      </c>
      <c r="N29" s="65"/>
      <c r="O29" s="66"/>
      <c r="P29" s="65"/>
      <c r="Q29" s="66"/>
      <c r="R29" s="65">
        <f>VLOOKUP($A29,'Return Data'!$B$7:$R$2843,16,0)</f>
        <v>15.432</v>
      </c>
      <c r="S29" s="67">
        <f t="shared" si="6"/>
        <v>23</v>
      </c>
    </row>
    <row r="30" spans="1:19" x14ac:dyDescent="0.3">
      <c r="A30" s="63" t="s">
        <v>1272</v>
      </c>
      <c r="B30" s="64">
        <f>VLOOKUP($A30,'Return Data'!$B$7:$R$2843,3,0)</f>
        <v>44407</v>
      </c>
      <c r="C30" s="65">
        <f>VLOOKUP($A30,'Return Data'!$B$7:$R$2843,4,0)</f>
        <v>138.8997</v>
      </c>
      <c r="D30" s="65">
        <f>VLOOKUP($A30,'Return Data'!$B$7:$R$2843,10,0)</f>
        <v>16.082000000000001</v>
      </c>
      <c r="E30" s="66">
        <f t="shared" si="0"/>
        <v>9</v>
      </c>
      <c r="F30" s="65">
        <f>VLOOKUP($A30,'Return Data'!$B$7:$R$2843,11,0)</f>
        <v>34.891100000000002</v>
      </c>
      <c r="G30" s="66">
        <f t="shared" si="1"/>
        <v>3</v>
      </c>
      <c r="H30" s="65">
        <f>VLOOKUP($A30,'Return Data'!$B$7:$R$2843,12,0)</f>
        <v>64.197999999999993</v>
      </c>
      <c r="I30" s="66">
        <f t="shared" si="2"/>
        <v>3</v>
      </c>
      <c r="J30" s="65">
        <f>VLOOKUP($A30,'Return Data'!$B$7:$R$2843,13,0)</f>
        <v>74.886700000000005</v>
      </c>
      <c r="K30" s="66">
        <f t="shared" si="3"/>
        <v>2</v>
      </c>
      <c r="L30" s="65">
        <f>VLOOKUP($A30,'Return Data'!$B$7:$R$2843,17,0)</f>
        <v>20.474599999999999</v>
      </c>
      <c r="M30" s="66">
        <f t="shared" si="4"/>
        <v>26</v>
      </c>
      <c r="N30" s="65">
        <f>VLOOKUP($A30,'Return Data'!$B$7:$R$2843,14,0)</f>
        <v>13.0722</v>
      </c>
      <c r="O30" s="66">
        <f t="shared" si="5"/>
        <v>23</v>
      </c>
      <c r="P30" s="65">
        <f>VLOOKUP($A30,'Return Data'!$B$7:$R$2843,15,0)</f>
        <v>12.737399999999999</v>
      </c>
      <c r="Q30" s="66">
        <f t="shared" si="7"/>
        <v>21</v>
      </c>
      <c r="R30" s="65">
        <f>VLOOKUP($A30,'Return Data'!$B$7:$R$2843,16,0)</f>
        <v>14.130100000000001</v>
      </c>
      <c r="S30" s="67">
        <f t="shared" si="6"/>
        <v>28</v>
      </c>
    </row>
    <row r="31" spans="1:19" x14ac:dyDescent="0.3">
      <c r="A31" s="63" t="s">
        <v>1781</v>
      </c>
      <c r="B31" s="64">
        <f>VLOOKUP($A31,'Return Data'!$B$7:$R$2843,3,0)</f>
        <v>44407</v>
      </c>
      <c r="C31" s="65">
        <f>VLOOKUP($A31,'Return Data'!$B$7:$R$2843,4,0)</f>
        <v>48.444600000000001</v>
      </c>
      <c r="D31" s="65">
        <f>VLOOKUP($A31,'Return Data'!$B$7:$R$2843,10,0)</f>
        <v>15.393700000000001</v>
      </c>
      <c r="E31" s="66">
        <f t="shared" si="0"/>
        <v>12</v>
      </c>
      <c r="F31" s="65">
        <f>VLOOKUP($A31,'Return Data'!$B$7:$R$2843,11,0)</f>
        <v>29.332899999999999</v>
      </c>
      <c r="G31" s="66">
        <f t="shared" si="1"/>
        <v>11</v>
      </c>
      <c r="H31" s="65">
        <f>VLOOKUP($A31,'Return Data'!$B$7:$R$2843,12,0)</f>
        <v>48.603499999999997</v>
      </c>
      <c r="I31" s="66">
        <f t="shared" si="2"/>
        <v>17</v>
      </c>
      <c r="J31" s="65">
        <f>VLOOKUP($A31,'Return Data'!$B$7:$R$2843,13,0)</f>
        <v>60.0184</v>
      </c>
      <c r="K31" s="66">
        <f t="shared" si="3"/>
        <v>14</v>
      </c>
      <c r="L31" s="65">
        <f>VLOOKUP($A31,'Return Data'!$B$7:$R$2843,17,0)</f>
        <v>37.762300000000003</v>
      </c>
      <c r="M31" s="66">
        <f t="shared" si="4"/>
        <v>3</v>
      </c>
      <c r="N31" s="65">
        <f>VLOOKUP($A31,'Return Data'!$B$7:$R$2843,14,0)</f>
        <v>23.805</v>
      </c>
      <c r="O31" s="66">
        <f t="shared" si="5"/>
        <v>3</v>
      </c>
      <c r="P31" s="65">
        <f>VLOOKUP($A31,'Return Data'!$B$7:$R$2843,15,0)</f>
        <v>21.404900000000001</v>
      </c>
      <c r="Q31" s="66">
        <f t="shared" si="7"/>
        <v>2</v>
      </c>
      <c r="R31" s="65">
        <f>VLOOKUP($A31,'Return Data'!$B$7:$R$2843,16,0)</f>
        <v>21.281500000000001</v>
      </c>
      <c r="S31" s="67">
        <f t="shared" si="6"/>
        <v>3</v>
      </c>
    </row>
    <row r="32" spans="1:19" x14ac:dyDescent="0.3">
      <c r="A32" s="63" t="s">
        <v>1810</v>
      </c>
      <c r="B32" s="64">
        <f>VLOOKUP($A32,'Return Data'!$B$7:$R$2843,3,0)</f>
        <v>44407</v>
      </c>
      <c r="C32" s="65">
        <f>VLOOKUP($A32,'Return Data'!$B$7:$R$2843,4,0)</f>
        <v>27.41</v>
      </c>
      <c r="D32" s="65">
        <f>VLOOKUP($A32,'Return Data'!$B$7:$R$2843,10,0)</f>
        <v>18.095600000000001</v>
      </c>
      <c r="E32" s="66">
        <f t="shared" si="0"/>
        <v>5</v>
      </c>
      <c r="F32" s="65">
        <f>VLOOKUP($A32,'Return Data'!$B$7:$R$2843,11,0)</f>
        <v>34.428600000000003</v>
      </c>
      <c r="G32" s="66">
        <f t="shared" si="1"/>
        <v>4</v>
      </c>
      <c r="H32" s="65">
        <f>VLOOKUP($A32,'Return Data'!$B$7:$R$2843,12,0)</f>
        <v>61.0458</v>
      </c>
      <c r="I32" s="66">
        <f t="shared" si="2"/>
        <v>4</v>
      </c>
      <c r="J32" s="65">
        <f>VLOOKUP($A32,'Return Data'!$B$7:$R$2843,13,0)</f>
        <v>72.389899999999997</v>
      </c>
      <c r="K32" s="66">
        <f t="shared" si="3"/>
        <v>5</v>
      </c>
      <c r="L32" s="65">
        <f>VLOOKUP($A32,'Return Data'!$B$7:$R$2843,17,0)</f>
        <v>42.527500000000003</v>
      </c>
      <c r="M32" s="66">
        <f t="shared" si="4"/>
        <v>2</v>
      </c>
      <c r="N32" s="65">
        <f>VLOOKUP($A32,'Return Data'!$B$7:$R$2843,14,0)</f>
        <v>25.524799999999999</v>
      </c>
      <c r="O32" s="66">
        <f t="shared" si="5"/>
        <v>2</v>
      </c>
      <c r="P32" s="65">
        <f>VLOOKUP($A32,'Return Data'!$B$7:$R$2843,15,0)</f>
        <v>20.405999999999999</v>
      </c>
      <c r="Q32" s="66">
        <f t="shared" si="7"/>
        <v>3</v>
      </c>
      <c r="R32" s="65">
        <f>VLOOKUP($A32,'Return Data'!$B$7:$R$2843,16,0)</f>
        <v>17.032499999999999</v>
      </c>
      <c r="S32" s="67">
        <f t="shared" si="6"/>
        <v>16</v>
      </c>
    </row>
    <row r="33" spans="1:19" x14ac:dyDescent="0.3">
      <c r="A33" s="63" t="s">
        <v>1274</v>
      </c>
      <c r="B33" s="64">
        <f>VLOOKUP($A33,'Return Data'!$B$7:$R$2843,3,0)</f>
        <v>44407</v>
      </c>
      <c r="C33" s="65">
        <f>VLOOKUP($A33,'Return Data'!$B$7:$R$2843,4,0)</f>
        <v>227.03</v>
      </c>
      <c r="D33" s="65">
        <f>VLOOKUP($A33,'Return Data'!$B$7:$R$2843,10,0)</f>
        <v>18.207899999999999</v>
      </c>
      <c r="E33" s="66">
        <f t="shared" si="0"/>
        <v>4</v>
      </c>
      <c r="F33" s="65">
        <f>VLOOKUP($A33,'Return Data'!$B$7:$R$2843,11,0)</f>
        <v>30.1554</v>
      </c>
      <c r="G33" s="66">
        <f t="shared" si="1"/>
        <v>8</v>
      </c>
      <c r="H33" s="65">
        <f>VLOOKUP($A33,'Return Data'!$B$7:$R$2843,12,0)</f>
        <v>53.253700000000002</v>
      </c>
      <c r="I33" s="66">
        <f t="shared" si="2"/>
        <v>11</v>
      </c>
      <c r="J33" s="65">
        <f>VLOOKUP($A33,'Return Data'!$B$7:$R$2843,13,0)</f>
        <v>62.500900000000001</v>
      </c>
      <c r="K33" s="66">
        <f t="shared" si="3"/>
        <v>12</v>
      </c>
      <c r="L33" s="65">
        <f>VLOOKUP($A33,'Return Data'!$B$7:$R$2843,17,0)</f>
        <v>27.460799999999999</v>
      </c>
      <c r="M33" s="66">
        <f t="shared" si="4"/>
        <v>12</v>
      </c>
      <c r="N33" s="65">
        <f>VLOOKUP($A33,'Return Data'!$B$7:$R$2843,14,0)</f>
        <v>14.835900000000001</v>
      </c>
      <c r="O33" s="66">
        <f t="shared" si="5"/>
        <v>15</v>
      </c>
      <c r="P33" s="65">
        <f>VLOOKUP($A33,'Return Data'!$B$7:$R$2843,15,0)</f>
        <v>16.544899999999998</v>
      </c>
      <c r="Q33" s="66">
        <f t="shared" si="7"/>
        <v>9</v>
      </c>
      <c r="R33" s="65">
        <f>VLOOKUP($A33,'Return Data'!$B$7:$R$2843,16,0)</f>
        <v>17.188400000000001</v>
      </c>
      <c r="S33" s="67">
        <f t="shared" si="6"/>
        <v>14</v>
      </c>
    </row>
    <row r="34" spans="1:19" x14ac:dyDescent="0.3">
      <c r="A34" s="63" t="s">
        <v>1276</v>
      </c>
      <c r="B34" s="64">
        <f>VLOOKUP($A34,'Return Data'!$B$7:$R$2843,3,0)</f>
        <v>44407</v>
      </c>
      <c r="C34" s="65">
        <f>VLOOKUP($A34,'Return Data'!$B$7:$R$2843,4,0)</f>
        <v>399.10789999999997</v>
      </c>
      <c r="D34" s="65">
        <f>VLOOKUP($A34,'Return Data'!$B$7:$R$2843,10,0)</f>
        <v>18.3673</v>
      </c>
      <c r="E34" s="66">
        <f t="shared" si="0"/>
        <v>3</v>
      </c>
      <c r="F34" s="65">
        <f>VLOOKUP($A34,'Return Data'!$B$7:$R$2843,11,0)</f>
        <v>47.156799999999997</v>
      </c>
      <c r="G34" s="66">
        <f t="shared" si="1"/>
        <v>1</v>
      </c>
      <c r="H34" s="65">
        <f>VLOOKUP($A34,'Return Data'!$B$7:$R$2843,12,0)</f>
        <v>74.087100000000007</v>
      </c>
      <c r="I34" s="66">
        <f t="shared" si="2"/>
        <v>1</v>
      </c>
      <c r="J34" s="65">
        <f>VLOOKUP($A34,'Return Data'!$B$7:$R$2843,13,0)</f>
        <v>97.082099999999997</v>
      </c>
      <c r="K34" s="66">
        <f t="shared" si="3"/>
        <v>1</v>
      </c>
      <c r="L34" s="65">
        <f>VLOOKUP($A34,'Return Data'!$B$7:$R$2843,17,0)</f>
        <v>51.341200000000001</v>
      </c>
      <c r="M34" s="66">
        <f t="shared" si="4"/>
        <v>1</v>
      </c>
      <c r="N34" s="65">
        <f>VLOOKUP($A34,'Return Data'!$B$7:$R$2843,14,0)</f>
        <v>29.598800000000001</v>
      </c>
      <c r="O34" s="66">
        <f t="shared" si="5"/>
        <v>1</v>
      </c>
      <c r="P34" s="65">
        <f>VLOOKUP($A34,'Return Data'!$B$7:$R$2843,15,0)</f>
        <v>24.164400000000001</v>
      </c>
      <c r="Q34" s="66">
        <f t="shared" si="7"/>
        <v>1</v>
      </c>
      <c r="R34" s="65">
        <f>VLOOKUP($A34,'Return Data'!$B$7:$R$2843,16,0)</f>
        <v>21.7654</v>
      </c>
      <c r="S34" s="67">
        <f t="shared" si="6"/>
        <v>2</v>
      </c>
    </row>
    <row r="35" spans="1:19" x14ac:dyDescent="0.3">
      <c r="A35" s="63" t="s">
        <v>1812</v>
      </c>
      <c r="B35" s="64">
        <f>VLOOKUP($A35,'Return Data'!$B$7:$R$2843,3,0)</f>
        <v>44407</v>
      </c>
      <c r="C35" s="65">
        <f>VLOOKUP($A35,'Return Data'!$B$7:$R$2843,4,0)</f>
        <v>76.054500000000004</v>
      </c>
      <c r="D35" s="65">
        <f>VLOOKUP($A35,'Return Data'!$B$7:$R$2843,10,0)</f>
        <v>12.008100000000001</v>
      </c>
      <c r="E35" s="66">
        <f t="shared" si="0"/>
        <v>24</v>
      </c>
      <c r="F35" s="65">
        <f>VLOOKUP($A35,'Return Data'!$B$7:$R$2843,11,0)</f>
        <v>21.817799999999998</v>
      </c>
      <c r="G35" s="66">
        <f t="shared" si="1"/>
        <v>26</v>
      </c>
      <c r="H35" s="65">
        <f>VLOOKUP($A35,'Return Data'!$B$7:$R$2843,12,0)</f>
        <v>47.514800000000001</v>
      </c>
      <c r="I35" s="66">
        <f t="shared" si="2"/>
        <v>20</v>
      </c>
      <c r="J35" s="65">
        <f>VLOOKUP($A35,'Return Data'!$B$7:$R$2843,13,0)</f>
        <v>57.5276</v>
      </c>
      <c r="K35" s="66">
        <f t="shared" si="3"/>
        <v>19</v>
      </c>
      <c r="L35" s="65">
        <f>VLOOKUP($A35,'Return Data'!$B$7:$R$2843,17,0)</f>
        <v>22.991700000000002</v>
      </c>
      <c r="M35" s="66">
        <f t="shared" si="4"/>
        <v>22</v>
      </c>
      <c r="N35" s="65">
        <f>VLOOKUP($A35,'Return Data'!$B$7:$R$2843,14,0)</f>
        <v>14.525399999999999</v>
      </c>
      <c r="O35" s="66">
        <f t="shared" si="5"/>
        <v>16</v>
      </c>
      <c r="P35" s="65">
        <f>VLOOKUP($A35,'Return Data'!$B$7:$R$2843,15,0)</f>
        <v>14.6656</v>
      </c>
      <c r="Q35" s="66">
        <f t="shared" si="7"/>
        <v>16</v>
      </c>
      <c r="R35" s="65">
        <f>VLOOKUP($A35,'Return Data'!$B$7:$R$2843,16,0)</f>
        <v>17.547599999999999</v>
      </c>
      <c r="S35" s="67">
        <f t="shared" si="6"/>
        <v>12</v>
      </c>
    </row>
    <row r="36" spans="1:19" x14ac:dyDescent="0.3">
      <c r="A36" s="63" t="s">
        <v>1814</v>
      </c>
      <c r="B36" s="64">
        <f>VLOOKUP($A36,'Return Data'!$B$7:$R$2843,3,0)</f>
        <v>44407</v>
      </c>
      <c r="C36" s="65">
        <f>VLOOKUP($A36,'Return Data'!$B$7:$R$2843,4,0)</f>
        <v>14.2182</v>
      </c>
      <c r="D36" s="65">
        <f>VLOOKUP($A36,'Return Data'!$B$7:$R$2843,10,0)</f>
        <v>9.6280000000000001</v>
      </c>
      <c r="E36" s="66">
        <f t="shared" si="0"/>
        <v>34</v>
      </c>
      <c r="F36" s="65">
        <f>VLOOKUP($A36,'Return Data'!$B$7:$R$2843,11,0)</f>
        <v>16.374700000000001</v>
      </c>
      <c r="G36" s="66">
        <f t="shared" si="1"/>
        <v>34</v>
      </c>
      <c r="H36" s="65">
        <f>VLOOKUP($A36,'Return Data'!$B$7:$R$2843,12,0)</f>
        <v>31.0929</v>
      </c>
      <c r="I36" s="66">
        <f t="shared" si="2"/>
        <v>34</v>
      </c>
      <c r="J36" s="65">
        <f>VLOOKUP($A36,'Return Data'!$B$7:$R$2843,13,0)</f>
        <v>36.515300000000003</v>
      </c>
      <c r="K36" s="66">
        <f t="shared" si="3"/>
        <v>34</v>
      </c>
      <c r="L36" s="65">
        <f>VLOOKUP($A36,'Return Data'!$B$7:$R$2843,17,0)</f>
        <v>18.458500000000001</v>
      </c>
      <c r="M36" s="66">
        <f t="shared" si="4"/>
        <v>31</v>
      </c>
      <c r="N36" s="65"/>
      <c r="O36" s="66"/>
      <c r="P36" s="65"/>
      <c r="Q36" s="66"/>
      <c r="R36" s="65">
        <f>VLOOKUP($A36,'Return Data'!$B$7:$R$2843,16,0)</f>
        <v>13.200900000000001</v>
      </c>
      <c r="S36" s="67">
        <f t="shared" si="6"/>
        <v>32</v>
      </c>
    </row>
    <row r="37" spans="1:19" x14ac:dyDescent="0.3">
      <c r="A37" s="63" t="s">
        <v>1277</v>
      </c>
      <c r="B37" s="64">
        <f>VLOOKUP($A37,'Return Data'!$B$7:$R$2843,3,0)</f>
        <v>44407</v>
      </c>
      <c r="C37" s="65">
        <f>VLOOKUP($A37,'Return Data'!$B$7:$R$2843,4,0)</f>
        <v>15.8546</v>
      </c>
      <c r="D37" s="65">
        <f>VLOOKUP($A37,'Return Data'!$B$7:$R$2843,10,0)</f>
        <v>15.6713</v>
      </c>
      <c r="E37" s="66">
        <f t="shared" si="0"/>
        <v>10</v>
      </c>
      <c r="F37" s="65">
        <f>VLOOKUP($A37,'Return Data'!$B$7:$R$2843,11,0)</f>
        <v>29.914200000000001</v>
      </c>
      <c r="G37" s="66">
        <f t="shared" si="1"/>
        <v>9</v>
      </c>
      <c r="H37" s="65">
        <f>VLOOKUP($A37,'Return Data'!$B$7:$R$2843,12,0)</f>
        <v>50.7851</v>
      </c>
      <c r="I37" s="66">
        <f t="shared" si="2"/>
        <v>13</v>
      </c>
      <c r="J37" s="65">
        <f>VLOOKUP($A37,'Return Data'!$B$7:$R$2843,13,0)</f>
        <v>59.064599999999999</v>
      </c>
      <c r="K37" s="66">
        <f t="shared" si="3"/>
        <v>17</v>
      </c>
      <c r="L37" s="65"/>
      <c r="M37" s="66"/>
      <c r="N37" s="65"/>
      <c r="O37" s="66"/>
      <c r="P37" s="65"/>
      <c r="Q37" s="66"/>
      <c r="R37" s="65">
        <f>VLOOKUP($A37,'Return Data'!$B$7:$R$2843,16,0)</f>
        <v>27.473800000000001</v>
      </c>
      <c r="S37" s="67">
        <f t="shared" si="6"/>
        <v>1</v>
      </c>
    </row>
    <row r="38" spans="1:19" x14ac:dyDescent="0.3">
      <c r="A38" s="102" t="s">
        <v>1792</v>
      </c>
      <c r="B38" s="64">
        <f>VLOOKUP($A38,'Return Data'!$B$7:$R$2843,3,0)</f>
        <v>44407</v>
      </c>
      <c r="C38" s="65">
        <f>VLOOKUP($A38,'Return Data'!$B$7:$R$2843,4,0)</f>
        <v>15.5829</v>
      </c>
      <c r="D38" s="65">
        <f>VLOOKUP($A38,'Return Data'!$B$7:$R$2843,10,0)</f>
        <v>10.845599999999999</v>
      </c>
      <c r="E38" s="66">
        <f t="shared" si="0"/>
        <v>30</v>
      </c>
      <c r="F38" s="65">
        <f>VLOOKUP($A38,'Return Data'!$B$7:$R$2843,11,0)</f>
        <v>19.090699999999998</v>
      </c>
      <c r="G38" s="66">
        <f t="shared" si="1"/>
        <v>30</v>
      </c>
      <c r="H38" s="65">
        <f>VLOOKUP($A38,'Return Data'!$B$7:$R$2843,12,0)</f>
        <v>34.234699999999997</v>
      </c>
      <c r="I38" s="66">
        <f t="shared" si="2"/>
        <v>31</v>
      </c>
      <c r="J38" s="65">
        <f>VLOOKUP($A38,'Return Data'!$B$7:$R$2843,13,0)</f>
        <v>43.548400000000001</v>
      </c>
      <c r="K38" s="66">
        <f t="shared" si="3"/>
        <v>29</v>
      </c>
      <c r="L38" s="65">
        <f>VLOOKUP($A38,'Return Data'!$B$7:$R$2843,17,0)</f>
        <v>23.411799999999999</v>
      </c>
      <c r="M38" s="66">
        <f t="shared" si="4"/>
        <v>21</v>
      </c>
      <c r="N38" s="65"/>
      <c r="O38" s="66"/>
      <c r="P38" s="65"/>
      <c r="Q38" s="66"/>
      <c r="R38" s="65">
        <f>VLOOKUP($A38,'Return Data'!$B$7:$R$2843,16,0)</f>
        <v>16.5365</v>
      </c>
      <c r="S38" s="67">
        <f t="shared" si="6"/>
        <v>18</v>
      </c>
    </row>
    <row r="39" spans="1:19" x14ac:dyDescent="0.3">
      <c r="A39" s="63" t="s">
        <v>1816</v>
      </c>
      <c r="B39" s="64">
        <f>VLOOKUP($A39,'Return Data'!$B$7:$R$2843,3,0)</f>
        <v>44407</v>
      </c>
      <c r="C39" s="65">
        <f>VLOOKUP($A39,'Return Data'!$B$7:$R$2843,4,0)</f>
        <v>144.69</v>
      </c>
      <c r="D39" s="65">
        <f>VLOOKUP($A39,'Return Data'!$B$7:$R$2843,10,0)</f>
        <v>10.1812</v>
      </c>
      <c r="E39" s="66">
        <f t="shared" si="0"/>
        <v>32</v>
      </c>
      <c r="F39" s="65">
        <f>VLOOKUP($A39,'Return Data'!$B$7:$R$2843,11,0)</f>
        <v>18.793099999999999</v>
      </c>
      <c r="G39" s="66">
        <f t="shared" si="1"/>
        <v>31</v>
      </c>
      <c r="H39" s="65">
        <f>VLOOKUP($A39,'Return Data'!$B$7:$R$2843,12,0)</f>
        <v>34.7834</v>
      </c>
      <c r="I39" s="66">
        <f t="shared" si="2"/>
        <v>30</v>
      </c>
      <c r="J39" s="65">
        <f>VLOOKUP($A39,'Return Data'!$B$7:$R$2843,13,0)</f>
        <v>40.831200000000003</v>
      </c>
      <c r="K39" s="66">
        <f t="shared" si="3"/>
        <v>31</v>
      </c>
      <c r="L39" s="65">
        <f>VLOOKUP($A39,'Return Data'!$B$7:$R$2843,17,0)</f>
        <v>15.8089</v>
      </c>
      <c r="M39" s="66">
        <f t="shared" si="4"/>
        <v>32</v>
      </c>
      <c r="N39" s="65">
        <f>VLOOKUP($A39,'Return Data'!$B$7:$R$2843,14,0)</f>
        <v>6.5388000000000002</v>
      </c>
      <c r="O39" s="66">
        <f t="shared" si="5"/>
        <v>29</v>
      </c>
      <c r="P39" s="65">
        <f>VLOOKUP($A39,'Return Data'!$B$7:$R$2843,15,0)</f>
        <v>8.2965999999999998</v>
      </c>
      <c r="Q39" s="66">
        <f t="shared" si="7"/>
        <v>27</v>
      </c>
      <c r="R39" s="65">
        <f>VLOOKUP($A39,'Return Data'!$B$7:$R$2843,16,0)</f>
        <v>9.9687000000000001</v>
      </c>
      <c r="S39" s="67">
        <f t="shared" si="6"/>
        <v>34</v>
      </c>
    </row>
    <row r="40" spans="1:19" x14ac:dyDescent="0.3">
      <c r="A40" s="63" t="s">
        <v>1802</v>
      </c>
      <c r="B40" s="64">
        <f>VLOOKUP($A40,'Return Data'!$B$7:$R$2843,3,0)</f>
        <v>44407</v>
      </c>
      <c r="C40" s="65">
        <f>VLOOKUP($A40,'Return Data'!$B$7:$R$2843,4,0)</f>
        <v>33.03</v>
      </c>
      <c r="D40" s="65">
        <f>VLOOKUP($A40,'Return Data'!$B$7:$R$2843,10,0)</f>
        <v>15.328200000000001</v>
      </c>
      <c r="E40" s="66">
        <f t="shared" si="0"/>
        <v>13</v>
      </c>
      <c r="F40" s="65">
        <f>VLOOKUP($A40,'Return Data'!$B$7:$R$2843,11,0)</f>
        <v>26.891999999999999</v>
      </c>
      <c r="G40" s="66">
        <f t="shared" si="1"/>
        <v>13</v>
      </c>
      <c r="H40" s="65">
        <f>VLOOKUP($A40,'Return Data'!$B$7:$R$2843,12,0)</f>
        <v>47.126899999999999</v>
      </c>
      <c r="I40" s="66">
        <f t="shared" si="2"/>
        <v>21</v>
      </c>
      <c r="J40" s="65">
        <f>VLOOKUP($A40,'Return Data'!$B$7:$R$2843,13,0)</f>
        <v>57.585900000000002</v>
      </c>
      <c r="K40" s="66">
        <f t="shared" si="3"/>
        <v>18</v>
      </c>
      <c r="L40" s="65">
        <f>VLOOKUP($A40,'Return Data'!$B$7:$R$2843,17,0)</f>
        <v>29.9679</v>
      </c>
      <c r="M40" s="66">
        <f t="shared" si="4"/>
        <v>8</v>
      </c>
      <c r="N40" s="65">
        <f>VLOOKUP($A40,'Return Data'!$B$7:$R$2843,14,0)</f>
        <v>17.3309</v>
      </c>
      <c r="O40" s="66">
        <f t="shared" si="5"/>
        <v>8</v>
      </c>
      <c r="P40" s="65">
        <f>VLOOKUP($A40,'Return Data'!$B$7:$R$2843,15,0)</f>
        <v>14.9709</v>
      </c>
      <c r="Q40" s="66">
        <f t="shared" si="7"/>
        <v>14</v>
      </c>
      <c r="R40" s="65">
        <f>VLOOKUP($A40,'Return Data'!$B$7:$R$2843,16,0)</f>
        <v>13.8041</v>
      </c>
      <c r="S40" s="67">
        <f t="shared" si="6"/>
        <v>31</v>
      </c>
    </row>
    <row r="41" spans="1:19" x14ac:dyDescent="0.3">
      <c r="A41" s="63" t="s">
        <v>1875</v>
      </c>
      <c r="B41" s="64">
        <f>VLOOKUP($A41,'Return Data'!$B$7:$R$2843,3,0)</f>
        <v>44407</v>
      </c>
      <c r="C41" s="65">
        <f>VLOOKUP($A41,'Return Data'!$B$7:$R$2843,4,0)</f>
        <v>250.5772</v>
      </c>
      <c r="D41" s="65">
        <f>VLOOKUP($A41,'Return Data'!$B$7:$R$2843,10,0)</f>
        <v>13.93</v>
      </c>
      <c r="E41" s="66">
        <f t="shared" si="0"/>
        <v>17</v>
      </c>
      <c r="F41" s="65">
        <f>VLOOKUP($A41,'Return Data'!$B$7:$R$2843,11,0)</f>
        <v>23.965299999999999</v>
      </c>
      <c r="G41" s="66">
        <f t="shared" si="1"/>
        <v>19</v>
      </c>
      <c r="H41" s="65">
        <f>VLOOKUP($A41,'Return Data'!$B$7:$R$2843,12,0)</f>
        <v>48.8855</v>
      </c>
      <c r="I41" s="66">
        <f t="shared" si="2"/>
        <v>16</v>
      </c>
      <c r="J41" s="65">
        <f>VLOOKUP($A41,'Return Data'!$B$7:$R$2843,13,0)</f>
        <v>66.1721</v>
      </c>
      <c r="K41" s="66">
        <f t="shared" si="3"/>
        <v>6</v>
      </c>
      <c r="L41" s="65">
        <f>VLOOKUP($A41,'Return Data'!$B$7:$R$2843,17,0)</f>
        <v>35.374400000000001</v>
      </c>
      <c r="M41" s="66">
        <f t="shared" si="4"/>
        <v>5</v>
      </c>
      <c r="N41" s="65">
        <f>VLOOKUP($A41,'Return Data'!$B$7:$R$2843,14,0)</f>
        <v>19.124400000000001</v>
      </c>
      <c r="O41" s="66">
        <f t="shared" si="5"/>
        <v>5</v>
      </c>
      <c r="P41" s="65">
        <f>VLOOKUP($A41,'Return Data'!$B$7:$R$2843,15,0)</f>
        <v>17.598400000000002</v>
      </c>
      <c r="Q41" s="66">
        <f t="shared" si="7"/>
        <v>5</v>
      </c>
      <c r="R41" s="65">
        <f>VLOOKUP($A41,'Return Data'!$B$7:$R$2843,16,0)</f>
        <v>17.382300000000001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14.14609705882353</v>
      </c>
      <c r="E43" s="74"/>
      <c r="F43" s="75">
        <f>AVERAGE(F8:F41)</f>
        <v>26.01244411764706</v>
      </c>
      <c r="G43" s="74"/>
      <c r="H43" s="75">
        <f>AVERAGE(H8:H41)</f>
        <v>48.521144117647069</v>
      </c>
      <c r="I43" s="74"/>
      <c r="J43" s="75">
        <f>AVERAGE(J8:J41)</f>
        <v>57.6898794117647</v>
      </c>
      <c r="K43" s="74"/>
      <c r="L43" s="75">
        <f>AVERAGE(L8:L41)</f>
        <v>26.878721875</v>
      </c>
      <c r="M43" s="74"/>
      <c r="N43" s="75">
        <f>AVERAGE(N8:N41)</f>
        <v>15.858186206896546</v>
      </c>
      <c r="O43" s="74"/>
      <c r="P43" s="75">
        <f>AVERAGE(P8:P41)</f>
        <v>15.169366666666665</v>
      </c>
      <c r="Q43" s="74"/>
      <c r="R43" s="75">
        <f>AVERAGE(R8:R41)</f>
        <v>16.789276470588238</v>
      </c>
      <c r="S43" s="76"/>
    </row>
    <row r="44" spans="1:19" x14ac:dyDescent="0.3">
      <c r="A44" s="73" t="s">
        <v>28</v>
      </c>
      <c r="B44" s="74"/>
      <c r="C44" s="74"/>
      <c r="D44" s="75">
        <f>MIN(D8:D41)</f>
        <v>9.6280000000000001</v>
      </c>
      <c r="E44" s="74"/>
      <c r="F44" s="75">
        <f>MIN(F8:F41)</f>
        <v>16.374700000000001</v>
      </c>
      <c r="G44" s="74"/>
      <c r="H44" s="75">
        <f>MIN(H8:H41)</f>
        <v>31.0929</v>
      </c>
      <c r="I44" s="74"/>
      <c r="J44" s="75">
        <f>MIN(J8:J41)</f>
        <v>36.515300000000003</v>
      </c>
      <c r="K44" s="74"/>
      <c r="L44" s="75">
        <f>MIN(L8:L41)</f>
        <v>15.8089</v>
      </c>
      <c r="M44" s="74"/>
      <c r="N44" s="75">
        <f>MIN(N8:N41)</f>
        <v>6.5388000000000002</v>
      </c>
      <c r="O44" s="74"/>
      <c r="P44" s="75">
        <f>MIN(P8:P41)</f>
        <v>8.2965999999999998</v>
      </c>
      <c r="Q44" s="74"/>
      <c r="R44" s="75">
        <f>MIN(R8:R41)</f>
        <v>9.9687000000000001</v>
      </c>
      <c r="S44" s="76"/>
    </row>
    <row r="45" spans="1:19" ht="15" thickBot="1" x14ac:dyDescent="0.35">
      <c r="A45" s="77" t="s">
        <v>29</v>
      </c>
      <c r="B45" s="78"/>
      <c r="C45" s="78"/>
      <c r="D45" s="79">
        <f>MAX(D8:D41)</f>
        <v>21.321200000000001</v>
      </c>
      <c r="E45" s="78"/>
      <c r="F45" s="79">
        <f>MAX(F8:F41)</f>
        <v>47.156799999999997</v>
      </c>
      <c r="G45" s="78"/>
      <c r="H45" s="79">
        <f>MAX(H8:H41)</f>
        <v>74.087100000000007</v>
      </c>
      <c r="I45" s="78"/>
      <c r="J45" s="79">
        <f>MAX(J8:J41)</f>
        <v>97.082099999999997</v>
      </c>
      <c r="K45" s="78"/>
      <c r="L45" s="79">
        <f>MAX(L8:L41)</f>
        <v>51.341200000000001</v>
      </c>
      <c r="M45" s="78"/>
      <c r="N45" s="79">
        <f>MAX(N8:N41)</f>
        <v>29.598800000000001</v>
      </c>
      <c r="O45" s="78"/>
      <c r="P45" s="79">
        <f>MAX(P8:P41)</f>
        <v>24.164400000000001</v>
      </c>
      <c r="Q45" s="78"/>
      <c r="R45" s="79">
        <f>MAX(R8:R41)</f>
        <v>27.473800000000001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44407</v>
      </c>
      <c r="C8" s="65">
        <f>VLOOKUP($A8,'Return Data'!$B$7:$R$2843,4,0)</f>
        <v>1078.8399999999999</v>
      </c>
      <c r="D8" s="65">
        <f>VLOOKUP($A8,'Return Data'!$B$7:$R$2843,10,0)</f>
        <v>12.420199999999999</v>
      </c>
      <c r="E8" s="66">
        <f t="shared" ref="E8:E41" si="0">RANK(D8,D$8:D$41,0)</f>
        <v>23</v>
      </c>
      <c r="F8" s="65">
        <f>VLOOKUP($A8,'Return Data'!$B$7:$R$2843,11,0)</f>
        <v>24.078800000000001</v>
      </c>
      <c r="G8" s="66">
        <f t="shared" ref="G8:G41" si="1">RANK(F8,F$8:F$41,0)</f>
        <v>16</v>
      </c>
      <c r="H8" s="65">
        <f>VLOOKUP($A8,'Return Data'!$B$7:$R$2843,12,0)</f>
        <v>47.061100000000003</v>
      </c>
      <c r="I8" s="66">
        <f t="shared" ref="I8:I41" si="2">RANK(H8,H$8:H$41,0)</f>
        <v>18</v>
      </c>
      <c r="J8" s="65">
        <f>VLOOKUP($A8,'Return Data'!$B$7:$R$2843,13,0)</f>
        <v>57.789700000000003</v>
      </c>
      <c r="K8" s="66">
        <f t="shared" ref="K8:K41" si="3">RANK(J8,J$8:J$41,0)</f>
        <v>15</v>
      </c>
      <c r="L8" s="65">
        <f>VLOOKUP($A8,'Return Data'!$B$7:$R$2843,17,0)</f>
        <v>25.665199999999999</v>
      </c>
      <c r="M8" s="66">
        <f t="shared" ref="M8:M21" si="4">RANK(L8,L$8:L$41,0)</f>
        <v>13</v>
      </c>
      <c r="N8" s="65">
        <f>VLOOKUP($A8,'Return Data'!$B$7:$R$2843,14,0)</f>
        <v>14.626200000000001</v>
      </c>
      <c r="O8" s="66">
        <f t="shared" ref="O8:O21" si="5">RANK(N8,N$8:N$41,0)</f>
        <v>13</v>
      </c>
      <c r="P8" s="65">
        <f>VLOOKUP($A8,'Return Data'!$B$7:$R$2843,15,0)</f>
        <v>14.7075</v>
      </c>
      <c r="Q8" s="66">
        <f>RANK(P8,P$8:P$41,0)</f>
        <v>10</v>
      </c>
      <c r="R8" s="65">
        <f>VLOOKUP($A8,'Return Data'!$B$7:$R$2843,16,0)</f>
        <v>22.637</v>
      </c>
      <c r="S8" s="67">
        <f t="shared" ref="S8:S41" si="6">RANK(R8,R$8:R$41,0)</f>
        <v>2</v>
      </c>
    </row>
    <row r="9" spans="1:20" x14ac:dyDescent="0.3">
      <c r="A9" s="63" t="s">
        <v>1807</v>
      </c>
      <c r="B9" s="64">
        <f>VLOOKUP($A9,'Return Data'!$B$7:$R$2843,3,0)</f>
        <v>44407</v>
      </c>
      <c r="C9" s="65">
        <f>VLOOKUP($A9,'Return Data'!$B$7:$R$2843,4,0)</f>
        <v>17.5</v>
      </c>
      <c r="D9" s="65">
        <f>VLOOKUP($A9,'Return Data'!$B$7:$R$2843,10,0)</f>
        <v>12.7577</v>
      </c>
      <c r="E9" s="66">
        <f t="shared" si="0"/>
        <v>22</v>
      </c>
      <c r="F9" s="65">
        <f>VLOOKUP($A9,'Return Data'!$B$7:$R$2843,11,0)</f>
        <v>21.4434</v>
      </c>
      <c r="G9" s="66">
        <f t="shared" si="1"/>
        <v>24</v>
      </c>
      <c r="H9" s="65">
        <f>VLOOKUP($A9,'Return Data'!$B$7:$R$2843,12,0)</f>
        <v>38.999200000000002</v>
      </c>
      <c r="I9" s="66">
        <f t="shared" si="2"/>
        <v>28</v>
      </c>
      <c r="J9" s="65">
        <f>VLOOKUP($A9,'Return Data'!$B$7:$R$2843,13,0)</f>
        <v>47.182499999999997</v>
      </c>
      <c r="K9" s="66">
        <f t="shared" si="3"/>
        <v>27</v>
      </c>
      <c r="L9" s="65">
        <f>VLOOKUP($A9,'Return Data'!$B$7:$R$2843,17,0)</f>
        <v>23.484300000000001</v>
      </c>
      <c r="M9" s="66">
        <f t="shared" si="4"/>
        <v>18</v>
      </c>
      <c r="N9" s="65">
        <f>VLOOKUP($A9,'Return Data'!$B$7:$R$2843,14,0)</f>
        <v>15.308400000000001</v>
      </c>
      <c r="O9" s="66">
        <f t="shared" si="5"/>
        <v>12</v>
      </c>
      <c r="P9" s="65"/>
      <c r="Q9" s="66"/>
      <c r="R9" s="65">
        <f>VLOOKUP($A9,'Return Data'!$B$7:$R$2843,16,0)</f>
        <v>16.321899999999999</v>
      </c>
      <c r="S9" s="67">
        <f t="shared" si="6"/>
        <v>15</v>
      </c>
    </row>
    <row r="10" spans="1:20" x14ac:dyDescent="0.3">
      <c r="A10" s="63" t="s">
        <v>1258</v>
      </c>
      <c r="B10" s="64">
        <f>VLOOKUP($A10,'Return Data'!$B$7:$R$2843,3,0)</f>
        <v>44407</v>
      </c>
      <c r="C10" s="65">
        <f>VLOOKUP($A10,'Return Data'!$B$7:$R$2843,4,0)</f>
        <v>154.31</v>
      </c>
      <c r="D10" s="65">
        <f>VLOOKUP($A10,'Return Data'!$B$7:$R$2843,10,0)</f>
        <v>16.136099999999999</v>
      </c>
      <c r="E10" s="66">
        <f t="shared" si="0"/>
        <v>8</v>
      </c>
      <c r="F10" s="65">
        <f>VLOOKUP($A10,'Return Data'!$B$7:$R$2843,11,0)</f>
        <v>31.529199999999999</v>
      </c>
      <c r="G10" s="66">
        <f t="shared" si="1"/>
        <v>6</v>
      </c>
      <c r="H10" s="65">
        <f>VLOOKUP($A10,'Return Data'!$B$7:$R$2843,12,0)</f>
        <v>55.632899999999999</v>
      </c>
      <c r="I10" s="66">
        <f t="shared" si="2"/>
        <v>8</v>
      </c>
      <c r="J10" s="65">
        <f>VLOOKUP($A10,'Return Data'!$B$7:$R$2843,13,0)</f>
        <v>64.002600000000001</v>
      </c>
      <c r="K10" s="66">
        <f t="shared" si="3"/>
        <v>8</v>
      </c>
      <c r="L10" s="65">
        <f>VLOOKUP($A10,'Return Data'!$B$7:$R$2843,17,0)</f>
        <v>28.518999999999998</v>
      </c>
      <c r="M10" s="66">
        <f t="shared" si="4"/>
        <v>9</v>
      </c>
      <c r="N10" s="65">
        <f>VLOOKUP($A10,'Return Data'!$B$7:$R$2843,14,0)</f>
        <v>15.538399999999999</v>
      </c>
      <c r="O10" s="66">
        <f t="shared" si="5"/>
        <v>10</v>
      </c>
      <c r="P10" s="65">
        <f>VLOOKUP($A10,'Return Data'!$B$7:$R$2843,15,0)</f>
        <v>13.6943</v>
      </c>
      <c r="Q10" s="66">
        <f t="shared" ref="Q10:Q21" si="7">RANK(P10,P$8:P$41,0)</f>
        <v>15</v>
      </c>
      <c r="R10" s="65">
        <f>VLOOKUP($A10,'Return Data'!$B$7:$R$2843,16,0)</f>
        <v>16.5242</v>
      </c>
      <c r="S10" s="67">
        <f t="shared" si="6"/>
        <v>13</v>
      </c>
    </row>
    <row r="11" spans="1:20" x14ac:dyDescent="0.3">
      <c r="A11" s="63" t="s">
        <v>1260</v>
      </c>
      <c r="B11" s="64">
        <f>VLOOKUP($A11,'Return Data'!$B$7:$R$2843,3,0)</f>
        <v>44407</v>
      </c>
      <c r="C11" s="65">
        <f>VLOOKUP($A11,'Return Data'!$B$7:$R$2843,4,0)</f>
        <v>71.429000000000002</v>
      </c>
      <c r="D11" s="65">
        <f>VLOOKUP($A11,'Return Data'!$B$7:$R$2843,10,0)</f>
        <v>17.062200000000001</v>
      </c>
      <c r="E11" s="66">
        <f t="shared" si="0"/>
        <v>7</v>
      </c>
      <c r="F11" s="65">
        <f>VLOOKUP($A11,'Return Data'!$B$7:$R$2843,11,0)</f>
        <v>30.4878</v>
      </c>
      <c r="G11" s="66">
        <f t="shared" si="1"/>
        <v>7</v>
      </c>
      <c r="H11" s="65">
        <f>VLOOKUP($A11,'Return Data'!$B$7:$R$2843,12,0)</f>
        <v>52.235700000000001</v>
      </c>
      <c r="I11" s="66">
        <f t="shared" si="2"/>
        <v>11</v>
      </c>
      <c r="J11" s="65">
        <f>VLOOKUP($A11,'Return Data'!$B$7:$R$2843,13,0)</f>
        <v>58.681699999999999</v>
      </c>
      <c r="K11" s="66">
        <f t="shared" si="3"/>
        <v>13</v>
      </c>
      <c r="L11" s="65">
        <f>VLOOKUP($A11,'Return Data'!$B$7:$R$2843,17,0)</f>
        <v>25.770199999999999</v>
      </c>
      <c r="M11" s="66">
        <f t="shared" si="4"/>
        <v>12</v>
      </c>
      <c r="N11" s="65">
        <f>VLOOKUP($A11,'Return Data'!$B$7:$R$2843,14,0)</f>
        <v>15.3222</v>
      </c>
      <c r="O11" s="66">
        <f t="shared" si="5"/>
        <v>11</v>
      </c>
      <c r="P11" s="65">
        <f>VLOOKUP($A11,'Return Data'!$B$7:$R$2843,15,0)</f>
        <v>13.9407</v>
      </c>
      <c r="Q11" s="66">
        <f t="shared" si="7"/>
        <v>14</v>
      </c>
      <c r="R11" s="65">
        <f>VLOOKUP($A11,'Return Data'!$B$7:$R$2843,16,0)</f>
        <v>13.1783</v>
      </c>
      <c r="S11" s="67">
        <f t="shared" si="6"/>
        <v>26</v>
      </c>
    </row>
    <row r="12" spans="1:20" x14ac:dyDescent="0.3">
      <c r="A12" s="63" t="s">
        <v>1828</v>
      </c>
      <c r="B12" s="64">
        <f>VLOOKUP($A12,'Return Data'!$B$7:$R$2843,3,0)</f>
        <v>44407</v>
      </c>
      <c r="C12" s="65">
        <f>VLOOKUP($A12,'Return Data'!$B$7:$R$2843,4,0)</f>
        <v>207.88</v>
      </c>
      <c r="D12" s="65">
        <f>VLOOKUP($A12,'Return Data'!$B$7:$R$2843,10,0)</f>
        <v>12.7821</v>
      </c>
      <c r="E12" s="66">
        <f t="shared" si="0"/>
        <v>21</v>
      </c>
      <c r="F12" s="65">
        <f>VLOOKUP($A12,'Return Data'!$B$7:$R$2843,11,0)</f>
        <v>22.549099999999999</v>
      </c>
      <c r="G12" s="66">
        <f t="shared" si="1"/>
        <v>20</v>
      </c>
      <c r="H12" s="65">
        <f>VLOOKUP($A12,'Return Data'!$B$7:$R$2843,12,0)</f>
        <v>40.544899999999998</v>
      </c>
      <c r="I12" s="66">
        <f t="shared" si="2"/>
        <v>26</v>
      </c>
      <c r="J12" s="65">
        <f>VLOOKUP($A12,'Return Data'!$B$7:$R$2843,13,0)</f>
        <v>50.061399999999999</v>
      </c>
      <c r="K12" s="66">
        <f t="shared" si="3"/>
        <v>24</v>
      </c>
      <c r="L12" s="65">
        <f>VLOOKUP($A12,'Return Data'!$B$7:$R$2843,17,0)</f>
        <v>26.981000000000002</v>
      </c>
      <c r="M12" s="66">
        <f t="shared" si="4"/>
        <v>10</v>
      </c>
      <c r="N12" s="65">
        <f>VLOOKUP($A12,'Return Data'!$B$7:$R$2843,14,0)</f>
        <v>16.496300000000002</v>
      </c>
      <c r="O12" s="66">
        <f t="shared" si="5"/>
        <v>8</v>
      </c>
      <c r="P12" s="65">
        <f>VLOOKUP($A12,'Return Data'!$B$7:$R$2843,15,0)</f>
        <v>16.509</v>
      </c>
      <c r="Q12" s="66">
        <f t="shared" si="7"/>
        <v>5</v>
      </c>
      <c r="R12" s="65">
        <f>VLOOKUP($A12,'Return Data'!$B$7:$R$2843,16,0)</f>
        <v>18.493400000000001</v>
      </c>
      <c r="S12" s="67">
        <f t="shared" si="6"/>
        <v>5</v>
      </c>
    </row>
    <row r="13" spans="1:20" x14ac:dyDescent="0.3">
      <c r="A13" s="102" t="s">
        <v>1874</v>
      </c>
      <c r="B13" s="64">
        <f>VLOOKUP($A13,'Return Data'!$B$7:$R$2843,3,0)</f>
        <v>44407</v>
      </c>
      <c r="C13" s="65">
        <f>VLOOKUP($A13,'Return Data'!$B$7:$R$2843,4,0)</f>
        <v>63.613</v>
      </c>
      <c r="D13" s="65">
        <f>VLOOKUP($A13,'Return Data'!$B$7:$R$2843,10,0)</f>
        <v>14.965999999999999</v>
      </c>
      <c r="E13" s="66">
        <f t="shared" si="0"/>
        <v>13</v>
      </c>
      <c r="F13" s="65">
        <f>VLOOKUP($A13,'Return Data'!$B$7:$R$2843,11,0)</f>
        <v>26.1387</v>
      </c>
      <c r="G13" s="66">
        <f t="shared" si="1"/>
        <v>14</v>
      </c>
      <c r="H13" s="65">
        <f>VLOOKUP($A13,'Return Data'!$B$7:$R$2843,12,0)</f>
        <v>51.362200000000001</v>
      </c>
      <c r="I13" s="66">
        <f t="shared" si="2"/>
        <v>12</v>
      </c>
      <c r="J13" s="65">
        <f>VLOOKUP($A13,'Return Data'!$B$7:$R$2843,13,0)</f>
        <v>61.119</v>
      </c>
      <c r="K13" s="66">
        <f t="shared" si="3"/>
        <v>12</v>
      </c>
      <c r="L13" s="65">
        <f>VLOOKUP($A13,'Return Data'!$B$7:$R$2843,17,0)</f>
        <v>29.5806</v>
      </c>
      <c r="M13" s="66">
        <f t="shared" si="4"/>
        <v>7</v>
      </c>
      <c r="N13" s="65">
        <f>VLOOKUP($A13,'Return Data'!$B$7:$R$2843,14,0)</f>
        <v>18.008400000000002</v>
      </c>
      <c r="O13" s="66">
        <f t="shared" si="5"/>
        <v>6</v>
      </c>
      <c r="P13" s="65">
        <f>VLOOKUP($A13,'Return Data'!$B$7:$R$2843,15,0)</f>
        <v>16.5046</v>
      </c>
      <c r="Q13" s="66">
        <f t="shared" si="7"/>
        <v>6</v>
      </c>
      <c r="R13" s="65">
        <f>VLOOKUP($A13,'Return Data'!$B$7:$R$2843,16,0)</f>
        <v>13.9628</v>
      </c>
      <c r="S13" s="67">
        <f t="shared" si="6"/>
        <v>25</v>
      </c>
    </row>
    <row r="14" spans="1:20" x14ac:dyDescent="0.3">
      <c r="A14" s="102" t="s">
        <v>1789</v>
      </c>
      <c r="B14" s="64">
        <f>VLOOKUP($A14,'Return Data'!$B$7:$R$2843,3,0)</f>
        <v>44407</v>
      </c>
      <c r="C14" s="65">
        <f>VLOOKUP($A14,'Return Data'!$B$7:$R$2843,4,0)</f>
        <v>21.440999999999999</v>
      </c>
      <c r="D14" s="65">
        <f>VLOOKUP($A14,'Return Data'!$B$7:$R$2843,10,0)</f>
        <v>14.915900000000001</v>
      </c>
      <c r="E14" s="66">
        <f t="shared" si="0"/>
        <v>14</v>
      </c>
      <c r="F14" s="65">
        <f>VLOOKUP($A14,'Return Data'!$B$7:$R$2843,11,0)</f>
        <v>26.406099999999999</v>
      </c>
      <c r="G14" s="66">
        <f t="shared" si="1"/>
        <v>12</v>
      </c>
      <c r="H14" s="65">
        <f>VLOOKUP($A14,'Return Data'!$B$7:$R$2843,12,0)</f>
        <v>47.482500000000002</v>
      </c>
      <c r="I14" s="66">
        <f t="shared" si="2"/>
        <v>16</v>
      </c>
      <c r="J14" s="65">
        <f>VLOOKUP($A14,'Return Data'!$B$7:$R$2843,13,0)</f>
        <v>56.801200000000001</v>
      </c>
      <c r="K14" s="66">
        <f t="shared" si="3"/>
        <v>16</v>
      </c>
      <c r="L14" s="65">
        <f>VLOOKUP($A14,'Return Data'!$B$7:$R$2843,17,0)</f>
        <v>24.322199999999999</v>
      </c>
      <c r="M14" s="66">
        <f t="shared" si="4"/>
        <v>16</v>
      </c>
      <c r="N14" s="65">
        <f>VLOOKUP($A14,'Return Data'!$B$7:$R$2843,14,0)</f>
        <v>13.3947</v>
      </c>
      <c r="O14" s="66">
        <f t="shared" si="5"/>
        <v>17</v>
      </c>
      <c r="P14" s="65">
        <f>VLOOKUP($A14,'Return Data'!$B$7:$R$2843,15,0)</f>
        <v>15.330299999999999</v>
      </c>
      <c r="Q14" s="66">
        <f t="shared" si="7"/>
        <v>8</v>
      </c>
      <c r="R14" s="65">
        <f>VLOOKUP($A14,'Return Data'!$B$7:$R$2843,16,0)</f>
        <v>12.469799999999999</v>
      </c>
      <c r="S14" s="67">
        <f t="shared" si="6"/>
        <v>30</v>
      </c>
    </row>
    <row r="15" spans="1:20" x14ac:dyDescent="0.3">
      <c r="A15" s="63" t="s">
        <v>1794</v>
      </c>
      <c r="B15" s="64">
        <f>VLOOKUP($A15,'Return Data'!$B$7:$R$2843,3,0)</f>
        <v>44407</v>
      </c>
      <c r="C15" s="65">
        <f>VLOOKUP($A15,'Return Data'!$B$7:$R$2843,4,0)</f>
        <v>864.66240000000005</v>
      </c>
      <c r="D15" s="65">
        <f>VLOOKUP($A15,'Return Data'!$B$7:$R$2843,10,0)</f>
        <v>13.3169</v>
      </c>
      <c r="E15" s="66">
        <f t="shared" si="0"/>
        <v>18</v>
      </c>
      <c r="F15" s="65">
        <f>VLOOKUP($A15,'Return Data'!$B$7:$R$2843,11,0)</f>
        <v>22.308199999999999</v>
      </c>
      <c r="G15" s="66">
        <f t="shared" si="1"/>
        <v>22</v>
      </c>
      <c r="H15" s="65">
        <f>VLOOKUP($A15,'Return Data'!$B$7:$R$2843,12,0)</f>
        <v>53.769399999999997</v>
      </c>
      <c r="I15" s="66">
        <f t="shared" si="2"/>
        <v>9</v>
      </c>
      <c r="J15" s="65">
        <f>VLOOKUP($A15,'Return Data'!$B$7:$R$2843,13,0)</f>
        <v>63.170099999999998</v>
      </c>
      <c r="K15" s="66">
        <f t="shared" si="3"/>
        <v>9</v>
      </c>
      <c r="L15" s="65">
        <f>VLOOKUP($A15,'Return Data'!$B$7:$R$2843,17,0)</f>
        <v>25.386299999999999</v>
      </c>
      <c r="M15" s="66">
        <f t="shared" si="4"/>
        <v>15</v>
      </c>
      <c r="N15" s="65">
        <f>VLOOKUP($A15,'Return Data'!$B$7:$R$2843,14,0)</f>
        <v>13.429600000000001</v>
      </c>
      <c r="O15" s="66">
        <f t="shared" si="5"/>
        <v>16</v>
      </c>
      <c r="P15" s="65">
        <f>VLOOKUP($A15,'Return Data'!$B$7:$R$2843,15,0)</f>
        <v>12.439500000000001</v>
      </c>
      <c r="Q15" s="66">
        <f t="shared" si="7"/>
        <v>19</v>
      </c>
      <c r="R15" s="65">
        <f>VLOOKUP($A15,'Return Data'!$B$7:$R$2843,16,0)</f>
        <v>18.067499999999999</v>
      </c>
      <c r="S15" s="67">
        <f t="shared" si="6"/>
        <v>8</v>
      </c>
    </row>
    <row r="16" spans="1:20" x14ac:dyDescent="0.3">
      <c r="A16" s="63" t="s">
        <v>1796</v>
      </c>
      <c r="B16" s="64">
        <f>VLOOKUP($A16,'Return Data'!$B$7:$R$2843,3,0)</f>
        <v>44407</v>
      </c>
      <c r="C16" s="65">
        <f>VLOOKUP($A16,'Return Data'!$B$7:$R$2843,4,0)</f>
        <v>900.04300000000001</v>
      </c>
      <c r="D16" s="65">
        <f>VLOOKUP($A16,'Return Data'!$B$7:$R$2843,10,0)</f>
        <v>13.019500000000001</v>
      </c>
      <c r="E16" s="66">
        <f t="shared" si="0"/>
        <v>20</v>
      </c>
      <c r="F16" s="65">
        <f>VLOOKUP($A16,'Return Data'!$B$7:$R$2843,11,0)</f>
        <v>25.193100000000001</v>
      </c>
      <c r="G16" s="66">
        <f t="shared" si="1"/>
        <v>15</v>
      </c>
      <c r="H16" s="65">
        <f>VLOOKUP($A16,'Return Data'!$B$7:$R$2843,12,0)</f>
        <v>57.788800000000002</v>
      </c>
      <c r="I16" s="66">
        <f t="shared" si="2"/>
        <v>6</v>
      </c>
      <c r="J16" s="65">
        <f>VLOOKUP($A16,'Return Data'!$B$7:$R$2843,13,0)</f>
        <v>62.106499999999997</v>
      </c>
      <c r="K16" s="66">
        <f t="shared" si="3"/>
        <v>10</v>
      </c>
      <c r="L16" s="65">
        <f>VLOOKUP($A16,'Return Data'!$B$7:$R$2843,17,0)</f>
        <v>18.384899999999998</v>
      </c>
      <c r="M16" s="66">
        <f t="shared" si="4"/>
        <v>28</v>
      </c>
      <c r="N16" s="65">
        <f>VLOOKUP($A16,'Return Data'!$B$7:$R$2843,14,0)</f>
        <v>12.4223</v>
      </c>
      <c r="O16" s="66">
        <f t="shared" si="5"/>
        <v>22</v>
      </c>
      <c r="P16" s="65">
        <f>VLOOKUP($A16,'Return Data'!$B$7:$R$2843,15,0)</f>
        <v>13.1503</v>
      </c>
      <c r="Q16" s="66">
        <f t="shared" si="7"/>
        <v>18</v>
      </c>
      <c r="R16" s="65">
        <f>VLOOKUP($A16,'Return Data'!$B$7:$R$2843,16,0)</f>
        <v>18.436</v>
      </c>
      <c r="S16" s="67">
        <f t="shared" si="6"/>
        <v>7</v>
      </c>
    </row>
    <row r="17" spans="1:19" x14ac:dyDescent="0.3">
      <c r="A17" s="126" t="s">
        <v>1790</v>
      </c>
      <c r="B17" s="64">
        <f>VLOOKUP($A17,'Return Data'!$B$7:$R$2843,3,0)</f>
        <v>44407</v>
      </c>
      <c r="C17" s="65">
        <f>VLOOKUP($A17,'Return Data'!$B$7:$R$2843,4,0)</f>
        <v>121.5724</v>
      </c>
      <c r="D17" s="65">
        <f>VLOOKUP($A17,'Return Data'!$B$7:$R$2843,10,0)</f>
        <v>14.0403</v>
      </c>
      <c r="E17" s="66">
        <f t="shared" si="0"/>
        <v>15</v>
      </c>
      <c r="F17" s="65">
        <f>VLOOKUP($A17,'Return Data'!$B$7:$R$2843,11,0)</f>
        <v>22.364000000000001</v>
      </c>
      <c r="G17" s="66">
        <f t="shared" si="1"/>
        <v>21</v>
      </c>
      <c r="H17" s="65">
        <f>VLOOKUP($A17,'Return Data'!$B$7:$R$2843,12,0)</f>
        <v>42.738500000000002</v>
      </c>
      <c r="I17" s="66">
        <f t="shared" si="2"/>
        <v>22</v>
      </c>
      <c r="J17" s="65">
        <f>VLOOKUP($A17,'Return Data'!$B$7:$R$2843,13,0)</f>
        <v>53.337299999999999</v>
      </c>
      <c r="K17" s="66">
        <f t="shared" si="3"/>
        <v>20</v>
      </c>
      <c r="L17" s="65">
        <f>VLOOKUP($A17,'Return Data'!$B$7:$R$2843,17,0)</f>
        <v>23.501999999999999</v>
      </c>
      <c r="M17" s="66">
        <f t="shared" si="4"/>
        <v>17</v>
      </c>
      <c r="N17" s="65">
        <f>VLOOKUP($A17,'Return Data'!$B$7:$R$2843,14,0)</f>
        <v>10.601800000000001</v>
      </c>
      <c r="O17" s="66">
        <f t="shared" si="5"/>
        <v>25</v>
      </c>
      <c r="P17" s="65">
        <f>VLOOKUP($A17,'Return Data'!$B$7:$R$2843,15,0)</f>
        <v>11.1206</v>
      </c>
      <c r="Q17" s="66">
        <f t="shared" si="7"/>
        <v>23</v>
      </c>
      <c r="R17" s="65">
        <f>VLOOKUP($A17,'Return Data'!$B$7:$R$2843,16,0)</f>
        <v>15.398400000000001</v>
      </c>
      <c r="S17" s="67">
        <f t="shared" si="6"/>
        <v>20</v>
      </c>
    </row>
    <row r="18" spans="1:19" x14ac:dyDescent="0.3">
      <c r="A18" s="127" t="s">
        <v>1262</v>
      </c>
      <c r="B18" s="64">
        <f>VLOOKUP($A18,'Return Data'!$B$7:$R$2843,3,0)</f>
        <v>44407</v>
      </c>
      <c r="C18" s="65">
        <f>VLOOKUP($A18,'Return Data'!$B$7:$R$2843,4,0)</f>
        <v>421.35</v>
      </c>
      <c r="D18" s="65">
        <f>VLOOKUP($A18,'Return Data'!$B$7:$R$2843,10,0)</f>
        <v>17.321899999999999</v>
      </c>
      <c r="E18" s="66">
        <f t="shared" si="0"/>
        <v>6</v>
      </c>
      <c r="F18" s="65">
        <f>VLOOKUP($A18,'Return Data'!$B$7:$R$2843,11,0)</f>
        <v>29.232600000000001</v>
      </c>
      <c r="G18" s="66">
        <f t="shared" si="1"/>
        <v>9</v>
      </c>
      <c r="H18" s="65">
        <f>VLOOKUP($A18,'Return Data'!$B$7:$R$2843,12,0)</f>
        <v>57.284700000000001</v>
      </c>
      <c r="I18" s="66">
        <f t="shared" si="2"/>
        <v>7</v>
      </c>
      <c r="J18" s="65">
        <f>VLOOKUP($A18,'Return Data'!$B$7:$R$2843,13,0)</f>
        <v>64.378</v>
      </c>
      <c r="K18" s="66">
        <f t="shared" si="3"/>
        <v>7</v>
      </c>
      <c r="L18" s="65">
        <f>VLOOKUP($A18,'Return Data'!$B$7:$R$2843,17,0)</f>
        <v>22.621600000000001</v>
      </c>
      <c r="M18" s="66">
        <f t="shared" si="4"/>
        <v>20</v>
      </c>
      <c r="N18" s="65">
        <f>VLOOKUP($A18,'Return Data'!$B$7:$R$2843,14,0)</f>
        <v>13.2446</v>
      </c>
      <c r="O18" s="66">
        <f t="shared" si="5"/>
        <v>18</v>
      </c>
      <c r="P18" s="65">
        <f>VLOOKUP($A18,'Return Data'!$B$7:$R$2843,15,0)</f>
        <v>13.372</v>
      </c>
      <c r="Q18" s="66">
        <f t="shared" si="7"/>
        <v>17</v>
      </c>
      <c r="R18" s="65">
        <f>VLOOKUP($A18,'Return Data'!$B$7:$R$2843,16,0)</f>
        <v>14.9518</v>
      </c>
      <c r="S18" s="67">
        <f t="shared" si="6"/>
        <v>22</v>
      </c>
    </row>
    <row r="19" spans="1:19" x14ac:dyDescent="0.3">
      <c r="A19" s="63" t="s">
        <v>1798</v>
      </c>
      <c r="B19" s="64">
        <f>VLOOKUP($A19,'Return Data'!$B$7:$R$2843,3,0)</f>
        <v>44407</v>
      </c>
      <c r="C19" s="65">
        <f>VLOOKUP($A19,'Return Data'!$B$7:$R$2843,4,0)</f>
        <v>30.89</v>
      </c>
      <c r="D19" s="65">
        <f>VLOOKUP($A19,'Return Data'!$B$7:$R$2843,10,0)</f>
        <v>13.8172</v>
      </c>
      <c r="E19" s="66">
        <f t="shared" si="0"/>
        <v>16</v>
      </c>
      <c r="F19" s="65">
        <f>VLOOKUP($A19,'Return Data'!$B$7:$R$2843,11,0)</f>
        <v>23.56</v>
      </c>
      <c r="G19" s="66">
        <f t="shared" si="1"/>
        <v>17</v>
      </c>
      <c r="H19" s="65">
        <f>VLOOKUP($A19,'Return Data'!$B$7:$R$2843,12,0)</f>
        <v>41.4377</v>
      </c>
      <c r="I19" s="66">
        <f t="shared" si="2"/>
        <v>23</v>
      </c>
      <c r="J19" s="65">
        <f>VLOOKUP($A19,'Return Data'!$B$7:$R$2843,13,0)</f>
        <v>50.682899999999997</v>
      </c>
      <c r="K19" s="66">
        <f t="shared" si="3"/>
        <v>23</v>
      </c>
      <c r="L19" s="65">
        <f>VLOOKUP($A19,'Return Data'!$B$7:$R$2843,17,0)</f>
        <v>25.660799999999998</v>
      </c>
      <c r="M19" s="66">
        <f t="shared" si="4"/>
        <v>14</v>
      </c>
      <c r="N19" s="65">
        <f>VLOOKUP($A19,'Return Data'!$B$7:$R$2843,14,0)</f>
        <v>12.617800000000001</v>
      </c>
      <c r="O19" s="66">
        <f t="shared" si="5"/>
        <v>21</v>
      </c>
      <c r="P19" s="65">
        <f>VLOOKUP($A19,'Return Data'!$B$7:$R$2843,15,0)</f>
        <v>11.6043</v>
      </c>
      <c r="Q19" s="66">
        <f t="shared" si="7"/>
        <v>22</v>
      </c>
      <c r="R19" s="65">
        <f>VLOOKUP($A19,'Return Data'!$B$7:$R$2843,16,0)</f>
        <v>16.596499999999999</v>
      </c>
      <c r="S19" s="67">
        <f t="shared" si="6"/>
        <v>12</v>
      </c>
    </row>
    <row r="20" spans="1:19" x14ac:dyDescent="0.3">
      <c r="A20" s="63" t="s">
        <v>1822</v>
      </c>
      <c r="B20" s="64">
        <f>VLOOKUP($A20,'Return Data'!$B$7:$R$2843,3,0)</f>
        <v>44407</v>
      </c>
      <c r="C20" s="65">
        <f>VLOOKUP($A20,'Return Data'!$B$7:$R$2843,4,0)</f>
        <v>126.43</v>
      </c>
      <c r="D20" s="65">
        <f>VLOOKUP($A20,'Return Data'!$B$7:$R$2843,10,0)</f>
        <v>13.0656</v>
      </c>
      <c r="E20" s="66">
        <f t="shared" si="0"/>
        <v>19</v>
      </c>
      <c r="F20" s="65">
        <f>VLOOKUP($A20,'Return Data'!$B$7:$R$2843,11,0)</f>
        <v>20.742999999999999</v>
      </c>
      <c r="G20" s="66">
        <f t="shared" si="1"/>
        <v>26</v>
      </c>
      <c r="H20" s="65">
        <f>VLOOKUP($A20,'Return Data'!$B$7:$R$2843,12,0)</f>
        <v>41.4206</v>
      </c>
      <c r="I20" s="66">
        <f t="shared" si="2"/>
        <v>24</v>
      </c>
      <c r="J20" s="65">
        <f>VLOOKUP($A20,'Return Data'!$B$7:$R$2843,13,0)</f>
        <v>50.889099999999999</v>
      </c>
      <c r="K20" s="66">
        <f t="shared" si="3"/>
        <v>22</v>
      </c>
      <c r="L20" s="65">
        <f>VLOOKUP($A20,'Return Data'!$B$7:$R$2843,17,0)</f>
        <v>20.3324</v>
      </c>
      <c r="M20" s="66">
        <f t="shared" si="4"/>
        <v>24</v>
      </c>
      <c r="N20" s="65">
        <f>VLOOKUP($A20,'Return Data'!$B$7:$R$2843,14,0)</f>
        <v>9.6640999999999995</v>
      </c>
      <c r="O20" s="66">
        <f t="shared" si="5"/>
        <v>26</v>
      </c>
      <c r="P20" s="65">
        <f>VLOOKUP($A20,'Return Data'!$B$7:$R$2843,15,0)</f>
        <v>9.9692000000000007</v>
      </c>
      <c r="Q20" s="66">
        <f t="shared" si="7"/>
        <v>25</v>
      </c>
      <c r="R20" s="65">
        <f>VLOOKUP($A20,'Return Data'!$B$7:$R$2843,16,0)</f>
        <v>17.363299999999999</v>
      </c>
      <c r="S20" s="67">
        <f t="shared" si="6"/>
        <v>9</v>
      </c>
    </row>
    <row r="21" spans="1:19" x14ac:dyDescent="0.3">
      <c r="A21" s="63" t="s">
        <v>1265</v>
      </c>
      <c r="B21" s="64">
        <f>VLOOKUP($A21,'Return Data'!$B$7:$R$2843,3,0)</f>
        <v>44407</v>
      </c>
      <c r="C21" s="65">
        <f>VLOOKUP($A21,'Return Data'!$B$7:$R$2843,4,0)</f>
        <v>76.39</v>
      </c>
      <c r="D21" s="65">
        <f>VLOOKUP($A21,'Return Data'!$B$7:$R$2843,10,0)</f>
        <v>20.927700000000002</v>
      </c>
      <c r="E21" s="66">
        <f t="shared" si="0"/>
        <v>1</v>
      </c>
      <c r="F21" s="65">
        <f>VLOOKUP($A21,'Return Data'!$B$7:$R$2843,11,0)</f>
        <v>32.736800000000002</v>
      </c>
      <c r="G21" s="66">
        <f t="shared" si="1"/>
        <v>5</v>
      </c>
      <c r="H21" s="65">
        <f>VLOOKUP($A21,'Return Data'!$B$7:$R$2843,12,0)</f>
        <v>58.814999999999998</v>
      </c>
      <c r="I21" s="66">
        <f t="shared" si="2"/>
        <v>4</v>
      </c>
      <c r="J21" s="65">
        <f>VLOOKUP($A21,'Return Data'!$B$7:$R$2843,13,0)</f>
        <v>70.933099999999996</v>
      </c>
      <c r="K21" s="66">
        <f t="shared" si="3"/>
        <v>4</v>
      </c>
      <c r="L21" s="65">
        <f>VLOOKUP($A21,'Return Data'!$B$7:$R$2843,17,0)</f>
        <v>32.542700000000004</v>
      </c>
      <c r="M21" s="66">
        <f t="shared" si="4"/>
        <v>6</v>
      </c>
      <c r="N21" s="65">
        <f>VLOOKUP($A21,'Return Data'!$B$7:$R$2843,14,0)</f>
        <v>15.5844</v>
      </c>
      <c r="O21" s="66">
        <f t="shared" si="5"/>
        <v>9</v>
      </c>
      <c r="P21" s="65">
        <f>VLOOKUP($A21,'Return Data'!$B$7:$R$2843,15,0)</f>
        <v>14.8194</v>
      </c>
      <c r="Q21" s="66">
        <f t="shared" si="7"/>
        <v>9</v>
      </c>
      <c r="R21" s="65">
        <f>VLOOKUP($A21,'Return Data'!$B$7:$R$2843,16,0)</f>
        <v>16.414300000000001</v>
      </c>
      <c r="S21" s="67">
        <f t="shared" si="6"/>
        <v>14</v>
      </c>
    </row>
    <row r="22" spans="1:19" x14ac:dyDescent="0.3">
      <c r="A22" s="63" t="s">
        <v>1268</v>
      </c>
      <c r="B22" s="64">
        <f>VLOOKUP($A22,'Return Data'!$B$7:$R$2843,3,0)</f>
        <v>44407</v>
      </c>
      <c r="C22" s="65">
        <f>VLOOKUP($A22,'Return Data'!$B$7:$R$2843,4,0)</f>
        <v>14.225</v>
      </c>
      <c r="D22" s="65">
        <f>VLOOKUP($A22,'Return Data'!$B$7:$R$2843,10,0)</f>
        <v>9.7888000000000002</v>
      </c>
      <c r="E22" s="66">
        <f t="shared" si="0"/>
        <v>33</v>
      </c>
      <c r="F22" s="65">
        <f>VLOOKUP($A22,'Return Data'!$B$7:$R$2843,11,0)</f>
        <v>20.674600000000002</v>
      </c>
      <c r="G22" s="66">
        <f t="shared" si="1"/>
        <v>27</v>
      </c>
      <c r="H22" s="65">
        <f>VLOOKUP($A22,'Return Data'!$B$7:$R$2843,12,0)</f>
        <v>45.3919</v>
      </c>
      <c r="I22" s="66">
        <f t="shared" si="2"/>
        <v>21</v>
      </c>
      <c r="J22" s="65">
        <f>VLOOKUP($A22,'Return Data'!$B$7:$R$2843,13,0)</f>
        <v>48.795499999999997</v>
      </c>
      <c r="K22" s="66">
        <f t="shared" si="3"/>
        <v>25</v>
      </c>
      <c r="L22" s="65"/>
      <c r="M22" s="66"/>
      <c r="N22" s="65"/>
      <c r="O22" s="66"/>
      <c r="P22" s="65"/>
      <c r="Q22" s="66"/>
      <c r="R22" s="65">
        <f>VLOOKUP($A22,'Return Data'!$B$7:$R$2843,16,0)</f>
        <v>17.280100000000001</v>
      </c>
      <c r="S22" s="67">
        <f t="shared" si="6"/>
        <v>10</v>
      </c>
    </row>
    <row r="23" spans="1:19" x14ac:dyDescent="0.3">
      <c r="A23" s="63" t="s">
        <v>1800</v>
      </c>
      <c r="B23" s="64">
        <f>VLOOKUP($A23,'Return Data'!$B$7:$R$2843,3,0)</f>
        <v>44407</v>
      </c>
      <c r="C23" s="65">
        <f>VLOOKUP($A23,'Return Data'!$B$7:$R$2843,4,0)</f>
        <v>46.637099999999997</v>
      </c>
      <c r="D23" s="65">
        <f>VLOOKUP($A23,'Return Data'!$B$7:$R$2843,10,0)</f>
        <v>11.548</v>
      </c>
      <c r="E23" s="66">
        <f t="shared" si="0"/>
        <v>25</v>
      </c>
      <c r="F23" s="65">
        <f>VLOOKUP($A23,'Return Data'!$B$7:$R$2843,11,0)</f>
        <v>21.802199999999999</v>
      </c>
      <c r="G23" s="66">
        <f t="shared" si="1"/>
        <v>23</v>
      </c>
      <c r="H23" s="65">
        <f>VLOOKUP($A23,'Return Data'!$B$7:$R$2843,12,0)</f>
        <v>49.809699999999999</v>
      </c>
      <c r="I23" s="66">
        <f t="shared" si="2"/>
        <v>13</v>
      </c>
      <c r="J23" s="65">
        <f>VLOOKUP($A23,'Return Data'!$B$7:$R$2843,13,0)</f>
        <v>50.947699999999998</v>
      </c>
      <c r="K23" s="66">
        <f t="shared" si="3"/>
        <v>21</v>
      </c>
      <c r="L23" s="65">
        <f>VLOOKUP($A23,'Return Data'!$B$7:$R$2843,17,0)</f>
        <v>22.863299999999999</v>
      </c>
      <c r="M23" s="66">
        <f t="shared" ref="M23:M36" si="8">RANK(L23,L$8:L$41,0)</f>
        <v>19</v>
      </c>
      <c r="N23" s="65">
        <f>VLOOKUP($A23,'Return Data'!$B$7:$R$2843,14,0)</f>
        <v>12.9291</v>
      </c>
      <c r="O23" s="66">
        <f t="shared" ref="O23:O28" si="9">RANK(N23,N$8:N$41,0)</f>
        <v>19</v>
      </c>
      <c r="P23" s="65">
        <f>VLOOKUP($A23,'Return Data'!$B$7:$R$2843,15,0)</f>
        <v>14.554500000000001</v>
      </c>
      <c r="Q23" s="66">
        <f>RANK(P23,P$8:P$41,0)</f>
        <v>11</v>
      </c>
      <c r="R23" s="65">
        <f>VLOOKUP($A23,'Return Data'!$B$7:$R$2843,16,0)</f>
        <v>12.7226</v>
      </c>
      <c r="S23" s="67">
        <f t="shared" si="6"/>
        <v>29</v>
      </c>
    </row>
    <row r="24" spans="1:19" x14ac:dyDescent="0.3">
      <c r="A24" s="63" t="s">
        <v>1808</v>
      </c>
      <c r="B24" s="64">
        <f>VLOOKUP($A24,'Return Data'!$B$7:$R$2843,3,0)</f>
        <v>44407</v>
      </c>
      <c r="C24" s="65">
        <f>VLOOKUP($A24,'Return Data'!$B$7:$R$2843,4,0)</f>
        <v>49.667000000000002</v>
      </c>
      <c r="D24" s="65">
        <f>VLOOKUP($A24,'Return Data'!$B$7:$R$2843,10,0)</f>
        <v>10.5923</v>
      </c>
      <c r="E24" s="66">
        <f t="shared" si="0"/>
        <v>28</v>
      </c>
      <c r="F24" s="65">
        <f>VLOOKUP($A24,'Return Data'!$B$7:$R$2843,11,0)</f>
        <v>19.774799999999999</v>
      </c>
      <c r="G24" s="66">
        <f t="shared" si="1"/>
        <v>29</v>
      </c>
      <c r="H24" s="65">
        <f>VLOOKUP($A24,'Return Data'!$B$7:$R$2843,12,0)</f>
        <v>39.627800000000001</v>
      </c>
      <c r="I24" s="66">
        <f t="shared" si="2"/>
        <v>27</v>
      </c>
      <c r="J24" s="65">
        <f>VLOOKUP($A24,'Return Data'!$B$7:$R$2843,13,0)</f>
        <v>46.032200000000003</v>
      </c>
      <c r="K24" s="66">
        <f t="shared" si="3"/>
        <v>28</v>
      </c>
      <c r="L24" s="65">
        <f>VLOOKUP($A24,'Return Data'!$B$7:$R$2843,17,0)</f>
        <v>20.8018</v>
      </c>
      <c r="M24" s="66">
        <f t="shared" si="8"/>
        <v>23</v>
      </c>
      <c r="N24" s="65">
        <f>VLOOKUP($A24,'Return Data'!$B$7:$R$2843,14,0)</f>
        <v>12.7303</v>
      </c>
      <c r="O24" s="66">
        <f t="shared" si="9"/>
        <v>20</v>
      </c>
      <c r="P24" s="65">
        <f>VLOOKUP($A24,'Return Data'!$B$7:$R$2843,15,0)</f>
        <v>14.0389</v>
      </c>
      <c r="Q24" s="66">
        <f>RANK(P24,P$8:P$41,0)</f>
        <v>13</v>
      </c>
      <c r="R24" s="65">
        <f>VLOOKUP($A24,'Return Data'!$B$7:$R$2843,16,0)</f>
        <v>14.430099999999999</v>
      </c>
      <c r="S24" s="67">
        <f t="shared" si="6"/>
        <v>24</v>
      </c>
    </row>
    <row r="25" spans="1:19" x14ac:dyDescent="0.3">
      <c r="A25" s="63" t="s">
        <v>1824</v>
      </c>
      <c r="B25" s="64">
        <f>VLOOKUP($A25,'Return Data'!$B$7:$R$2843,3,0)</f>
        <v>44407</v>
      </c>
      <c r="C25" s="65">
        <f>VLOOKUP($A25,'Return Data'!$B$7:$R$2843,4,0)</f>
        <v>111.23099999999999</v>
      </c>
      <c r="D25" s="65">
        <f>VLOOKUP($A25,'Return Data'!$B$7:$R$2843,10,0)</f>
        <v>9.8665000000000003</v>
      </c>
      <c r="E25" s="66">
        <f t="shared" si="0"/>
        <v>32</v>
      </c>
      <c r="F25" s="65">
        <f>VLOOKUP($A25,'Return Data'!$B$7:$R$2843,11,0)</f>
        <v>20.428100000000001</v>
      </c>
      <c r="G25" s="66">
        <f t="shared" si="1"/>
        <v>28</v>
      </c>
      <c r="H25" s="65">
        <f>VLOOKUP($A25,'Return Data'!$B$7:$R$2843,12,0)</f>
        <v>35.662500000000001</v>
      </c>
      <c r="I25" s="66">
        <f t="shared" si="2"/>
        <v>29</v>
      </c>
      <c r="J25" s="65">
        <f>VLOOKUP($A25,'Return Data'!$B$7:$R$2843,13,0)</f>
        <v>42.392099999999999</v>
      </c>
      <c r="K25" s="66">
        <f t="shared" si="3"/>
        <v>29</v>
      </c>
      <c r="L25" s="65">
        <f>VLOOKUP($A25,'Return Data'!$B$7:$R$2843,17,0)</f>
        <v>19.068200000000001</v>
      </c>
      <c r="M25" s="66">
        <f t="shared" si="8"/>
        <v>27</v>
      </c>
      <c r="N25" s="65">
        <f>VLOOKUP($A25,'Return Data'!$B$7:$R$2843,14,0)</f>
        <v>9.5863999999999994</v>
      </c>
      <c r="O25" s="66">
        <f t="shared" si="9"/>
        <v>27</v>
      </c>
      <c r="P25" s="65">
        <f>VLOOKUP($A25,'Return Data'!$B$7:$R$2843,15,0)</f>
        <v>11.010199999999999</v>
      </c>
      <c r="Q25" s="66">
        <f>RANK(P25,P$8:P$41,0)</f>
        <v>24</v>
      </c>
      <c r="R25" s="65">
        <f>VLOOKUP($A25,'Return Data'!$B$7:$R$2843,16,0)</f>
        <v>16.015599999999999</v>
      </c>
      <c r="S25" s="67">
        <f t="shared" si="6"/>
        <v>18</v>
      </c>
    </row>
    <row r="26" spans="1:19" x14ac:dyDescent="0.3">
      <c r="A26" s="63" t="s">
        <v>1825</v>
      </c>
      <c r="B26" s="64">
        <f>VLOOKUP($A26,'Return Data'!$B$7:$R$2843,3,0)</f>
        <v>44407</v>
      </c>
      <c r="C26" s="65">
        <f>VLOOKUP($A26,'Return Data'!$B$7:$R$2843,4,0)</f>
        <v>62.7624</v>
      </c>
      <c r="D26" s="65">
        <f>VLOOKUP($A26,'Return Data'!$B$7:$R$2843,10,0)</f>
        <v>11.4862</v>
      </c>
      <c r="E26" s="66">
        <f t="shared" si="0"/>
        <v>26</v>
      </c>
      <c r="F26" s="65">
        <f>VLOOKUP($A26,'Return Data'!$B$7:$R$2843,11,0)</f>
        <v>15.9735</v>
      </c>
      <c r="G26" s="66">
        <f t="shared" si="1"/>
        <v>33</v>
      </c>
      <c r="H26" s="65">
        <f>VLOOKUP($A26,'Return Data'!$B$7:$R$2843,12,0)</f>
        <v>31.6737</v>
      </c>
      <c r="I26" s="66">
        <f t="shared" si="2"/>
        <v>33</v>
      </c>
      <c r="J26" s="65">
        <f>VLOOKUP($A26,'Return Data'!$B$7:$R$2843,13,0)</f>
        <v>38.201799999999999</v>
      </c>
      <c r="K26" s="66">
        <f t="shared" si="3"/>
        <v>32</v>
      </c>
      <c r="L26" s="65">
        <f>VLOOKUP($A26,'Return Data'!$B$7:$R$2843,17,0)</f>
        <v>17.544599999999999</v>
      </c>
      <c r="M26" s="66">
        <f t="shared" si="8"/>
        <v>30</v>
      </c>
      <c r="N26" s="65">
        <f>VLOOKUP($A26,'Return Data'!$B$7:$R$2843,14,0)</f>
        <v>11.5678</v>
      </c>
      <c r="O26" s="66">
        <f t="shared" si="9"/>
        <v>24</v>
      </c>
      <c r="P26" s="65">
        <f>VLOOKUP($A26,'Return Data'!$B$7:$R$2843,15,0)</f>
        <v>9.4296000000000006</v>
      </c>
      <c r="Q26" s="66">
        <f>RANK(P26,P$8:P$41,0)</f>
        <v>26</v>
      </c>
      <c r="R26" s="65">
        <f>VLOOKUP($A26,'Return Data'!$B$7:$R$2843,16,0)</f>
        <v>9.1539999999999999</v>
      </c>
      <c r="S26" s="67">
        <f t="shared" si="6"/>
        <v>34</v>
      </c>
    </row>
    <row r="27" spans="1:19" x14ac:dyDescent="0.3">
      <c r="A27" s="63" t="s">
        <v>1270</v>
      </c>
      <c r="B27" s="64">
        <f>VLOOKUP($A27,'Return Data'!$B$7:$R$2843,3,0)</f>
        <v>44407</v>
      </c>
      <c r="C27" s="65">
        <f>VLOOKUP($A27,'Return Data'!$B$7:$R$2843,4,0)</f>
        <v>18.855799999999999</v>
      </c>
      <c r="D27" s="65">
        <f>VLOOKUP($A27,'Return Data'!$B$7:$R$2843,10,0)</f>
        <v>18.881499999999999</v>
      </c>
      <c r="E27" s="66">
        <f t="shared" si="0"/>
        <v>2</v>
      </c>
      <c r="F27" s="65">
        <f>VLOOKUP($A27,'Return Data'!$B$7:$R$2843,11,0)</f>
        <v>38.831400000000002</v>
      </c>
      <c r="G27" s="66">
        <f t="shared" si="1"/>
        <v>2</v>
      </c>
      <c r="H27" s="65">
        <f>VLOOKUP($A27,'Return Data'!$B$7:$R$2843,12,0)</f>
        <v>62.816699999999997</v>
      </c>
      <c r="I27" s="66">
        <f t="shared" si="2"/>
        <v>3</v>
      </c>
      <c r="J27" s="65">
        <f>VLOOKUP($A27,'Return Data'!$B$7:$R$2843,13,0)</f>
        <v>71.1053</v>
      </c>
      <c r="K27" s="66">
        <f t="shared" si="3"/>
        <v>3</v>
      </c>
      <c r="L27" s="65">
        <f>VLOOKUP($A27,'Return Data'!$B$7:$R$2843,17,0)</f>
        <v>34.450499999999998</v>
      </c>
      <c r="M27" s="66">
        <f t="shared" si="8"/>
        <v>5</v>
      </c>
      <c r="N27" s="65">
        <f>VLOOKUP($A27,'Return Data'!$B$7:$R$2843,14,0)</f>
        <v>19.8475</v>
      </c>
      <c r="O27" s="66">
        <f t="shared" si="9"/>
        <v>4</v>
      </c>
      <c r="P27" s="65"/>
      <c r="Q27" s="66"/>
      <c r="R27" s="65">
        <f>VLOOKUP($A27,'Return Data'!$B$7:$R$2843,16,0)</f>
        <v>16.209499999999998</v>
      </c>
      <c r="S27" s="67">
        <f t="shared" si="6"/>
        <v>17</v>
      </c>
    </row>
    <row r="28" spans="1:19" x14ac:dyDescent="0.3">
      <c r="A28" s="63" t="s">
        <v>1820</v>
      </c>
      <c r="B28" s="64">
        <f>VLOOKUP($A28,'Return Data'!$B$7:$R$2843,3,0)</f>
        <v>44407</v>
      </c>
      <c r="C28" s="65">
        <f>VLOOKUP($A28,'Return Data'!$B$7:$R$2843,4,0)</f>
        <v>34.263800000000003</v>
      </c>
      <c r="D28" s="65">
        <f>VLOOKUP($A28,'Return Data'!$B$7:$R$2843,10,0)</f>
        <v>11.0205</v>
      </c>
      <c r="E28" s="66">
        <f t="shared" si="0"/>
        <v>27</v>
      </c>
      <c r="F28" s="65">
        <f>VLOOKUP($A28,'Return Data'!$B$7:$R$2843,11,0)</f>
        <v>16.7958</v>
      </c>
      <c r="G28" s="66">
        <f t="shared" si="1"/>
        <v>32</v>
      </c>
      <c r="H28" s="65">
        <f>VLOOKUP($A28,'Return Data'!$B$7:$R$2843,12,0)</f>
        <v>33.316499999999998</v>
      </c>
      <c r="I28" s="66">
        <f t="shared" si="2"/>
        <v>31</v>
      </c>
      <c r="J28" s="65">
        <f>VLOOKUP($A28,'Return Data'!$B$7:$R$2843,13,0)</f>
        <v>37.012500000000003</v>
      </c>
      <c r="K28" s="66">
        <f t="shared" si="3"/>
        <v>33</v>
      </c>
      <c r="L28" s="65">
        <f>VLOOKUP($A28,'Return Data'!$B$7:$R$2843,17,0)</f>
        <v>18.247199999999999</v>
      </c>
      <c r="M28" s="66">
        <f t="shared" si="8"/>
        <v>29</v>
      </c>
      <c r="N28" s="65">
        <f>VLOOKUP($A28,'Return Data'!$B$7:$R$2843,14,0)</f>
        <v>8.1690000000000005</v>
      </c>
      <c r="O28" s="66">
        <f t="shared" si="9"/>
        <v>28</v>
      </c>
      <c r="P28" s="65">
        <f>VLOOKUP($A28,'Return Data'!$B$7:$R$2843,15,0)</f>
        <v>11.665100000000001</v>
      </c>
      <c r="Q28" s="66">
        <f>RANK(P28,P$8:P$41,0)</f>
        <v>21</v>
      </c>
      <c r="R28" s="65">
        <f>VLOOKUP($A28,'Return Data'!$B$7:$R$2843,16,0)</f>
        <v>18.485700000000001</v>
      </c>
      <c r="S28" s="67">
        <f t="shared" si="6"/>
        <v>6</v>
      </c>
    </row>
    <row r="29" spans="1:19" x14ac:dyDescent="0.3">
      <c r="A29" s="63" t="s">
        <v>2016</v>
      </c>
      <c r="B29" s="64">
        <f>VLOOKUP($A29,'Return Data'!$B$7:$R$2843,3,0)</f>
        <v>44407</v>
      </c>
      <c r="C29" s="65">
        <f>VLOOKUP($A29,'Return Data'!$B$7:$R$2843,4,0)</f>
        <v>14.551299999999999</v>
      </c>
      <c r="D29" s="65">
        <f>VLOOKUP($A29,'Return Data'!$B$7:$R$2843,10,0)</f>
        <v>10.3316</v>
      </c>
      <c r="E29" s="66">
        <f t="shared" si="0"/>
        <v>30</v>
      </c>
      <c r="F29" s="65">
        <f>VLOOKUP($A29,'Return Data'!$B$7:$R$2843,11,0)</f>
        <v>22.764700000000001</v>
      </c>
      <c r="G29" s="66">
        <f t="shared" si="1"/>
        <v>19</v>
      </c>
      <c r="H29" s="65">
        <f>VLOOKUP($A29,'Return Data'!$B$7:$R$2843,12,0)</f>
        <v>41.395600000000002</v>
      </c>
      <c r="I29" s="66">
        <f t="shared" si="2"/>
        <v>25</v>
      </c>
      <c r="J29" s="65">
        <f>VLOOKUP($A29,'Return Data'!$B$7:$R$2843,13,0)</f>
        <v>48.097299999999997</v>
      </c>
      <c r="K29" s="66">
        <f t="shared" si="3"/>
        <v>26</v>
      </c>
      <c r="L29" s="65">
        <f>VLOOKUP($A29,'Return Data'!$B$7:$R$2843,17,0)</f>
        <v>19.936699999999998</v>
      </c>
      <c r="M29" s="66">
        <f t="shared" si="8"/>
        <v>25</v>
      </c>
      <c r="N29" s="65"/>
      <c r="O29" s="66"/>
      <c r="P29" s="65"/>
      <c r="Q29" s="66"/>
      <c r="R29" s="65">
        <f>VLOOKUP($A29,'Return Data'!$B$7:$R$2843,16,0)</f>
        <v>13.0397</v>
      </c>
      <c r="S29" s="67">
        <f t="shared" si="6"/>
        <v>28</v>
      </c>
    </row>
    <row r="30" spans="1:19" x14ac:dyDescent="0.3">
      <c r="A30" s="63" t="s">
        <v>1271</v>
      </c>
      <c r="B30" s="64">
        <f>VLOOKUP($A30,'Return Data'!$B$7:$R$2843,3,0)</f>
        <v>44407</v>
      </c>
      <c r="C30" s="65">
        <f>VLOOKUP($A30,'Return Data'!$B$7:$R$2843,4,0)</f>
        <v>130.44880000000001</v>
      </c>
      <c r="D30" s="65">
        <f>VLOOKUP($A30,'Return Data'!$B$7:$R$2843,10,0)</f>
        <v>15.902699999999999</v>
      </c>
      <c r="E30" s="66">
        <f t="shared" si="0"/>
        <v>9</v>
      </c>
      <c r="F30" s="65">
        <f>VLOOKUP($A30,'Return Data'!$B$7:$R$2843,11,0)</f>
        <v>34.466000000000001</v>
      </c>
      <c r="G30" s="66">
        <f t="shared" si="1"/>
        <v>3</v>
      </c>
      <c r="H30" s="65">
        <f>VLOOKUP($A30,'Return Data'!$B$7:$R$2843,12,0)</f>
        <v>63.421799999999998</v>
      </c>
      <c r="I30" s="66">
        <f t="shared" si="2"/>
        <v>2</v>
      </c>
      <c r="J30" s="65">
        <f>VLOOKUP($A30,'Return Data'!$B$7:$R$2843,13,0)</f>
        <v>73.758399999999995</v>
      </c>
      <c r="K30" s="66">
        <f t="shared" si="3"/>
        <v>2</v>
      </c>
      <c r="L30" s="65">
        <f>VLOOKUP($A30,'Return Data'!$B$7:$R$2843,17,0)</f>
        <v>19.6661</v>
      </c>
      <c r="M30" s="66">
        <f t="shared" si="8"/>
        <v>26</v>
      </c>
      <c r="N30" s="65">
        <f>VLOOKUP($A30,'Return Data'!$B$7:$R$2843,14,0)</f>
        <v>12.3209</v>
      </c>
      <c r="O30" s="66">
        <f t="shared" ref="O30:O35" si="10">RANK(N30,N$8:N$41,0)</f>
        <v>23</v>
      </c>
      <c r="P30" s="65">
        <f>VLOOKUP($A30,'Return Data'!$B$7:$R$2843,15,0)</f>
        <v>11.935499999999999</v>
      </c>
      <c r="Q30" s="66">
        <f t="shared" ref="Q30:Q35" si="11">RANK(P30,P$8:P$41,0)</f>
        <v>20</v>
      </c>
      <c r="R30" s="65">
        <f>VLOOKUP($A30,'Return Data'!$B$7:$R$2843,16,0)</f>
        <v>17.0091</v>
      </c>
      <c r="S30" s="67">
        <f t="shared" si="6"/>
        <v>11</v>
      </c>
    </row>
    <row r="31" spans="1:19" x14ac:dyDescent="0.3">
      <c r="A31" s="63" t="s">
        <v>1780</v>
      </c>
      <c r="B31" s="64">
        <f>VLOOKUP($A31,'Return Data'!$B$7:$R$2843,3,0)</f>
        <v>44407</v>
      </c>
      <c r="C31" s="65">
        <f>VLOOKUP($A31,'Return Data'!$B$7:$R$2843,4,0)</f>
        <v>45.9358</v>
      </c>
      <c r="D31" s="65">
        <f>VLOOKUP($A31,'Return Data'!$B$7:$R$2843,10,0)</f>
        <v>15.0725</v>
      </c>
      <c r="E31" s="66">
        <f t="shared" si="0"/>
        <v>12</v>
      </c>
      <c r="F31" s="65">
        <f>VLOOKUP($A31,'Return Data'!$B$7:$R$2843,11,0)</f>
        <v>28.6602</v>
      </c>
      <c r="G31" s="66">
        <f t="shared" si="1"/>
        <v>11</v>
      </c>
      <c r="H31" s="65">
        <f>VLOOKUP($A31,'Return Data'!$B$7:$R$2843,12,0)</f>
        <v>47.470199999999998</v>
      </c>
      <c r="I31" s="66">
        <f t="shared" si="2"/>
        <v>17</v>
      </c>
      <c r="J31" s="65">
        <f>VLOOKUP($A31,'Return Data'!$B$7:$R$2843,13,0)</f>
        <v>58.396599999999999</v>
      </c>
      <c r="K31" s="66">
        <f t="shared" si="3"/>
        <v>14</v>
      </c>
      <c r="L31" s="65">
        <f>VLOOKUP($A31,'Return Data'!$B$7:$R$2843,17,0)</f>
        <v>36.476500000000001</v>
      </c>
      <c r="M31" s="66">
        <f t="shared" si="8"/>
        <v>3</v>
      </c>
      <c r="N31" s="65">
        <f>VLOOKUP($A31,'Return Data'!$B$7:$R$2843,14,0)</f>
        <v>22.739000000000001</v>
      </c>
      <c r="O31" s="66">
        <f t="shared" si="10"/>
        <v>3</v>
      </c>
      <c r="P31" s="65">
        <f>VLOOKUP($A31,'Return Data'!$B$7:$R$2843,15,0)</f>
        <v>20.504000000000001</v>
      </c>
      <c r="Q31" s="66">
        <f t="shared" si="11"/>
        <v>2</v>
      </c>
      <c r="R31" s="65">
        <f>VLOOKUP($A31,'Return Data'!$B$7:$R$2843,16,0)</f>
        <v>20.4956</v>
      </c>
      <c r="S31" s="67">
        <f t="shared" si="6"/>
        <v>3</v>
      </c>
    </row>
    <row r="32" spans="1:19" x14ac:dyDescent="0.3">
      <c r="A32" s="63" t="s">
        <v>1811</v>
      </c>
      <c r="B32" s="64">
        <f>VLOOKUP($A32,'Return Data'!$B$7:$R$2843,3,0)</f>
        <v>44407</v>
      </c>
      <c r="C32" s="65">
        <f>VLOOKUP($A32,'Return Data'!$B$7:$R$2843,4,0)</f>
        <v>24.89</v>
      </c>
      <c r="D32" s="65">
        <f>VLOOKUP($A32,'Return Data'!$B$7:$R$2843,10,0)</f>
        <v>17.461099999999998</v>
      </c>
      <c r="E32" s="66">
        <f t="shared" si="0"/>
        <v>5</v>
      </c>
      <c r="F32" s="65">
        <f>VLOOKUP($A32,'Return Data'!$B$7:$R$2843,11,0)</f>
        <v>33.030500000000004</v>
      </c>
      <c r="G32" s="66">
        <f t="shared" si="1"/>
        <v>4</v>
      </c>
      <c r="H32" s="65">
        <f>VLOOKUP($A32,'Return Data'!$B$7:$R$2843,12,0)</f>
        <v>58.534999999999997</v>
      </c>
      <c r="I32" s="66">
        <f t="shared" si="2"/>
        <v>5</v>
      </c>
      <c r="J32" s="65">
        <f>VLOOKUP($A32,'Return Data'!$B$7:$R$2843,13,0)</f>
        <v>68.860200000000006</v>
      </c>
      <c r="K32" s="66">
        <f t="shared" si="3"/>
        <v>5</v>
      </c>
      <c r="L32" s="65">
        <f>VLOOKUP($A32,'Return Data'!$B$7:$R$2843,17,0)</f>
        <v>39.7652</v>
      </c>
      <c r="M32" s="66">
        <f t="shared" si="8"/>
        <v>2</v>
      </c>
      <c r="N32" s="65">
        <f>VLOOKUP($A32,'Return Data'!$B$7:$R$2843,14,0)</f>
        <v>23.085599999999999</v>
      </c>
      <c r="O32" s="66">
        <f t="shared" si="10"/>
        <v>2</v>
      </c>
      <c r="P32" s="65">
        <f>VLOOKUP($A32,'Return Data'!$B$7:$R$2843,15,0)</f>
        <v>18.2835</v>
      </c>
      <c r="Q32" s="66">
        <f t="shared" si="11"/>
        <v>3</v>
      </c>
      <c r="R32" s="65">
        <f>VLOOKUP($A32,'Return Data'!$B$7:$R$2843,16,0)</f>
        <v>15.2851</v>
      </c>
      <c r="S32" s="67">
        <f t="shared" si="6"/>
        <v>21</v>
      </c>
    </row>
    <row r="33" spans="1:19" x14ac:dyDescent="0.3">
      <c r="A33" s="63" t="s">
        <v>1273</v>
      </c>
      <c r="B33" s="64">
        <f>VLOOKUP($A33,'Return Data'!$B$7:$R$2843,3,0)</f>
        <v>44407</v>
      </c>
      <c r="C33" s="65">
        <f>VLOOKUP($A33,'Return Data'!$B$7:$R$2843,4,0)</f>
        <v>212.87</v>
      </c>
      <c r="D33" s="65">
        <f>VLOOKUP($A33,'Return Data'!$B$7:$R$2843,10,0)</f>
        <v>17.985800000000001</v>
      </c>
      <c r="E33" s="66">
        <f t="shared" si="0"/>
        <v>3</v>
      </c>
      <c r="F33" s="65">
        <f>VLOOKUP($A33,'Return Data'!$B$7:$R$2843,11,0)</f>
        <v>29.6723</v>
      </c>
      <c r="G33" s="66">
        <f t="shared" si="1"/>
        <v>8</v>
      </c>
      <c r="H33" s="65">
        <f>VLOOKUP($A33,'Return Data'!$B$7:$R$2843,12,0)</f>
        <v>52.3874</v>
      </c>
      <c r="I33" s="66">
        <f t="shared" si="2"/>
        <v>10</v>
      </c>
      <c r="J33" s="65">
        <f>VLOOKUP($A33,'Return Data'!$B$7:$R$2843,13,0)</f>
        <v>61.2652</v>
      </c>
      <c r="K33" s="66">
        <f t="shared" si="3"/>
        <v>11</v>
      </c>
      <c r="L33" s="65">
        <f>VLOOKUP($A33,'Return Data'!$B$7:$R$2843,17,0)</f>
        <v>26.447500000000002</v>
      </c>
      <c r="M33" s="66">
        <f t="shared" si="8"/>
        <v>11</v>
      </c>
      <c r="N33" s="65">
        <f>VLOOKUP($A33,'Return Data'!$B$7:$R$2843,14,0)</f>
        <v>13.8523</v>
      </c>
      <c r="O33" s="66">
        <f t="shared" si="10"/>
        <v>14</v>
      </c>
      <c r="P33" s="65">
        <f>VLOOKUP($A33,'Return Data'!$B$7:$R$2843,15,0)</f>
        <v>15.5718</v>
      </c>
      <c r="Q33" s="66">
        <f t="shared" si="11"/>
        <v>7</v>
      </c>
      <c r="R33" s="65">
        <f>VLOOKUP($A33,'Return Data'!$B$7:$R$2843,16,0)</f>
        <v>15.8584</v>
      </c>
      <c r="S33" s="67">
        <f t="shared" si="6"/>
        <v>19</v>
      </c>
    </row>
    <row r="34" spans="1:19" x14ac:dyDescent="0.3">
      <c r="A34" s="63" t="s">
        <v>1275</v>
      </c>
      <c r="B34" s="64">
        <f>VLOOKUP($A34,'Return Data'!$B$7:$R$2843,3,0)</f>
        <v>44407</v>
      </c>
      <c r="C34" s="65">
        <f>VLOOKUP($A34,'Return Data'!$B$7:$R$2843,4,0)</f>
        <v>385.28609999999998</v>
      </c>
      <c r="D34" s="65">
        <f>VLOOKUP($A34,'Return Data'!$B$7:$R$2843,10,0)</f>
        <v>17.788399999999999</v>
      </c>
      <c r="E34" s="66">
        <f t="shared" si="0"/>
        <v>4</v>
      </c>
      <c r="F34" s="65">
        <f>VLOOKUP($A34,'Return Data'!$B$7:$R$2843,11,0)</f>
        <v>45.690300000000001</v>
      </c>
      <c r="G34" s="66">
        <f t="shared" si="1"/>
        <v>1</v>
      </c>
      <c r="H34" s="65">
        <f>VLOOKUP($A34,'Return Data'!$B$7:$R$2843,12,0)</f>
        <v>71.4482</v>
      </c>
      <c r="I34" s="66">
        <f t="shared" si="2"/>
        <v>1</v>
      </c>
      <c r="J34" s="65">
        <f>VLOOKUP($A34,'Return Data'!$B$7:$R$2843,13,0)</f>
        <v>93.061000000000007</v>
      </c>
      <c r="K34" s="66">
        <f t="shared" si="3"/>
        <v>1</v>
      </c>
      <c r="L34" s="65">
        <f>VLOOKUP($A34,'Return Data'!$B$7:$R$2843,17,0)</f>
        <v>49.7166</v>
      </c>
      <c r="M34" s="66">
        <f t="shared" si="8"/>
        <v>1</v>
      </c>
      <c r="N34" s="65">
        <f>VLOOKUP($A34,'Return Data'!$B$7:$R$2843,14,0)</f>
        <v>28.43</v>
      </c>
      <c r="O34" s="66">
        <f t="shared" si="10"/>
        <v>1</v>
      </c>
      <c r="P34" s="65">
        <f>VLOOKUP($A34,'Return Data'!$B$7:$R$2843,15,0)</f>
        <v>23.402000000000001</v>
      </c>
      <c r="Q34" s="66">
        <f t="shared" si="11"/>
        <v>1</v>
      </c>
      <c r="R34" s="65">
        <f>VLOOKUP($A34,'Return Data'!$B$7:$R$2843,16,0)</f>
        <v>19.626799999999999</v>
      </c>
      <c r="S34" s="67">
        <f t="shared" si="6"/>
        <v>4</v>
      </c>
    </row>
    <row r="35" spans="1:19" x14ac:dyDescent="0.3">
      <c r="A35" s="63" t="s">
        <v>1813</v>
      </c>
      <c r="B35" s="64">
        <f>VLOOKUP($A35,'Return Data'!$B$7:$R$2843,3,0)</f>
        <v>44407</v>
      </c>
      <c r="C35" s="65">
        <f>VLOOKUP($A35,'Return Data'!$B$7:$R$2843,4,0)</f>
        <v>70.487200000000001</v>
      </c>
      <c r="D35" s="65">
        <f>VLOOKUP($A35,'Return Data'!$B$7:$R$2843,10,0)</f>
        <v>11.729100000000001</v>
      </c>
      <c r="E35" s="66">
        <f t="shared" si="0"/>
        <v>24</v>
      </c>
      <c r="F35" s="65">
        <f>VLOOKUP($A35,'Return Data'!$B$7:$R$2843,11,0)</f>
        <v>21.212399999999999</v>
      </c>
      <c r="G35" s="66">
        <f t="shared" si="1"/>
        <v>25</v>
      </c>
      <c r="H35" s="65">
        <f>VLOOKUP($A35,'Return Data'!$B$7:$R$2843,12,0)</f>
        <v>46.4407</v>
      </c>
      <c r="I35" s="66">
        <f t="shared" si="2"/>
        <v>19</v>
      </c>
      <c r="J35" s="65">
        <f>VLOOKUP($A35,'Return Data'!$B$7:$R$2843,13,0)</f>
        <v>56.031100000000002</v>
      </c>
      <c r="K35" s="66">
        <f t="shared" si="3"/>
        <v>19</v>
      </c>
      <c r="L35" s="65">
        <f>VLOOKUP($A35,'Return Data'!$B$7:$R$2843,17,0)</f>
        <v>21.808700000000002</v>
      </c>
      <c r="M35" s="66">
        <f t="shared" si="8"/>
        <v>21</v>
      </c>
      <c r="N35" s="65">
        <f>VLOOKUP($A35,'Return Data'!$B$7:$R$2843,14,0)</f>
        <v>13.438599999999999</v>
      </c>
      <c r="O35" s="66">
        <f t="shared" si="10"/>
        <v>15</v>
      </c>
      <c r="P35" s="65">
        <f>VLOOKUP($A35,'Return Data'!$B$7:$R$2843,15,0)</f>
        <v>13.486000000000001</v>
      </c>
      <c r="Q35" s="66">
        <f t="shared" si="11"/>
        <v>16</v>
      </c>
      <c r="R35" s="65">
        <f>VLOOKUP($A35,'Return Data'!$B$7:$R$2843,16,0)</f>
        <v>13.0861</v>
      </c>
      <c r="S35" s="67">
        <f t="shared" si="6"/>
        <v>27</v>
      </c>
    </row>
    <row r="36" spans="1:19" x14ac:dyDescent="0.3">
      <c r="A36" s="63" t="s">
        <v>1815</v>
      </c>
      <c r="B36" s="64">
        <f>VLOOKUP($A36,'Return Data'!$B$7:$R$2843,3,0)</f>
        <v>44407</v>
      </c>
      <c r="C36" s="65">
        <f>VLOOKUP($A36,'Return Data'!$B$7:$R$2843,4,0)</f>
        <v>13.5053</v>
      </c>
      <c r="D36" s="65">
        <f>VLOOKUP($A36,'Return Data'!$B$7:$R$2843,10,0)</f>
        <v>9.1311</v>
      </c>
      <c r="E36" s="66">
        <f t="shared" si="0"/>
        <v>34</v>
      </c>
      <c r="F36" s="65">
        <f>VLOOKUP($A36,'Return Data'!$B$7:$R$2843,11,0)</f>
        <v>15.320499999999999</v>
      </c>
      <c r="G36" s="66">
        <f t="shared" si="1"/>
        <v>34</v>
      </c>
      <c r="H36" s="65">
        <f>VLOOKUP($A36,'Return Data'!$B$7:$R$2843,12,0)</f>
        <v>29.323899999999998</v>
      </c>
      <c r="I36" s="66">
        <f t="shared" si="2"/>
        <v>34</v>
      </c>
      <c r="J36" s="65">
        <f>VLOOKUP($A36,'Return Data'!$B$7:$R$2843,13,0)</f>
        <v>34.0623</v>
      </c>
      <c r="K36" s="66">
        <f t="shared" si="3"/>
        <v>34</v>
      </c>
      <c r="L36" s="65">
        <f>VLOOKUP($A36,'Return Data'!$B$7:$R$2843,17,0)</f>
        <v>16.323799999999999</v>
      </c>
      <c r="M36" s="66">
        <f t="shared" si="8"/>
        <v>31</v>
      </c>
      <c r="N36" s="65"/>
      <c r="O36" s="66"/>
      <c r="P36" s="65"/>
      <c r="Q36" s="66"/>
      <c r="R36" s="65">
        <f>VLOOKUP($A36,'Return Data'!$B$7:$R$2843,16,0)</f>
        <v>11.1677</v>
      </c>
      <c r="S36" s="67">
        <f t="shared" si="6"/>
        <v>32</v>
      </c>
    </row>
    <row r="37" spans="1:19" x14ac:dyDescent="0.3">
      <c r="A37" s="63" t="s">
        <v>1278</v>
      </c>
      <c r="B37" s="64">
        <f>VLOOKUP($A37,'Return Data'!$B$7:$R$2843,3,0)</f>
        <v>44407</v>
      </c>
      <c r="C37" s="65">
        <f>VLOOKUP($A37,'Return Data'!$B$7:$R$2843,4,0)</f>
        <v>15.2959</v>
      </c>
      <c r="D37" s="65">
        <f>VLOOKUP($A37,'Return Data'!$B$7:$R$2843,10,0)</f>
        <v>15.1921</v>
      </c>
      <c r="E37" s="66">
        <f t="shared" si="0"/>
        <v>10</v>
      </c>
      <c r="F37" s="65">
        <f>VLOOKUP($A37,'Return Data'!$B$7:$R$2843,11,0)</f>
        <v>28.9161</v>
      </c>
      <c r="G37" s="66">
        <f t="shared" si="1"/>
        <v>10</v>
      </c>
      <c r="H37" s="65">
        <f>VLOOKUP($A37,'Return Data'!$B$7:$R$2843,12,0)</f>
        <v>48.920299999999997</v>
      </c>
      <c r="I37" s="66">
        <f t="shared" si="2"/>
        <v>14</v>
      </c>
      <c r="J37" s="65">
        <f>VLOOKUP($A37,'Return Data'!$B$7:$R$2843,13,0)</f>
        <v>56.3247</v>
      </c>
      <c r="K37" s="66">
        <f t="shared" si="3"/>
        <v>17</v>
      </c>
      <c r="L37" s="65"/>
      <c r="M37" s="66"/>
      <c r="N37" s="65"/>
      <c r="O37" s="66"/>
      <c r="P37" s="65"/>
      <c r="Q37" s="66"/>
      <c r="R37" s="65">
        <f>VLOOKUP($A37,'Return Data'!$B$7:$R$2843,16,0)</f>
        <v>25.087800000000001</v>
      </c>
      <c r="S37" s="67">
        <f t="shared" si="6"/>
        <v>1</v>
      </c>
    </row>
    <row r="38" spans="1:19" x14ac:dyDescent="0.3">
      <c r="A38" s="102" t="s">
        <v>1793</v>
      </c>
      <c r="B38" s="64">
        <f>VLOOKUP($A38,'Return Data'!$B$7:$R$2843,3,0)</f>
        <v>44407</v>
      </c>
      <c r="C38" s="65">
        <f>VLOOKUP($A38,'Return Data'!$B$7:$R$2843,4,0)</f>
        <v>14.7895</v>
      </c>
      <c r="D38" s="65">
        <f>VLOOKUP($A38,'Return Data'!$B$7:$R$2843,10,0)</f>
        <v>10.465</v>
      </c>
      <c r="E38" s="66">
        <f t="shared" si="0"/>
        <v>29</v>
      </c>
      <c r="F38" s="65">
        <f>VLOOKUP($A38,'Return Data'!$B$7:$R$2843,11,0)</f>
        <v>18.283799999999999</v>
      </c>
      <c r="G38" s="66">
        <f t="shared" si="1"/>
        <v>31</v>
      </c>
      <c r="H38" s="65">
        <f>VLOOKUP($A38,'Return Data'!$B$7:$R$2843,12,0)</f>
        <v>32.691200000000002</v>
      </c>
      <c r="I38" s="66">
        <f t="shared" si="2"/>
        <v>32</v>
      </c>
      <c r="J38" s="65">
        <f>VLOOKUP($A38,'Return Data'!$B$7:$R$2843,13,0)</f>
        <v>41.355899999999998</v>
      </c>
      <c r="K38" s="66">
        <f t="shared" si="3"/>
        <v>30</v>
      </c>
      <c r="L38" s="65">
        <f>VLOOKUP($A38,'Return Data'!$B$7:$R$2843,17,0)</f>
        <v>21.3139</v>
      </c>
      <c r="M38" s="66">
        <f>RANK(L38,L$8:L$41,0)</f>
        <v>22</v>
      </c>
      <c r="N38" s="65"/>
      <c r="O38" s="66"/>
      <c r="P38" s="65"/>
      <c r="Q38" s="66"/>
      <c r="R38" s="65">
        <f>VLOOKUP($A38,'Return Data'!$B$7:$R$2843,16,0)</f>
        <v>14.4544</v>
      </c>
      <c r="S38" s="67">
        <f t="shared" si="6"/>
        <v>23</v>
      </c>
    </row>
    <row r="39" spans="1:19" x14ac:dyDescent="0.3">
      <c r="A39" s="63" t="s">
        <v>1817</v>
      </c>
      <c r="B39" s="64">
        <f>VLOOKUP($A39,'Return Data'!$B$7:$R$2843,3,0)</f>
        <v>44407</v>
      </c>
      <c r="C39" s="65">
        <f>VLOOKUP($A39,'Return Data'!$B$7:$R$2843,4,0)</f>
        <v>139.36000000000001</v>
      </c>
      <c r="D39" s="65">
        <f>VLOOKUP($A39,'Return Data'!$B$7:$R$2843,10,0)</f>
        <v>10.166</v>
      </c>
      <c r="E39" s="66">
        <f t="shared" si="0"/>
        <v>31</v>
      </c>
      <c r="F39" s="65">
        <f>VLOOKUP($A39,'Return Data'!$B$7:$R$2843,11,0)</f>
        <v>18.7761</v>
      </c>
      <c r="G39" s="66">
        <f t="shared" si="1"/>
        <v>30</v>
      </c>
      <c r="H39" s="65">
        <f>VLOOKUP($A39,'Return Data'!$B$7:$R$2843,12,0)</f>
        <v>34.7254</v>
      </c>
      <c r="I39" s="66">
        <f t="shared" si="2"/>
        <v>30</v>
      </c>
      <c r="J39" s="65">
        <f>VLOOKUP($A39,'Return Data'!$B$7:$R$2843,13,0)</f>
        <v>40.753500000000003</v>
      </c>
      <c r="K39" s="66">
        <f t="shared" si="3"/>
        <v>31</v>
      </c>
      <c r="L39" s="65">
        <f>VLOOKUP($A39,'Return Data'!$B$7:$R$2843,17,0)</f>
        <v>15.696300000000001</v>
      </c>
      <c r="M39" s="66">
        <f>RANK(L39,L$8:L$41,0)</f>
        <v>32</v>
      </c>
      <c r="N39" s="65">
        <f>VLOOKUP($A39,'Return Data'!$B$7:$R$2843,14,0)</f>
        <v>6.423</v>
      </c>
      <c r="O39" s="66">
        <f>RANK(N39,N$8:N$41,0)</f>
        <v>29</v>
      </c>
      <c r="P39" s="65">
        <f>VLOOKUP($A39,'Return Data'!$B$7:$R$2843,15,0)</f>
        <v>8.1614000000000004</v>
      </c>
      <c r="Q39" s="66">
        <f>RANK(P39,P$8:P$41,0)</f>
        <v>27</v>
      </c>
      <c r="R39" s="65">
        <f>VLOOKUP($A39,'Return Data'!$B$7:$R$2843,16,0)</f>
        <v>10.047000000000001</v>
      </c>
      <c r="S39" s="67">
        <f t="shared" si="6"/>
        <v>33</v>
      </c>
    </row>
    <row r="40" spans="1:19" x14ac:dyDescent="0.3">
      <c r="A40" s="63" t="s">
        <v>1803</v>
      </c>
      <c r="B40" s="64">
        <f>VLOOKUP($A40,'Return Data'!$B$7:$R$2843,3,0)</f>
        <v>44407</v>
      </c>
      <c r="C40" s="65">
        <f>VLOOKUP($A40,'Return Data'!$B$7:$R$2843,4,0)</f>
        <v>31.03</v>
      </c>
      <c r="D40" s="65">
        <f>VLOOKUP($A40,'Return Data'!$B$7:$R$2843,10,0)</f>
        <v>15.096399999999999</v>
      </c>
      <c r="E40" s="66">
        <f t="shared" si="0"/>
        <v>11</v>
      </c>
      <c r="F40" s="65">
        <f>VLOOKUP($A40,'Return Data'!$B$7:$R$2843,11,0)</f>
        <v>26.395099999999999</v>
      </c>
      <c r="G40" s="66">
        <f t="shared" si="1"/>
        <v>13</v>
      </c>
      <c r="H40" s="65">
        <f>VLOOKUP($A40,'Return Data'!$B$7:$R$2843,12,0)</f>
        <v>46.298900000000003</v>
      </c>
      <c r="I40" s="66">
        <f t="shared" si="2"/>
        <v>20</v>
      </c>
      <c r="J40" s="65">
        <f>VLOOKUP($A40,'Return Data'!$B$7:$R$2843,13,0)</f>
        <v>56.322400000000002</v>
      </c>
      <c r="K40" s="66">
        <f t="shared" si="3"/>
        <v>18</v>
      </c>
      <c r="L40" s="65">
        <f>VLOOKUP($A40,'Return Data'!$B$7:$R$2843,17,0)</f>
        <v>28.978300000000001</v>
      </c>
      <c r="M40" s="66">
        <f>RANK(L40,L$8:L$41,0)</f>
        <v>8</v>
      </c>
      <c r="N40" s="65">
        <f>VLOOKUP($A40,'Return Data'!$B$7:$R$2843,14,0)</f>
        <v>16.532699999999998</v>
      </c>
      <c r="O40" s="66">
        <f>RANK(N40,N$8:N$41,0)</f>
        <v>7</v>
      </c>
      <c r="P40" s="65">
        <f>VLOOKUP($A40,'Return Data'!$B$7:$R$2843,15,0)</f>
        <v>14.1768</v>
      </c>
      <c r="Q40" s="66">
        <f>RANK(P40,P$8:P$41,0)</f>
        <v>12</v>
      </c>
      <c r="R40" s="65">
        <f>VLOOKUP($A40,'Return Data'!$B$7:$R$2843,16,0)</f>
        <v>11.808400000000001</v>
      </c>
      <c r="S40" s="67">
        <f t="shared" si="6"/>
        <v>31</v>
      </c>
    </row>
    <row r="41" spans="1:19" x14ac:dyDescent="0.3">
      <c r="A41" s="63" t="s">
        <v>1876</v>
      </c>
      <c r="B41" s="64">
        <f>VLOOKUP($A41,'Return Data'!$B$7:$R$2843,3,0)</f>
        <v>44407</v>
      </c>
      <c r="C41" s="65">
        <f>VLOOKUP($A41,'Return Data'!$B$7:$R$2843,4,0)</f>
        <v>240.76560000000001</v>
      </c>
      <c r="D41" s="65">
        <f>VLOOKUP($A41,'Return Data'!$B$7:$R$2843,10,0)</f>
        <v>13.728199999999999</v>
      </c>
      <c r="E41" s="66">
        <f t="shared" si="0"/>
        <v>17</v>
      </c>
      <c r="F41" s="65">
        <f>VLOOKUP($A41,'Return Data'!$B$7:$R$2843,11,0)</f>
        <v>23.523399999999999</v>
      </c>
      <c r="G41" s="66">
        <f t="shared" si="1"/>
        <v>18</v>
      </c>
      <c r="H41" s="65">
        <f>VLOOKUP($A41,'Return Data'!$B$7:$R$2843,12,0)</f>
        <v>48.114100000000001</v>
      </c>
      <c r="I41" s="66">
        <f t="shared" si="2"/>
        <v>15</v>
      </c>
      <c r="J41" s="65">
        <f>VLOOKUP($A41,'Return Data'!$B$7:$R$2843,13,0)</f>
        <v>64.957300000000004</v>
      </c>
      <c r="K41" s="66">
        <f t="shared" si="3"/>
        <v>6</v>
      </c>
      <c r="L41" s="65">
        <f>VLOOKUP($A41,'Return Data'!$B$7:$R$2843,17,0)</f>
        <v>34.475200000000001</v>
      </c>
      <c r="M41" s="66">
        <f>RANK(L41,L$8:L$41,0)</f>
        <v>4</v>
      </c>
      <c r="N41" s="65">
        <f>VLOOKUP($A41,'Return Data'!$B$7:$R$2843,14,0)</f>
        <v>18.399100000000001</v>
      </c>
      <c r="O41" s="66">
        <f>RANK(N41,N$8:N$41,0)</f>
        <v>5</v>
      </c>
      <c r="P41" s="65">
        <f>VLOOKUP($A41,'Return Data'!$B$7:$R$2843,15,0)</f>
        <v>16.944299999999998</v>
      </c>
      <c r="Q41" s="66">
        <f>RANK(P41,P$8:P$41,0)</f>
        <v>4</v>
      </c>
      <c r="R41" s="65">
        <f>VLOOKUP($A41,'Return Data'!$B$7:$R$2843,16,0)</f>
        <v>16.258299999999998</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13.81715</v>
      </c>
      <c r="E43" s="74"/>
      <c r="F43" s="75">
        <f>AVERAGE(F8:F41)</f>
        <v>25.287135294117647</v>
      </c>
      <c r="G43" s="74"/>
      <c r="H43" s="75">
        <f>AVERAGE(H8:H41)</f>
        <v>47.23660882352943</v>
      </c>
      <c r="I43" s="74"/>
      <c r="J43" s="75">
        <f>AVERAGE(J8:J41)</f>
        <v>55.84906176470588</v>
      </c>
      <c r="K43" s="74"/>
      <c r="L43" s="75">
        <f>AVERAGE(L8:L41)</f>
        <v>25.510424999999998</v>
      </c>
      <c r="M43" s="74"/>
      <c r="N43" s="75">
        <f>AVERAGE(N8:N41)</f>
        <v>14.700362068965514</v>
      </c>
      <c r="O43" s="74"/>
      <c r="P43" s="75">
        <f>AVERAGE(P8:P41)</f>
        <v>14.086122222222221</v>
      </c>
      <c r="Q43" s="74"/>
      <c r="R43" s="75">
        <f>AVERAGE(R8:R41)</f>
        <v>15.833447058823531</v>
      </c>
      <c r="S43" s="76"/>
    </row>
    <row r="44" spans="1:19" x14ac:dyDescent="0.3">
      <c r="A44" s="73" t="s">
        <v>28</v>
      </c>
      <c r="B44" s="74"/>
      <c r="C44" s="74"/>
      <c r="D44" s="75">
        <f>MIN(D8:D41)</f>
        <v>9.1311</v>
      </c>
      <c r="E44" s="74"/>
      <c r="F44" s="75">
        <f>MIN(F8:F41)</f>
        <v>15.320499999999999</v>
      </c>
      <c r="G44" s="74"/>
      <c r="H44" s="75">
        <f>MIN(H8:H41)</f>
        <v>29.323899999999998</v>
      </c>
      <c r="I44" s="74"/>
      <c r="J44" s="75">
        <f>MIN(J8:J41)</f>
        <v>34.0623</v>
      </c>
      <c r="K44" s="74"/>
      <c r="L44" s="75">
        <f>MIN(L8:L41)</f>
        <v>15.696300000000001</v>
      </c>
      <c r="M44" s="74"/>
      <c r="N44" s="75">
        <f>MIN(N8:N41)</f>
        <v>6.423</v>
      </c>
      <c r="O44" s="74"/>
      <c r="P44" s="75">
        <f>MIN(P8:P41)</f>
        <v>8.1614000000000004</v>
      </c>
      <c r="Q44" s="74"/>
      <c r="R44" s="75">
        <f>MIN(R8:R41)</f>
        <v>9.1539999999999999</v>
      </c>
      <c r="S44" s="76"/>
    </row>
    <row r="45" spans="1:19" ht="15" thickBot="1" x14ac:dyDescent="0.35">
      <c r="A45" s="77" t="s">
        <v>29</v>
      </c>
      <c r="B45" s="78"/>
      <c r="C45" s="78"/>
      <c r="D45" s="79">
        <f>MAX(D8:D41)</f>
        <v>20.927700000000002</v>
      </c>
      <c r="E45" s="78"/>
      <c r="F45" s="79">
        <f>MAX(F8:F41)</f>
        <v>45.690300000000001</v>
      </c>
      <c r="G45" s="78"/>
      <c r="H45" s="79">
        <f>MAX(H8:H41)</f>
        <v>71.4482</v>
      </c>
      <c r="I45" s="78"/>
      <c r="J45" s="79">
        <f>MAX(J8:J41)</f>
        <v>93.061000000000007</v>
      </c>
      <c r="K45" s="78"/>
      <c r="L45" s="79">
        <f>MAX(L8:L41)</f>
        <v>49.7166</v>
      </c>
      <c r="M45" s="78"/>
      <c r="N45" s="79">
        <f>MAX(N8:N41)</f>
        <v>28.43</v>
      </c>
      <c r="O45" s="78"/>
      <c r="P45" s="79">
        <f>MAX(P8:P41)</f>
        <v>23.402000000000001</v>
      </c>
      <c r="Q45" s="78"/>
      <c r="R45" s="79">
        <f>MAX(R8:R41)</f>
        <v>25.087800000000001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44407</v>
      </c>
      <c r="C8" s="65">
        <f>VLOOKUP($A8,'Return Data'!$B$7:$R$2843,4,0)</f>
        <v>69.939400000000006</v>
      </c>
      <c r="D8" s="65">
        <f>VLOOKUP($A8,'Return Data'!$B$7:$R$2843,10,0)</f>
        <v>13.616199999999999</v>
      </c>
      <c r="E8" s="66">
        <f>RANK(D8,D$8:D$23,0)</f>
        <v>8</v>
      </c>
      <c r="F8" s="65">
        <f>VLOOKUP($A8,'Return Data'!$B$7:$R$2843,11,0)</f>
        <v>31.196000000000002</v>
      </c>
      <c r="G8" s="66">
        <f>RANK(F8,F$8:F$23,0)</f>
        <v>2</v>
      </c>
      <c r="H8" s="65">
        <f>VLOOKUP($A8,'Return Data'!$B$7:$R$2843,12,0)</f>
        <v>57.470100000000002</v>
      </c>
      <c r="I8" s="66">
        <f>RANK(H8,H$8:H$23,0)</f>
        <v>3</v>
      </c>
      <c r="J8" s="65">
        <f>VLOOKUP($A8,'Return Data'!$B$7:$R$2843,13,0)</f>
        <v>73.205200000000005</v>
      </c>
      <c r="K8" s="66">
        <f>RANK(J8,J$8:J$23,0)</f>
        <v>3</v>
      </c>
      <c r="L8" s="65">
        <f>VLOOKUP($A8,'Return Data'!$B$7:$R$2843,17,0)</f>
        <v>23.959</v>
      </c>
      <c r="M8" s="66">
        <f>RANK(L8,L$8:L$23,0)</f>
        <v>9</v>
      </c>
      <c r="N8" s="65">
        <f>VLOOKUP($A8,'Return Data'!$B$7:$R$2843,14,0)</f>
        <v>6.8537999999999997</v>
      </c>
      <c r="O8" s="66">
        <f>RANK(N8,N$8:N$23,0)</f>
        <v>12</v>
      </c>
      <c r="P8" s="65">
        <f>VLOOKUP($A8,'Return Data'!$B$7:$R$2843,15,0)</f>
        <v>9.3638999999999992</v>
      </c>
      <c r="Q8" s="66">
        <f>RANK(P8,P$8:P$23,0)</f>
        <v>11</v>
      </c>
      <c r="R8" s="65">
        <f>VLOOKUP($A8,'Return Data'!$B$7:$R$2843,16,0)</f>
        <v>15.6836</v>
      </c>
      <c r="S8" s="67">
        <f>RANK(R8,R$8:R$23,0)</f>
        <v>8</v>
      </c>
    </row>
    <row r="9" spans="1:20" x14ac:dyDescent="0.3">
      <c r="A9" s="63" t="s">
        <v>31</v>
      </c>
      <c r="B9" s="64">
        <f>VLOOKUP($A9,'Return Data'!$B$7:$R$2843,3,0)</f>
        <v>44407</v>
      </c>
      <c r="C9" s="65">
        <f>VLOOKUP($A9,'Return Data'!$B$7:$R$2843,4,0)</f>
        <v>398.19499999999999</v>
      </c>
      <c r="D9" s="65">
        <f>VLOOKUP($A9,'Return Data'!$B$7:$R$2843,10,0)</f>
        <v>14.6126</v>
      </c>
      <c r="E9" s="66">
        <f t="shared" ref="E9:E23" si="0">RANK(D9,D$8:D$23,0)</f>
        <v>5</v>
      </c>
      <c r="F9" s="65">
        <f>VLOOKUP($A9,'Return Data'!$B$7:$R$2843,11,0)</f>
        <v>23.4556</v>
      </c>
      <c r="G9" s="66">
        <f t="shared" ref="G9:G23" si="1">RANK(F9,F$8:F$23,0)</f>
        <v>9</v>
      </c>
      <c r="H9" s="65">
        <f>VLOOKUP($A9,'Return Data'!$B$7:$R$2843,12,0)</f>
        <v>46.038699999999999</v>
      </c>
      <c r="I9" s="66">
        <f t="shared" ref="I9:I23" si="2">RANK(H9,H$8:H$23,0)</f>
        <v>9</v>
      </c>
      <c r="J9" s="65">
        <f>VLOOKUP($A9,'Return Data'!$B$7:$R$2843,13,0)</f>
        <v>55.368299999999998</v>
      </c>
      <c r="K9" s="66">
        <f t="shared" ref="K9:K23" si="3">RANK(J9,J$8:J$23,0)</f>
        <v>8</v>
      </c>
      <c r="L9" s="65">
        <f>VLOOKUP($A9,'Return Data'!$B$7:$R$2843,17,0)</f>
        <v>21.811499999999999</v>
      </c>
      <c r="M9" s="66">
        <f t="shared" ref="M9:M23" si="4">RANK(L9,L$8:L$23,0)</f>
        <v>11</v>
      </c>
      <c r="N9" s="65">
        <f>VLOOKUP($A9,'Return Data'!$B$7:$R$2843,14,0)</f>
        <v>9.7918000000000003</v>
      </c>
      <c r="O9" s="66">
        <f t="shared" ref="O9:O23" si="5">RANK(N9,N$8:N$23,0)</f>
        <v>9</v>
      </c>
      <c r="P9" s="65">
        <f>VLOOKUP($A9,'Return Data'!$B$7:$R$2843,15,0)</f>
        <v>12.855700000000001</v>
      </c>
      <c r="Q9" s="66">
        <f t="shared" ref="Q9:Q23" si="6">RANK(P9,P$8:P$23,0)</f>
        <v>6</v>
      </c>
      <c r="R9" s="65">
        <f>VLOOKUP($A9,'Return Data'!$B$7:$R$2843,16,0)</f>
        <v>14.331300000000001</v>
      </c>
      <c r="S9" s="67">
        <f t="shared" ref="S9:S23" si="7">RANK(R9,R$8:R$23,0)</f>
        <v>11</v>
      </c>
    </row>
    <row r="10" spans="1:20" x14ac:dyDescent="0.3">
      <c r="A10" s="63" t="s">
        <v>32</v>
      </c>
      <c r="B10" s="64">
        <f>VLOOKUP($A10,'Return Data'!$B$7:$R$2843,3,0)</f>
        <v>44407</v>
      </c>
      <c r="C10" s="65">
        <f>VLOOKUP($A10,'Return Data'!$B$7:$R$2843,4,0)</f>
        <v>221.33</v>
      </c>
      <c r="D10" s="65">
        <f>VLOOKUP($A10,'Return Data'!$B$7:$R$2843,10,0)</f>
        <v>12.168100000000001</v>
      </c>
      <c r="E10" s="66">
        <f t="shared" si="0"/>
        <v>11</v>
      </c>
      <c r="F10" s="65">
        <f>VLOOKUP($A10,'Return Data'!$B$7:$R$2843,11,0)</f>
        <v>25.627199999999998</v>
      </c>
      <c r="G10" s="66">
        <f t="shared" si="1"/>
        <v>8</v>
      </c>
      <c r="H10" s="65">
        <f>VLOOKUP($A10,'Return Data'!$B$7:$R$2843,12,0)</f>
        <v>49.658499999999997</v>
      </c>
      <c r="I10" s="66">
        <f t="shared" si="2"/>
        <v>7</v>
      </c>
      <c r="J10" s="65">
        <f>VLOOKUP($A10,'Return Data'!$B$7:$R$2843,13,0)</f>
        <v>54.668100000000003</v>
      </c>
      <c r="K10" s="66">
        <f t="shared" si="3"/>
        <v>11</v>
      </c>
      <c r="L10" s="65">
        <f>VLOOKUP($A10,'Return Data'!$B$7:$R$2843,17,0)</f>
        <v>26.3507</v>
      </c>
      <c r="M10" s="66">
        <f t="shared" si="4"/>
        <v>5</v>
      </c>
      <c r="N10" s="65">
        <f>VLOOKUP($A10,'Return Data'!$B$7:$R$2843,14,0)</f>
        <v>14.5824</v>
      </c>
      <c r="O10" s="66">
        <f t="shared" si="5"/>
        <v>3</v>
      </c>
      <c r="P10" s="65">
        <f>VLOOKUP($A10,'Return Data'!$B$7:$R$2843,15,0)</f>
        <v>12.263999999999999</v>
      </c>
      <c r="Q10" s="66">
        <f t="shared" si="6"/>
        <v>9</v>
      </c>
      <c r="R10" s="65">
        <f>VLOOKUP($A10,'Return Data'!$B$7:$R$2843,16,0)</f>
        <v>20.029</v>
      </c>
      <c r="S10" s="67">
        <f t="shared" si="7"/>
        <v>1</v>
      </c>
    </row>
    <row r="11" spans="1:20" x14ac:dyDescent="0.3">
      <c r="A11" s="63" t="s">
        <v>33</v>
      </c>
      <c r="B11" s="64">
        <f>VLOOKUP($A11,'Return Data'!$B$7:$R$2843,3,0)</f>
        <v>44407</v>
      </c>
      <c r="C11" s="65">
        <f>VLOOKUP($A11,'Return Data'!$B$7:$R$2843,4,0)</f>
        <v>14.8</v>
      </c>
      <c r="D11" s="65">
        <f>VLOOKUP($A11,'Return Data'!$B$7:$R$2843,10,0)</f>
        <v>12.8909</v>
      </c>
      <c r="E11" s="66">
        <f t="shared" si="0"/>
        <v>10</v>
      </c>
      <c r="F11" s="65">
        <f>VLOOKUP($A11,'Return Data'!$B$7:$R$2843,11,0)</f>
        <v>27.1478</v>
      </c>
      <c r="G11" s="66">
        <f t="shared" si="1"/>
        <v>6</v>
      </c>
      <c r="H11" s="65">
        <f>VLOOKUP($A11,'Return Data'!$B$7:$R$2843,12,0)</f>
        <v>45.097999999999999</v>
      </c>
      <c r="I11" s="66">
        <f t="shared" si="2"/>
        <v>10</v>
      </c>
      <c r="J11" s="65">
        <f>VLOOKUP($A11,'Return Data'!$B$7:$R$2843,13,0)</f>
        <v>55.136299999999999</v>
      </c>
      <c r="K11" s="66">
        <f t="shared" si="3"/>
        <v>9</v>
      </c>
      <c r="L11" s="65">
        <f>VLOOKUP($A11,'Return Data'!$B$7:$R$2843,17,0)</f>
        <v>22.793199999999999</v>
      </c>
      <c r="M11" s="66">
        <f t="shared" si="4"/>
        <v>10</v>
      </c>
      <c r="N11" s="65"/>
      <c r="O11" s="66"/>
      <c r="P11" s="65"/>
      <c r="Q11" s="66"/>
      <c r="R11" s="65">
        <f>VLOOKUP($A11,'Return Data'!$B$7:$R$2843,16,0)</f>
        <v>14.2378</v>
      </c>
      <c r="S11" s="67">
        <f t="shared" si="7"/>
        <v>12</v>
      </c>
    </row>
    <row r="12" spans="1:20" x14ac:dyDescent="0.3">
      <c r="A12" s="63" t="s">
        <v>34</v>
      </c>
      <c r="B12" s="64">
        <f>VLOOKUP($A12,'Return Data'!$B$7:$R$2843,3,0)</f>
        <v>44407</v>
      </c>
      <c r="C12" s="65">
        <f>VLOOKUP($A12,'Return Data'!$B$7:$R$2843,4,0)</f>
        <v>80.680000000000007</v>
      </c>
      <c r="D12" s="65">
        <f>VLOOKUP($A12,'Return Data'!$B$7:$R$2843,10,0)</f>
        <v>19.543600000000001</v>
      </c>
      <c r="E12" s="66">
        <f t="shared" si="0"/>
        <v>1</v>
      </c>
      <c r="F12" s="65">
        <f>VLOOKUP($A12,'Return Data'!$B$7:$R$2843,11,0)</f>
        <v>44.9255</v>
      </c>
      <c r="G12" s="66">
        <f t="shared" si="1"/>
        <v>1</v>
      </c>
      <c r="H12" s="65">
        <f>VLOOKUP($A12,'Return Data'!$B$7:$R$2843,12,0)</f>
        <v>77.787599999999998</v>
      </c>
      <c r="I12" s="66">
        <f t="shared" si="2"/>
        <v>1</v>
      </c>
      <c r="J12" s="65">
        <f>VLOOKUP($A12,'Return Data'!$B$7:$R$2843,13,0)</f>
        <v>104.9276</v>
      </c>
      <c r="K12" s="66">
        <f t="shared" si="3"/>
        <v>1</v>
      </c>
      <c r="L12" s="65">
        <f>VLOOKUP($A12,'Return Data'!$B$7:$R$2843,17,0)</f>
        <v>33.416699999999999</v>
      </c>
      <c r="M12" s="66">
        <f t="shared" si="4"/>
        <v>1</v>
      </c>
      <c r="N12" s="65">
        <f>VLOOKUP($A12,'Return Data'!$B$7:$R$2843,14,0)</f>
        <v>14.0329</v>
      </c>
      <c r="O12" s="66">
        <f t="shared" si="5"/>
        <v>4</v>
      </c>
      <c r="P12" s="65">
        <f>VLOOKUP($A12,'Return Data'!$B$7:$R$2843,15,0)</f>
        <v>16.142399999999999</v>
      </c>
      <c r="Q12" s="66">
        <f t="shared" si="6"/>
        <v>1</v>
      </c>
      <c r="R12" s="65">
        <f>VLOOKUP($A12,'Return Data'!$B$7:$R$2843,16,0)</f>
        <v>16.853400000000001</v>
      </c>
      <c r="S12" s="67">
        <f t="shared" si="7"/>
        <v>5</v>
      </c>
    </row>
    <row r="13" spans="1:20" x14ac:dyDescent="0.3">
      <c r="A13" s="63" t="s">
        <v>35</v>
      </c>
      <c r="B13" s="64">
        <f>VLOOKUP($A13,'Return Data'!$B$7:$R$2843,3,0)</f>
        <v>44407</v>
      </c>
      <c r="C13" s="65">
        <f>VLOOKUP($A13,'Return Data'!$B$7:$R$2843,4,0)</f>
        <v>15.876200000000001</v>
      </c>
      <c r="D13" s="65">
        <f>VLOOKUP($A13,'Return Data'!$B$7:$R$2843,10,0)</f>
        <v>11.4221</v>
      </c>
      <c r="E13" s="66">
        <f t="shared" si="0"/>
        <v>13</v>
      </c>
      <c r="F13" s="65">
        <f>VLOOKUP($A13,'Return Data'!$B$7:$R$2843,11,0)</f>
        <v>21.4678</v>
      </c>
      <c r="G13" s="66">
        <f t="shared" si="1"/>
        <v>12</v>
      </c>
      <c r="H13" s="65">
        <f>VLOOKUP($A13,'Return Data'!$B$7:$R$2843,12,0)</f>
        <v>39.754100000000001</v>
      </c>
      <c r="I13" s="66">
        <f t="shared" si="2"/>
        <v>13</v>
      </c>
      <c r="J13" s="65">
        <f>VLOOKUP($A13,'Return Data'!$B$7:$R$2843,13,0)</f>
        <v>49.248899999999999</v>
      </c>
      <c r="K13" s="66">
        <f t="shared" si="3"/>
        <v>13</v>
      </c>
      <c r="L13" s="65">
        <f>VLOOKUP($A13,'Return Data'!$B$7:$R$2843,17,0)</f>
        <v>21.613900000000001</v>
      </c>
      <c r="M13" s="66">
        <f t="shared" si="4"/>
        <v>12</v>
      </c>
      <c r="N13" s="65">
        <f>VLOOKUP($A13,'Return Data'!$B$7:$R$2843,14,0)</f>
        <v>7.9135999999999997</v>
      </c>
      <c r="O13" s="66">
        <f t="shared" si="5"/>
        <v>11</v>
      </c>
      <c r="P13" s="65">
        <f>VLOOKUP($A13,'Return Data'!$B$7:$R$2843,15,0)</f>
        <v>7.9199000000000002</v>
      </c>
      <c r="Q13" s="66">
        <f t="shared" si="6"/>
        <v>12</v>
      </c>
      <c r="R13" s="65">
        <f>VLOOKUP($A13,'Return Data'!$B$7:$R$2843,16,0)</f>
        <v>8.1515000000000004</v>
      </c>
      <c r="S13" s="67">
        <f t="shared" si="7"/>
        <v>16</v>
      </c>
    </row>
    <row r="14" spans="1:20" x14ac:dyDescent="0.3">
      <c r="A14" s="63" t="s">
        <v>36</v>
      </c>
      <c r="B14" s="64">
        <f>VLOOKUP($A14,'Return Data'!$B$7:$R$2843,3,0)</f>
        <v>44407</v>
      </c>
      <c r="C14" s="65">
        <f>VLOOKUP($A14,'Return Data'!$B$7:$R$2843,4,0)</f>
        <v>385.22078467168302</v>
      </c>
      <c r="D14" s="65">
        <f>VLOOKUP($A14,'Return Data'!$B$7:$R$2843,10,0)</f>
        <v>14.527200000000001</v>
      </c>
      <c r="E14" s="66">
        <f t="shared" si="0"/>
        <v>6</v>
      </c>
      <c r="F14" s="65">
        <f>VLOOKUP($A14,'Return Data'!$B$7:$R$2843,11,0)</f>
        <v>26.825399999999998</v>
      </c>
      <c r="G14" s="66">
        <f t="shared" si="1"/>
        <v>7</v>
      </c>
      <c r="H14" s="65">
        <f>VLOOKUP($A14,'Return Data'!$B$7:$R$2843,12,0)</f>
        <v>53.382800000000003</v>
      </c>
      <c r="I14" s="66">
        <f t="shared" si="2"/>
        <v>5</v>
      </c>
      <c r="J14" s="65">
        <f>VLOOKUP($A14,'Return Data'!$B$7:$R$2843,13,0)</f>
        <v>60.116999999999997</v>
      </c>
      <c r="K14" s="66">
        <f t="shared" si="3"/>
        <v>6</v>
      </c>
      <c r="L14" s="65">
        <f>VLOOKUP($A14,'Return Data'!$B$7:$R$2843,17,0)</f>
        <v>26.6264</v>
      </c>
      <c r="M14" s="66">
        <f t="shared" si="4"/>
        <v>4</v>
      </c>
      <c r="N14" s="65">
        <f>VLOOKUP($A14,'Return Data'!$B$7:$R$2843,14,0)</f>
        <v>13.7357</v>
      </c>
      <c r="O14" s="66">
        <f t="shared" si="5"/>
        <v>5</v>
      </c>
      <c r="P14" s="65">
        <f>VLOOKUP($A14,'Return Data'!$B$7:$R$2843,15,0)</f>
        <v>14.3141</v>
      </c>
      <c r="Q14" s="66">
        <f t="shared" si="6"/>
        <v>3</v>
      </c>
      <c r="R14" s="65">
        <f>VLOOKUP($A14,'Return Data'!$B$7:$R$2843,16,0)</f>
        <v>16.3033</v>
      </c>
      <c r="S14" s="67">
        <f t="shared" si="7"/>
        <v>6</v>
      </c>
    </row>
    <row r="15" spans="1:20" x14ac:dyDescent="0.3">
      <c r="A15" s="63" t="s">
        <v>37</v>
      </c>
      <c r="B15" s="64">
        <f>VLOOKUP($A15,'Return Data'!$B$7:$R$2843,3,0)</f>
        <v>44407</v>
      </c>
      <c r="C15" s="65">
        <f>VLOOKUP($A15,'Return Data'!$B$7:$R$2843,4,0)</f>
        <v>53.183999999999997</v>
      </c>
      <c r="D15" s="65">
        <f>VLOOKUP($A15,'Return Data'!$B$7:$R$2843,10,0)</f>
        <v>15.289099999999999</v>
      </c>
      <c r="E15" s="66">
        <f t="shared" si="0"/>
        <v>4</v>
      </c>
      <c r="F15" s="65">
        <f>VLOOKUP($A15,'Return Data'!$B$7:$R$2843,11,0)</f>
        <v>29.448699999999999</v>
      </c>
      <c r="G15" s="66">
        <f t="shared" si="1"/>
        <v>4</v>
      </c>
      <c r="H15" s="65">
        <f>VLOOKUP($A15,'Return Data'!$B$7:$R$2843,12,0)</f>
        <v>50.880899999999997</v>
      </c>
      <c r="I15" s="66">
        <f t="shared" si="2"/>
        <v>6</v>
      </c>
      <c r="J15" s="65">
        <f>VLOOKUP($A15,'Return Data'!$B$7:$R$2843,13,0)</f>
        <v>61.1051</v>
      </c>
      <c r="K15" s="66">
        <f t="shared" si="3"/>
        <v>5</v>
      </c>
      <c r="L15" s="65">
        <f>VLOOKUP($A15,'Return Data'!$B$7:$R$2843,17,0)</f>
        <v>25.451899999999998</v>
      </c>
      <c r="M15" s="66">
        <f t="shared" si="4"/>
        <v>7</v>
      </c>
      <c r="N15" s="65">
        <f>VLOOKUP($A15,'Return Data'!$B$7:$R$2843,14,0)</f>
        <v>13.0909</v>
      </c>
      <c r="O15" s="66">
        <f t="shared" si="5"/>
        <v>6</v>
      </c>
      <c r="P15" s="65">
        <f>VLOOKUP($A15,'Return Data'!$B$7:$R$2843,15,0)</f>
        <v>13.765700000000001</v>
      </c>
      <c r="Q15" s="66">
        <f t="shared" si="6"/>
        <v>5</v>
      </c>
      <c r="R15" s="65">
        <f>VLOOKUP($A15,'Return Data'!$B$7:$R$2843,16,0)</f>
        <v>15.5474</v>
      </c>
      <c r="S15" s="67">
        <f t="shared" si="7"/>
        <v>9</v>
      </c>
    </row>
    <row r="16" spans="1:20" x14ac:dyDescent="0.3">
      <c r="A16" s="63" t="s">
        <v>38</v>
      </c>
      <c r="B16" s="64">
        <f>VLOOKUP($A16,'Return Data'!$B$7:$R$2843,3,0)</f>
        <v>44407</v>
      </c>
      <c r="C16" s="65">
        <f>VLOOKUP($A16,'Return Data'!$B$7:$R$2843,4,0)</f>
        <v>113.43680000000001</v>
      </c>
      <c r="D16" s="65">
        <f>VLOOKUP($A16,'Return Data'!$B$7:$R$2843,10,0)</f>
        <v>16.7746</v>
      </c>
      <c r="E16" s="66">
        <f t="shared" si="0"/>
        <v>2</v>
      </c>
      <c r="F16" s="65">
        <f>VLOOKUP($A16,'Return Data'!$B$7:$R$2843,11,0)</f>
        <v>30.8475</v>
      </c>
      <c r="G16" s="66">
        <f t="shared" si="1"/>
        <v>3</v>
      </c>
      <c r="H16" s="65">
        <f>VLOOKUP($A16,'Return Data'!$B$7:$R$2843,12,0)</f>
        <v>56.662300000000002</v>
      </c>
      <c r="I16" s="66">
        <f t="shared" si="2"/>
        <v>4</v>
      </c>
      <c r="J16" s="65">
        <f>VLOOKUP($A16,'Return Data'!$B$7:$R$2843,13,0)</f>
        <v>66.534199999999998</v>
      </c>
      <c r="K16" s="66">
        <f t="shared" si="3"/>
        <v>4</v>
      </c>
      <c r="L16" s="65">
        <f>VLOOKUP($A16,'Return Data'!$B$7:$R$2843,17,0)</f>
        <v>27.507300000000001</v>
      </c>
      <c r="M16" s="66">
        <f t="shared" si="4"/>
        <v>2</v>
      </c>
      <c r="N16" s="65">
        <f>VLOOKUP($A16,'Return Data'!$B$7:$R$2843,14,0)</f>
        <v>15.680999999999999</v>
      </c>
      <c r="O16" s="66">
        <f t="shared" si="5"/>
        <v>1</v>
      </c>
      <c r="P16" s="65">
        <f>VLOOKUP($A16,'Return Data'!$B$7:$R$2843,15,0)</f>
        <v>14.9163</v>
      </c>
      <c r="Q16" s="66">
        <f t="shared" si="6"/>
        <v>2</v>
      </c>
      <c r="R16" s="65">
        <f>VLOOKUP($A16,'Return Data'!$B$7:$R$2843,16,0)</f>
        <v>16.224</v>
      </c>
      <c r="S16" s="67">
        <f t="shared" si="7"/>
        <v>7</v>
      </c>
    </row>
    <row r="17" spans="1:19" x14ac:dyDescent="0.3">
      <c r="A17" s="63" t="s">
        <v>39</v>
      </c>
      <c r="B17" s="64">
        <f>VLOOKUP($A17,'Return Data'!$B$7:$R$2843,3,0)</f>
        <v>44407</v>
      </c>
      <c r="C17" s="65">
        <f>VLOOKUP($A17,'Return Data'!$B$7:$R$2843,4,0)</f>
        <v>72.87</v>
      </c>
      <c r="D17" s="65">
        <f>VLOOKUP($A17,'Return Data'!$B$7:$R$2843,10,0)</f>
        <v>10.258699999999999</v>
      </c>
      <c r="E17" s="66">
        <f t="shared" si="0"/>
        <v>14</v>
      </c>
      <c r="F17" s="65">
        <f>VLOOKUP($A17,'Return Data'!$B$7:$R$2843,11,0)</f>
        <v>20.069199999999999</v>
      </c>
      <c r="G17" s="66">
        <f t="shared" si="1"/>
        <v>13</v>
      </c>
      <c r="H17" s="65">
        <f>VLOOKUP($A17,'Return Data'!$B$7:$R$2843,12,0)</f>
        <v>44.526000000000003</v>
      </c>
      <c r="I17" s="66">
        <f t="shared" si="2"/>
        <v>11</v>
      </c>
      <c r="J17" s="65">
        <f>VLOOKUP($A17,'Return Data'!$B$7:$R$2843,13,0)</f>
        <v>54.746200000000002</v>
      </c>
      <c r="K17" s="66">
        <f t="shared" si="3"/>
        <v>10</v>
      </c>
      <c r="L17" s="65">
        <f>VLOOKUP($A17,'Return Data'!$B$7:$R$2843,17,0)</f>
        <v>18.0793</v>
      </c>
      <c r="M17" s="66">
        <f t="shared" si="4"/>
        <v>16</v>
      </c>
      <c r="N17" s="65">
        <f>VLOOKUP($A17,'Return Data'!$B$7:$R$2843,14,0)</f>
        <v>10.7765</v>
      </c>
      <c r="O17" s="66">
        <f t="shared" si="5"/>
        <v>8</v>
      </c>
      <c r="P17" s="65">
        <f>VLOOKUP($A17,'Return Data'!$B$7:$R$2843,15,0)</f>
        <v>10.5701</v>
      </c>
      <c r="Q17" s="66">
        <f t="shared" si="6"/>
        <v>10</v>
      </c>
      <c r="R17" s="65">
        <f>VLOOKUP($A17,'Return Data'!$B$7:$R$2843,16,0)</f>
        <v>13.5692</v>
      </c>
      <c r="S17" s="67">
        <f t="shared" si="7"/>
        <v>13</v>
      </c>
    </row>
    <row r="18" spans="1:19" x14ac:dyDescent="0.3">
      <c r="A18" s="63" t="s">
        <v>40</v>
      </c>
      <c r="B18" s="64">
        <f>VLOOKUP($A18,'Return Data'!$B$7:$R$2843,3,0)</f>
        <v>44407</v>
      </c>
      <c r="C18" s="65">
        <f>VLOOKUP($A18,'Return Data'!$B$7:$R$2843,4,0)</f>
        <v>179.73150000000001</v>
      </c>
      <c r="D18" s="65">
        <f>VLOOKUP($A18,'Return Data'!$B$7:$R$2843,10,0)</f>
        <v>9.7515000000000001</v>
      </c>
      <c r="E18" s="66">
        <f t="shared" si="0"/>
        <v>15</v>
      </c>
      <c r="F18" s="65">
        <f>VLOOKUP($A18,'Return Data'!$B$7:$R$2843,11,0)</f>
        <v>17.748999999999999</v>
      </c>
      <c r="G18" s="66">
        <f t="shared" si="1"/>
        <v>15</v>
      </c>
      <c r="H18" s="65">
        <f>VLOOKUP($A18,'Return Data'!$B$7:$R$2843,12,0)</f>
        <v>32.730800000000002</v>
      </c>
      <c r="I18" s="66">
        <f t="shared" si="2"/>
        <v>16</v>
      </c>
      <c r="J18" s="65">
        <f>VLOOKUP($A18,'Return Data'!$B$7:$R$2843,13,0)</f>
        <v>38.825800000000001</v>
      </c>
      <c r="K18" s="66">
        <f t="shared" si="3"/>
        <v>16</v>
      </c>
      <c r="L18" s="65">
        <f>VLOOKUP($A18,'Return Data'!$B$7:$R$2843,17,0)</f>
        <v>19.095500000000001</v>
      </c>
      <c r="M18" s="66">
        <f t="shared" si="4"/>
        <v>14</v>
      </c>
      <c r="N18" s="65">
        <f>VLOOKUP($A18,'Return Data'!$B$7:$R$2843,14,0)</f>
        <v>8.3424999999999994</v>
      </c>
      <c r="O18" s="66">
        <f t="shared" si="5"/>
        <v>10</v>
      </c>
      <c r="P18" s="65">
        <f>VLOOKUP($A18,'Return Data'!$B$7:$R$2843,15,0)</f>
        <v>12.752599999999999</v>
      </c>
      <c r="Q18" s="66">
        <f t="shared" si="6"/>
        <v>7</v>
      </c>
      <c r="R18" s="65">
        <f>VLOOKUP($A18,'Return Data'!$B$7:$R$2843,16,0)</f>
        <v>18.409800000000001</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12</v>
      </c>
      <c r="F19" s="65">
        <f>VLOOKUP($A19,'Return Data'!$B$7:$R$2843,11,0)</f>
        <v>14.957000000000001</v>
      </c>
      <c r="G19" s="66">
        <f t="shared" si="1"/>
        <v>16</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13</v>
      </c>
      <c r="N19" s="65"/>
      <c r="O19" s="66"/>
      <c r="P19" s="65"/>
      <c r="Q19" s="66"/>
      <c r="R19" s="65">
        <f>VLOOKUP($A19,'Return Data'!$B$7:$R$2843,16,0)</f>
        <v>10.5823</v>
      </c>
      <c r="S19" s="67">
        <f t="shared" si="7"/>
        <v>14</v>
      </c>
    </row>
    <row r="20" spans="1:19" x14ac:dyDescent="0.3">
      <c r="A20" s="63" t="s">
        <v>42</v>
      </c>
      <c r="B20" s="64">
        <f>VLOOKUP($A20,'Return Data'!$B$7:$R$2843,3,0)</f>
        <v>44407</v>
      </c>
      <c r="C20" s="65">
        <f>VLOOKUP($A20,'Return Data'!$B$7:$R$2843,4,0)</f>
        <v>12.958299999999999</v>
      </c>
      <c r="D20" s="65">
        <f>VLOOKUP($A20,'Return Data'!$B$7:$R$2843,10,0)</f>
        <v>8.8164999999999996</v>
      </c>
      <c r="E20" s="66">
        <f t="shared" si="0"/>
        <v>16</v>
      </c>
      <c r="F20" s="65">
        <f>VLOOKUP($A20,'Return Data'!$B$7:$R$2843,11,0)</f>
        <v>18.834399999999999</v>
      </c>
      <c r="G20" s="66">
        <f t="shared" si="1"/>
        <v>14</v>
      </c>
      <c r="H20" s="65">
        <f>VLOOKUP($A20,'Return Data'!$B$7:$R$2843,12,0)</f>
        <v>34.185600000000001</v>
      </c>
      <c r="I20" s="66">
        <f t="shared" si="2"/>
        <v>15</v>
      </c>
      <c r="J20" s="65">
        <f>VLOOKUP($A20,'Return Data'!$B$7:$R$2843,13,0)</f>
        <v>40.795999999999999</v>
      </c>
      <c r="K20" s="66">
        <f t="shared" si="3"/>
        <v>15</v>
      </c>
      <c r="L20" s="65">
        <f>VLOOKUP($A20,'Return Data'!$B$7:$R$2843,17,0)</f>
        <v>18.718599999999999</v>
      </c>
      <c r="M20" s="66">
        <f t="shared" si="4"/>
        <v>15</v>
      </c>
      <c r="N20" s="65"/>
      <c r="O20" s="66"/>
      <c r="P20" s="65"/>
      <c r="Q20" s="66"/>
      <c r="R20" s="65">
        <f>VLOOKUP($A20,'Return Data'!$B$7:$R$2843,16,0)</f>
        <v>9.0482999999999993</v>
      </c>
      <c r="S20" s="67">
        <f t="shared" si="7"/>
        <v>15</v>
      </c>
    </row>
    <row r="21" spans="1:19" x14ac:dyDescent="0.3">
      <c r="A21" s="63" t="s">
        <v>43</v>
      </c>
      <c r="B21" s="64">
        <f>VLOOKUP($A21,'Return Data'!$B$7:$R$2843,3,0)</f>
        <v>44407</v>
      </c>
      <c r="C21" s="65">
        <f>VLOOKUP($A21,'Return Data'!$B$7:$R$2843,4,0)</f>
        <v>362.12810000000002</v>
      </c>
      <c r="D21" s="65">
        <f>VLOOKUP($A21,'Return Data'!$B$7:$R$2843,10,0)</f>
        <v>15.6881</v>
      </c>
      <c r="E21" s="66">
        <f t="shared" si="0"/>
        <v>3</v>
      </c>
      <c r="F21" s="65">
        <f>VLOOKUP($A21,'Return Data'!$B$7:$R$2843,11,0)</f>
        <v>28.774999999999999</v>
      </c>
      <c r="G21" s="66">
        <f t="shared" si="1"/>
        <v>5</v>
      </c>
      <c r="H21" s="65">
        <f>VLOOKUP($A21,'Return Data'!$B$7:$R$2843,12,0)</f>
        <v>66.733000000000004</v>
      </c>
      <c r="I21" s="66">
        <f t="shared" si="2"/>
        <v>2</v>
      </c>
      <c r="J21" s="65">
        <f>VLOOKUP($A21,'Return Data'!$B$7:$R$2843,13,0)</f>
        <v>78.280900000000003</v>
      </c>
      <c r="K21" s="66">
        <f t="shared" si="3"/>
        <v>2</v>
      </c>
      <c r="L21" s="65">
        <f>VLOOKUP($A21,'Return Data'!$B$7:$R$2843,17,0)</f>
        <v>25.788</v>
      </c>
      <c r="M21" s="66">
        <f t="shared" si="4"/>
        <v>6</v>
      </c>
      <c r="N21" s="65">
        <f>VLOOKUP($A21,'Return Data'!$B$7:$R$2843,14,0)</f>
        <v>11.017799999999999</v>
      </c>
      <c r="O21" s="66">
        <f t="shared" si="5"/>
        <v>7</v>
      </c>
      <c r="P21" s="65">
        <f>VLOOKUP($A21,'Return Data'!$B$7:$R$2843,15,0)</f>
        <v>12.714600000000001</v>
      </c>
      <c r="Q21" s="66">
        <f t="shared" si="6"/>
        <v>8</v>
      </c>
      <c r="R21" s="65">
        <f>VLOOKUP($A21,'Return Data'!$B$7:$R$2843,16,0)</f>
        <v>17.359100000000002</v>
      </c>
      <c r="S21" s="67">
        <f t="shared" si="7"/>
        <v>4</v>
      </c>
    </row>
    <row r="22" spans="1:19" x14ac:dyDescent="0.3">
      <c r="A22" s="63" t="s">
        <v>44</v>
      </c>
      <c r="B22" s="64">
        <f>VLOOKUP($A22,'Return Data'!$B$7:$R$2843,3,0)</f>
        <v>44407</v>
      </c>
      <c r="C22" s="65">
        <f>VLOOKUP($A22,'Return Data'!$B$7:$R$2843,4,0)</f>
        <v>15.36</v>
      </c>
      <c r="D22" s="65">
        <f>VLOOKUP($A22,'Return Data'!$B$7:$R$2843,10,0)</f>
        <v>14.0312</v>
      </c>
      <c r="E22" s="66">
        <f t="shared" si="0"/>
        <v>7</v>
      </c>
      <c r="F22" s="65">
        <f>VLOOKUP($A22,'Return Data'!$B$7:$R$2843,11,0)</f>
        <v>23.2745</v>
      </c>
      <c r="G22" s="66">
        <f t="shared" si="1"/>
        <v>10</v>
      </c>
      <c r="H22" s="65">
        <f>VLOOKUP($A22,'Return Data'!$B$7:$R$2843,12,0)</f>
        <v>44.496699999999997</v>
      </c>
      <c r="I22" s="66">
        <f t="shared" si="2"/>
        <v>12</v>
      </c>
      <c r="J22" s="65">
        <f>VLOOKUP($A22,'Return Data'!$B$7:$R$2843,13,0)</f>
        <v>49.707599999999999</v>
      </c>
      <c r="K22" s="66">
        <f t="shared" si="3"/>
        <v>12</v>
      </c>
      <c r="L22" s="65">
        <f>VLOOKUP($A22,'Return Data'!$B$7:$R$2843,17,0)</f>
        <v>24.522400000000001</v>
      </c>
      <c r="M22" s="66">
        <f t="shared" si="4"/>
        <v>8</v>
      </c>
      <c r="N22" s="65"/>
      <c r="O22" s="66"/>
      <c r="P22" s="65"/>
      <c r="Q22" s="66"/>
      <c r="R22" s="65">
        <f>VLOOKUP($A22,'Return Data'!$B$7:$R$2843,16,0)</f>
        <v>17.565999999999999</v>
      </c>
      <c r="S22" s="67">
        <f t="shared" si="7"/>
        <v>3</v>
      </c>
    </row>
    <row r="23" spans="1:19" x14ac:dyDescent="0.3">
      <c r="A23" s="63" t="s">
        <v>45</v>
      </c>
      <c r="B23" s="64">
        <f>VLOOKUP($A23,'Return Data'!$B$7:$R$2843,3,0)</f>
        <v>44407</v>
      </c>
      <c r="C23" s="65">
        <f>VLOOKUP($A23,'Return Data'!$B$7:$R$2843,4,0)</f>
        <v>94.0017</v>
      </c>
      <c r="D23" s="65">
        <f>VLOOKUP($A23,'Return Data'!$B$7:$R$2843,10,0)</f>
        <v>13.3775</v>
      </c>
      <c r="E23" s="66">
        <f t="shared" si="0"/>
        <v>9</v>
      </c>
      <c r="F23" s="65">
        <f>VLOOKUP($A23,'Return Data'!$B$7:$R$2843,11,0)</f>
        <v>22.0166</v>
      </c>
      <c r="G23" s="66">
        <f t="shared" si="1"/>
        <v>11</v>
      </c>
      <c r="H23" s="65">
        <f>VLOOKUP($A23,'Return Data'!$B$7:$R$2843,12,0)</f>
        <v>47.505499999999998</v>
      </c>
      <c r="I23" s="66">
        <f t="shared" si="2"/>
        <v>8</v>
      </c>
      <c r="J23" s="65">
        <f>VLOOKUP($A23,'Return Data'!$B$7:$R$2843,13,0)</f>
        <v>56.883099999999999</v>
      </c>
      <c r="K23" s="66">
        <f t="shared" si="3"/>
        <v>7</v>
      </c>
      <c r="L23" s="65">
        <f>VLOOKUP($A23,'Return Data'!$B$7:$R$2843,17,0)</f>
        <v>27.365500000000001</v>
      </c>
      <c r="M23" s="66">
        <f t="shared" si="4"/>
        <v>3</v>
      </c>
      <c r="N23" s="65">
        <f>VLOOKUP($A23,'Return Data'!$B$7:$R$2843,14,0)</f>
        <v>14.794</v>
      </c>
      <c r="O23" s="66">
        <f t="shared" si="5"/>
        <v>2</v>
      </c>
      <c r="P23" s="65">
        <f>VLOOKUP($A23,'Return Data'!$B$7:$R$2843,15,0)</f>
        <v>13.793100000000001</v>
      </c>
      <c r="Q23" s="66">
        <f t="shared" si="6"/>
        <v>4</v>
      </c>
      <c r="R23" s="65">
        <f>VLOOKUP($A23,'Return Data'!$B$7:$R$2843,16,0)</f>
        <v>14.9941</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13.420137499999999</v>
      </c>
      <c r="E25" s="74"/>
      <c r="F25" s="75">
        <f>AVERAGE(F8:F23)</f>
        <v>25.413575000000002</v>
      </c>
      <c r="G25" s="74"/>
      <c r="H25" s="75">
        <f>AVERAGE(H8:H23)</f>
        <v>48.8607625</v>
      </c>
      <c r="I25" s="74"/>
      <c r="J25" s="75">
        <f>AVERAGE(J8:J23)</f>
        <v>59.014712500000002</v>
      </c>
      <c r="K25" s="74"/>
      <c r="L25" s="75">
        <f>AVERAGE(L8:L23)</f>
        <v>23.914506249999999</v>
      </c>
      <c r="M25" s="74"/>
      <c r="N25" s="75">
        <f>AVERAGE(N8:N23)</f>
        <v>11.717741666666667</v>
      </c>
      <c r="O25" s="74"/>
      <c r="P25" s="75">
        <f>AVERAGE(P8:P23)</f>
        <v>12.614366666666664</v>
      </c>
      <c r="Q25" s="74"/>
      <c r="R25" s="75">
        <f>AVERAGE(R8:R23)</f>
        <v>14.930631250000001</v>
      </c>
      <c r="S25" s="76"/>
    </row>
    <row r="26" spans="1:19" x14ac:dyDescent="0.3">
      <c r="A26" s="73" t="s">
        <v>28</v>
      </c>
      <c r="B26" s="74"/>
      <c r="C26" s="74"/>
      <c r="D26" s="75">
        <f>MIN(D8:D23)</f>
        <v>8.8164999999999996</v>
      </c>
      <c r="E26" s="74"/>
      <c r="F26" s="75">
        <f>MIN(F8:F23)</f>
        <v>14.957000000000001</v>
      </c>
      <c r="G26" s="74"/>
      <c r="H26" s="75">
        <f>MIN(H8:H23)</f>
        <v>32.730800000000002</v>
      </c>
      <c r="I26" s="74"/>
      <c r="J26" s="75">
        <f>MIN(J8:J23)</f>
        <v>38.825800000000001</v>
      </c>
      <c r="K26" s="74"/>
      <c r="L26" s="75">
        <f>MIN(L8:L23)</f>
        <v>18.0793</v>
      </c>
      <c r="M26" s="74"/>
      <c r="N26" s="75">
        <f>MIN(N8:N23)</f>
        <v>6.8537999999999997</v>
      </c>
      <c r="O26" s="74"/>
      <c r="P26" s="75">
        <f>MIN(P8:P23)</f>
        <v>7.9199000000000002</v>
      </c>
      <c r="Q26" s="74"/>
      <c r="R26" s="75">
        <f>MIN(R8:R23)</f>
        <v>8.1515000000000004</v>
      </c>
      <c r="S26" s="76"/>
    </row>
    <row r="27" spans="1:19" ht="15" thickBot="1" x14ac:dyDescent="0.35">
      <c r="A27" s="77" t="s">
        <v>29</v>
      </c>
      <c r="B27" s="78"/>
      <c r="C27" s="78"/>
      <c r="D27" s="79">
        <f>MAX(D8:D23)</f>
        <v>19.543600000000001</v>
      </c>
      <c r="E27" s="78"/>
      <c r="F27" s="79">
        <f>MAX(F8:F23)</f>
        <v>44.9255</v>
      </c>
      <c r="G27" s="78"/>
      <c r="H27" s="79">
        <f>MAX(H8:H23)</f>
        <v>77.787599999999998</v>
      </c>
      <c r="I27" s="78"/>
      <c r="J27" s="79">
        <f>MAX(J8:J23)</f>
        <v>104.9276</v>
      </c>
      <c r="K27" s="78"/>
      <c r="L27" s="79">
        <f>MAX(L8:L23)</f>
        <v>33.416699999999999</v>
      </c>
      <c r="M27" s="78"/>
      <c r="N27" s="79">
        <f>MAX(N8:N23)</f>
        <v>15.680999999999999</v>
      </c>
      <c r="O27" s="78"/>
      <c r="P27" s="79">
        <f>MAX(P8:P23)</f>
        <v>16.142399999999999</v>
      </c>
      <c r="Q27" s="78"/>
      <c r="R27" s="79">
        <f>MAX(R8:R23)</f>
        <v>20.029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44407</v>
      </c>
      <c r="C8" s="65">
        <f>VLOOKUP($A8,'Return Data'!$B$7:$R$2843,4,0)</f>
        <v>669.59</v>
      </c>
      <c r="D8" s="65">
        <f>VLOOKUP($A8,'Return Data'!$B$7:$R$2843,10,0)</f>
        <v>12.7844</v>
      </c>
      <c r="E8" s="66">
        <f>RANK(D8,D$8:D$34,0)</f>
        <v>23</v>
      </c>
      <c r="F8" s="65">
        <f>VLOOKUP($A8,'Return Data'!$B$7:$R$2843,11,0)</f>
        <v>26.842700000000001</v>
      </c>
      <c r="G8" s="66">
        <f>RANK(F8,F$8:F$34,0)</f>
        <v>18</v>
      </c>
      <c r="H8" s="65">
        <f>VLOOKUP($A8,'Return Data'!$B$7:$R$2843,12,0)</f>
        <v>50.236699999999999</v>
      </c>
      <c r="I8" s="66">
        <f>RANK(H8,H$8:H$34,0)</f>
        <v>14</v>
      </c>
      <c r="J8" s="65">
        <f>VLOOKUP($A8,'Return Data'!$B$7:$R$2843,13,0)</f>
        <v>65.2166</v>
      </c>
      <c r="K8" s="66">
        <f>RANK(J8,J$8:J$34,0)</f>
        <v>9</v>
      </c>
      <c r="L8" s="65">
        <f>VLOOKUP($A8,'Return Data'!$B$7:$R$2843,17,0)</f>
        <v>29.889099999999999</v>
      </c>
      <c r="M8" s="66">
        <f>RANK(L8,L$8:L$34,0)</f>
        <v>9</v>
      </c>
      <c r="N8" s="65">
        <f>VLOOKUP($A8,'Return Data'!$B$7:$R$2843,14,0)</f>
        <v>14.167899999999999</v>
      </c>
      <c r="O8" s="66">
        <f>RANK(N8,N$8:N$34,0)</f>
        <v>17</v>
      </c>
      <c r="P8" s="65">
        <f>VLOOKUP($A8,'Return Data'!$B$7:$R$2843,15,0)</f>
        <v>14.056699999999999</v>
      </c>
      <c r="Q8" s="66">
        <f>RANK(P8,P$8:P$34,0)</f>
        <v>15</v>
      </c>
      <c r="R8" s="65">
        <f>VLOOKUP($A8,'Return Data'!$B$7:$R$2843,16,0)</f>
        <v>17.832799999999999</v>
      </c>
      <c r="S8" s="67">
        <f>RANK(R8,R$8:R$34,0)</f>
        <v>11</v>
      </c>
    </row>
    <row r="9" spans="1:20" x14ac:dyDescent="0.3">
      <c r="A9" s="63" t="s">
        <v>900</v>
      </c>
      <c r="B9" s="64">
        <f>VLOOKUP($A9,'Return Data'!$B$7:$R$2843,3,0)</f>
        <v>44407</v>
      </c>
      <c r="C9" s="65">
        <f>VLOOKUP($A9,'Return Data'!$B$7:$R$2843,4,0)</f>
        <v>20.13</v>
      </c>
      <c r="D9" s="65">
        <f>VLOOKUP($A9,'Return Data'!$B$7:$R$2843,10,0)</f>
        <v>16.425699999999999</v>
      </c>
      <c r="E9" s="66">
        <f t="shared" ref="E9:E34" si="0">RANK(D9,D$8:D$34,0)</f>
        <v>5</v>
      </c>
      <c r="F9" s="65">
        <f>VLOOKUP($A9,'Return Data'!$B$7:$R$2843,11,0)</f>
        <v>34.558799999999998</v>
      </c>
      <c r="G9" s="66">
        <f t="shared" ref="G9:G34" si="1">RANK(F9,F$8:F$34,0)</f>
        <v>1</v>
      </c>
      <c r="H9" s="65">
        <f>VLOOKUP($A9,'Return Data'!$B$7:$R$2843,12,0)</f>
        <v>55.324100000000001</v>
      </c>
      <c r="I9" s="66">
        <f t="shared" ref="I9:I34" si="2">RANK(H9,H$8:H$34,0)</f>
        <v>9</v>
      </c>
      <c r="J9" s="65">
        <f>VLOOKUP($A9,'Return Data'!$B$7:$R$2843,13,0)</f>
        <v>67.75</v>
      </c>
      <c r="K9" s="66">
        <f t="shared" ref="K9:K34" si="3">RANK(J9,J$8:J$34,0)</f>
        <v>6</v>
      </c>
      <c r="L9" s="65">
        <f>VLOOKUP($A9,'Return Data'!$B$7:$R$2843,17,0)</f>
        <v>35.037799999999997</v>
      </c>
      <c r="M9" s="66">
        <f t="shared" ref="M9:M34" si="4">RANK(L9,L$8:L$34,0)</f>
        <v>2</v>
      </c>
      <c r="N9" s="65"/>
      <c r="O9" s="66"/>
      <c r="P9" s="65"/>
      <c r="Q9" s="66"/>
      <c r="R9" s="65">
        <f>VLOOKUP($A9,'Return Data'!$B$7:$R$2843,16,0)</f>
        <v>28.7028</v>
      </c>
      <c r="S9" s="67">
        <f t="shared" ref="S9:S34" si="5">RANK(R9,R$8:R$34,0)</f>
        <v>4</v>
      </c>
    </row>
    <row r="10" spans="1:20" x14ac:dyDescent="0.3">
      <c r="A10" s="63" t="s">
        <v>902</v>
      </c>
      <c r="B10" s="64">
        <f>VLOOKUP($A10,'Return Data'!$B$7:$R$2843,3,0)</f>
        <v>44407</v>
      </c>
      <c r="C10" s="65">
        <f>VLOOKUP($A10,'Return Data'!$B$7:$R$2843,4,0)</f>
        <v>57.81</v>
      </c>
      <c r="D10" s="65">
        <f>VLOOKUP($A10,'Return Data'!$B$7:$R$2843,10,0)</f>
        <v>17.166599999999999</v>
      </c>
      <c r="E10" s="66">
        <f t="shared" si="0"/>
        <v>2</v>
      </c>
      <c r="F10" s="65">
        <f>VLOOKUP($A10,'Return Data'!$B$7:$R$2843,11,0)</f>
        <v>28.9251</v>
      </c>
      <c r="G10" s="66">
        <f t="shared" si="1"/>
        <v>11</v>
      </c>
      <c r="H10" s="65">
        <f>VLOOKUP($A10,'Return Data'!$B$7:$R$2843,12,0)</f>
        <v>48.230800000000002</v>
      </c>
      <c r="I10" s="66">
        <f t="shared" si="2"/>
        <v>20</v>
      </c>
      <c r="J10" s="65">
        <f>VLOOKUP($A10,'Return Data'!$B$7:$R$2843,13,0)</f>
        <v>59.652000000000001</v>
      </c>
      <c r="K10" s="66">
        <f t="shared" si="3"/>
        <v>19</v>
      </c>
      <c r="L10" s="65">
        <f>VLOOKUP($A10,'Return Data'!$B$7:$R$2843,17,0)</f>
        <v>30.4055</v>
      </c>
      <c r="M10" s="66">
        <f t="shared" si="4"/>
        <v>6</v>
      </c>
      <c r="N10" s="65">
        <f>VLOOKUP($A10,'Return Data'!$B$7:$R$2843,14,0)</f>
        <v>13.011100000000001</v>
      </c>
      <c r="O10" s="66">
        <f t="shared" ref="O10:O34" si="6">RANK(N10,N$8:N$34,0)</f>
        <v>21</v>
      </c>
      <c r="P10" s="65">
        <f>VLOOKUP($A10,'Return Data'!$B$7:$R$2843,15,0)</f>
        <v>14.0328</v>
      </c>
      <c r="Q10" s="66">
        <f t="shared" ref="Q10:Q34" si="7">RANK(P10,P$8:P$34,0)</f>
        <v>16</v>
      </c>
      <c r="R10" s="65">
        <f>VLOOKUP($A10,'Return Data'!$B$7:$R$2843,16,0)</f>
        <v>14.243499999999999</v>
      </c>
      <c r="S10" s="67">
        <f t="shared" si="5"/>
        <v>24</v>
      </c>
    </row>
    <row r="11" spans="1:20" x14ac:dyDescent="0.3">
      <c r="A11" s="63" t="s">
        <v>904</v>
      </c>
      <c r="B11" s="64">
        <f>VLOOKUP($A11,'Return Data'!$B$7:$R$2843,3,0)</f>
        <v>44407</v>
      </c>
      <c r="C11" s="65">
        <f>VLOOKUP($A11,'Return Data'!$B$7:$R$2843,4,0)</f>
        <v>164.47</v>
      </c>
      <c r="D11" s="65">
        <f>VLOOKUP($A11,'Return Data'!$B$7:$R$2843,10,0)</f>
        <v>15.587899999999999</v>
      </c>
      <c r="E11" s="66">
        <f t="shared" si="0"/>
        <v>10</v>
      </c>
      <c r="F11" s="65">
        <f>VLOOKUP($A11,'Return Data'!$B$7:$R$2843,11,0)</f>
        <v>27.5258</v>
      </c>
      <c r="G11" s="66">
        <f t="shared" si="1"/>
        <v>16</v>
      </c>
      <c r="H11" s="65">
        <f>VLOOKUP($A11,'Return Data'!$B$7:$R$2843,12,0)</f>
        <v>49.219700000000003</v>
      </c>
      <c r="I11" s="66">
        <f t="shared" si="2"/>
        <v>18</v>
      </c>
      <c r="J11" s="65">
        <f>VLOOKUP($A11,'Return Data'!$B$7:$R$2843,13,0)</f>
        <v>62.970700000000001</v>
      </c>
      <c r="K11" s="66">
        <f t="shared" si="3"/>
        <v>14</v>
      </c>
      <c r="L11" s="65">
        <f>VLOOKUP($A11,'Return Data'!$B$7:$R$2843,17,0)</f>
        <v>32.783299999999997</v>
      </c>
      <c r="M11" s="66">
        <f t="shared" si="4"/>
        <v>5</v>
      </c>
      <c r="N11" s="65">
        <f>VLOOKUP($A11,'Return Data'!$B$7:$R$2843,14,0)</f>
        <v>17.534800000000001</v>
      </c>
      <c r="O11" s="66">
        <f t="shared" si="6"/>
        <v>4</v>
      </c>
      <c r="P11" s="65">
        <f>VLOOKUP($A11,'Return Data'!$B$7:$R$2843,15,0)</f>
        <v>18.922599999999999</v>
      </c>
      <c r="Q11" s="66">
        <f t="shared" si="7"/>
        <v>2</v>
      </c>
      <c r="R11" s="65">
        <f>VLOOKUP($A11,'Return Data'!$B$7:$R$2843,16,0)</f>
        <v>23.055399999999999</v>
      </c>
      <c r="S11" s="67">
        <f t="shared" si="5"/>
        <v>6</v>
      </c>
    </row>
    <row r="12" spans="1:20" x14ac:dyDescent="0.3">
      <c r="A12" s="63" t="s">
        <v>906</v>
      </c>
      <c r="B12" s="64">
        <f>VLOOKUP($A12,'Return Data'!$B$7:$R$2843,3,0)</f>
        <v>44407</v>
      </c>
      <c r="C12" s="65">
        <f>VLOOKUP($A12,'Return Data'!$B$7:$R$2843,4,0)</f>
        <v>373.87900000000002</v>
      </c>
      <c r="D12" s="65">
        <f>VLOOKUP($A12,'Return Data'!$B$7:$R$2843,10,0)</f>
        <v>16.2133</v>
      </c>
      <c r="E12" s="66">
        <f t="shared" si="0"/>
        <v>7</v>
      </c>
      <c r="F12" s="65">
        <f>VLOOKUP($A12,'Return Data'!$B$7:$R$2843,11,0)</f>
        <v>29.973400000000002</v>
      </c>
      <c r="G12" s="66">
        <f t="shared" si="1"/>
        <v>7</v>
      </c>
      <c r="H12" s="65">
        <f>VLOOKUP($A12,'Return Data'!$B$7:$R$2843,12,0)</f>
        <v>57.049799999999998</v>
      </c>
      <c r="I12" s="66">
        <f t="shared" si="2"/>
        <v>5</v>
      </c>
      <c r="J12" s="65">
        <f>VLOOKUP($A12,'Return Data'!$B$7:$R$2843,13,0)</f>
        <v>64.629000000000005</v>
      </c>
      <c r="K12" s="66">
        <f t="shared" si="3"/>
        <v>11</v>
      </c>
      <c r="L12" s="65">
        <f>VLOOKUP($A12,'Return Data'!$B$7:$R$2843,17,0)</f>
        <v>30.1722</v>
      </c>
      <c r="M12" s="66">
        <f t="shared" si="4"/>
        <v>7</v>
      </c>
      <c r="N12" s="65">
        <f>VLOOKUP($A12,'Return Data'!$B$7:$R$2843,14,0)</f>
        <v>17.781600000000001</v>
      </c>
      <c r="O12" s="66">
        <f t="shared" si="6"/>
        <v>3</v>
      </c>
      <c r="P12" s="65">
        <f>VLOOKUP($A12,'Return Data'!$B$7:$R$2843,15,0)</f>
        <v>16.561699999999998</v>
      </c>
      <c r="Q12" s="66">
        <f t="shared" si="7"/>
        <v>9</v>
      </c>
      <c r="R12" s="65">
        <f>VLOOKUP($A12,'Return Data'!$B$7:$R$2843,16,0)</f>
        <v>17.958600000000001</v>
      </c>
      <c r="S12" s="67">
        <f t="shared" si="5"/>
        <v>10</v>
      </c>
    </row>
    <row r="13" spans="1:20" x14ac:dyDescent="0.3">
      <c r="A13" s="63" t="s">
        <v>908</v>
      </c>
      <c r="B13" s="64">
        <f>VLOOKUP($A13,'Return Data'!$B$7:$R$2843,3,0)</f>
        <v>44407</v>
      </c>
      <c r="C13" s="65">
        <f>VLOOKUP($A13,'Return Data'!$B$7:$R$2843,4,0)</f>
        <v>54.421999999999997</v>
      </c>
      <c r="D13" s="65">
        <f>VLOOKUP($A13,'Return Data'!$B$7:$R$2843,10,0)</f>
        <v>15.5334</v>
      </c>
      <c r="E13" s="66">
        <f t="shared" si="0"/>
        <v>11</v>
      </c>
      <c r="F13" s="65">
        <f>VLOOKUP($A13,'Return Data'!$B$7:$R$2843,11,0)</f>
        <v>29.403700000000001</v>
      </c>
      <c r="G13" s="66">
        <f t="shared" si="1"/>
        <v>9</v>
      </c>
      <c r="H13" s="65">
        <f>VLOOKUP($A13,'Return Data'!$B$7:$R$2843,12,0)</f>
        <v>51.130200000000002</v>
      </c>
      <c r="I13" s="66">
        <f t="shared" si="2"/>
        <v>13</v>
      </c>
      <c r="J13" s="65">
        <f>VLOOKUP($A13,'Return Data'!$B$7:$R$2843,13,0)</f>
        <v>62.793900000000001</v>
      </c>
      <c r="K13" s="66">
        <f t="shared" si="3"/>
        <v>15</v>
      </c>
      <c r="L13" s="65">
        <f>VLOOKUP($A13,'Return Data'!$B$7:$R$2843,17,0)</f>
        <v>30.148</v>
      </c>
      <c r="M13" s="66">
        <f t="shared" si="4"/>
        <v>8</v>
      </c>
      <c r="N13" s="65">
        <f>VLOOKUP($A13,'Return Data'!$B$7:$R$2843,14,0)</f>
        <v>17.531199999999998</v>
      </c>
      <c r="O13" s="66">
        <f t="shared" si="6"/>
        <v>5</v>
      </c>
      <c r="P13" s="65">
        <f>VLOOKUP($A13,'Return Data'!$B$7:$R$2843,15,0)</f>
        <v>16.7529</v>
      </c>
      <c r="Q13" s="66">
        <f t="shared" si="7"/>
        <v>6</v>
      </c>
      <c r="R13" s="65">
        <f>VLOOKUP($A13,'Return Data'!$B$7:$R$2843,16,0)</f>
        <v>16.863600000000002</v>
      </c>
      <c r="S13" s="67">
        <f t="shared" si="5"/>
        <v>16</v>
      </c>
    </row>
    <row r="14" spans="1:20" x14ac:dyDescent="0.3">
      <c r="A14" s="63" t="s">
        <v>911</v>
      </c>
      <c r="B14" s="64">
        <f>VLOOKUP($A14,'Return Data'!$B$7:$R$2843,3,0)</f>
        <v>44407</v>
      </c>
      <c r="C14" s="65">
        <f>VLOOKUP($A14,'Return Data'!$B$7:$R$2843,4,0)</f>
        <v>121.4314</v>
      </c>
      <c r="D14" s="65">
        <f>VLOOKUP($A14,'Return Data'!$B$7:$R$2843,10,0)</f>
        <v>14.6738</v>
      </c>
      <c r="E14" s="66">
        <f t="shared" si="0"/>
        <v>14</v>
      </c>
      <c r="F14" s="65">
        <f>VLOOKUP($A14,'Return Data'!$B$7:$R$2843,11,0)</f>
        <v>25.940999999999999</v>
      </c>
      <c r="G14" s="66">
        <f t="shared" si="1"/>
        <v>19</v>
      </c>
      <c r="H14" s="65">
        <f>VLOOKUP($A14,'Return Data'!$B$7:$R$2843,12,0)</f>
        <v>57.784500000000001</v>
      </c>
      <c r="I14" s="66">
        <f t="shared" si="2"/>
        <v>4</v>
      </c>
      <c r="J14" s="65">
        <f>VLOOKUP($A14,'Return Data'!$B$7:$R$2843,13,0)</f>
        <v>71.930199999999999</v>
      </c>
      <c r="K14" s="66">
        <f t="shared" si="3"/>
        <v>1</v>
      </c>
      <c r="L14" s="65">
        <f>VLOOKUP($A14,'Return Data'!$B$7:$R$2843,17,0)</f>
        <v>24.619900000000001</v>
      </c>
      <c r="M14" s="66">
        <f t="shared" si="4"/>
        <v>22</v>
      </c>
      <c r="N14" s="65">
        <f>VLOOKUP($A14,'Return Data'!$B$7:$R$2843,14,0)</f>
        <v>13.0932</v>
      </c>
      <c r="O14" s="66">
        <f t="shared" si="6"/>
        <v>20</v>
      </c>
      <c r="P14" s="65">
        <f>VLOOKUP($A14,'Return Data'!$B$7:$R$2843,15,0)</f>
        <v>12.4817</v>
      </c>
      <c r="Q14" s="66">
        <f t="shared" si="7"/>
        <v>21</v>
      </c>
      <c r="R14" s="65">
        <f>VLOOKUP($A14,'Return Data'!$B$7:$R$2843,16,0)</f>
        <v>15.339700000000001</v>
      </c>
      <c r="S14" s="67">
        <f t="shared" si="5"/>
        <v>19</v>
      </c>
    </row>
    <row r="15" spans="1:20" x14ac:dyDescent="0.3">
      <c r="A15" s="63" t="s">
        <v>2029</v>
      </c>
      <c r="B15" s="64">
        <f>VLOOKUP($A15,'Return Data'!$B$7:$R$2843,3,0)</f>
        <v>44407</v>
      </c>
      <c r="C15" s="65">
        <f>VLOOKUP($A15,'Return Data'!$B$7:$R$2843,4,0)</f>
        <v>172.971</v>
      </c>
      <c r="D15" s="65">
        <f>VLOOKUP($A15,'Return Data'!$B$7:$R$2843,10,0)</f>
        <v>15.2902</v>
      </c>
      <c r="E15" s="66">
        <f t="shared" si="0"/>
        <v>12</v>
      </c>
      <c r="F15" s="65">
        <f>VLOOKUP($A15,'Return Data'!$B$7:$R$2843,11,0)</f>
        <v>30.896799999999999</v>
      </c>
      <c r="G15" s="66">
        <f t="shared" si="1"/>
        <v>5</v>
      </c>
      <c r="H15" s="65">
        <f>VLOOKUP($A15,'Return Data'!$B$7:$R$2843,12,0)</f>
        <v>59.988</v>
      </c>
      <c r="I15" s="66">
        <f t="shared" si="2"/>
        <v>2</v>
      </c>
      <c r="J15" s="65">
        <f>VLOOKUP($A15,'Return Data'!$B$7:$R$2843,13,0)</f>
        <v>68.678100000000001</v>
      </c>
      <c r="K15" s="66">
        <f t="shared" si="3"/>
        <v>4</v>
      </c>
      <c r="L15" s="65">
        <f>VLOOKUP($A15,'Return Data'!$B$7:$R$2843,17,0)</f>
        <v>26.333100000000002</v>
      </c>
      <c r="M15" s="66">
        <f t="shared" si="4"/>
        <v>14</v>
      </c>
      <c r="N15" s="65">
        <f>VLOOKUP($A15,'Return Data'!$B$7:$R$2843,14,0)</f>
        <v>14.978300000000001</v>
      </c>
      <c r="O15" s="66">
        <f t="shared" si="6"/>
        <v>14</v>
      </c>
      <c r="P15" s="65">
        <f>VLOOKUP($A15,'Return Data'!$B$7:$R$2843,15,0)</f>
        <v>13.6424</v>
      </c>
      <c r="Q15" s="66">
        <f t="shared" si="7"/>
        <v>18</v>
      </c>
      <c r="R15" s="65">
        <f>VLOOKUP($A15,'Return Data'!$B$7:$R$2843,16,0)</f>
        <v>11.7011</v>
      </c>
      <c r="S15" s="67">
        <f t="shared" si="5"/>
        <v>27</v>
      </c>
    </row>
    <row r="16" spans="1:20" x14ac:dyDescent="0.3">
      <c r="A16" s="63" t="s">
        <v>912</v>
      </c>
      <c r="B16" s="64">
        <f>VLOOKUP($A16,'Return Data'!$B$7:$R$2843,3,0)</f>
        <v>44407</v>
      </c>
      <c r="C16" s="65">
        <f>VLOOKUP($A16,'Return Data'!$B$7:$R$2843,4,0)</f>
        <v>15.38</v>
      </c>
      <c r="D16" s="65">
        <f>VLOOKUP($A16,'Return Data'!$B$7:$R$2843,10,0)</f>
        <v>14.100899999999999</v>
      </c>
      <c r="E16" s="66">
        <f t="shared" si="0"/>
        <v>17</v>
      </c>
      <c r="F16" s="65">
        <f>VLOOKUP($A16,'Return Data'!$B$7:$R$2843,11,0)</f>
        <v>25.759399999999999</v>
      </c>
      <c r="G16" s="66">
        <f t="shared" si="1"/>
        <v>20</v>
      </c>
      <c r="H16" s="65">
        <f>VLOOKUP($A16,'Return Data'!$B$7:$R$2843,12,0)</f>
        <v>48.079700000000003</v>
      </c>
      <c r="I16" s="66">
        <f t="shared" si="2"/>
        <v>21</v>
      </c>
      <c r="J16" s="65">
        <f>VLOOKUP($A16,'Return Data'!$B$7:$R$2843,13,0)</f>
        <v>60.021599999999999</v>
      </c>
      <c r="K16" s="66">
        <f t="shared" si="3"/>
        <v>18</v>
      </c>
      <c r="L16" s="65">
        <f>VLOOKUP($A16,'Return Data'!$B$7:$R$2843,17,0)</f>
        <v>27.5214</v>
      </c>
      <c r="M16" s="66">
        <f t="shared" si="4"/>
        <v>12</v>
      </c>
      <c r="N16" s="65"/>
      <c r="O16" s="66"/>
      <c r="P16" s="65"/>
      <c r="Q16" s="66"/>
      <c r="R16" s="65">
        <f>VLOOKUP($A16,'Return Data'!$B$7:$R$2843,16,0)</f>
        <v>20.174299999999999</v>
      </c>
      <c r="S16" s="67">
        <f t="shared" si="5"/>
        <v>8</v>
      </c>
    </row>
    <row r="17" spans="1:19" x14ac:dyDescent="0.3">
      <c r="A17" s="63" t="s">
        <v>915</v>
      </c>
      <c r="B17" s="64">
        <f>VLOOKUP($A17,'Return Data'!$B$7:$R$2843,3,0)</f>
        <v>44407</v>
      </c>
      <c r="C17" s="65">
        <f>VLOOKUP($A17,'Return Data'!$B$7:$R$2843,4,0)</f>
        <v>512.23</v>
      </c>
      <c r="D17" s="65">
        <f>VLOOKUP($A17,'Return Data'!$B$7:$R$2843,10,0)</f>
        <v>14.9658</v>
      </c>
      <c r="E17" s="66">
        <f t="shared" si="0"/>
        <v>13</v>
      </c>
      <c r="F17" s="65">
        <f>VLOOKUP($A17,'Return Data'!$B$7:$R$2843,11,0)</f>
        <v>29.514500000000002</v>
      </c>
      <c r="G17" s="66">
        <f t="shared" si="1"/>
        <v>8</v>
      </c>
      <c r="H17" s="65">
        <f>VLOOKUP($A17,'Return Data'!$B$7:$R$2843,12,0)</f>
        <v>56.659599999999998</v>
      </c>
      <c r="I17" s="66">
        <f t="shared" si="2"/>
        <v>6</v>
      </c>
      <c r="J17" s="65">
        <f>VLOOKUP($A17,'Return Data'!$B$7:$R$2843,13,0)</f>
        <v>64.587800000000001</v>
      </c>
      <c r="K17" s="66">
        <f t="shared" si="3"/>
        <v>12</v>
      </c>
      <c r="L17" s="65">
        <f>VLOOKUP($A17,'Return Data'!$B$7:$R$2843,17,0)</f>
        <v>24.966999999999999</v>
      </c>
      <c r="M17" s="66">
        <f t="shared" si="4"/>
        <v>20</v>
      </c>
      <c r="N17" s="65">
        <f>VLOOKUP($A17,'Return Data'!$B$7:$R$2843,14,0)</f>
        <v>15.214700000000001</v>
      </c>
      <c r="O17" s="66">
        <f t="shared" si="6"/>
        <v>12</v>
      </c>
      <c r="P17" s="65">
        <f>VLOOKUP($A17,'Return Data'!$B$7:$R$2843,15,0)</f>
        <v>14.0047</v>
      </c>
      <c r="Q17" s="66">
        <f t="shared" si="7"/>
        <v>17</v>
      </c>
      <c r="R17" s="65">
        <f>VLOOKUP($A17,'Return Data'!$B$7:$R$2843,16,0)</f>
        <v>15.008100000000001</v>
      </c>
      <c r="S17" s="67">
        <f t="shared" si="5"/>
        <v>20</v>
      </c>
    </row>
    <row r="18" spans="1:19" x14ac:dyDescent="0.3">
      <c r="A18" s="63" t="s">
        <v>916</v>
      </c>
      <c r="B18" s="64">
        <f>VLOOKUP($A18,'Return Data'!$B$7:$R$2843,3,0)</f>
        <v>44407</v>
      </c>
      <c r="C18" s="65">
        <f>VLOOKUP($A18,'Return Data'!$B$7:$R$2843,4,0)</f>
        <v>72.400000000000006</v>
      </c>
      <c r="D18" s="65">
        <f>VLOOKUP($A18,'Return Data'!$B$7:$R$2843,10,0)</f>
        <v>14.015700000000001</v>
      </c>
      <c r="E18" s="66">
        <f t="shared" si="0"/>
        <v>18</v>
      </c>
      <c r="F18" s="65">
        <f>VLOOKUP($A18,'Return Data'!$B$7:$R$2843,11,0)</f>
        <v>26.950700000000001</v>
      </c>
      <c r="G18" s="66">
        <f t="shared" si="1"/>
        <v>17</v>
      </c>
      <c r="H18" s="65">
        <f>VLOOKUP($A18,'Return Data'!$B$7:$R$2843,12,0)</f>
        <v>48.848700000000001</v>
      </c>
      <c r="I18" s="66">
        <f t="shared" si="2"/>
        <v>19</v>
      </c>
      <c r="J18" s="65">
        <f>VLOOKUP($A18,'Return Data'!$B$7:$R$2843,13,0)</f>
        <v>63.320599999999999</v>
      </c>
      <c r="K18" s="66">
        <f t="shared" si="3"/>
        <v>13</v>
      </c>
      <c r="L18" s="65">
        <f>VLOOKUP($A18,'Return Data'!$B$7:$R$2843,17,0)</f>
        <v>25.840900000000001</v>
      </c>
      <c r="M18" s="66">
        <f t="shared" si="4"/>
        <v>16</v>
      </c>
      <c r="N18" s="65">
        <f>VLOOKUP($A18,'Return Data'!$B$7:$R$2843,14,0)</f>
        <v>13.6988</v>
      </c>
      <c r="O18" s="66">
        <f t="shared" si="6"/>
        <v>18</v>
      </c>
      <c r="P18" s="65">
        <f>VLOOKUP($A18,'Return Data'!$B$7:$R$2843,15,0)</f>
        <v>15.1097</v>
      </c>
      <c r="Q18" s="66">
        <f t="shared" si="7"/>
        <v>13</v>
      </c>
      <c r="R18" s="65">
        <f>VLOOKUP($A18,'Return Data'!$B$7:$R$2843,16,0)</f>
        <v>14.411899999999999</v>
      </c>
      <c r="S18" s="67">
        <f t="shared" si="5"/>
        <v>23</v>
      </c>
    </row>
    <row r="19" spans="1:19" x14ac:dyDescent="0.3">
      <c r="A19" s="63" t="s">
        <v>919</v>
      </c>
      <c r="B19" s="64">
        <f>VLOOKUP($A19,'Return Data'!$B$7:$R$2843,3,0)</f>
        <v>44407</v>
      </c>
      <c r="C19" s="65">
        <f>VLOOKUP($A19,'Return Data'!$B$7:$R$2843,4,0)</f>
        <v>55.96</v>
      </c>
      <c r="D19" s="65">
        <f>VLOOKUP($A19,'Return Data'!$B$7:$R$2843,10,0)</f>
        <v>14.507899999999999</v>
      </c>
      <c r="E19" s="66">
        <f t="shared" si="0"/>
        <v>16</v>
      </c>
      <c r="F19" s="65">
        <f>VLOOKUP($A19,'Return Data'!$B$7:$R$2843,11,0)</f>
        <v>21.8111</v>
      </c>
      <c r="G19" s="66">
        <f t="shared" si="1"/>
        <v>26</v>
      </c>
      <c r="H19" s="65">
        <f>VLOOKUP($A19,'Return Data'!$B$7:$R$2843,12,0)</f>
        <v>42.174799999999998</v>
      </c>
      <c r="I19" s="66">
        <f t="shared" si="2"/>
        <v>24</v>
      </c>
      <c r="J19" s="65">
        <f>VLOOKUP($A19,'Return Data'!$B$7:$R$2843,13,0)</f>
        <v>51.161499999999997</v>
      </c>
      <c r="K19" s="66">
        <f t="shared" si="3"/>
        <v>25</v>
      </c>
      <c r="L19" s="65">
        <f>VLOOKUP($A19,'Return Data'!$B$7:$R$2843,17,0)</f>
        <v>25.637</v>
      </c>
      <c r="M19" s="66">
        <f t="shared" si="4"/>
        <v>18</v>
      </c>
      <c r="N19" s="65">
        <f>VLOOKUP($A19,'Return Data'!$B$7:$R$2843,14,0)</f>
        <v>14.792999999999999</v>
      </c>
      <c r="O19" s="66">
        <f t="shared" si="6"/>
        <v>15</v>
      </c>
      <c r="P19" s="65">
        <f>VLOOKUP($A19,'Return Data'!$B$7:$R$2843,15,0)</f>
        <v>16.575700000000001</v>
      </c>
      <c r="Q19" s="66">
        <f t="shared" si="7"/>
        <v>8</v>
      </c>
      <c r="R19" s="65">
        <f>VLOOKUP($A19,'Return Data'!$B$7:$R$2843,16,0)</f>
        <v>17.761299999999999</v>
      </c>
      <c r="S19" s="67">
        <f t="shared" si="5"/>
        <v>12</v>
      </c>
    </row>
    <row r="20" spans="1:19" x14ac:dyDescent="0.3">
      <c r="A20" s="63" t="s">
        <v>921</v>
      </c>
      <c r="B20" s="64">
        <f>VLOOKUP($A20,'Return Data'!$B$7:$R$2843,3,0)</f>
        <v>44407</v>
      </c>
      <c r="C20" s="65">
        <f>VLOOKUP($A20,'Return Data'!$B$7:$R$2843,4,0)</f>
        <v>201.89599999999999</v>
      </c>
      <c r="D20" s="65">
        <f>VLOOKUP($A20,'Return Data'!$B$7:$R$2843,10,0)</f>
        <v>12.3017</v>
      </c>
      <c r="E20" s="66">
        <f t="shared" si="0"/>
        <v>25</v>
      </c>
      <c r="F20" s="65">
        <f>VLOOKUP($A20,'Return Data'!$B$7:$R$2843,11,0)</f>
        <v>25.061</v>
      </c>
      <c r="G20" s="66">
        <f t="shared" si="1"/>
        <v>21</v>
      </c>
      <c r="H20" s="65">
        <f>VLOOKUP($A20,'Return Data'!$B$7:$R$2843,12,0)</f>
        <v>45.750100000000003</v>
      </c>
      <c r="I20" s="66">
        <f t="shared" si="2"/>
        <v>22</v>
      </c>
      <c r="J20" s="65">
        <f>VLOOKUP($A20,'Return Data'!$B$7:$R$2843,13,0)</f>
        <v>54.854300000000002</v>
      </c>
      <c r="K20" s="66">
        <f t="shared" si="3"/>
        <v>22</v>
      </c>
      <c r="L20" s="65">
        <f>VLOOKUP($A20,'Return Data'!$B$7:$R$2843,17,0)</f>
        <v>28.571200000000001</v>
      </c>
      <c r="M20" s="66">
        <f t="shared" si="4"/>
        <v>10</v>
      </c>
      <c r="N20" s="65">
        <f>VLOOKUP($A20,'Return Data'!$B$7:$R$2843,14,0)</f>
        <v>17.364599999999999</v>
      </c>
      <c r="O20" s="66">
        <f t="shared" si="6"/>
        <v>7</v>
      </c>
      <c r="P20" s="65">
        <f>VLOOKUP($A20,'Return Data'!$B$7:$R$2843,15,0)</f>
        <v>16.590199999999999</v>
      </c>
      <c r="Q20" s="66">
        <f t="shared" si="7"/>
        <v>7</v>
      </c>
      <c r="R20" s="65">
        <f>VLOOKUP($A20,'Return Data'!$B$7:$R$2843,16,0)</f>
        <v>17.4574</v>
      </c>
      <c r="S20" s="67">
        <f t="shared" si="5"/>
        <v>14</v>
      </c>
    </row>
    <row r="21" spans="1:19" x14ac:dyDescent="0.3">
      <c r="A21" s="63" t="s">
        <v>922</v>
      </c>
      <c r="B21" s="64">
        <f>VLOOKUP($A21,'Return Data'!$B$7:$R$2843,3,0)</f>
        <v>44407</v>
      </c>
      <c r="C21" s="65">
        <f>VLOOKUP($A21,'Return Data'!$B$7:$R$2843,4,0)</f>
        <v>70.266000000000005</v>
      </c>
      <c r="D21" s="65">
        <f>VLOOKUP($A21,'Return Data'!$B$7:$R$2843,10,0)</f>
        <v>13.504300000000001</v>
      </c>
      <c r="E21" s="66">
        <f t="shared" si="0"/>
        <v>21</v>
      </c>
      <c r="F21" s="65">
        <f>VLOOKUP($A21,'Return Data'!$B$7:$R$2843,11,0)</f>
        <v>21.204699999999999</v>
      </c>
      <c r="G21" s="66">
        <f t="shared" si="1"/>
        <v>27</v>
      </c>
      <c r="H21" s="65">
        <f>VLOOKUP($A21,'Return Data'!$B$7:$R$2843,12,0)</f>
        <v>36.619199999999999</v>
      </c>
      <c r="I21" s="66">
        <f t="shared" si="2"/>
        <v>27</v>
      </c>
      <c r="J21" s="65">
        <f>VLOOKUP($A21,'Return Data'!$B$7:$R$2843,13,0)</f>
        <v>47.816400000000002</v>
      </c>
      <c r="K21" s="66">
        <f t="shared" si="3"/>
        <v>27</v>
      </c>
      <c r="L21" s="65">
        <f>VLOOKUP($A21,'Return Data'!$B$7:$R$2843,17,0)</f>
        <v>23.2072</v>
      </c>
      <c r="M21" s="66">
        <f t="shared" si="4"/>
        <v>24</v>
      </c>
      <c r="N21" s="65">
        <f>VLOOKUP($A21,'Return Data'!$B$7:$R$2843,14,0)</f>
        <v>11.5526</v>
      </c>
      <c r="O21" s="66">
        <f t="shared" si="6"/>
        <v>22</v>
      </c>
      <c r="P21" s="65">
        <f>VLOOKUP($A21,'Return Data'!$B$7:$R$2843,15,0)</f>
        <v>13.009499999999999</v>
      </c>
      <c r="Q21" s="66">
        <f t="shared" si="7"/>
        <v>20</v>
      </c>
      <c r="R21" s="65">
        <f>VLOOKUP($A21,'Return Data'!$B$7:$R$2843,16,0)</f>
        <v>14.776899999999999</v>
      </c>
      <c r="S21" s="67">
        <f t="shared" si="5"/>
        <v>21</v>
      </c>
    </row>
    <row r="22" spans="1:19" x14ac:dyDescent="0.3">
      <c r="A22" s="63" t="s">
        <v>924</v>
      </c>
      <c r="B22" s="64">
        <f>VLOOKUP($A22,'Return Data'!$B$7:$R$2843,3,0)</f>
        <v>44407</v>
      </c>
      <c r="C22" s="65">
        <f>VLOOKUP($A22,'Return Data'!$B$7:$R$2843,4,0)</f>
        <v>23.929500000000001</v>
      </c>
      <c r="D22" s="65">
        <f>VLOOKUP($A22,'Return Data'!$B$7:$R$2843,10,0)</f>
        <v>12.8345</v>
      </c>
      <c r="E22" s="66">
        <f t="shared" si="0"/>
        <v>22</v>
      </c>
      <c r="F22" s="65">
        <f>VLOOKUP($A22,'Return Data'!$B$7:$R$2843,11,0)</f>
        <v>24.4908</v>
      </c>
      <c r="G22" s="66">
        <f t="shared" si="1"/>
        <v>23</v>
      </c>
      <c r="H22" s="65">
        <f>VLOOKUP($A22,'Return Data'!$B$7:$R$2843,12,0)</f>
        <v>41.634900000000002</v>
      </c>
      <c r="I22" s="66">
        <f t="shared" si="2"/>
        <v>26</v>
      </c>
      <c r="J22" s="65">
        <f>VLOOKUP($A22,'Return Data'!$B$7:$R$2843,13,0)</f>
        <v>55.178800000000003</v>
      </c>
      <c r="K22" s="66">
        <f t="shared" si="3"/>
        <v>21</v>
      </c>
      <c r="L22" s="65">
        <f>VLOOKUP($A22,'Return Data'!$B$7:$R$2843,17,0)</f>
        <v>26.154</v>
      </c>
      <c r="M22" s="66">
        <f t="shared" si="4"/>
        <v>15</v>
      </c>
      <c r="N22" s="65">
        <f>VLOOKUP($A22,'Return Data'!$B$7:$R$2843,14,0)</f>
        <v>15.438000000000001</v>
      </c>
      <c r="O22" s="66">
        <f t="shared" si="6"/>
        <v>10</v>
      </c>
      <c r="P22" s="65">
        <f>VLOOKUP($A22,'Return Data'!$B$7:$R$2843,15,0)</f>
        <v>16.929200000000002</v>
      </c>
      <c r="Q22" s="66">
        <f t="shared" si="7"/>
        <v>4</v>
      </c>
      <c r="R22" s="65">
        <f>VLOOKUP($A22,'Return Data'!$B$7:$R$2843,16,0)</f>
        <v>14.533099999999999</v>
      </c>
      <c r="S22" s="67">
        <f t="shared" si="5"/>
        <v>22</v>
      </c>
    </row>
    <row r="23" spans="1:19" x14ac:dyDescent="0.3">
      <c r="A23" s="63" t="s">
        <v>926</v>
      </c>
      <c r="B23" s="64">
        <f>VLOOKUP($A23,'Return Data'!$B$7:$R$2843,3,0)</f>
        <v>44407</v>
      </c>
      <c r="C23" s="65">
        <f>VLOOKUP($A23,'Return Data'!$B$7:$R$2843,4,0)</f>
        <v>15.7179</v>
      </c>
      <c r="D23" s="65">
        <f>VLOOKUP($A23,'Return Data'!$B$7:$R$2843,10,0)</f>
        <v>16.030899999999999</v>
      </c>
      <c r="E23" s="66">
        <f t="shared" si="0"/>
        <v>9</v>
      </c>
      <c r="F23" s="65">
        <f>VLOOKUP($A23,'Return Data'!$B$7:$R$2843,11,0)</f>
        <v>32.515300000000003</v>
      </c>
      <c r="G23" s="66">
        <f t="shared" si="1"/>
        <v>3</v>
      </c>
      <c r="H23" s="65">
        <f>VLOOKUP($A23,'Return Data'!$B$7:$R$2843,12,0)</f>
        <v>55.0364</v>
      </c>
      <c r="I23" s="66">
        <f t="shared" si="2"/>
        <v>10</v>
      </c>
      <c r="J23" s="65">
        <f>VLOOKUP($A23,'Return Data'!$B$7:$R$2843,13,0)</f>
        <v>65.645099999999999</v>
      </c>
      <c r="K23" s="66">
        <f t="shared" si="3"/>
        <v>8</v>
      </c>
      <c r="L23" s="65"/>
      <c r="M23" s="66"/>
      <c r="N23" s="65"/>
      <c r="O23" s="66"/>
      <c r="P23" s="65"/>
      <c r="Q23" s="66"/>
      <c r="R23" s="65">
        <f>VLOOKUP($A23,'Return Data'!$B$7:$R$2843,16,0)</f>
        <v>33.0518</v>
      </c>
      <c r="S23" s="67">
        <f t="shared" si="5"/>
        <v>1</v>
      </c>
    </row>
    <row r="24" spans="1:19" x14ac:dyDescent="0.3">
      <c r="A24" s="63" t="s">
        <v>928</v>
      </c>
      <c r="B24" s="64">
        <f>VLOOKUP($A24,'Return Data'!$B$7:$R$2843,3,0)</f>
        <v>44407</v>
      </c>
      <c r="C24" s="65">
        <f>VLOOKUP($A24,'Return Data'!$B$7:$R$2843,4,0)</f>
        <v>98.57</v>
      </c>
      <c r="D24" s="65">
        <f>VLOOKUP($A24,'Return Data'!$B$7:$R$2843,10,0)</f>
        <v>14.6083</v>
      </c>
      <c r="E24" s="66">
        <f t="shared" si="0"/>
        <v>15</v>
      </c>
      <c r="F24" s="65">
        <f>VLOOKUP($A24,'Return Data'!$B$7:$R$2843,11,0)</f>
        <v>28.748699999999999</v>
      </c>
      <c r="G24" s="66">
        <f t="shared" si="1"/>
        <v>12</v>
      </c>
      <c r="H24" s="65">
        <f>VLOOKUP($A24,'Return Data'!$B$7:$R$2843,12,0)</f>
        <v>54.075800000000001</v>
      </c>
      <c r="I24" s="66">
        <f t="shared" si="2"/>
        <v>11</v>
      </c>
      <c r="J24" s="65">
        <f>VLOOKUP($A24,'Return Data'!$B$7:$R$2843,13,0)</f>
        <v>68.159400000000005</v>
      </c>
      <c r="K24" s="66">
        <f t="shared" si="3"/>
        <v>5</v>
      </c>
      <c r="L24" s="65">
        <f>VLOOKUP($A24,'Return Data'!$B$7:$R$2843,17,0)</f>
        <v>35.074399999999997</v>
      </c>
      <c r="M24" s="66">
        <f t="shared" si="4"/>
        <v>1</v>
      </c>
      <c r="N24" s="65">
        <f>VLOOKUP($A24,'Return Data'!$B$7:$R$2843,14,0)</f>
        <v>23.491299999999999</v>
      </c>
      <c r="O24" s="66">
        <f t="shared" si="6"/>
        <v>1</v>
      </c>
      <c r="P24" s="65">
        <f>VLOOKUP($A24,'Return Data'!$B$7:$R$2843,15,0)</f>
        <v>21.7898</v>
      </c>
      <c r="Q24" s="66">
        <f t="shared" si="7"/>
        <v>1</v>
      </c>
      <c r="R24" s="65">
        <f>VLOOKUP($A24,'Return Data'!$B$7:$R$2843,16,0)</f>
        <v>25.518599999999999</v>
      </c>
      <c r="S24" s="67">
        <f t="shared" si="5"/>
        <v>5</v>
      </c>
    </row>
    <row r="25" spans="1:19" x14ac:dyDescent="0.3">
      <c r="A25" s="63" t="s">
        <v>930</v>
      </c>
      <c r="B25" s="64">
        <f>VLOOKUP($A25,'Return Data'!$B$7:$R$2843,3,0)</f>
        <v>44407</v>
      </c>
      <c r="C25" s="65">
        <f>VLOOKUP($A25,'Return Data'!$B$7:$R$2843,4,0)</f>
        <v>16.223700000000001</v>
      </c>
      <c r="D25" s="65">
        <f>VLOOKUP($A25,'Return Data'!$B$7:$R$2843,10,0)</f>
        <v>19.020600000000002</v>
      </c>
      <c r="E25" s="66">
        <f t="shared" si="0"/>
        <v>1</v>
      </c>
      <c r="F25" s="65">
        <f>VLOOKUP($A25,'Return Data'!$B$7:$R$2843,11,0)</f>
        <v>32.165399999999998</v>
      </c>
      <c r="G25" s="66">
        <f t="shared" si="1"/>
        <v>4</v>
      </c>
      <c r="H25" s="65">
        <f>VLOOKUP($A25,'Return Data'!$B$7:$R$2843,12,0)</f>
        <v>59.688400000000001</v>
      </c>
      <c r="I25" s="66">
        <f t="shared" si="2"/>
        <v>3</v>
      </c>
      <c r="J25" s="65">
        <f>VLOOKUP($A25,'Return Data'!$B$7:$R$2843,13,0)</f>
        <v>70.1935</v>
      </c>
      <c r="K25" s="66">
        <f t="shared" si="3"/>
        <v>2</v>
      </c>
      <c r="L25" s="65"/>
      <c r="M25" s="66"/>
      <c r="N25" s="65"/>
      <c r="O25" s="66"/>
      <c r="P25" s="65"/>
      <c r="Q25" s="66"/>
      <c r="R25" s="65">
        <f>VLOOKUP($A25,'Return Data'!$B$7:$R$2843,16,0)</f>
        <v>31.1129</v>
      </c>
      <c r="S25" s="67">
        <f t="shared" si="5"/>
        <v>2</v>
      </c>
    </row>
    <row r="26" spans="1:19" x14ac:dyDescent="0.3">
      <c r="A26" s="63" t="s">
        <v>2017</v>
      </c>
      <c r="B26" s="64">
        <f>VLOOKUP($A26,'Return Data'!$B$7:$R$2843,3,0)</f>
        <v>44407</v>
      </c>
      <c r="C26" s="65">
        <f>VLOOKUP($A26,'Return Data'!$B$7:$R$2843,4,0)</f>
        <v>24.153600000000001</v>
      </c>
      <c r="D26" s="65">
        <f>VLOOKUP($A26,'Return Data'!$B$7:$R$2843,10,0)</f>
        <v>12.619899999999999</v>
      </c>
      <c r="E26" s="66">
        <f t="shared" si="0"/>
        <v>24</v>
      </c>
      <c r="F26" s="65">
        <f>VLOOKUP($A26,'Return Data'!$B$7:$R$2843,11,0)</f>
        <v>30.468299999999999</v>
      </c>
      <c r="G26" s="66">
        <f t="shared" si="1"/>
        <v>6</v>
      </c>
      <c r="H26" s="65">
        <f>VLOOKUP($A26,'Return Data'!$B$7:$R$2843,12,0)</f>
        <v>49.561599999999999</v>
      </c>
      <c r="I26" s="66">
        <f t="shared" si="2"/>
        <v>16</v>
      </c>
      <c r="J26" s="65">
        <f>VLOOKUP($A26,'Return Data'!$B$7:$R$2843,13,0)</f>
        <v>62.119900000000001</v>
      </c>
      <c r="K26" s="66">
        <f t="shared" si="3"/>
        <v>16</v>
      </c>
      <c r="L26" s="65">
        <f>VLOOKUP($A26,'Return Data'!$B$7:$R$2843,17,0)</f>
        <v>24.923100000000002</v>
      </c>
      <c r="M26" s="66">
        <f t="shared" si="4"/>
        <v>21</v>
      </c>
      <c r="N26" s="65">
        <f>VLOOKUP($A26,'Return Data'!$B$7:$R$2843,14,0)</f>
        <v>15.277799999999999</v>
      </c>
      <c r="O26" s="66">
        <f t="shared" si="6"/>
        <v>11</v>
      </c>
      <c r="P26" s="65">
        <f>VLOOKUP($A26,'Return Data'!$B$7:$R$2843,15,0)</f>
        <v>15.4695</v>
      </c>
      <c r="Q26" s="66">
        <f t="shared" si="7"/>
        <v>11</v>
      </c>
      <c r="R26" s="65">
        <f>VLOOKUP($A26,'Return Data'!$B$7:$R$2843,16,0)</f>
        <v>16.894100000000002</v>
      </c>
      <c r="S26" s="67">
        <f t="shared" si="5"/>
        <v>15</v>
      </c>
    </row>
    <row r="27" spans="1:19" x14ac:dyDescent="0.3">
      <c r="A27" s="63" t="s">
        <v>933</v>
      </c>
      <c r="B27" s="64">
        <f>VLOOKUP($A27,'Return Data'!$B$7:$R$2843,3,0)</f>
        <v>44407</v>
      </c>
      <c r="C27" s="65">
        <f>VLOOKUP($A27,'Return Data'!$B$7:$R$2843,4,0)</f>
        <v>801.72209999999995</v>
      </c>
      <c r="D27" s="65">
        <f>VLOOKUP($A27,'Return Data'!$B$7:$R$2843,10,0)</f>
        <v>13.864100000000001</v>
      </c>
      <c r="E27" s="66">
        <f t="shared" si="0"/>
        <v>20</v>
      </c>
      <c r="F27" s="65">
        <f>VLOOKUP($A27,'Return Data'!$B$7:$R$2843,11,0)</f>
        <v>25.011299999999999</v>
      </c>
      <c r="G27" s="66">
        <f t="shared" si="1"/>
        <v>22</v>
      </c>
      <c r="H27" s="65">
        <f>VLOOKUP($A27,'Return Data'!$B$7:$R$2843,12,0)</f>
        <v>49.463500000000003</v>
      </c>
      <c r="I27" s="66">
        <f t="shared" si="2"/>
        <v>17</v>
      </c>
      <c r="J27" s="65">
        <f>VLOOKUP($A27,'Return Data'!$B$7:$R$2843,13,0)</f>
        <v>60.660499999999999</v>
      </c>
      <c r="K27" s="66">
        <f t="shared" si="3"/>
        <v>17</v>
      </c>
      <c r="L27" s="65">
        <f>VLOOKUP($A27,'Return Data'!$B$7:$R$2843,17,0)</f>
        <v>25.340299999999999</v>
      </c>
      <c r="M27" s="66">
        <f t="shared" si="4"/>
        <v>19</v>
      </c>
      <c r="N27" s="65">
        <f>VLOOKUP($A27,'Return Data'!$B$7:$R$2843,14,0)</f>
        <v>13.594799999999999</v>
      </c>
      <c r="O27" s="66">
        <f t="shared" si="6"/>
        <v>19</v>
      </c>
      <c r="P27" s="65">
        <f>VLOOKUP($A27,'Return Data'!$B$7:$R$2843,15,0)</f>
        <v>11.8041</v>
      </c>
      <c r="Q27" s="66">
        <f t="shared" si="7"/>
        <v>22</v>
      </c>
      <c r="R27" s="65">
        <f>VLOOKUP($A27,'Return Data'!$B$7:$R$2843,16,0)</f>
        <v>13.4247</v>
      </c>
      <c r="S27" s="67">
        <f t="shared" si="5"/>
        <v>26</v>
      </c>
    </row>
    <row r="28" spans="1:19" x14ac:dyDescent="0.3">
      <c r="A28" s="63" t="s">
        <v>935</v>
      </c>
      <c r="B28" s="64">
        <f>VLOOKUP($A28,'Return Data'!$B$7:$R$2843,3,0)</f>
        <v>44407</v>
      </c>
      <c r="C28" s="65">
        <f>VLOOKUP($A28,'Return Data'!$B$7:$R$2843,4,0)</f>
        <v>180.11</v>
      </c>
      <c r="D28" s="65">
        <f>VLOOKUP($A28,'Return Data'!$B$7:$R$2843,10,0)</f>
        <v>13.928800000000001</v>
      </c>
      <c r="E28" s="66">
        <f t="shared" si="0"/>
        <v>19</v>
      </c>
      <c r="F28" s="65">
        <f>VLOOKUP($A28,'Return Data'!$B$7:$R$2843,11,0)</f>
        <v>28.954000000000001</v>
      </c>
      <c r="G28" s="66">
        <f t="shared" si="1"/>
        <v>10</v>
      </c>
      <c r="H28" s="65">
        <f>VLOOKUP($A28,'Return Data'!$B$7:$R$2843,12,0)</f>
        <v>51.684399999999997</v>
      </c>
      <c r="I28" s="66">
        <f t="shared" si="2"/>
        <v>12</v>
      </c>
      <c r="J28" s="65">
        <f>VLOOKUP($A28,'Return Data'!$B$7:$R$2843,13,0)</f>
        <v>65.102199999999996</v>
      </c>
      <c r="K28" s="66">
        <f t="shared" si="3"/>
        <v>10</v>
      </c>
      <c r="L28" s="65">
        <f>VLOOKUP($A28,'Return Data'!$B$7:$R$2843,17,0)</f>
        <v>33.007100000000001</v>
      </c>
      <c r="M28" s="66">
        <f t="shared" si="4"/>
        <v>4</v>
      </c>
      <c r="N28" s="65">
        <f>VLOOKUP($A28,'Return Data'!$B$7:$R$2843,14,0)</f>
        <v>16.3308</v>
      </c>
      <c r="O28" s="66">
        <f t="shared" si="6"/>
        <v>9</v>
      </c>
      <c r="P28" s="65">
        <f>VLOOKUP($A28,'Return Data'!$B$7:$R$2843,15,0)</f>
        <v>17.533899999999999</v>
      </c>
      <c r="Q28" s="66">
        <f t="shared" si="7"/>
        <v>3</v>
      </c>
      <c r="R28" s="65">
        <f>VLOOKUP($A28,'Return Data'!$B$7:$R$2843,16,0)</f>
        <v>21.354099999999999</v>
      </c>
      <c r="S28" s="67">
        <f t="shared" si="5"/>
        <v>7</v>
      </c>
    </row>
    <row r="29" spans="1:19" x14ac:dyDescent="0.3">
      <c r="A29" s="63" t="s">
        <v>937</v>
      </c>
      <c r="B29" s="64">
        <f>VLOOKUP($A29,'Return Data'!$B$7:$R$2843,3,0)</f>
        <v>44407</v>
      </c>
      <c r="C29" s="65">
        <f>VLOOKUP($A29,'Return Data'!$B$7:$R$2843,4,0)</f>
        <v>62.036900000000003</v>
      </c>
      <c r="D29" s="65">
        <f>VLOOKUP($A29,'Return Data'!$B$7:$R$2843,10,0)</f>
        <v>12.207800000000001</v>
      </c>
      <c r="E29" s="66">
        <f t="shared" si="0"/>
        <v>26</v>
      </c>
      <c r="F29" s="65">
        <f>VLOOKUP($A29,'Return Data'!$B$7:$R$2843,11,0)</f>
        <v>28.083100000000002</v>
      </c>
      <c r="G29" s="66">
        <f t="shared" si="1"/>
        <v>15</v>
      </c>
      <c r="H29" s="65">
        <f>VLOOKUP($A29,'Return Data'!$B$7:$R$2843,12,0)</f>
        <v>55.941400000000002</v>
      </c>
      <c r="I29" s="66">
        <f t="shared" si="2"/>
        <v>8</v>
      </c>
      <c r="J29" s="65">
        <f>VLOOKUP($A29,'Return Data'!$B$7:$R$2843,13,0)</f>
        <v>54.6511</v>
      </c>
      <c r="K29" s="66">
        <f t="shared" si="3"/>
        <v>23</v>
      </c>
      <c r="L29" s="65">
        <f>VLOOKUP($A29,'Return Data'!$B$7:$R$2843,17,0)</f>
        <v>33.7254</v>
      </c>
      <c r="M29" s="66">
        <f t="shared" si="4"/>
        <v>3</v>
      </c>
      <c r="N29" s="65">
        <f>VLOOKUP($A29,'Return Data'!$B$7:$R$2843,14,0)</f>
        <v>18.204699999999999</v>
      </c>
      <c r="O29" s="66">
        <f t="shared" si="6"/>
        <v>2</v>
      </c>
      <c r="P29" s="65">
        <f>VLOOKUP($A29,'Return Data'!$B$7:$R$2843,15,0)</f>
        <v>15.529400000000001</v>
      </c>
      <c r="Q29" s="66">
        <f t="shared" si="7"/>
        <v>10</v>
      </c>
      <c r="R29" s="65">
        <f>VLOOKUP($A29,'Return Data'!$B$7:$R$2843,16,0)</f>
        <v>18.467500000000001</v>
      </c>
      <c r="S29" s="67">
        <f t="shared" si="5"/>
        <v>9</v>
      </c>
    </row>
    <row r="30" spans="1:19" x14ac:dyDescent="0.3">
      <c r="A30" s="63" t="s">
        <v>1904</v>
      </c>
      <c r="B30" s="64">
        <f>VLOOKUP($A30,'Return Data'!$B$7:$R$2843,3,0)</f>
        <v>44407</v>
      </c>
      <c r="C30" s="65">
        <f>VLOOKUP($A30,'Return Data'!$B$7:$R$2843,4,0)</f>
        <v>356.3415</v>
      </c>
      <c r="D30" s="65">
        <f>VLOOKUP($A30,'Return Data'!$B$7:$R$2843,10,0)</f>
        <v>17.071899999999999</v>
      </c>
      <c r="E30" s="66">
        <f t="shared" si="0"/>
        <v>3</v>
      </c>
      <c r="F30" s="65">
        <f>VLOOKUP($A30,'Return Data'!$B$7:$R$2843,11,0)</f>
        <v>28.084800000000001</v>
      </c>
      <c r="G30" s="66">
        <f t="shared" si="1"/>
        <v>14</v>
      </c>
      <c r="H30" s="65">
        <f>VLOOKUP($A30,'Return Data'!$B$7:$R$2843,12,0)</f>
        <v>56.171500000000002</v>
      </c>
      <c r="I30" s="66">
        <f t="shared" si="2"/>
        <v>7</v>
      </c>
      <c r="J30" s="65">
        <f>VLOOKUP($A30,'Return Data'!$B$7:$R$2843,13,0)</f>
        <v>67.415800000000004</v>
      </c>
      <c r="K30" s="66">
        <f t="shared" si="3"/>
        <v>7</v>
      </c>
      <c r="L30" s="65">
        <f>VLOOKUP($A30,'Return Data'!$B$7:$R$2843,17,0)</f>
        <v>27.770900000000001</v>
      </c>
      <c r="M30" s="66">
        <f t="shared" si="4"/>
        <v>11</v>
      </c>
      <c r="N30" s="65">
        <f>VLOOKUP($A30,'Return Data'!$B$7:$R$2843,14,0)</f>
        <v>17.469100000000001</v>
      </c>
      <c r="O30" s="66">
        <f t="shared" si="6"/>
        <v>6</v>
      </c>
      <c r="P30" s="65">
        <f>VLOOKUP($A30,'Return Data'!$B$7:$R$2843,15,0)</f>
        <v>15.463800000000001</v>
      </c>
      <c r="Q30" s="66">
        <f t="shared" si="7"/>
        <v>12</v>
      </c>
      <c r="R30" s="65">
        <f>VLOOKUP($A30,'Return Data'!$B$7:$R$2843,16,0)</f>
        <v>17.605699999999999</v>
      </c>
      <c r="S30" s="67">
        <f t="shared" si="5"/>
        <v>13</v>
      </c>
    </row>
    <row r="31" spans="1:19" x14ac:dyDescent="0.3">
      <c r="A31" s="63" t="s">
        <v>939</v>
      </c>
      <c r="B31" s="64">
        <f>VLOOKUP($A31,'Return Data'!$B$7:$R$2843,3,0)</f>
        <v>44407</v>
      </c>
      <c r="C31" s="65">
        <f>VLOOKUP($A31,'Return Data'!$B$7:$R$2843,4,0)</f>
        <v>53.906700000000001</v>
      </c>
      <c r="D31" s="65">
        <f>VLOOKUP($A31,'Return Data'!$B$7:$R$2843,10,0)</f>
        <v>16.224799999999998</v>
      </c>
      <c r="E31" s="66">
        <f t="shared" si="0"/>
        <v>6</v>
      </c>
      <c r="F31" s="65">
        <f>VLOOKUP($A31,'Return Data'!$B$7:$R$2843,11,0)</f>
        <v>28.151</v>
      </c>
      <c r="G31" s="66">
        <f t="shared" si="1"/>
        <v>13</v>
      </c>
      <c r="H31" s="65">
        <f>VLOOKUP($A31,'Return Data'!$B$7:$R$2843,12,0)</f>
        <v>49.888599999999997</v>
      </c>
      <c r="I31" s="66">
        <f t="shared" si="2"/>
        <v>15</v>
      </c>
      <c r="J31" s="65">
        <f>VLOOKUP($A31,'Return Data'!$B$7:$R$2843,13,0)</f>
        <v>58.381</v>
      </c>
      <c r="K31" s="66">
        <f t="shared" si="3"/>
        <v>20</v>
      </c>
      <c r="L31" s="65">
        <f>VLOOKUP($A31,'Return Data'!$B$7:$R$2843,17,0)</f>
        <v>25.6691</v>
      </c>
      <c r="M31" s="66">
        <f t="shared" si="4"/>
        <v>17</v>
      </c>
      <c r="N31" s="65">
        <f>VLOOKUP($A31,'Return Data'!$B$7:$R$2843,14,0)</f>
        <v>15.027900000000001</v>
      </c>
      <c r="O31" s="66">
        <f t="shared" si="6"/>
        <v>13</v>
      </c>
      <c r="P31" s="65">
        <f>VLOOKUP($A31,'Return Data'!$B$7:$R$2843,15,0)</f>
        <v>16.777799999999999</v>
      </c>
      <c r="Q31" s="66">
        <f t="shared" si="7"/>
        <v>5</v>
      </c>
      <c r="R31" s="65">
        <f>VLOOKUP($A31,'Return Data'!$B$7:$R$2843,16,0)</f>
        <v>15.786799999999999</v>
      </c>
      <c r="S31" s="67">
        <f t="shared" si="5"/>
        <v>18</v>
      </c>
    </row>
    <row r="32" spans="1:19" x14ac:dyDescent="0.3">
      <c r="A32" s="63" t="s">
        <v>941</v>
      </c>
      <c r="B32" s="64">
        <f>VLOOKUP($A32,'Return Data'!$B$7:$R$2843,3,0)</f>
        <v>44407</v>
      </c>
      <c r="C32" s="65">
        <f>VLOOKUP($A32,'Return Data'!$B$7:$R$2843,4,0)</f>
        <v>333.37150000000003</v>
      </c>
      <c r="D32" s="65">
        <f>VLOOKUP($A32,'Return Data'!$B$7:$R$2843,10,0)</f>
        <v>11.3574</v>
      </c>
      <c r="E32" s="66">
        <f t="shared" si="0"/>
        <v>27</v>
      </c>
      <c r="F32" s="65">
        <f>VLOOKUP($A32,'Return Data'!$B$7:$R$2843,11,0)</f>
        <v>23.503499999999999</v>
      </c>
      <c r="G32" s="66">
        <f t="shared" si="1"/>
        <v>25</v>
      </c>
      <c r="H32" s="65">
        <f>VLOOKUP($A32,'Return Data'!$B$7:$R$2843,12,0)</f>
        <v>43.288899999999998</v>
      </c>
      <c r="I32" s="66">
        <f t="shared" si="2"/>
        <v>23</v>
      </c>
      <c r="J32" s="65">
        <f>VLOOKUP($A32,'Return Data'!$B$7:$R$2843,13,0)</f>
        <v>49.851799999999997</v>
      </c>
      <c r="K32" s="66">
        <f t="shared" si="3"/>
        <v>26</v>
      </c>
      <c r="L32" s="65">
        <f>VLOOKUP($A32,'Return Data'!$B$7:$R$2843,17,0)</f>
        <v>23.806699999999999</v>
      </c>
      <c r="M32" s="66">
        <f t="shared" si="4"/>
        <v>23</v>
      </c>
      <c r="N32" s="65">
        <f>VLOOKUP($A32,'Return Data'!$B$7:$R$2843,14,0)</f>
        <v>17.249400000000001</v>
      </c>
      <c r="O32" s="66">
        <f t="shared" si="6"/>
        <v>8</v>
      </c>
      <c r="P32" s="65">
        <f>VLOOKUP($A32,'Return Data'!$B$7:$R$2843,15,0)</f>
        <v>14.633800000000001</v>
      </c>
      <c r="Q32" s="66">
        <f t="shared" si="7"/>
        <v>14</v>
      </c>
      <c r="R32" s="65">
        <f>VLOOKUP($A32,'Return Data'!$B$7:$R$2843,16,0)</f>
        <v>16.6721</v>
      </c>
      <c r="S32" s="67">
        <f t="shared" si="5"/>
        <v>17</v>
      </c>
    </row>
    <row r="33" spans="1:19" x14ac:dyDescent="0.3">
      <c r="A33" s="63" t="s">
        <v>942</v>
      </c>
      <c r="B33" s="64">
        <f>VLOOKUP($A33,'Return Data'!$B$7:$R$2843,3,0)</f>
        <v>44407</v>
      </c>
      <c r="C33" s="65">
        <f>VLOOKUP($A33,'Return Data'!$B$7:$R$2843,4,0)</f>
        <v>15.25</v>
      </c>
      <c r="D33" s="65">
        <f>VLOOKUP($A33,'Return Data'!$B$7:$R$2843,10,0)</f>
        <v>16.0578</v>
      </c>
      <c r="E33" s="66">
        <f t="shared" si="0"/>
        <v>8</v>
      </c>
      <c r="F33" s="65">
        <f>VLOOKUP($A33,'Return Data'!$B$7:$R$2843,11,0)</f>
        <v>24.489799999999999</v>
      </c>
      <c r="G33" s="66">
        <f t="shared" si="1"/>
        <v>24</v>
      </c>
      <c r="H33" s="65">
        <f>VLOOKUP($A33,'Return Data'!$B$7:$R$2843,12,0)</f>
        <v>42.124899999999997</v>
      </c>
      <c r="I33" s="66">
        <f t="shared" si="2"/>
        <v>25</v>
      </c>
      <c r="J33" s="65">
        <f>VLOOKUP($A33,'Return Data'!$B$7:$R$2843,13,0)</f>
        <v>53.266300000000001</v>
      </c>
      <c r="K33" s="66">
        <f t="shared" si="3"/>
        <v>24</v>
      </c>
      <c r="L33" s="65"/>
      <c r="M33" s="66"/>
      <c r="N33" s="65"/>
      <c r="O33" s="66"/>
      <c r="P33" s="65"/>
      <c r="Q33" s="66"/>
      <c r="R33" s="65">
        <f>VLOOKUP($A33,'Return Data'!$B$7:$R$2843,16,0)</f>
        <v>29.1572</v>
      </c>
      <c r="S33" s="67">
        <f t="shared" si="5"/>
        <v>3</v>
      </c>
    </row>
    <row r="34" spans="1:19" x14ac:dyDescent="0.3">
      <c r="A34" s="63" t="s">
        <v>944</v>
      </c>
      <c r="B34" s="64">
        <f>VLOOKUP($A34,'Return Data'!$B$7:$R$2843,3,0)</f>
        <v>44407</v>
      </c>
      <c r="C34" s="65">
        <f>VLOOKUP($A34,'Return Data'!$B$7:$R$2843,4,0)</f>
        <v>97.322299999999998</v>
      </c>
      <c r="D34" s="65">
        <f>VLOOKUP($A34,'Return Data'!$B$7:$R$2843,10,0)</f>
        <v>16.805199999999999</v>
      </c>
      <c r="E34" s="66">
        <f t="shared" si="0"/>
        <v>4</v>
      </c>
      <c r="F34" s="65">
        <f>VLOOKUP($A34,'Return Data'!$B$7:$R$2843,11,0)</f>
        <v>33.3476</v>
      </c>
      <c r="G34" s="66">
        <f t="shared" si="1"/>
        <v>2</v>
      </c>
      <c r="H34" s="65">
        <f>VLOOKUP($A34,'Return Data'!$B$7:$R$2843,12,0)</f>
        <v>62.741700000000002</v>
      </c>
      <c r="I34" s="66">
        <f t="shared" si="2"/>
        <v>1</v>
      </c>
      <c r="J34" s="65">
        <f>VLOOKUP($A34,'Return Data'!$B$7:$R$2843,13,0)</f>
        <v>70.013999999999996</v>
      </c>
      <c r="K34" s="66">
        <f t="shared" si="3"/>
        <v>3</v>
      </c>
      <c r="L34" s="65">
        <f>VLOOKUP($A34,'Return Data'!$B$7:$R$2843,17,0)</f>
        <v>27.463899999999999</v>
      </c>
      <c r="M34" s="66">
        <f t="shared" si="4"/>
        <v>13</v>
      </c>
      <c r="N34" s="65">
        <f>VLOOKUP($A34,'Return Data'!$B$7:$R$2843,14,0)</f>
        <v>14.4931</v>
      </c>
      <c r="O34" s="66">
        <f t="shared" si="6"/>
        <v>16</v>
      </c>
      <c r="P34" s="65">
        <f>VLOOKUP($A34,'Return Data'!$B$7:$R$2843,15,0)</f>
        <v>13.247</v>
      </c>
      <c r="Q34" s="66">
        <f t="shared" si="7"/>
        <v>19</v>
      </c>
      <c r="R34" s="65">
        <f>VLOOKUP($A34,'Return Data'!$B$7:$R$2843,16,0)</f>
        <v>14.070399999999999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14.80383703703704</v>
      </c>
      <c r="E36" s="74"/>
      <c r="F36" s="75">
        <f>AVERAGE(F8:F34)</f>
        <v>27.866011111111103</v>
      </c>
      <c r="G36" s="74"/>
      <c r="H36" s="75">
        <f>AVERAGE(H8:H34)</f>
        <v>51.051774074074061</v>
      </c>
      <c r="I36" s="74"/>
      <c r="J36" s="75">
        <f>AVERAGE(J8:J34)</f>
        <v>61.704522222222216</v>
      </c>
      <c r="K36" s="74"/>
      <c r="L36" s="75">
        <f>AVERAGE(L8:L34)</f>
        <v>28.252854166666662</v>
      </c>
      <c r="M36" s="74"/>
      <c r="N36" s="75">
        <f>AVERAGE(N8:N34)</f>
        <v>15.786304545454545</v>
      </c>
      <c r="O36" s="74"/>
      <c r="P36" s="75">
        <f>AVERAGE(P8:P34)</f>
        <v>15.49631363636364</v>
      </c>
      <c r="Q36" s="74"/>
      <c r="R36" s="75">
        <f>AVERAGE(R8:R34)</f>
        <v>18.997644444444447</v>
      </c>
      <c r="S36" s="76"/>
    </row>
    <row r="37" spans="1:19" x14ac:dyDescent="0.3">
      <c r="A37" s="73" t="s">
        <v>28</v>
      </c>
      <c r="B37" s="74"/>
      <c r="C37" s="74"/>
      <c r="D37" s="75">
        <f>MIN(D8:D34)</f>
        <v>11.3574</v>
      </c>
      <c r="E37" s="74"/>
      <c r="F37" s="75">
        <f>MIN(F8:F34)</f>
        <v>21.204699999999999</v>
      </c>
      <c r="G37" s="74"/>
      <c r="H37" s="75">
        <f>MIN(H8:H34)</f>
        <v>36.619199999999999</v>
      </c>
      <c r="I37" s="74"/>
      <c r="J37" s="75">
        <f>MIN(J8:J34)</f>
        <v>47.816400000000002</v>
      </c>
      <c r="K37" s="74"/>
      <c r="L37" s="75">
        <f>MIN(L8:L34)</f>
        <v>23.2072</v>
      </c>
      <c r="M37" s="74"/>
      <c r="N37" s="75">
        <f>MIN(N8:N34)</f>
        <v>11.5526</v>
      </c>
      <c r="O37" s="74"/>
      <c r="P37" s="75">
        <f>MIN(P8:P34)</f>
        <v>11.8041</v>
      </c>
      <c r="Q37" s="74"/>
      <c r="R37" s="75">
        <f>MIN(R8:R34)</f>
        <v>11.7011</v>
      </c>
      <c r="S37" s="76"/>
    </row>
    <row r="38" spans="1:19" ht="15" thickBot="1" x14ac:dyDescent="0.35">
      <c r="A38" s="77" t="s">
        <v>29</v>
      </c>
      <c r="B38" s="78"/>
      <c r="C38" s="78"/>
      <c r="D38" s="79">
        <f>MAX(D8:D34)</f>
        <v>19.020600000000002</v>
      </c>
      <c r="E38" s="78"/>
      <c r="F38" s="79">
        <f>MAX(F8:F34)</f>
        <v>34.558799999999998</v>
      </c>
      <c r="G38" s="78"/>
      <c r="H38" s="79">
        <f>MAX(H8:H34)</f>
        <v>62.741700000000002</v>
      </c>
      <c r="I38" s="78"/>
      <c r="J38" s="79">
        <f>MAX(J8:J34)</f>
        <v>71.930199999999999</v>
      </c>
      <c r="K38" s="78"/>
      <c r="L38" s="79">
        <f>MAX(L8:L34)</f>
        <v>35.074399999999997</v>
      </c>
      <c r="M38" s="78"/>
      <c r="N38" s="79">
        <f>MAX(N8:N34)</f>
        <v>23.491299999999999</v>
      </c>
      <c r="O38" s="78"/>
      <c r="P38" s="79">
        <f>MAX(P8:P34)</f>
        <v>21.7898</v>
      </c>
      <c r="Q38" s="78"/>
      <c r="R38" s="79">
        <f>MAX(R8:R34)</f>
        <v>33.0518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44407</v>
      </c>
      <c r="C8" s="65">
        <f>VLOOKUP($A8,'Return Data'!$B$7:$R$2843,4,0)</f>
        <v>750.503742167052</v>
      </c>
      <c r="D8" s="65">
        <f>VLOOKUP($A8,'Return Data'!$B$7:$R$2843,10,0)</f>
        <v>12.552899999999999</v>
      </c>
      <c r="E8" s="66">
        <f t="shared" ref="E8:E34" si="0">RANK(D8,D$8:D$34,0)</f>
        <v>22</v>
      </c>
      <c r="F8" s="65">
        <f>VLOOKUP($A8,'Return Data'!$B$7:$R$2843,11,0)</f>
        <v>26.3187</v>
      </c>
      <c r="G8" s="66">
        <f t="shared" ref="G8:G34" si="1">RANK(F8,F$8:F$34,0)</f>
        <v>17</v>
      </c>
      <c r="H8" s="65">
        <f>VLOOKUP($A8,'Return Data'!$B$7:$R$2843,12,0)</f>
        <v>49.273000000000003</v>
      </c>
      <c r="I8" s="66">
        <f>RANK(H8,H$8:H$34,0)</f>
        <v>14</v>
      </c>
      <c r="J8" s="65">
        <f>VLOOKUP($A8,'Return Data'!$B$7:$R$2843,13,0)</f>
        <v>63.759099999999997</v>
      </c>
      <c r="K8" s="66">
        <f>RANK(J8,J$8:J$34,0)</f>
        <v>8</v>
      </c>
      <c r="L8" s="65">
        <f>VLOOKUP($A8,'Return Data'!$B$7:$R$2843,17,0)</f>
        <v>28.726199999999999</v>
      </c>
      <c r="M8" s="66">
        <f>RANK(L8,L$8:L$34,0)</f>
        <v>8</v>
      </c>
      <c r="N8" s="65">
        <f>VLOOKUP($A8,'Return Data'!$B$7:$R$2843,14,0)</f>
        <v>13.137499999999999</v>
      </c>
      <c r="O8" s="66">
        <f>RANK(N8,N$8:N$34,0)</f>
        <v>16</v>
      </c>
      <c r="P8" s="65">
        <f>VLOOKUP($A8,'Return Data'!$B$7:$R$2843,15,0)</f>
        <v>12.8775</v>
      </c>
      <c r="Q8" s="66">
        <f>RANK(P8,P$8:P$34,0)</f>
        <v>17</v>
      </c>
      <c r="R8" s="65">
        <f>VLOOKUP($A8,'Return Data'!$B$7:$R$2843,16,0)</f>
        <v>18.0122</v>
      </c>
      <c r="S8" s="67">
        <f>RANK(R8,R$8:R$34,0)</f>
        <v>12</v>
      </c>
    </row>
    <row r="9" spans="1:20" x14ac:dyDescent="0.3">
      <c r="A9" s="63" t="s">
        <v>901</v>
      </c>
      <c r="B9" s="64">
        <f>VLOOKUP($A9,'Return Data'!$B$7:$R$2843,3,0)</f>
        <v>44407</v>
      </c>
      <c r="C9" s="65">
        <f>VLOOKUP($A9,'Return Data'!$B$7:$R$2843,4,0)</f>
        <v>19.190000000000001</v>
      </c>
      <c r="D9" s="65">
        <f>VLOOKUP($A9,'Return Data'!$B$7:$R$2843,10,0)</f>
        <v>15.951700000000001</v>
      </c>
      <c r="E9" s="66">
        <f t="shared" si="0"/>
        <v>5</v>
      </c>
      <c r="F9" s="65">
        <f>VLOOKUP($A9,'Return Data'!$B$7:$R$2843,11,0)</f>
        <v>33.542099999999998</v>
      </c>
      <c r="G9" s="66">
        <f t="shared" si="1"/>
        <v>1</v>
      </c>
      <c r="H9" s="65">
        <f>VLOOKUP($A9,'Return Data'!$B$7:$R$2843,12,0)</f>
        <v>53.52</v>
      </c>
      <c r="I9" s="66">
        <f t="shared" ref="I9:I34" si="2">RANK(H9,H$8:H$34,0)</f>
        <v>9</v>
      </c>
      <c r="J9" s="65">
        <f>VLOOKUP($A9,'Return Data'!$B$7:$R$2843,13,0)</f>
        <v>65.146299999999997</v>
      </c>
      <c r="K9" s="66">
        <f t="shared" ref="K9:K34" si="3">RANK(J9,J$8:J$34,0)</f>
        <v>7</v>
      </c>
      <c r="L9" s="65">
        <f>VLOOKUP($A9,'Return Data'!$B$7:$R$2843,17,0)</f>
        <v>32.878100000000003</v>
      </c>
      <c r="M9" s="66">
        <f t="shared" ref="M9:M34" si="4">RANK(L9,L$8:L$34,0)</f>
        <v>3</v>
      </c>
      <c r="N9" s="65"/>
      <c r="O9" s="66"/>
      <c r="P9" s="65"/>
      <c r="Q9" s="66"/>
      <c r="R9" s="65">
        <f>VLOOKUP($A9,'Return Data'!$B$7:$R$2843,16,0)</f>
        <v>26.501899999999999</v>
      </c>
      <c r="S9" s="67">
        <f t="shared" ref="S9:S34" si="5">RANK(R9,R$8:R$34,0)</f>
        <v>4</v>
      </c>
    </row>
    <row r="10" spans="1:20" x14ac:dyDescent="0.3">
      <c r="A10" s="63" t="s">
        <v>903</v>
      </c>
      <c r="B10" s="64">
        <f>VLOOKUP($A10,'Return Data'!$B$7:$R$2843,3,0)</f>
        <v>44407</v>
      </c>
      <c r="C10" s="65">
        <f>VLOOKUP($A10,'Return Data'!$B$7:$R$2843,4,0)</f>
        <v>52.48</v>
      </c>
      <c r="D10" s="65">
        <f>VLOOKUP($A10,'Return Data'!$B$7:$R$2843,10,0)</f>
        <v>16.908000000000001</v>
      </c>
      <c r="E10" s="66">
        <f t="shared" si="0"/>
        <v>2</v>
      </c>
      <c r="F10" s="65">
        <f>VLOOKUP($A10,'Return Data'!$B$7:$R$2843,11,0)</f>
        <v>28.281600000000001</v>
      </c>
      <c r="G10" s="66">
        <f t="shared" si="1"/>
        <v>10</v>
      </c>
      <c r="H10" s="65">
        <f>VLOOKUP($A10,'Return Data'!$B$7:$R$2843,12,0)</f>
        <v>47.0852</v>
      </c>
      <c r="I10" s="66">
        <f t="shared" si="2"/>
        <v>20</v>
      </c>
      <c r="J10" s="65">
        <f>VLOOKUP($A10,'Return Data'!$B$7:$R$2843,13,0)</f>
        <v>57.9771</v>
      </c>
      <c r="K10" s="66">
        <f t="shared" si="3"/>
        <v>18</v>
      </c>
      <c r="L10" s="65">
        <f>VLOOKUP($A10,'Return Data'!$B$7:$R$2843,17,0)</f>
        <v>28.927700000000002</v>
      </c>
      <c r="M10" s="66">
        <f t="shared" si="4"/>
        <v>7</v>
      </c>
      <c r="N10" s="65">
        <f>VLOOKUP($A10,'Return Data'!$B$7:$R$2843,14,0)</f>
        <v>11.704499999999999</v>
      </c>
      <c r="O10" s="66">
        <f t="shared" ref="O10:O34" si="6">RANK(N10,N$8:N$34,0)</f>
        <v>21</v>
      </c>
      <c r="P10" s="65">
        <f>VLOOKUP($A10,'Return Data'!$B$7:$R$2843,15,0)</f>
        <v>12.7049</v>
      </c>
      <c r="Q10" s="66">
        <f t="shared" ref="Q10:Q34" si="7">RANK(P10,P$8:P$34,0)</f>
        <v>18</v>
      </c>
      <c r="R10" s="65">
        <f>VLOOKUP($A10,'Return Data'!$B$7:$R$2843,16,0)</f>
        <v>13.850199999999999</v>
      </c>
      <c r="S10" s="67">
        <f t="shared" si="5"/>
        <v>17</v>
      </c>
    </row>
    <row r="11" spans="1:20" x14ac:dyDescent="0.3">
      <c r="A11" s="63" t="s">
        <v>905</v>
      </c>
      <c r="B11" s="64">
        <f>VLOOKUP($A11,'Return Data'!$B$7:$R$2843,3,0)</f>
        <v>44407</v>
      </c>
      <c r="C11" s="65">
        <f>VLOOKUP($A11,'Return Data'!$B$7:$R$2843,4,0)</f>
        <v>150.06</v>
      </c>
      <c r="D11" s="65">
        <f>VLOOKUP($A11,'Return Data'!$B$7:$R$2843,10,0)</f>
        <v>15.235799999999999</v>
      </c>
      <c r="E11" s="66">
        <f t="shared" si="0"/>
        <v>10</v>
      </c>
      <c r="F11" s="65">
        <f>VLOOKUP($A11,'Return Data'!$B$7:$R$2843,11,0)</f>
        <v>26.761299999999999</v>
      </c>
      <c r="G11" s="66">
        <f t="shared" si="1"/>
        <v>16</v>
      </c>
      <c r="H11" s="65">
        <f>VLOOKUP($A11,'Return Data'!$B$7:$R$2843,12,0)</f>
        <v>47.886099999999999</v>
      </c>
      <c r="I11" s="66">
        <f t="shared" si="2"/>
        <v>17</v>
      </c>
      <c r="J11" s="65">
        <f>VLOOKUP($A11,'Return Data'!$B$7:$R$2843,13,0)</f>
        <v>61.043100000000003</v>
      </c>
      <c r="K11" s="66">
        <f t="shared" si="3"/>
        <v>14</v>
      </c>
      <c r="L11" s="65">
        <f>VLOOKUP($A11,'Return Data'!$B$7:$R$2843,17,0)</f>
        <v>31.200900000000001</v>
      </c>
      <c r="M11" s="66">
        <f t="shared" si="4"/>
        <v>5</v>
      </c>
      <c r="N11" s="65">
        <f>VLOOKUP($A11,'Return Data'!$B$7:$R$2843,14,0)</f>
        <v>16.180700000000002</v>
      </c>
      <c r="O11" s="66">
        <f t="shared" si="6"/>
        <v>6</v>
      </c>
      <c r="P11" s="65">
        <f>VLOOKUP($A11,'Return Data'!$B$7:$R$2843,15,0)</f>
        <v>17.482800000000001</v>
      </c>
      <c r="Q11" s="66">
        <f t="shared" si="7"/>
        <v>2</v>
      </c>
      <c r="R11" s="65">
        <f>VLOOKUP($A11,'Return Data'!$B$7:$R$2843,16,0)</f>
        <v>17.9602</v>
      </c>
      <c r="S11" s="67">
        <f t="shared" si="5"/>
        <v>13</v>
      </c>
    </row>
    <row r="12" spans="1:20" x14ac:dyDescent="0.3">
      <c r="A12" s="63" t="s">
        <v>907</v>
      </c>
      <c r="B12" s="64">
        <f>VLOOKUP($A12,'Return Data'!$B$7:$R$2843,3,0)</f>
        <v>44407</v>
      </c>
      <c r="C12" s="65">
        <f>VLOOKUP($A12,'Return Data'!$B$7:$R$2843,4,0)</f>
        <v>347.911</v>
      </c>
      <c r="D12" s="65">
        <f>VLOOKUP($A12,'Return Data'!$B$7:$R$2843,10,0)</f>
        <v>15.941700000000001</v>
      </c>
      <c r="E12" s="66">
        <f t="shared" si="0"/>
        <v>6</v>
      </c>
      <c r="F12" s="65">
        <f>VLOOKUP($A12,'Return Data'!$B$7:$R$2843,11,0)</f>
        <v>29.360900000000001</v>
      </c>
      <c r="G12" s="66">
        <f t="shared" si="1"/>
        <v>6</v>
      </c>
      <c r="H12" s="65">
        <f>VLOOKUP($A12,'Return Data'!$B$7:$R$2843,12,0)</f>
        <v>55.939100000000003</v>
      </c>
      <c r="I12" s="66">
        <f t="shared" si="2"/>
        <v>5</v>
      </c>
      <c r="J12" s="65">
        <f>VLOOKUP($A12,'Return Data'!$B$7:$R$2843,13,0)</f>
        <v>63.085099999999997</v>
      </c>
      <c r="K12" s="66">
        <f t="shared" si="3"/>
        <v>11</v>
      </c>
      <c r="L12" s="65">
        <f>VLOOKUP($A12,'Return Data'!$B$7:$R$2843,17,0)</f>
        <v>28.949400000000001</v>
      </c>
      <c r="M12" s="66">
        <f t="shared" si="4"/>
        <v>6</v>
      </c>
      <c r="N12" s="65">
        <f>VLOOKUP($A12,'Return Data'!$B$7:$R$2843,14,0)</f>
        <v>16.6541</v>
      </c>
      <c r="O12" s="66">
        <f t="shared" si="6"/>
        <v>4</v>
      </c>
      <c r="P12" s="65">
        <f>VLOOKUP($A12,'Return Data'!$B$7:$R$2843,15,0)</f>
        <v>15.3879</v>
      </c>
      <c r="Q12" s="66">
        <f t="shared" si="7"/>
        <v>5</v>
      </c>
      <c r="R12" s="65">
        <f>VLOOKUP($A12,'Return Data'!$B$7:$R$2843,16,0)</f>
        <v>18.2075</v>
      </c>
      <c r="S12" s="67">
        <f t="shared" si="5"/>
        <v>10</v>
      </c>
    </row>
    <row r="13" spans="1:20" x14ac:dyDescent="0.3">
      <c r="A13" s="63" t="s">
        <v>909</v>
      </c>
      <c r="B13" s="64">
        <f>VLOOKUP($A13,'Return Data'!$B$7:$R$2843,3,0)</f>
        <v>44407</v>
      </c>
      <c r="C13" s="65">
        <f>VLOOKUP($A13,'Return Data'!$B$7:$R$2843,4,0)</f>
        <v>49.176000000000002</v>
      </c>
      <c r="D13" s="65">
        <f>VLOOKUP($A13,'Return Data'!$B$7:$R$2843,10,0)</f>
        <v>15.077299999999999</v>
      </c>
      <c r="E13" s="66">
        <f t="shared" si="0"/>
        <v>12</v>
      </c>
      <c r="F13" s="65">
        <f>VLOOKUP($A13,'Return Data'!$B$7:$R$2843,11,0)</f>
        <v>28.4069</v>
      </c>
      <c r="G13" s="66">
        <f t="shared" si="1"/>
        <v>9</v>
      </c>
      <c r="H13" s="65">
        <f>VLOOKUP($A13,'Return Data'!$B$7:$R$2843,12,0)</f>
        <v>49.412100000000002</v>
      </c>
      <c r="I13" s="66">
        <f t="shared" si="2"/>
        <v>13</v>
      </c>
      <c r="J13" s="65">
        <f>VLOOKUP($A13,'Return Data'!$B$7:$R$2843,13,0)</f>
        <v>60.318199999999997</v>
      </c>
      <c r="K13" s="66">
        <f t="shared" si="3"/>
        <v>15</v>
      </c>
      <c r="L13" s="65">
        <f>VLOOKUP($A13,'Return Data'!$B$7:$R$2843,17,0)</f>
        <v>28.1416</v>
      </c>
      <c r="M13" s="66">
        <f t="shared" si="4"/>
        <v>9</v>
      </c>
      <c r="N13" s="65">
        <f>VLOOKUP($A13,'Return Data'!$B$7:$R$2843,14,0)</f>
        <v>15.757099999999999</v>
      </c>
      <c r="O13" s="66">
        <f t="shared" si="6"/>
        <v>8</v>
      </c>
      <c r="P13" s="65">
        <f>VLOOKUP($A13,'Return Data'!$B$7:$R$2843,15,0)</f>
        <v>15.3315</v>
      </c>
      <c r="Q13" s="66">
        <f t="shared" si="7"/>
        <v>6</v>
      </c>
      <c r="R13" s="65">
        <f>VLOOKUP($A13,'Return Data'!$B$7:$R$2843,16,0)</f>
        <v>11.926299999999999</v>
      </c>
      <c r="S13" s="67">
        <f t="shared" si="5"/>
        <v>26</v>
      </c>
    </row>
    <row r="14" spans="1:20" x14ac:dyDescent="0.3">
      <c r="A14" s="63" t="s">
        <v>910</v>
      </c>
      <c r="B14" s="64">
        <f>VLOOKUP($A14,'Return Data'!$B$7:$R$2843,3,0)</f>
        <v>44407</v>
      </c>
      <c r="C14" s="65">
        <f>VLOOKUP($A14,'Return Data'!$B$7:$R$2843,4,0)</f>
        <v>113.8115</v>
      </c>
      <c r="D14" s="65">
        <f>VLOOKUP($A14,'Return Data'!$B$7:$R$2843,10,0)</f>
        <v>14.471299999999999</v>
      </c>
      <c r="E14" s="66">
        <f t="shared" si="0"/>
        <v>14</v>
      </c>
      <c r="F14" s="65">
        <f>VLOOKUP($A14,'Return Data'!$B$7:$R$2843,11,0)</f>
        <v>25.485099999999999</v>
      </c>
      <c r="G14" s="66">
        <f t="shared" si="1"/>
        <v>19</v>
      </c>
      <c r="H14" s="65">
        <f>VLOOKUP($A14,'Return Data'!$B$7:$R$2843,12,0)</f>
        <v>56.891800000000003</v>
      </c>
      <c r="I14" s="66">
        <f t="shared" si="2"/>
        <v>4</v>
      </c>
      <c r="J14" s="65">
        <f>VLOOKUP($A14,'Return Data'!$B$7:$R$2843,13,0)</f>
        <v>70.562100000000001</v>
      </c>
      <c r="K14" s="66">
        <f t="shared" si="3"/>
        <v>1</v>
      </c>
      <c r="L14" s="65">
        <f>VLOOKUP($A14,'Return Data'!$B$7:$R$2843,17,0)</f>
        <v>23.553799999999999</v>
      </c>
      <c r="M14" s="66">
        <f t="shared" si="4"/>
        <v>21</v>
      </c>
      <c r="N14" s="65">
        <f>VLOOKUP($A14,'Return Data'!$B$7:$R$2843,14,0)</f>
        <v>12.1851</v>
      </c>
      <c r="O14" s="66">
        <f t="shared" si="6"/>
        <v>20</v>
      </c>
      <c r="P14" s="65">
        <f>VLOOKUP($A14,'Return Data'!$B$7:$R$2843,15,0)</f>
        <v>11.5799</v>
      </c>
      <c r="Q14" s="66">
        <f t="shared" si="7"/>
        <v>21</v>
      </c>
      <c r="R14" s="65">
        <f>VLOOKUP($A14,'Return Data'!$B$7:$R$2843,16,0)</f>
        <v>15.962</v>
      </c>
      <c r="S14" s="67">
        <f t="shared" si="5"/>
        <v>14</v>
      </c>
    </row>
    <row r="15" spans="1:20" x14ac:dyDescent="0.3">
      <c r="A15" s="63" t="s">
        <v>2030</v>
      </c>
      <c r="B15" s="64">
        <f>VLOOKUP($A15,'Return Data'!$B$7:$R$2843,3,0)</f>
        <v>44407</v>
      </c>
      <c r="C15" s="65">
        <f>VLOOKUP($A15,'Return Data'!$B$7:$R$2843,4,0)</f>
        <v>228.82922308993199</v>
      </c>
      <c r="D15" s="65">
        <f>VLOOKUP($A15,'Return Data'!$B$7:$R$2843,10,0)</f>
        <v>15.1195</v>
      </c>
      <c r="E15" s="66">
        <f t="shared" si="0"/>
        <v>11</v>
      </c>
      <c r="F15" s="65">
        <f>VLOOKUP($A15,'Return Data'!$B$7:$R$2843,11,0)</f>
        <v>30.473600000000001</v>
      </c>
      <c r="G15" s="66">
        <f t="shared" si="1"/>
        <v>5</v>
      </c>
      <c r="H15" s="65">
        <f>VLOOKUP($A15,'Return Data'!$B$7:$R$2843,12,0)</f>
        <v>59.306399999999996</v>
      </c>
      <c r="I15" s="66">
        <f t="shared" si="2"/>
        <v>2</v>
      </c>
      <c r="J15" s="65">
        <f>VLOOKUP($A15,'Return Data'!$B$7:$R$2843,13,0)</f>
        <v>67.828800000000001</v>
      </c>
      <c r="K15" s="66">
        <f t="shared" si="3"/>
        <v>3</v>
      </c>
      <c r="L15" s="65">
        <f>VLOOKUP($A15,'Return Data'!$B$7:$R$2843,17,0)</f>
        <v>25.852599999999999</v>
      </c>
      <c r="M15" s="66">
        <f t="shared" si="4"/>
        <v>13</v>
      </c>
      <c r="N15" s="65">
        <f>VLOOKUP($A15,'Return Data'!$B$7:$R$2843,14,0)</f>
        <v>14.633100000000001</v>
      </c>
      <c r="O15" s="66">
        <f t="shared" si="6"/>
        <v>10</v>
      </c>
      <c r="P15" s="65">
        <f>VLOOKUP($A15,'Return Data'!$B$7:$R$2843,15,0)</f>
        <v>13.386699999999999</v>
      </c>
      <c r="Q15" s="66">
        <f t="shared" si="7"/>
        <v>15</v>
      </c>
      <c r="R15" s="65">
        <f>VLOOKUP($A15,'Return Data'!$B$7:$R$2843,16,0)</f>
        <v>12.073600000000001</v>
      </c>
      <c r="S15" s="67">
        <f t="shared" si="5"/>
        <v>25</v>
      </c>
    </row>
    <row r="16" spans="1:20" x14ac:dyDescent="0.3">
      <c r="A16" s="63" t="s">
        <v>913</v>
      </c>
      <c r="B16" s="64">
        <f>VLOOKUP($A16,'Return Data'!$B$7:$R$2843,3,0)</f>
        <v>44407</v>
      </c>
      <c r="C16" s="65">
        <f>VLOOKUP($A16,'Return Data'!$B$7:$R$2843,4,0)</f>
        <v>14.7979</v>
      </c>
      <c r="D16" s="65">
        <f>VLOOKUP($A16,'Return Data'!$B$7:$R$2843,10,0)</f>
        <v>13.619400000000001</v>
      </c>
      <c r="E16" s="66">
        <f t="shared" si="0"/>
        <v>19</v>
      </c>
      <c r="F16" s="65">
        <f>VLOOKUP($A16,'Return Data'!$B$7:$R$2843,11,0)</f>
        <v>24.695799999999998</v>
      </c>
      <c r="G16" s="66">
        <f t="shared" si="1"/>
        <v>21</v>
      </c>
      <c r="H16" s="65">
        <f>VLOOKUP($A16,'Return Data'!$B$7:$R$2843,12,0)</f>
        <v>46.214199999999998</v>
      </c>
      <c r="I16" s="66">
        <f t="shared" si="2"/>
        <v>21</v>
      </c>
      <c r="J16" s="65">
        <f>VLOOKUP($A16,'Return Data'!$B$7:$R$2843,13,0)</f>
        <v>57.342399999999998</v>
      </c>
      <c r="K16" s="66">
        <f t="shared" si="3"/>
        <v>19</v>
      </c>
      <c r="L16" s="65">
        <f>VLOOKUP($A16,'Return Data'!$B$7:$R$2843,17,0)</f>
        <v>25.417999999999999</v>
      </c>
      <c r="M16" s="66">
        <f t="shared" si="4"/>
        <v>14</v>
      </c>
      <c r="N16" s="65"/>
      <c r="O16" s="66"/>
      <c r="P16" s="65"/>
      <c r="Q16" s="66"/>
      <c r="R16" s="65">
        <f>VLOOKUP($A16,'Return Data'!$B$7:$R$2843,16,0)</f>
        <v>18.211200000000002</v>
      </c>
      <c r="S16" s="67">
        <f t="shared" si="5"/>
        <v>9</v>
      </c>
    </row>
    <row r="17" spans="1:19" x14ac:dyDescent="0.3">
      <c r="A17" s="63" t="s">
        <v>914</v>
      </c>
      <c r="B17" s="64">
        <f>VLOOKUP($A17,'Return Data'!$B$7:$R$2843,3,0)</f>
        <v>44407</v>
      </c>
      <c r="C17" s="65">
        <f>VLOOKUP($A17,'Return Data'!$B$7:$R$2843,4,0)</f>
        <v>474.37</v>
      </c>
      <c r="D17" s="65">
        <f>VLOOKUP($A17,'Return Data'!$B$7:$R$2843,10,0)</f>
        <v>14.751200000000001</v>
      </c>
      <c r="E17" s="66">
        <f t="shared" si="0"/>
        <v>13</v>
      </c>
      <c r="F17" s="65">
        <f>VLOOKUP($A17,'Return Data'!$B$7:$R$2843,11,0)</f>
        <v>29.059200000000001</v>
      </c>
      <c r="G17" s="66">
        <f t="shared" si="1"/>
        <v>8</v>
      </c>
      <c r="H17" s="65">
        <f>VLOOKUP($A17,'Return Data'!$B$7:$R$2843,12,0)</f>
        <v>55.786499999999997</v>
      </c>
      <c r="I17" s="66">
        <f t="shared" si="2"/>
        <v>6</v>
      </c>
      <c r="J17" s="65">
        <f>VLOOKUP($A17,'Return Data'!$B$7:$R$2843,13,0)</f>
        <v>63.3337</v>
      </c>
      <c r="K17" s="66">
        <f t="shared" si="3"/>
        <v>9</v>
      </c>
      <c r="L17" s="65">
        <f>VLOOKUP($A17,'Return Data'!$B$7:$R$2843,17,0)</f>
        <v>24.0184</v>
      </c>
      <c r="M17" s="66">
        <f t="shared" si="4"/>
        <v>20</v>
      </c>
      <c r="N17" s="65">
        <f>VLOOKUP($A17,'Return Data'!$B$7:$R$2843,14,0)</f>
        <v>14.273099999999999</v>
      </c>
      <c r="O17" s="66">
        <f t="shared" si="6"/>
        <v>11</v>
      </c>
      <c r="P17" s="65">
        <f>VLOOKUP($A17,'Return Data'!$B$7:$R$2843,15,0)</f>
        <v>12.887700000000001</v>
      </c>
      <c r="Q17" s="66">
        <f t="shared" si="7"/>
        <v>16</v>
      </c>
      <c r="R17" s="65">
        <f>VLOOKUP($A17,'Return Data'!$B$7:$R$2843,16,0)</f>
        <v>18.206399999999999</v>
      </c>
      <c r="S17" s="67">
        <f t="shared" si="5"/>
        <v>11</v>
      </c>
    </row>
    <row r="18" spans="1:19" x14ac:dyDescent="0.3">
      <c r="A18" s="63" t="s">
        <v>917</v>
      </c>
      <c r="B18" s="64">
        <f>VLOOKUP($A18,'Return Data'!$B$7:$R$2843,3,0)</f>
        <v>44407</v>
      </c>
      <c r="C18" s="65">
        <f>VLOOKUP($A18,'Return Data'!$B$7:$R$2843,4,0)</f>
        <v>65.08</v>
      </c>
      <c r="D18" s="65">
        <f>VLOOKUP($A18,'Return Data'!$B$7:$R$2843,10,0)</f>
        <v>13.6769</v>
      </c>
      <c r="E18" s="66">
        <f t="shared" si="0"/>
        <v>18</v>
      </c>
      <c r="F18" s="65">
        <f>VLOOKUP($A18,'Return Data'!$B$7:$R$2843,11,0)</f>
        <v>26.197399999999998</v>
      </c>
      <c r="G18" s="66">
        <f t="shared" si="1"/>
        <v>18</v>
      </c>
      <c r="H18" s="65">
        <f>VLOOKUP($A18,'Return Data'!$B$7:$R$2843,12,0)</f>
        <v>47.506799999999998</v>
      </c>
      <c r="I18" s="66">
        <f t="shared" si="2"/>
        <v>18</v>
      </c>
      <c r="J18" s="65">
        <f>VLOOKUP($A18,'Return Data'!$B$7:$R$2843,13,0)</f>
        <v>61.328699999999998</v>
      </c>
      <c r="K18" s="66">
        <f t="shared" si="3"/>
        <v>13</v>
      </c>
      <c r="L18" s="65">
        <f>VLOOKUP($A18,'Return Data'!$B$7:$R$2843,17,0)</f>
        <v>24.339200000000002</v>
      </c>
      <c r="M18" s="66">
        <f t="shared" si="4"/>
        <v>16</v>
      </c>
      <c r="N18" s="65">
        <f>VLOOKUP($A18,'Return Data'!$B$7:$R$2843,14,0)</f>
        <v>12.3308</v>
      </c>
      <c r="O18" s="66">
        <f t="shared" si="6"/>
        <v>19</v>
      </c>
      <c r="P18" s="65">
        <f>VLOOKUP($A18,'Return Data'!$B$7:$R$2843,15,0)</f>
        <v>13.538</v>
      </c>
      <c r="Q18" s="66">
        <f t="shared" si="7"/>
        <v>12</v>
      </c>
      <c r="R18" s="65">
        <f>VLOOKUP($A18,'Return Data'!$B$7:$R$2843,16,0)</f>
        <v>12.432700000000001</v>
      </c>
      <c r="S18" s="67">
        <f t="shared" si="5"/>
        <v>23</v>
      </c>
    </row>
    <row r="19" spans="1:19" x14ac:dyDescent="0.3">
      <c r="A19" s="63" t="s">
        <v>918</v>
      </c>
      <c r="B19" s="64">
        <f>VLOOKUP($A19,'Return Data'!$B$7:$R$2843,3,0)</f>
        <v>44407</v>
      </c>
      <c r="C19" s="65">
        <f>VLOOKUP($A19,'Return Data'!$B$7:$R$2843,4,0)</f>
        <v>49.62</v>
      </c>
      <c r="D19" s="65">
        <f>VLOOKUP($A19,'Return Data'!$B$7:$R$2843,10,0)</f>
        <v>14.1477</v>
      </c>
      <c r="E19" s="66">
        <f t="shared" si="0"/>
        <v>16</v>
      </c>
      <c r="F19" s="65">
        <f>VLOOKUP($A19,'Return Data'!$B$7:$R$2843,11,0)</f>
        <v>20.994900000000001</v>
      </c>
      <c r="G19" s="66">
        <f t="shared" si="1"/>
        <v>26</v>
      </c>
      <c r="H19" s="65">
        <f>VLOOKUP($A19,'Return Data'!$B$7:$R$2843,12,0)</f>
        <v>40.725999999999999</v>
      </c>
      <c r="I19" s="66">
        <f t="shared" si="2"/>
        <v>25</v>
      </c>
      <c r="J19" s="65">
        <f>VLOOKUP($A19,'Return Data'!$B$7:$R$2843,13,0)</f>
        <v>49.098599999999998</v>
      </c>
      <c r="K19" s="66">
        <f t="shared" si="3"/>
        <v>26</v>
      </c>
      <c r="L19" s="65">
        <f>VLOOKUP($A19,'Return Data'!$B$7:$R$2843,17,0)</f>
        <v>24.100100000000001</v>
      </c>
      <c r="M19" s="66">
        <f t="shared" si="4"/>
        <v>19</v>
      </c>
      <c r="N19" s="65">
        <f>VLOOKUP($A19,'Return Data'!$B$7:$R$2843,14,0)</f>
        <v>13.3942</v>
      </c>
      <c r="O19" s="66">
        <f t="shared" si="6"/>
        <v>15</v>
      </c>
      <c r="P19" s="65">
        <f>VLOOKUP($A19,'Return Data'!$B$7:$R$2843,15,0)</f>
        <v>14.9544</v>
      </c>
      <c r="Q19" s="66">
        <f t="shared" si="7"/>
        <v>10</v>
      </c>
      <c r="R19" s="65">
        <f>VLOOKUP($A19,'Return Data'!$B$7:$R$2843,16,0)</f>
        <v>12.136799999999999</v>
      </c>
      <c r="S19" s="67">
        <f t="shared" si="5"/>
        <v>24</v>
      </c>
    </row>
    <row r="20" spans="1:19" x14ac:dyDescent="0.3">
      <c r="A20" s="63" t="s">
        <v>920</v>
      </c>
      <c r="B20" s="64">
        <f>VLOOKUP($A20,'Return Data'!$B$7:$R$2843,3,0)</f>
        <v>44407</v>
      </c>
      <c r="C20" s="65">
        <f>VLOOKUP($A20,'Return Data'!$B$7:$R$2843,4,0)</f>
        <v>184.114</v>
      </c>
      <c r="D20" s="65">
        <f>VLOOKUP($A20,'Return Data'!$B$7:$R$2843,10,0)</f>
        <v>11.9656</v>
      </c>
      <c r="E20" s="66">
        <f t="shared" si="0"/>
        <v>25</v>
      </c>
      <c r="F20" s="65">
        <f>VLOOKUP($A20,'Return Data'!$B$7:$R$2843,11,0)</f>
        <v>24.301400000000001</v>
      </c>
      <c r="G20" s="66">
        <f t="shared" si="1"/>
        <v>22</v>
      </c>
      <c r="H20" s="65">
        <f>VLOOKUP($A20,'Return Data'!$B$7:$R$2843,12,0)</f>
        <v>44.445099999999996</v>
      </c>
      <c r="I20" s="66">
        <f t="shared" si="2"/>
        <v>22</v>
      </c>
      <c r="J20" s="65">
        <f>VLOOKUP($A20,'Return Data'!$B$7:$R$2843,13,0)</f>
        <v>53.011400000000002</v>
      </c>
      <c r="K20" s="66">
        <f t="shared" si="3"/>
        <v>22</v>
      </c>
      <c r="L20" s="65">
        <f>VLOOKUP($A20,'Return Data'!$B$7:$R$2843,17,0)</f>
        <v>27.1159</v>
      </c>
      <c r="M20" s="66">
        <f t="shared" si="4"/>
        <v>10</v>
      </c>
      <c r="N20" s="65">
        <f>VLOOKUP($A20,'Return Data'!$B$7:$R$2843,14,0)</f>
        <v>16.066600000000001</v>
      </c>
      <c r="O20" s="66">
        <f t="shared" si="6"/>
        <v>7</v>
      </c>
      <c r="P20" s="65">
        <f>VLOOKUP($A20,'Return Data'!$B$7:$R$2843,15,0)</f>
        <v>15.202</v>
      </c>
      <c r="Q20" s="66">
        <f t="shared" si="7"/>
        <v>7</v>
      </c>
      <c r="R20" s="65">
        <f>VLOOKUP($A20,'Return Data'!$B$7:$R$2843,16,0)</f>
        <v>18.812799999999999</v>
      </c>
      <c r="S20" s="67">
        <f t="shared" si="5"/>
        <v>7</v>
      </c>
    </row>
    <row r="21" spans="1:19" x14ac:dyDescent="0.3">
      <c r="A21" s="63" t="s">
        <v>923</v>
      </c>
      <c r="B21" s="64">
        <f>VLOOKUP($A21,'Return Data'!$B$7:$R$2843,3,0)</f>
        <v>44407</v>
      </c>
      <c r="C21" s="65">
        <f>VLOOKUP($A21,'Return Data'!$B$7:$R$2843,4,0)</f>
        <v>65.793999999999997</v>
      </c>
      <c r="D21" s="65">
        <f>VLOOKUP($A21,'Return Data'!$B$7:$R$2843,10,0)</f>
        <v>13.2446</v>
      </c>
      <c r="E21" s="66">
        <f t="shared" si="0"/>
        <v>21</v>
      </c>
      <c r="F21" s="65">
        <f>VLOOKUP($A21,'Return Data'!$B$7:$R$2843,11,0)</f>
        <v>20.6676</v>
      </c>
      <c r="G21" s="66">
        <f t="shared" si="1"/>
        <v>27</v>
      </c>
      <c r="H21" s="65">
        <f>VLOOKUP($A21,'Return Data'!$B$7:$R$2843,12,0)</f>
        <v>35.727699999999999</v>
      </c>
      <c r="I21" s="66">
        <f t="shared" si="2"/>
        <v>27</v>
      </c>
      <c r="J21" s="65">
        <f>VLOOKUP($A21,'Return Data'!$B$7:$R$2843,13,0)</f>
        <v>46.521500000000003</v>
      </c>
      <c r="K21" s="66">
        <f t="shared" si="3"/>
        <v>27</v>
      </c>
      <c r="L21" s="65">
        <f>VLOOKUP($A21,'Return Data'!$B$7:$R$2843,17,0)</f>
        <v>22.1539</v>
      </c>
      <c r="M21" s="66">
        <f t="shared" si="4"/>
        <v>24</v>
      </c>
      <c r="N21" s="65">
        <f>VLOOKUP($A21,'Return Data'!$B$7:$R$2843,14,0)</f>
        <v>10.607200000000001</v>
      </c>
      <c r="O21" s="66">
        <f t="shared" si="6"/>
        <v>22</v>
      </c>
      <c r="P21" s="65">
        <f>VLOOKUP($A21,'Return Data'!$B$7:$R$2843,15,0)</f>
        <v>12.0806</v>
      </c>
      <c r="Q21" s="66">
        <f t="shared" si="7"/>
        <v>20</v>
      </c>
      <c r="R21" s="65">
        <f>VLOOKUP($A21,'Return Data'!$B$7:$R$2843,16,0)</f>
        <v>13.1952</v>
      </c>
      <c r="S21" s="67">
        <f t="shared" si="5"/>
        <v>18</v>
      </c>
    </row>
    <row r="22" spans="1:19" x14ac:dyDescent="0.3">
      <c r="A22" s="63" t="s">
        <v>925</v>
      </c>
      <c r="B22" s="64">
        <f>VLOOKUP($A22,'Return Data'!$B$7:$R$2843,3,0)</f>
        <v>44407</v>
      </c>
      <c r="C22" s="65">
        <f>VLOOKUP($A22,'Return Data'!$B$7:$R$2843,4,0)</f>
        <v>21.961300000000001</v>
      </c>
      <c r="D22" s="65">
        <f>VLOOKUP($A22,'Return Data'!$B$7:$R$2843,10,0)</f>
        <v>12.3691</v>
      </c>
      <c r="E22" s="66">
        <f t="shared" si="0"/>
        <v>23</v>
      </c>
      <c r="F22" s="65">
        <f>VLOOKUP($A22,'Return Data'!$B$7:$R$2843,11,0)</f>
        <v>23.469000000000001</v>
      </c>
      <c r="G22" s="66">
        <f t="shared" si="1"/>
        <v>24</v>
      </c>
      <c r="H22" s="65">
        <f>VLOOKUP($A22,'Return Data'!$B$7:$R$2843,12,0)</f>
        <v>39.942399999999999</v>
      </c>
      <c r="I22" s="66">
        <f t="shared" si="2"/>
        <v>26</v>
      </c>
      <c r="J22" s="65">
        <f>VLOOKUP($A22,'Return Data'!$B$7:$R$2843,13,0)</f>
        <v>52.730699999999999</v>
      </c>
      <c r="K22" s="66">
        <f t="shared" si="3"/>
        <v>23</v>
      </c>
      <c r="L22" s="65">
        <f>VLOOKUP($A22,'Return Data'!$B$7:$R$2843,17,0)</f>
        <v>24.2119</v>
      </c>
      <c r="M22" s="66">
        <f t="shared" si="4"/>
        <v>17</v>
      </c>
      <c r="N22" s="65">
        <f>VLOOKUP($A22,'Return Data'!$B$7:$R$2843,14,0)</f>
        <v>13.8035</v>
      </c>
      <c r="O22" s="66">
        <f t="shared" si="6"/>
        <v>13</v>
      </c>
      <c r="P22" s="65">
        <f>VLOOKUP($A22,'Return Data'!$B$7:$R$2843,15,0)</f>
        <v>15.1934</v>
      </c>
      <c r="Q22" s="66">
        <f t="shared" si="7"/>
        <v>8</v>
      </c>
      <c r="R22" s="65">
        <f>VLOOKUP($A22,'Return Data'!$B$7:$R$2843,16,0)</f>
        <v>13.0144</v>
      </c>
      <c r="S22" s="67">
        <f t="shared" si="5"/>
        <v>20</v>
      </c>
    </row>
    <row r="23" spans="1:19" x14ac:dyDescent="0.3">
      <c r="A23" s="63" t="s">
        <v>927</v>
      </c>
      <c r="B23" s="64">
        <f>VLOOKUP($A23,'Return Data'!$B$7:$R$2843,3,0)</f>
        <v>44407</v>
      </c>
      <c r="C23" s="65">
        <f>VLOOKUP($A23,'Return Data'!$B$7:$R$2843,4,0)</f>
        <v>15.270200000000001</v>
      </c>
      <c r="D23" s="65">
        <f>VLOOKUP($A23,'Return Data'!$B$7:$R$2843,10,0)</f>
        <v>15.475099999999999</v>
      </c>
      <c r="E23" s="66">
        <f t="shared" si="0"/>
        <v>9</v>
      </c>
      <c r="F23" s="65">
        <f>VLOOKUP($A23,'Return Data'!$B$7:$R$2843,11,0)</f>
        <v>31.269600000000001</v>
      </c>
      <c r="G23" s="66">
        <f t="shared" si="1"/>
        <v>3</v>
      </c>
      <c r="H23" s="65">
        <f>VLOOKUP($A23,'Return Data'!$B$7:$R$2843,12,0)</f>
        <v>52.888500000000001</v>
      </c>
      <c r="I23" s="66">
        <f t="shared" si="2"/>
        <v>10</v>
      </c>
      <c r="J23" s="65">
        <f>VLOOKUP($A23,'Return Data'!$B$7:$R$2843,13,0)</f>
        <v>62.576900000000002</v>
      </c>
      <c r="K23" s="66">
        <f t="shared" si="3"/>
        <v>12</v>
      </c>
      <c r="L23" s="65"/>
      <c r="M23" s="66"/>
      <c r="N23" s="65"/>
      <c r="O23" s="66"/>
      <c r="P23" s="65"/>
      <c r="Q23" s="66"/>
      <c r="R23" s="65">
        <f>VLOOKUP($A23,'Return Data'!$B$7:$R$2843,16,0)</f>
        <v>30.645900000000001</v>
      </c>
      <c r="S23" s="67">
        <f t="shared" si="5"/>
        <v>1</v>
      </c>
    </row>
    <row r="24" spans="1:19" x14ac:dyDescent="0.3">
      <c r="A24" s="63" t="s">
        <v>929</v>
      </c>
      <c r="B24" s="64">
        <f>VLOOKUP($A24,'Return Data'!$B$7:$R$2843,3,0)</f>
        <v>44407</v>
      </c>
      <c r="C24" s="65">
        <f>VLOOKUP($A24,'Return Data'!$B$7:$R$2843,4,0)</f>
        <v>90.994</v>
      </c>
      <c r="D24" s="65">
        <f>VLOOKUP($A24,'Return Data'!$B$7:$R$2843,10,0)</f>
        <v>14.322699999999999</v>
      </c>
      <c r="E24" s="66">
        <f t="shared" si="0"/>
        <v>15</v>
      </c>
      <c r="F24" s="65">
        <f>VLOOKUP($A24,'Return Data'!$B$7:$R$2843,11,0)</f>
        <v>28.090199999999999</v>
      </c>
      <c r="G24" s="66">
        <f t="shared" si="1"/>
        <v>12</v>
      </c>
      <c r="H24" s="65">
        <f>VLOOKUP($A24,'Return Data'!$B$7:$R$2843,12,0)</f>
        <v>52.872</v>
      </c>
      <c r="I24" s="66">
        <f t="shared" si="2"/>
        <v>11</v>
      </c>
      <c r="J24" s="65">
        <f>VLOOKUP($A24,'Return Data'!$B$7:$R$2843,13,0)</f>
        <v>66.414900000000003</v>
      </c>
      <c r="K24" s="66">
        <f t="shared" si="3"/>
        <v>5</v>
      </c>
      <c r="L24" s="65">
        <f>VLOOKUP($A24,'Return Data'!$B$7:$R$2843,17,0)</f>
        <v>33.701700000000002</v>
      </c>
      <c r="M24" s="66">
        <f t="shared" si="4"/>
        <v>1</v>
      </c>
      <c r="N24" s="65">
        <f>VLOOKUP($A24,'Return Data'!$B$7:$R$2843,14,0)</f>
        <v>22.256399999999999</v>
      </c>
      <c r="O24" s="66">
        <f t="shared" si="6"/>
        <v>1</v>
      </c>
      <c r="P24" s="65">
        <f>VLOOKUP($A24,'Return Data'!$B$7:$R$2843,15,0)</f>
        <v>20.711300000000001</v>
      </c>
      <c r="Q24" s="66">
        <f t="shared" si="7"/>
        <v>1</v>
      </c>
      <c r="R24" s="65">
        <f>VLOOKUP($A24,'Return Data'!$B$7:$R$2843,16,0)</f>
        <v>22.085699999999999</v>
      </c>
      <c r="S24" s="67">
        <f t="shared" si="5"/>
        <v>6</v>
      </c>
    </row>
    <row r="25" spans="1:19" x14ac:dyDescent="0.3">
      <c r="A25" s="63" t="s">
        <v>931</v>
      </c>
      <c r="B25" s="64">
        <f>VLOOKUP($A25,'Return Data'!$B$7:$R$2843,3,0)</f>
        <v>44407</v>
      </c>
      <c r="C25" s="65">
        <f>VLOOKUP($A25,'Return Data'!$B$7:$R$2843,4,0)</f>
        <v>15.7232</v>
      </c>
      <c r="D25" s="65">
        <f>VLOOKUP($A25,'Return Data'!$B$7:$R$2843,10,0)</f>
        <v>18.508199999999999</v>
      </c>
      <c r="E25" s="66">
        <f t="shared" si="0"/>
        <v>1</v>
      </c>
      <c r="F25" s="65">
        <f>VLOOKUP($A25,'Return Data'!$B$7:$R$2843,11,0)</f>
        <v>31.015699999999999</v>
      </c>
      <c r="G25" s="66">
        <f t="shared" si="1"/>
        <v>4</v>
      </c>
      <c r="H25" s="65">
        <f>VLOOKUP($A25,'Return Data'!$B$7:$R$2843,12,0)</f>
        <v>57.630800000000001</v>
      </c>
      <c r="I25" s="66">
        <f t="shared" si="2"/>
        <v>3</v>
      </c>
      <c r="J25" s="65">
        <f>VLOOKUP($A25,'Return Data'!$B$7:$R$2843,13,0)</f>
        <v>67.234300000000005</v>
      </c>
      <c r="K25" s="66">
        <f t="shared" si="3"/>
        <v>4</v>
      </c>
      <c r="L25" s="65"/>
      <c r="M25" s="66"/>
      <c r="N25" s="65"/>
      <c r="O25" s="66"/>
      <c r="P25" s="65"/>
      <c r="Q25" s="66"/>
      <c r="R25" s="65">
        <f>VLOOKUP($A25,'Return Data'!$B$7:$R$2843,16,0)</f>
        <v>28.832899999999999</v>
      </c>
      <c r="S25" s="67">
        <f t="shared" si="5"/>
        <v>2</v>
      </c>
    </row>
    <row r="26" spans="1:19" x14ac:dyDescent="0.3">
      <c r="A26" s="63" t="s">
        <v>2018</v>
      </c>
      <c r="B26" s="64">
        <f>VLOOKUP($A26,'Return Data'!$B$7:$R$2843,3,0)</f>
        <v>44407</v>
      </c>
      <c r="C26" s="65">
        <f>VLOOKUP($A26,'Return Data'!$B$7:$R$2843,4,0)</f>
        <v>21.802800000000001</v>
      </c>
      <c r="D26" s="65">
        <f>VLOOKUP($A26,'Return Data'!$B$7:$R$2843,10,0)</f>
        <v>12.064399999999999</v>
      </c>
      <c r="E26" s="66">
        <f t="shared" si="0"/>
        <v>24</v>
      </c>
      <c r="F26" s="65">
        <f>VLOOKUP($A26,'Return Data'!$B$7:$R$2843,11,0)</f>
        <v>29.119900000000001</v>
      </c>
      <c r="G26" s="66">
        <f t="shared" si="1"/>
        <v>7</v>
      </c>
      <c r="H26" s="65">
        <f>VLOOKUP($A26,'Return Data'!$B$7:$R$2843,12,0)</f>
        <v>47.2744</v>
      </c>
      <c r="I26" s="66">
        <f t="shared" si="2"/>
        <v>19</v>
      </c>
      <c r="J26" s="65">
        <f>VLOOKUP($A26,'Return Data'!$B$7:$R$2843,13,0)</f>
        <v>58.776000000000003</v>
      </c>
      <c r="K26" s="66">
        <f t="shared" si="3"/>
        <v>17</v>
      </c>
      <c r="L26" s="65">
        <f>VLOOKUP($A26,'Return Data'!$B$7:$R$2843,17,0)</f>
        <v>22.5349</v>
      </c>
      <c r="M26" s="66">
        <f t="shared" si="4"/>
        <v>23</v>
      </c>
      <c r="N26" s="65">
        <f>VLOOKUP($A26,'Return Data'!$B$7:$R$2843,14,0)</f>
        <v>13.0855</v>
      </c>
      <c r="O26" s="66">
        <f t="shared" si="6"/>
        <v>17</v>
      </c>
      <c r="P26" s="65">
        <f>VLOOKUP($A26,'Return Data'!$B$7:$R$2843,15,0)</f>
        <v>13.3911</v>
      </c>
      <c r="Q26" s="66">
        <f t="shared" si="7"/>
        <v>14</v>
      </c>
      <c r="R26" s="65">
        <f>VLOOKUP($A26,'Return Data'!$B$7:$R$2843,16,0)</f>
        <v>14.794499999999999</v>
      </c>
      <c r="S26" s="67">
        <f t="shared" si="5"/>
        <v>15</v>
      </c>
    </row>
    <row r="27" spans="1:19" x14ac:dyDescent="0.3">
      <c r="A27" s="63" t="s">
        <v>932</v>
      </c>
      <c r="B27" s="64">
        <f>VLOOKUP($A27,'Return Data'!$B$7:$R$2843,3,0)</f>
        <v>44407</v>
      </c>
      <c r="C27" s="65">
        <f>VLOOKUP($A27,'Return Data'!$B$7:$R$2843,4,0)</f>
        <v>760.99189999999999</v>
      </c>
      <c r="D27" s="65">
        <f>VLOOKUP($A27,'Return Data'!$B$7:$R$2843,10,0)</f>
        <v>13.7279</v>
      </c>
      <c r="E27" s="66">
        <f t="shared" si="0"/>
        <v>17</v>
      </c>
      <c r="F27" s="65">
        <f>VLOOKUP($A27,'Return Data'!$B$7:$R$2843,11,0)</f>
        <v>24.700500000000002</v>
      </c>
      <c r="G27" s="66">
        <f t="shared" si="1"/>
        <v>20</v>
      </c>
      <c r="H27" s="65">
        <f>VLOOKUP($A27,'Return Data'!$B$7:$R$2843,12,0)</f>
        <v>48.8904</v>
      </c>
      <c r="I27" s="66">
        <f t="shared" si="2"/>
        <v>15</v>
      </c>
      <c r="J27" s="65">
        <f>VLOOKUP($A27,'Return Data'!$B$7:$R$2843,13,0)</f>
        <v>59.843400000000003</v>
      </c>
      <c r="K27" s="66">
        <f t="shared" si="3"/>
        <v>16</v>
      </c>
      <c r="L27" s="65">
        <f>VLOOKUP($A27,'Return Data'!$B$7:$R$2843,17,0)</f>
        <v>24.690100000000001</v>
      </c>
      <c r="M27" s="66">
        <f t="shared" si="4"/>
        <v>15</v>
      </c>
      <c r="N27" s="65">
        <f>VLOOKUP($A27,'Return Data'!$B$7:$R$2843,14,0)</f>
        <v>12.9933</v>
      </c>
      <c r="O27" s="66">
        <f t="shared" si="6"/>
        <v>18</v>
      </c>
      <c r="P27" s="65">
        <f>VLOOKUP($A27,'Return Data'!$B$7:$R$2843,15,0)</f>
        <v>11.1395</v>
      </c>
      <c r="Q27" s="66">
        <f t="shared" si="7"/>
        <v>22</v>
      </c>
      <c r="R27" s="65">
        <f>VLOOKUP($A27,'Return Data'!$B$7:$R$2843,16,0)</f>
        <v>18.261800000000001</v>
      </c>
      <c r="S27" s="67">
        <f t="shared" si="5"/>
        <v>8</v>
      </c>
    </row>
    <row r="28" spans="1:19" x14ac:dyDescent="0.3">
      <c r="A28" s="63" t="s">
        <v>934</v>
      </c>
      <c r="B28" s="64">
        <f>VLOOKUP($A28,'Return Data'!$B$7:$R$2843,3,0)</f>
        <v>44407</v>
      </c>
      <c r="C28" s="65">
        <f>VLOOKUP($A28,'Return Data'!$B$7:$R$2843,4,0)</f>
        <v>165.7</v>
      </c>
      <c r="D28" s="65">
        <f>VLOOKUP($A28,'Return Data'!$B$7:$R$2843,10,0)</f>
        <v>13.617699999999999</v>
      </c>
      <c r="E28" s="66">
        <f t="shared" si="0"/>
        <v>20</v>
      </c>
      <c r="F28" s="65">
        <f>VLOOKUP($A28,'Return Data'!$B$7:$R$2843,11,0)</f>
        <v>28.2408</v>
      </c>
      <c r="G28" s="66">
        <f t="shared" si="1"/>
        <v>11</v>
      </c>
      <c r="H28" s="65">
        <f>VLOOKUP($A28,'Return Data'!$B$7:$R$2843,12,0)</f>
        <v>50.431199999999997</v>
      </c>
      <c r="I28" s="66">
        <f t="shared" si="2"/>
        <v>12</v>
      </c>
      <c r="J28" s="65">
        <f>VLOOKUP($A28,'Return Data'!$B$7:$R$2843,13,0)</f>
        <v>63.2834</v>
      </c>
      <c r="K28" s="66">
        <f t="shared" si="3"/>
        <v>10</v>
      </c>
      <c r="L28" s="65">
        <f>VLOOKUP($A28,'Return Data'!$B$7:$R$2843,17,0)</f>
        <v>31.535299999999999</v>
      </c>
      <c r="M28" s="66">
        <f t="shared" si="4"/>
        <v>4</v>
      </c>
      <c r="N28" s="65">
        <f>VLOOKUP($A28,'Return Data'!$B$7:$R$2843,14,0)</f>
        <v>15.0383</v>
      </c>
      <c r="O28" s="66">
        <f t="shared" si="6"/>
        <v>9</v>
      </c>
      <c r="P28" s="65">
        <f>VLOOKUP($A28,'Return Data'!$B$7:$R$2843,15,0)</f>
        <v>16.233000000000001</v>
      </c>
      <c r="Q28" s="66">
        <f t="shared" si="7"/>
        <v>3</v>
      </c>
      <c r="R28" s="65">
        <f>VLOOKUP($A28,'Return Data'!$B$7:$R$2843,16,0)</f>
        <v>24.6966</v>
      </c>
      <c r="S28" s="67">
        <f t="shared" si="5"/>
        <v>5</v>
      </c>
    </row>
    <row r="29" spans="1:19" x14ac:dyDescent="0.3">
      <c r="A29" s="63" t="s">
        <v>936</v>
      </c>
      <c r="B29" s="64">
        <f>VLOOKUP($A29,'Return Data'!$B$7:$R$2843,3,0)</f>
        <v>44407</v>
      </c>
      <c r="C29" s="65">
        <f>VLOOKUP($A29,'Return Data'!$B$7:$R$2843,4,0)</f>
        <v>60.234699999999997</v>
      </c>
      <c r="D29" s="65">
        <f>VLOOKUP($A29,'Return Data'!$B$7:$R$2843,10,0)</f>
        <v>11.7075</v>
      </c>
      <c r="E29" s="66">
        <f t="shared" si="0"/>
        <v>26</v>
      </c>
      <c r="F29" s="65">
        <f>VLOOKUP($A29,'Return Data'!$B$7:$R$2843,11,0)</f>
        <v>26.930700000000002</v>
      </c>
      <c r="G29" s="66">
        <f t="shared" si="1"/>
        <v>15</v>
      </c>
      <c r="H29" s="65">
        <f>VLOOKUP($A29,'Return Data'!$B$7:$R$2843,12,0)</f>
        <v>54.360900000000001</v>
      </c>
      <c r="I29" s="66">
        <f t="shared" si="2"/>
        <v>8</v>
      </c>
      <c r="J29" s="65">
        <f>VLOOKUP($A29,'Return Data'!$B$7:$R$2843,13,0)</f>
        <v>53.012</v>
      </c>
      <c r="K29" s="66">
        <f t="shared" si="3"/>
        <v>21</v>
      </c>
      <c r="L29" s="65">
        <f>VLOOKUP($A29,'Return Data'!$B$7:$R$2843,17,0)</f>
        <v>32.959000000000003</v>
      </c>
      <c r="M29" s="66">
        <f t="shared" si="4"/>
        <v>2</v>
      </c>
      <c r="N29" s="65">
        <f>VLOOKUP($A29,'Return Data'!$B$7:$R$2843,14,0)</f>
        <v>17.538699999999999</v>
      </c>
      <c r="O29" s="66">
        <f t="shared" si="6"/>
        <v>2</v>
      </c>
      <c r="P29" s="65">
        <f>VLOOKUP($A29,'Return Data'!$B$7:$R$2843,15,0)</f>
        <v>15.1021</v>
      </c>
      <c r="Q29" s="66">
        <f t="shared" si="7"/>
        <v>9</v>
      </c>
      <c r="R29" s="65">
        <f>VLOOKUP($A29,'Return Data'!$B$7:$R$2843,16,0)</f>
        <v>13.0458</v>
      </c>
      <c r="S29" s="67">
        <f t="shared" si="5"/>
        <v>19</v>
      </c>
    </row>
    <row r="30" spans="1:19" x14ac:dyDescent="0.3">
      <c r="A30" s="63" t="s">
        <v>1905</v>
      </c>
      <c r="B30" s="64">
        <f>VLOOKUP($A30,'Return Data'!$B$7:$R$2843,3,0)</f>
        <v>44407</v>
      </c>
      <c r="C30" s="65">
        <f>VLOOKUP($A30,'Return Data'!$B$7:$R$2843,4,0)</f>
        <v>500.47344833283</v>
      </c>
      <c r="D30" s="65">
        <f>VLOOKUP($A30,'Return Data'!$B$7:$R$2843,10,0)</f>
        <v>16.855899999999998</v>
      </c>
      <c r="E30" s="66">
        <f t="shared" si="0"/>
        <v>3</v>
      </c>
      <c r="F30" s="65">
        <f>VLOOKUP($A30,'Return Data'!$B$7:$R$2843,11,0)</f>
        <v>27.619700000000002</v>
      </c>
      <c r="G30" s="66">
        <f t="shared" si="1"/>
        <v>13</v>
      </c>
      <c r="H30" s="65">
        <f>VLOOKUP($A30,'Return Data'!$B$7:$R$2843,12,0)</f>
        <v>55.3185</v>
      </c>
      <c r="I30" s="66">
        <f t="shared" si="2"/>
        <v>7</v>
      </c>
      <c r="J30" s="65">
        <f>VLOOKUP($A30,'Return Data'!$B$7:$R$2843,13,0)</f>
        <v>66.240200000000002</v>
      </c>
      <c r="K30" s="66">
        <f t="shared" si="3"/>
        <v>6</v>
      </c>
      <c r="L30" s="65">
        <f>VLOOKUP($A30,'Return Data'!$B$7:$R$2843,17,0)</f>
        <v>26.8748</v>
      </c>
      <c r="M30" s="66">
        <f t="shared" si="4"/>
        <v>11</v>
      </c>
      <c r="N30" s="65">
        <f>VLOOKUP($A30,'Return Data'!$B$7:$R$2843,14,0)</f>
        <v>16.672899999999998</v>
      </c>
      <c r="O30" s="66">
        <f t="shared" si="6"/>
        <v>3</v>
      </c>
      <c r="P30" s="65">
        <f>VLOOKUP($A30,'Return Data'!$B$7:$R$2843,15,0)</f>
        <v>14.6852</v>
      </c>
      <c r="Q30" s="66">
        <f t="shared" si="7"/>
        <v>11</v>
      </c>
      <c r="R30" s="65">
        <f>VLOOKUP($A30,'Return Data'!$B$7:$R$2843,16,0)</f>
        <v>14.752599999999999</v>
      </c>
      <c r="S30" s="67">
        <f t="shared" si="5"/>
        <v>16</v>
      </c>
    </row>
    <row r="31" spans="1:19" x14ac:dyDescent="0.3">
      <c r="A31" s="63" t="s">
        <v>938</v>
      </c>
      <c r="B31" s="64">
        <f>VLOOKUP($A31,'Return Data'!$B$7:$R$2843,3,0)</f>
        <v>44407</v>
      </c>
      <c r="C31" s="65">
        <f>VLOOKUP($A31,'Return Data'!$B$7:$R$2843,4,0)</f>
        <v>50.1145</v>
      </c>
      <c r="D31" s="65">
        <f>VLOOKUP($A31,'Return Data'!$B$7:$R$2843,10,0)</f>
        <v>15.8569</v>
      </c>
      <c r="E31" s="66">
        <f t="shared" si="0"/>
        <v>7</v>
      </c>
      <c r="F31" s="65">
        <f>VLOOKUP($A31,'Return Data'!$B$7:$R$2843,11,0)</f>
        <v>27.369399999999999</v>
      </c>
      <c r="G31" s="66">
        <f t="shared" si="1"/>
        <v>14</v>
      </c>
      <c r="H31" s="65">
        <f>VLOOKUP($A31,'Return Data'!$B$7:$R$2843,12,0)</f>
        <v>48.493600000000001</v>
      </c>
      <c r="I31" s="66">
        <f t="shared" si="2"/>
        <v>16</v>
      </c>
      <c r="J31" s="65">
        <f>VLOOKUP($A31,'Return Data'!$B$7:$R$2843,13,0)</f>
        <v>56.365900000000003</v>
      </c>
      <c r="K31" s="66">
        <f t="shared" si="3"/>
        <v>20</v>
      </c>
      <c r="L31" s="65">
        <f>VLOOKUP($A31,'Return Data'!$B$7:$R$2843,17,0)</f>
        <v>24.1126</v>
      </c>
      <c r="M31" s="66">
        <f t="shared" si="4"/>
        <v>18</v>
      </c>
      <c r="N31" s="65">
        <f>VLOOKUP($A31,'Return Data'!$B$7:$R$2843,14,0)</f>
        <v>13.723800000000001</v>
      </c>
      <c r="O31" s="66">
        <f t="shared" si="6"/>
        <v>14</v>
      </c>
      <c r="P31" s="65">
        <f>VLOOKUP($A31,'Return Data'!$B$7:$R$2843,15,0)</f>
        <v>15.5661</v>
      </c>
      <c r="Q31" s="66">
        <f t="shared" si="7"/>
        <v>4</v>
      </c>
      <c r="R31" s="65">
        <f>VLOOKUP($A31,'Return Data'!$B$7:$R$2843,16,0)</f>
        <v>11.816800000000001</v>
      </c>
      <c r="S31" s="67">
        <f t="shared" si="5"/>
        <v>27</v>
      </c>
    </row>
    <row r="32" spans="1:19" x14ac:dyDescent="0.3">
      <c r="A32" s="63" t="s">
        <v>940</v>
      </c>
      <c r="B32" s="64">
        <f>VLOOKUP($A32,'Return Data'!$B$7:$R$2843,3,0)</f>
        <v>44407</v>
      </c>
      <c r="C32" s="65">
        <f>VLOOKUP($A32,'Return Data'!$B$7:$R$2843,4,0)</f>
        <v>305.44</v>
      </c>
      <c r="D32" s="65">
        <f>VLOOKUP($A32,'Return Data'!$B$7:$R$2843,10,0)</f>
        <v>11.063499999999999</v>
      </c>
      <c r="E32" s="66">
        <f t="shared" si="0"/>
        <v>27</v>
      </c>
      <c r="F32" s="65">
        <f>VLOOKUP($A32,'Return Data'!$B$7:$R$2843,11,0)</f>
        <v>22.851700000000001</v>
      </c>
      <c r="G32" s="66">
        <f t="shared" si="1"/>
        <v>25</v>
      </c>
      <c r="H32" s="65">
        <f>VLOOKUP($A32,'Return Data'!$B$7:$R$2843,12,0)</f>
        <v>42.146599999999999</v>
      </c>
      <c r="I32" s="66">
        <f t="shared" si="2"/>
        <v>23</v>
      </c>
      <c r="J32" s="65">
        <f>VLOOKUP($A32,'Return Data'!$B$7:$R$2843,13,0)</f>
        <v>50.375799999999998</v>
      </c>
      <c r="K32" s="66">
        <f t="shared" si="3"/>
        <v>25</v>
      </c>
      <c r="L32" s="65">
        <f>VLOOKUP($A32,'Return Data'!$B$7:$R$2843,17,0)</f>
        <v>23.303699999999999</v>
      </c>
      <c r="M32" s="66">
        <f t="shared" si="4"/>
        <v>22</v>
      </c>
      <c r="N32" s="65">
        <f>VLOOKUP($A32,'Return Data'!$B$7:$R$2843,14,0)</f>
        <v>16.379200000000001</v>
      </c>
      <c r="O32" s="66">
        <f t="shared" si="6"/>
        <v>5</v>
      </c>
      <c r="P32" s="65">
        <f>VLOOKUP($A32,'Return Data'!$B$7:$R$2843,15,0)</f>
        <v>13.452</v>
      </c>
      <c r="Q32" s="66">
        <f t="shared" si="7"/>
        <v>13</v>
      </c>
      <c r="R32" s="65">
        <f>VLOOKUP($A32,'Return Data'!$B$7:$R$2843,16,0)</f>
        <v>12.773099999999999</v>
      </c>
      <c r="S32" s="67">
        <f t="shared" si="5"/>
        <v>21</v>
      </c>
    </row>
    <row r="33" spans="1:19" x14ac:dyDescent="0.3">
      <c r="A33" s="63" t="s">
        <v>943</v>
      </c>
      <c r="B33" s="64">
        <f>VLOOKUP($A33,'Return Data'!$B$7:$R$2843,3,0)</f>
        <v>44407</v>
      </c>
      <c r="C33" s="65">
        <f>VLOOKUP($A33,'Return Data'!$B$7:$R$2843,4,0)</f>
        <v>15</v>
      </c>
      <c r="D33" s="65">
        <f>VLOOKUP($A33,'Return Data'!$B$7:$R$2843,10,0)</f>
        <v>15.7407</v>
      </c>
      <c r="E33" s="66">
        <f t="shared" si="0"/>
        <v>8</v>
      </c>
      <c r="F33" s="65">
        <f>VLOOKUP($A33,'Return Data'!$B$7:$R$2843,11,0)</f>
        <v>23.864599999999999</v>
      </c>
      <c r="G33" s="66">
        <f t="shared" si="1"/>
        <v>23</v>
      </c>
      <c r="H33" s="65">
        <f>VLOOKUP($A33,'Return Data'!$B$7:$R$2843,12,0)</f>
        <v>40.977400000000003</v>
      </c>
      <c r="I33" s="66">
        <f t="shared" si="2"/>
        <v>24</v>
      </c>
      <c r="J33" s="65">
        <f>VLOOKUP($A33,'Return Data'!$B$7:$R$2843,13,0)</f>
        <v>51.821899999999999</v>
      </c>
      <c r="K33" s="66">
        <f t="shared" si="3"/>
        <v>24</v>
      </c>
      <c r="L33" s="65"/>
      <c r="M33" s="66"/>
      <c r="N33" s="65"/>
      <c r="O33" s="66"/>
      <c r="P33" s="65"/>
      <c r="Q33" s="66"/>
      <c r="R33" s="65">
        <f>VLOOKUP($A33,'Return Data'!$B$7:$R$2843,16,0)</f>
        <v>27.869299999999999</v>
      </c>
      <c r="S33" s="67">
        <f t="shared" si="5"/>
        <v>3</v>
      </c>
    </row>
    <row r="34" spans="1:19" x14ac:dyDescent="0.3">
      <c r="A34" s="63" t="s">
        <v>945</v>
      </c>
      <c r="B34" s="64">
        <f>VLOOKUP($A34,'Return Data'!$B$7:$R$2843,3,0)</f>
        <v>44407</v>
      </c>
      <c r="C34" s="65">
        <f>VLOOKUP($A34,'Return Data'!$B$7:$R$2843,4,0)</f>
        <v>187.17699999999999</v>
      </c>
      <c r="D34" s="65">
        <f>VLOOKUP($A34,'Return Data'!$B$7:$R$2843,10,0)</f>
        <v>16.6478</v>
      </c>
      <c r="E34" s="66">
        <f t="shared" si="0"/>
        <v>4</v>
      </c>
      <c r="F34" s="65">
        <f>VLOOKUP($A34,'Return Data'!$B$7:$R$2843,11,0)</f>
        <v>32.994900000000001</v>
      </c>
      <c r="G34" s="66">
        <f t="shared" si="1"/>
        <v>2</v>
      </c>
      <c r="H34" s="65">
        <f>VLOOKUP($A34,'Return Data'!$B$7:$R$2843,12,0)</f>
        <v>62.119500000000002</v>
      </c>
      <c r="I34" s="66">
        <f t="shared" si="2"/>
        <v>1</v>
      </c>
      <c r="J34" s="65">
        <f>VLOOKUP($A34,'Return Data'!$B$7:$R$2843,13,0)</f>
        <v>69.166200000000003</v>
      </c>
      <c r="K34" s="66">
        <f t="shared" si="3"/>
        <v>2</v>
      </c>
      <c r="L34" s="65">
        <f>VLOOKUP($A34,'Return Data'!$B$7:$R$2843,17,0)</f>
        <v>26.849499999999999</v>
      </c>
      <c r="M34" s="66">
        <f t="shared" si="4"/>
        <v>12</v>
      </c>
      <c r="N34" s="65">
        <f>VLOOKUP($A34,'Return Data'!$B$7:$R$2843,14,0)</f>
        <v>13.930199999999999</v>
      </c>
      <c r="O34" s="66">
        <f t="shared" si="6"/>
        <v>12</v>
      </c>
      <c r="P34" s="65">
        <f>VLOOKUP($A34,'Return Data'!$B$7:$R$2843,15,0)</f>
        <v>12.6571</v>
      </c>
      <c r="Q34" s="66">
        <f t="shared" si="7"/>
        <v>19</v>
      </c>
      <c r="R34" s="65">
        <f>VLOOKUP($A34,'Return Data'!$B$7:$R$2843,16,0)</f>
        <v>12.767099999999999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14.467444444444441</v>
      </c>
      <c r="E36" s="74"/>
      <c r="F36" s="75">
        <f>AVERAGE(F8:F34)</f>
        <v>27.114192592592598</v>
      </c>
      <c r="G36" s="74"/>
      <c r="H36" s="75">
        <f>AVERAGE(H8:H34)</f>
        <v>49.7431925925926</v>
      </c>
      <c r="I36" s="74"/>
      <c r="J36" s="75">
        <f>AVERAGE(J8:J34)</f>
        <v>59.933248148148138</v>
      </c>
      <c r="K36" s="74"/>
      <c r="L36" s="75">
        <f>AVERAGE(L8:L34)</f>
        <v>26.922887500000012</v>
      </c>
      <c r="M36" s="74"/>
      <c r="N36" s="75">
        <f>AVERAGE(N8:N34)</f>
        <v>14.652081818181818</v>
      </c>
      <c r="O36" s="74"/>
      <c r="P36" s="75">
        <f>AVERAGE(P8:P34)</f>
        <v>14.342940909090911</v>
      </c>
      <c r="Q36" s="74"/>
      <c r="R36" s="75">
        <f>AVERAGE(R8:R34)</f>
        <v>17.512796296296294</v>
      </c>
      <c r="S36" s="76"/>
    </row>
    <row r="37" spans="1:19" x14ac:dyDescent="0.3">
      <c r="A37" s="73" t="s">
        <v>28</v>
      </c>
      <c r="B37" s="74"/>
      <c r="C37" s="74"/>
      <c r="D37" s="75">
        <f>MIN(D8:D34)</f>
        <v>11.063499999999999</v>
      </c>
      <c r="E37" s="74"/>
      <c r="F37" s="75">
        <f>MIN(F8:F34)</f>
        <v>20.6676</v>
      </c>
      <c r="G37" s="74"/>
      <c r="H37" s="75">
        <f>MIN(H8:H34)</f>
        <v>35.727699999999999</v>
      </c>
      <c r="I37" s="74"/>
      <c r="J37" s="75">
        <f>MIN(J8:J34)</f>
        <v>46.521500000000003</v>
      </c>
      <c r="K37" s="74"/>
      <c r="L37" s="75">
        <f>MIN(L8:L34)</f>
        <v>22.1539</v>
      </c>
      <c r="M37" s="74"/>
      <c r="N37" s="75">
        <f>MIN(N8:N34)</f>
        <v>10.607200000000001</v>
      </c>
      <c r="O37" s="74"/>
      <c r="P37" s="75">
        <f>MIN(P8:P34)</f>
        <v>11.1395</v>
      </c>
      <c r="Q37" s="74"/>
      <c r="R37" s="75">
        <f>MIN(R8:R34)</f>
        <v>11.816800000000001</v>
      </c>
      <c r="S37" s="76"/>
    </row>
    <row r="38" spans="1:19" ht="15" thickBot="1" x14ac:dyDescent="0.35">
      <c r="A38" s="77" t="s">
        <v>29</v>
      </c>
      <c r="B38" s="78"/>
      <c r="C38" s="78"/>
      <c r="D38" s="79">
        <f>MAX(D8:D34)</f>
        <v>18.508199999999999</v>
      </c>
      <c r="E38" s="78"/>
      <c r="F38" s="79">
        <f>MAX(F8:F34)</f>
        <v>33.542099999999998</v>
      </c>
      <c r="G38" s="78"/>
      <c r="H38" s="79">
        <f>MAX(H8:H34)</f>
        <v>62.119500000000002</v>
      </c>
      <c r="I38" s="78"/>
      <c r="J38" s="79">
        <f>MAX(J8:J34)</f>
        <v>70.562100000000001</v>
      </c>
      <c r="K38" s="78"/>
      <c r="L38" s="79">
        <f>MAX(L8:L34)</f>
        <v>33.701700000000002</v>
      </c>
      <c r="M38" s="78"/>
      <c r="N38" s="79">
        <f>MAX(N8:N34)</f>
        <v>22.256399999999999</v>
      </c>
      <c r="O38" s="78"/>
      <c r="P38" s="79">
        <f>MAX(P8:P34)</f>
        <v>20.711300000000001</v>
      </c>
      <c r="Q38" s="78"/>
      <c r="R38" s="79">
        <f>MAX(R8:R34)</f>
        <v>30.645900000000001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44407</v>
      </c>
      <c r="C8" s="65">
        <f>VLOOKUP($A8,'Return Data'!$B$7:$R$2843,4,0)</f>
        <v>53.56</v>
      </c>
      <c r="D8" s="65">
        <f>VLOOKUP($A8,'Return Data'!$B$7:$R$2843,10,0)</f>
        <v>7.0557999999999996</v>
      </c>
      <c r="E8" s="66">
        <f t="shared" ref="E8:E39" si="0">RANK(D8,D$8:D$71,0)</f>
        <v>64</v>
      </c>
      <c r="F8" s="65">
        <f>VLOOKUP($A8,'Return Data'!$B$7:$R$2843,11,0)</f>
        <v>13.091200000000001</v>
      </c>
      <c r="G8" s="66">
        <f t="shared" ref="G8:G39" si="1">RANK(F8,F$8:F$71,0)</f>
        <v>64</v>
      </c>
      <c r="H8" s="65">
        <f>VLOOKUP($A8,'Return Data'!$B$7:$R$2843,12,0)</f>
        <v>28.626300000000001</v>
      </c>
      <c r="I8" s="66">
        <f t="shared" ref="I8:I39" si="2">RANK(H8,H$8:H$71,0)</f>
        <v>63</v>
      </c>
      <c r="J8" s="65">
        <f>VLOOKUP($A8,'Return Data'!$B$7:$R$2843,13,0)</f>
        <v>35.218400000000003</v>
      </c>
      <c r="K8" s="66">
        <f t="shared" ref="K8:K39" si="3">RANK(J8,J$8:J$71,0)</f>
        <v>63</v>
      </c>
      <c r="L8" s="65">
        <f>VLOOKUP($A8,'Return Data'!$B$7:$R$2843,17,0)</f>
        <v>18.3827</v>
      </c>
      <c r="M8" s="66">
        <f t="shared" ref="M8:M28" si="4">RANK(L8,L$8:L$71,0)</f>
        <v>60</v>
      </c>
      <c r="N8" s="65">
        <f>VLOOKUP($A8,'Return Data'!$B$7:$R$2843,14,0)</f>
        <v>7.9734999999999996</v>
      </c>
      <c r="O8" s="66">
        <f>RANK(N8,N$8:N$71,0)</f>
        <v>50</v>
      </c>
      <c r="P8" s="65">
        <f>VLOOKUP($A8,'Return Data'!$B$7:$R$2843,15,0)</f>
        <v>11.7676</v>
      </c>
      <c r="Q8" s="66">
        <f>RANK(P8,P$8:P$71,0)</f>
        <v>31</v>
      </c>
      <c r="R8" s="65">
        <f>VLOOKUP($A8,'Return Data'!$B$7:$R$2843,16,0)</f>
        <v>15.564</v>
      </c>
      <c r="S8" s="67">
        <f t="shared" ref="S8:S39" si="5">RANK(R8,R$8:R$71,0)</f>
        <v>34</v>
      </c>
    </row>
    <row r="9" spans="1:20" x14ac:dyDescent="0.3">
      <c r="A9" s="63" t="s">
        <v>164</v>
      </c>
      <c r="B9" s="64">
        <f>VLOOKUP($A9,'Return Data'!$B$7:$R$2843,3,0)</f>
        <v>44407</v>
      </c>
      <c r="C9" s="65">
        <f>VLOOKUP($A9,'Return Data'!$B$7:$R$2843,4,0)</f>
        <v>43.9</v>
      </c>
      <c r="D9" s="65">
        <f>VLOOKUP($A9,'Return Data'!$B$7:$R$2843,10,0)</f>
        <v>7.2824999999999998</v>
      </c>
      <c r="E9" s="66">
        <f t="shared" si="0"/>
        <v>63</v>
      </c>
      <c r="F9" s="65">
        <f>VLOOKUP($A9,'Return Data'!$B$7:$R$2843,11,0)</f>
        <v>13.4953</v>
      </c>
      <c r="G9" s="66">
        <f t="shared" si="1"/>
        <v>63</v>
      </c>
      <c r="H9" s="65">
        <f>VLOOKUP($A9,'Return Data'!$B$7:$R$2843,12,0)</f>
        <v>29.041699999999999</v>
      </c>
      <c r="I9" s="66">
        <f t="shared" si="2"/>
        <v>62</v>
      </c>
      <c r="J9" s="65">
        <f>VLOOKUP($A9,'Return Data'!$B$7:$R$2843,13,0)</f>
        <v>36.124000000000002</v>
      </c>
      <c r="K9" s="66">
        <f t="shared" si="3"/>
        <v>62</v>
      </c>
      <c r="L9" s="65">
        <f>VLOOKUP($A9,'Return Data'!$B$7:$R$2843,17,0)</f>
        <v>19.474299999999999</v>
      </c>
      <c r="M9" s="66">
        <f t="shared" si="4"/>
        <v>56</v>
      </c>
      <c r="N9" s="65">
        <f>VLOOKUP($A9,'Return Data'!$B$7:$R$2843,14,0)</f>
        <v>9.1297999999999995</v>
      </c>
      <c r="O9" s="66">
        <f>RANK(N9,N$8:N$71,0)</f>
        <v>49</v>
      </c>
      <c r="P9" s="65">
        <f>VLOOKUP($A9,'Return Data'!$B$7:$R$2843,15,0)</f>
        <v>12.5793</v>
      </c>
      <c r="Q9" s="66">
        <f>RANK(P9,P$8:P$71,0)</f>
        <v>28</v>
      </c>
      <c r="R9" s="65">
        <f>VLOOKUP($A9,'Return Data'!$B$7:$R$2843,16,0)</f>
        <v>16.351299999999998</v>
      </c>
      <c r="S9" s="67">
        <f t="shared" si="5"/>
        <v>24</v>
      </c>
    </row>
    <row r="10" spans="1:20" x14ac:dyDescent="0.3">
      <c r="A10" s="63" t="s">
        <v>165</v>
      </c>
      <c r="B10" s="64">
        <f>VLOOKUP($A10,'Return Data'!$B$7:$R$2843,3,0)</f>
        <v>44407</v>
      </c>
      <c r="C10" s="65">
        <f>VLOOKUP($A10,'Return Data'!$B$7:$R$2843,4,0)</f>
        <v>74.221100000000007</v>
      </c>
      <c r="D10" s="65">
        <f>VLOOKUP($A10,'Return Data'!$B$7:$R$2843,10,0)</f>
        <v>10.8996</v>
      </c>
      <c r="E10" s="66">
        <f t="shared" si="0"/>
        <v>53</v>
      </c>
      <c r="F10" s="65">
        <f>VLOOKUP($A10,'Return Data'!$B$7:$R$2843,11,0)</f>
        <v>21.648399999999999</v>
      </c>
      <c r="G10" s="66">
        <f t="shared" si="1"/>
        <v>47</v>
      </c>
      <c r="H10" s="65">
        <f>VLOOKUP($A10,'Return Data'!$B$7:$R$2843,12,0)</f>
        <v>40.988999999999997</v>
      </c>
      <c r="I10" s="66">
        <f t="shared" si="2"/>
        <v>53</v>
      </c>
      <c r="J10" s="65">
        <f>VLOOKUP($A10,'Return Data'!$B$7:$R$2843,13,0)</f>
        <v>53.148800000000001</v>
      </c>
      <c r="K10" s="66">
        <f t="shared" si="3"/>
        <v>43</v>
      </c>
      <c r="L10" s="65">
        <f>VLOOKUP($A10,'Return Data'!$B$7:$R$2843,17,0)</f>
        <v>25.7088</v>
      </c>
      <c r="M10" s="66">
        <f t="shared" si="4"/>
        <v>33</v>
      </c>
      <c r="N10" s="65">
        <f>VLOOKUP($A10,'Return Data'!$B$7:$R$2843,14,0)</f>
        <v>15.5648</v>
      </c>
      <c r="O10" s="66">
        <f>RANK(N10,N$8:N$71,0)</f>
        <v>19</v>
      </c>
      <c r="P10" s="65">
        <f>VLOOKUP($A10,'Return Data'!$B$7:$R$2843,15,0)</f>
        <v>16.3568</v>
      </c>
      <c r="Q10" s="66">
        <f>RANK(P10,P$8:P$71,0)</f>
        <v>12</v>
      </c>
      <c r="R10" s="65">
        <f>VLOOKUP($A10,'Return Data'!$B$7:$R$2843,16,0)</f>
        <v>20.563800000000001</v>
      </c>
      <c r="S10" s="67">
        <f t="shared" si="5"/>
        <v>8</v>
      </c>
    </row>
    <row r="11" spans="1:20" x14ac:dyDescent="0.3">
      <c r="A11" s="63" t="s">
        <v>166</v>
      </c>
      <c r="B11" s="64">
        <f>VLOOKUP($A11,'Return Data'!$B$7:$R$2843,3,0)</f>
        <v>44407</v>
      </c>
      <c r="C11" s="65">
        <f>VLOOKUP($A11,'Return Data'!$B$7:$R$2843,4,0)</f>
        <v>71.27</v>
      </c>
      <c r="D11" s="65">
        <f>VLOOKUP($A11,'Return Data'!$B$7:$R$2843,10,0)</f>
        <v>14.343</v>
      </c>
      <c r="E11" s="66">
        <f t="shared" si="0"/>
        <v>22</v>
      </c>
      <c r="F11" s="65">
        <f>VLOOKUP($A11,'Return Data'!$B$7:$R$2843,11,0)</f>
        <v>26.432500000000001</v>
      </c>
      <c r="G11" s="66">
        <f t="shared" si="1"/>
        <v>24</v>
      </c>
      <c r="H11" s="65">
        <f>VLOOKUP($A11,'Return Data'!$B$7:$R$2843,12,0)</f>
        <v>48.047400000000003</v>
      </c>
      <c r="I11" s="66">
        <f t="shared" si="2"/>
        <v>31</v>
      </c>
      <c r="J11" s="65">
        <f>VLOOKUP($A11,'Return Data'!$B$7:$R$2843,13,0)</f>
        <v>57.502800000000001</v>
      </c>
      <c r="K11" s="66">
        <f t="shared" si="3"/>
        <v>32</v>
      </c>
      <c r="L11" s="65">
        <f>VLOOKUP($A11,'Return Data'!$B$7:$R$2843,17,0)</f>
        <v>26.088799999999999</v>
      </c>
      <c r="M11" s="66">
        <f t="shared" si="4"/>
        <v>31</v>
      </c>
      <c r="N11" s="65">
        <f>VLOOKUP($A11,'Return Data'!$B$7:$R$2843,14,0)</f>
        <v>12.868600000000001</v>
      </c>
      <c r="O11" s="66">
        <f>RANK(N11,N$8:N$71,0)</f>
        <v>35</v>
      </c>
      <c r="P11" s="65">
        <f>VLOOKUP($A11,'Return Data'!$B$7:$R$2843,15,0)</f>
        <v>12.6165</v>
      </c>
      <c r="Q11" s="66">
        <f>RANK(P11,P$8:P$71,0)</f>
        <v>27</v>
      </c>
      <c r="R11" s="65">
        <f>VLOOKUP($A11,'Return Data'!$B$7:$R$2843,16,0)</f>
        <v>9.3681999999999999</v>
      </c>
      <c r="S11" s="67">
        <f t="shared" si="5"/>
        <v>60</v>
      </c>
    </row>
    <row r="12" spans="1:20" x14ac:dyDescent="0.3">
      <c r="A12" s="63" t="s">
        <v>167</v>
      </c>
      <c r="B12" s="64">
        <f>VLOOKUP($A12,'Return Data'!$B$7:$R$2843,3,0)</f>
        <v>44407</v>
      </c>
      <c r="C12" s="65">
        <f>VLOOKUP($A12,'Return Data'!$B$7:$R$2843,4,0)</f>
        <v>60.38</v>
      </c>
      <c r="D12" s="65">
        <f>VLOOKUP($A12,'Return Data'!$B$7:$R$2843,10,0)</f>
        <v>10.972200000000001</v>
      </c>
      <c r="E12" s="66">
        <f t="shared" si="0"/>
        <v>51</v>
      </c>
      <c r="F12" s="65">
        <f>VLOOKUP($A12,'Return Data'!$B$7:$R$2843,11,0)</f>
        <v>18.074999999999999</v>
      </c>
      <c r="G12" s="66">
        <f t="shared" si="1"/>
        <v>59</v>
      </c>
      <c r="H12" s="65">
        <f>VLOOKUP($A12,'Return Data'!$B$7:$R$2843,12,0)</f>
        <v>36.288699999999999</v>
      </c>
      <c r="I12" s="66">
        <f t="shared" si="2"/>
        <v>58</v>
      </c>
      <c r="J12" s="65">
        <f>VLOOKUP($A12,'Return Data'!$B$7:$R$2843,13,0)</f>
        <v>44.8309</v>
      </c>
      <c r="K12" s="66">
        <f t="shared" si="3"/>
        <v>57</v>
      </c>
      <c r="L12" s="65">
        <f>VLOOKUP($A12,'Return Data'!$B$7:$R$2843,17,0)</f>
        <v>23.966699999999999</v>
      </c>
      <c r="M12" s="66">
        <f t="shared" si="4"/>
        <v>42</v>
      </c>
      <c r="N12" s="65">
        <f>VLOOKUP($A12,'Return Data'!$B$7:$R$2843,14,0)</f>
        <v>15.7347</v>
      </c>
      <c r="O12" s="66">
        <f>RANK(N12,N$8:N$71,0)</f>
        <v>16</v>
      </c>
      <c r="P12" s="65">
        <f>VLOOKUP($A12,'Return Data'!$B$7:$R$2843,15,0)</f>
        <v>13.585900000000001</v>
      </c>
      <c r="Q12" s="66">
        <f>RANK(P12,P$8:P$71,0)</f>
        <v>23</v>
      </c>
      <c r="R12" s="65">
        <f>VLOOKUP($A12,'Return Data'!$B$7:$R$2843,16,0)</f>
        <v>15.8973</v>
      </c>
      <c r="S12" s="67">
        <f t="shared" si="5"/>
        <v>30</v>
      </c>
    </row>
    <row r="13" spans="1:20" x14ac:dyDescent="0.3">
      <c r="A13" s="63" t="s">
        <v>168</v>
      </c>
      <c r="B13" s="64">
        <f>VLOOKUP($A13,'Return Data'!$B$7:$R$2843,3,0)</f>
        <v>44407</v>
      </c>
      <c r="C13" s="65">
        <f>VLOOKUP($A13,'Return Data'!$B$7:$R$2843,4,0)</f>
        <v>16.75</v>
      </c>
      <c r="D13" s="65">
        <f>VLOOKUP($A13,'Return Data'!$B$7:$R$2843,10,0)</f>
        <v>19.557500000000001</v>
      </c>
      <c r="E13" s="66">
        <f t="shared" si="0"/>
        <v>10</v>
      </c>
      <c r="F13" s="65">
        <f>VLOOKUP($A13,'Return Data'!$B$7:$R$2843,11,0)</f>
        <v>38.087400000000002</v>
      </c>
      <c r="G13" s="66">
        <f t="shared" si="1"/>
        <v>11</v>
      </c>
      <c r="H13" s="65">
        <f>VLOOKUP($A13,'Return Data'!$B$7:$R$2843,12,0)</f>
        <v>57.424799999999998</v>
      </c>
      <c r="I13" s="66">
        <f t="shared" si="2"/>
        <v>13</v>
      </c>
      <c r="J13" s="65">
        <f>VLOOKUP($A13,'Return Data'!$B$7:$R$2843,13,0)</f>
        <v>79.144400000000005</v>
      </c>
      <c r="K13" s="66">
        <f t="shared" si="3"/>
        <v>12</v>
      </c>
      <c r="L13" s="65">
        <f>VLOOKUP($A13,'Return Data'!$B$7:$R$2843,17,0)</f>
        <v>45.628100000000003</v>
      </c>
      <c r="M13" s="66">
        <f t="shared" si="4"/>
        <v>4</v>
      </c>
      <c r="N13" s="65"/>
      <c r="O13" s="66"/>
      <c r="P13" s="65"/>
      <c r="Q13" s="66"/>
      <c r="R13" s="65">
        <f>VLOOKUP($A13,'Return Data'!$B$7:$R$2843,16,0)</f>
        <v>16.157699999999998</v>
      </c>
      <c r="S13" s="67">
        <f t="shared" si="5"/>
        <v>28</v>
      </c>
    </row>
    <row r="14" spans="1:20" x14ac:dyDescent="0.3">
      <c r="A14" s="63" t="s">
        <v>169</v>
      </c>
      <c r="B14" s="64">
        <f>VLOOKUP($A14,'Return Data'!$B$7:$R$2843,3,0)</f>
        <v>44407</v>
      </c>
      <c r="C14" s="65">
        <f>VLOOKUP($A14,'Return Data'!$B$7:$R$2843,4,0)</f>
        <v>20.48</v>
      </c>
      <c r="D14" s="65">
        <f>VLOOKUP($A14,'Return Data'!$B$7:$R$2843,10,0)</f>
        <v>20.258400000000002</v>
      </c>
      <c r="E14" s="66">
        <f t="shared" si="0"/>
        <v>9</v>
      </c>
      <c r="F14" s="65">
        <f>VLOOKUP($A14,'Return Data'!$B$7:$R$2843,11,0)</f>
        <v>38.565600000000003</v>
      </c>
      <c r="G14" s="66">
        <f t="shared" si="1"/>
        <v>10</v>
      </c>
      <c r="H14" s="65">
        <f>VLOOKUP($A14,'Return Data'!$B$7:$R$2843,12,0)</f>
        <v>59.0062</v>
      </c>
      <c r="I14" s="66">
        <f t="shared" si="2"/>
        <v>11</v>
      </c>
      <c r="J14" s="65">
        <f>VLOOKUP($A14,'Return Data'!$B$7:$R$2843,13,0)</f>
        <v>82.368700000000004</v>
      </c>
      <c r="K14" s="66">
        <f t="shared" si="3"/>
        <v>10</v>
      </c>
      <c r="L14" s="65">
        <f>VLOOKUP($A14,'Return Data'!$B$7:$R$2843,17,0)</f>
        <v>43.109699999999997</v>
      </c>
      <c r="M14" s="66">
        <f t="shared" si="4"/>
        <v>5</v>
      </c>
      <c r="N14" s="65"/>
      <c r="O14" s="66"/>
      <c r="P14" s="65"/>
      <c r="Q14" s="66"/>
      <c r="R14" s="65">
        <f>VLOOKUP($A14,'Return Data'!$B$7:$R$2843,16,0)</f>
        <v>29.406500000000001</v>
      </c>
      <c r="S14" s="67">
        <f t="shared" si="5"/>
        <v>2</v>
      </c>
    </row>
    <row r="15" spans="1:20" x14ac:dyDescent="0.3">
      <c r="A15" s="63" t="s">
        <v>170</v>
      </c>
      <c r="B15" s="64">
        <f>VLOOKUP($A15,'Return Data'!$B$7:$R$2843,3,0)</f>
        <v>44407</v>
      </c>
      <c r="C15" s="65">
        <f>VLOOKUP($A15,'Return Data'!$B$7:$R$2843,4,0)</f>
        <v>105.62</v>
      </c>
      <c r="D15" s="65">
        <f>VLOOKUP($A15,'Return Data'!$B$7:$R$2843,10,0)</f>
        <v>15.976699999999999</v>
      </c>
      <c r="E15" s="66">
        <f t="shared" si="0"/>
        <v>14</v>
      </c>
      <c r="F15" s="65">
        <f>VLOOKUP($A15,'Return Data'!$B$7:$R$2843,11,0)</f>
        <v>34.4621</v>
      </c>
      <c r="G15" s="66">
        <f t="shared" si="1"/>
        <v>13</v>
      </c>
      <c r="H15" s="65">
        <f>VLOOKUP($A15,'Return Data'!$B$7:$R$2843,12,0)</f>
        <v>53.6738</v>
      </c>
      <c r="I15" s="66">
        <f t="shared" si="2"/>
        <v>21</v>
      </c>
      <c r="J15" s="65">
        <f>VLOOKUP($A15,'Return Data'!$B$7:$R$2843,13,0)</f>
        <v>72.949100000000001</v>
      </c>
      <c r="K15" s="66">
        <f t="shared" si="3"/>
        <v>13</v>
      </c>
      <c r="L15" s="65">
        <f>VLOOKUP($A15,'Return Data'!$B$7:$R$2843,17,0)</f>
        <v>42.231099999999998</v>
      </c>
      <c r="M15" s="66">
        <f t="shared" si="4"/>
        <v>8</v>
      </c>
      <c r="N15" s="65">
        <f>VLOOKUP($A15,'Return Data'!$B$7:$R$2843,14,0)</f>
        <v>20.636099999999999</v>
      </c>
      <c r="O15" s="66">
        <f t="shared" ref="O15:O23" si="6">RANK(N15,N$8:N$71,0)</f>
        <v>7</v>
      </c>
      <c r="P15" s="65">
        <f>VLOOKUP($A15,'Return Data'!$B$7:$R$2843,15,0)</f>
        <v>20.195399999999999</v>
      </c>
      <c r="Q15" s="66">
        <f t="shared" ref="Q15:Q23" si="7">RANK(P15,P$8:P$71,0)</f>
        <v>3</v>
      </c>
      <c r="R15" s="65">
        <f>VLOOKUP($A15,'Return Data'!$B$7:$R$2843,16,0)</f>
        <v>19.212399999999999</v>
      </c>
      <c r="S15" s="67">
        <f t="shared" si="5"/>
        <v>9</v>
      </c>
    </row>
    <row r="16" spans="1:20" x14ac:dyDescent="0.3">
      <c r="A16" s="63" t="s">
        <v>171</v>
      </c>
      <c r="B16" s="64">
        <f>VLOOKUP($A16,'Return Data'!$B$7:$R$2843,3,0)</f>
        <v>44407</v>
      </c>
      <c r="C16" s="65">
        <f>VLOOKUP($A16,'Return Data'!$B$7:$R$2843,4,0)</f>
        <v>113.92</v>
      </c>
      <c r="D16" s="65">
        <f>VLOOKUP($A16,'Return Data'!$B$7:$R$2843,10,0)</f>
        <v>13.3758</v>
      </c>
      <c r="E16" s="66">
        <f t="shared" si="0"/>
        <v>32</v>
      </c>
      <c r="F16" s="65">
        <f>VLOOKUP($A16,'Return Data'!$B$7:$R$2843,11,0)</f>
        <v>24.285399999999999</v>
      </c>
      <c r="G16" s="66">
        <f t="shared" si="1"/>
        <v>33</v>
      </c>
      <c r="H16" s="65">
        <f>VLOOKUP($A16,'Return Data'!$B$7:$R$2843,12,0)</f>
        <v>46.464399999999998</v>
      </c>
      <c r="I16" s="66">
        <f t="shared" si="2"/>
        <v>32</v>
      </c>
      <c r="J16" s="65">
        <f>VLOOKUP($A16,'Return Data'!$B$7:$R$2843,13,0)</f>
        <v>59.061700000000002</v>
      </c>
      <c r="K16" s="66">
        <f t="shared" si="3"/>
        <v>29</v>
      </c>
      <c r="L16" s="65">
        <f>VLOOKUP($A16,'Return Data'!$B$7:$R$2843,17,0)</f>
        <v>32.315300000000001</v>
      </c>
      <c r="M16" s="66">
        <f t="shared" si="4"/>
        <v>13</v>
      </c>
      <c r="N16" s="65">
        <f>VLOOKUP($A16,'Return Data'!$B$7:$R$2843,14,0)</f>
        <v>20.645499999999998</v>
      </c>
      <c r="O16" s="66">
        <f t="shared" si="6"/>
        <v>6</v>
      </c>
      <c r="P16" s="65">
        <f>VLOOKUP($A16,'Return Data'!$B$7:$R$2843,15,0)</f>
        <v>18.528400000000001</v>
      </c>
      <c r="Q16" s="66">
        <f t="shared" si="7"/>
        <v>4</v>
      </c>
      <c r="R16" s="65">
        <f>VLOOKUP($A16,'Return Data'!$B$7:$R$2843,16,0)</f>
        <v>16.883099999999999</v>
      </c>
      <c r="S16" s="67">
        <f t="shared" si="5"/>
        <v>21</v>
      </c>
    </row>
    <row r="17" spans="1:19" x14ac:dyDescent="0.3">
      <c r="A17" s="63" t="s">
        <v>172</v>
      </c>
      <c r="B17" s="64">
        <f>VLOOKUP($A17,'Return Data'!$B$7:$R$2843,3,0)</f>
        <v>44407</v>
      </c>
      <c r="C17" s="65">
        <f>VLOOKUP($A17,'Return Data'!$B$7:$R$2843,4,0)</f>
        <v>82.396000000000001</v>
      </c>
      <c r="D17" s="65">
        <f>VLOOKUP($A17,'Return Data'!$B$7:$R$2843,10,0)</f>
        <v>16.085000000000001</v>
      </c>
      <c r="E17" s="66">
        <f t="shared" si="0"/>
        <v>13</v>
      </c>
      <c r="F17" s="65">
        <f>VLOOKUP($A17,'Return Data'!$B$7:$R$2843,11,0)</f>
        <v>30.480799999999999</v>
      </c>
      <c r="G17" s="66">
        <f t="shared" si="1"/>
        <v>17</v>
      </c>
      <c r="H17" s="65">
        <f>VLOOKUP($A17,'Return Data'!$B$7:$R$2843,12,0)</f>
        <v>57.409500000000001</v>
      </c>
      <c r="I17" s="66">
        <f t="shared" si="2"/>
        <v>14</v>
      </c>
      <c r="J17" s="65">
        <f>VLOOKUP($A17,'Return Data'!$B$7:$R$2843,13,0)</f>
        <v>65.560199999999995</v>
      </c>
      <c r="K17" s="66">
        <f t="shared" si="3"/>
        <v>18</v>
      </c>
      <c r="L17" s="65">
        <f>VLOOKUP($A17,'Return Data'!$B$7:$R$2843,17,0)</f>
        <v>29.950700000000001</v>
      </c>
      <c r="M17" s="66">
        <f t="shared" si="4"/>
        <v>20</v>
      </c>
      <c r="N17" s="65">
        <f>VLOOKUP($A17,'Return Data'!$B$7:$R$2843,14,0)</f>
        <v>19.0242</v>
      </c>
      <c r="O17" s="66">
        <f t="shared" si="6"/>
        <v>9</v>
      </c>
      <c r="P17" s="65">
        <f>VLOOKUP($A17,'Return Data'!$B$7:$R$2843,15,0)</f>
        <v>17.058900000000001</v>
      </c>
      <c r="Q17" s="66">
        <f t="shared" si="7"/>
        <v>6</v>
      </c>
      <c r="R17" s="65">
        <f>VLOOKUP($A17,'Return Data'!$B$7:$R$2843,16,0)</f>
        <v>18.6905</v>
      </c>
      <c r="S17" s="67">
        <f t="shared" si="5"/>
        <v>12</v>
      </c>
    </row>
    <row r="18" spans="1:19" x14ac:dyDescent="0.3">
      <c r="A18" s="63" t="s">
        <v>173</v>
      </c>
      <c r="B18" s="64">
        <f>VLOOKUP($A18,'Return Data'!$B$7:$R$2843,3,0)</f>
        <v>44407</v>
      </c>
      <c r="C18" s="65">
        <f>VLOOKUP($A18,'Return Data'!$B$7:$R$2843,4,0)</f>
        <v>73.290000000000006</v>
      </c>
      <c r="D18" s="65">
        <f>VLOOKUP($A18,'Return Data'!$B$7:$R$2843,10,0)</f>
        <v>13.539899999999999</v>
      </c>
      <c r="E18" s="66">
        <f t="shared" si="0"/>
        <v>30</v>
      </c>
      <c r="F18" s="65">
        <f>VLOOKUP($A18,'Return Data'!$B$7:$R$2843,11,0)</f>
        <v>23.238600000000002</v>
      </c>
      <c r="G18" s="66">
        <f t="shared" si="1"/>
        <v>38</v>
      </c>
      <c r="H18" s="65">
        <f>VLOOKUP($A18,'Return Data'!$B$7:$R$2843,12,0)</f>
        <v>44.698900000000002</v>
      </c>
      <c r="I18" s="66">
        <f t="shared" si="2"/>
        <v>44</v>
      </c>
      <c r="J18" s="65">
        <f>VLOOKUP($A18,'Return Data'!$B$7:$R$2843,13,0)</f>
        <v>54.457299999999996</v>
      </c>
      <c r="K18" s="66">
        <f t="shared" si="3"/>
        <v>38</v>
      </c>
      <c r="L18" s="65">
        <f>VLOOKUP($A18,'Return Data'!$B$7:$R$2843,17,0)</f>
        <v>24.717300000000002</v>
      </c>
      <c r="M18" s="66">
        <f t="shared" si="4"/>
        <v>38</v>
      </c>
      <c r="N18" s="65">
        <f>VLOOKUP($A18,'Return Data'!$B$7:$R$2843,14,0)</f>
        <v>13.8476</v>
      </c>
      <c r="O18" s="66">
        <f t="shared" si="6"/>
        <v>28</v>
      </c>
      <c r="P18" s="65">
        <f>VLOOKUP($A18,'Return Data'!$B$7:$R$2843,15,0)</f>
        <v>13.6248</v>
      </c>
      <c r="Q18" s="66">
        <f t="shared" si="7"/>
        <v>22</v>
      </c>
      <c r="R18" s="65">
        <f>VLOOKUP($A18,'Return Data'!$B$7:$R$2843,16,0)</f>
        <v>15.2822</v>
      </c>
      <c r="S18" s="67">
        <f t="shared" si="5"/>
        <v>36</v>
      </c>
    </row>
    <row r="19" spans="1:19" x14ac:dyDescent="0.3">
      <c r="A19" s="63" t="s">
        <v>175</v>
      </c>
      <c r="B19" s="64">
        <f>VLOOKUP($A19,'Return Data'!$B$7:$R$2843,3,0)</f>
        <v>44407</v>
      </c>
      <c r="C19" s="65">
        <f>VLOOKUP($A19,'Return Data'!$B$7:$R$2843,4,0)</f>
        <v>847.92690000000005</v>
      </c>
      <c r="D19" s="65">
        <f>VLOOKUP($A19,'Return Data'!$B$7:$R$2843,10,0)</f>
        <v>12.4984</v>
      </c>
      <c r="E19" s="66">
        <f t="shared" si="0"/>
        <v>39</v>
      </c>
      <c r="F19" s="65">
        <f>VLOOKUP($A19,'Return Data'!$B$7:$R$2843,11,0)</f>
        <v>23.695799999999998</v>
      </c>
      <c r="G19" s="66">
        <f t="shared" si="1"/>
        <v>35</v>
      </c>
      <c r="H19" s="65">
        <f>VLOOKUP($A19,'Return Data'!$B$7:$R$2843,12,0)</f>
        <v>52.899900000000002</v>
      </c>
      <c r="I19" s="66">
        <f t="shared" si="2"/>
        <v>24</v>
      </c>
      <c r="J19" s="65">
        <f>VLOOKUP($A19,'Return Data'!$B$7:$R$2843,13,0)</f>
        <v>63.0687</v>
      </c>
      <c r="K19" s="66">
        <f t="shared" si="3"/>
        <v>23</v>
      </c>
      <c r="L19" s="65">
        <f>VLOOKUP($A19,'Return Data'!$B$7:$R$2843,17,0)</f>
        <v>21.931100000000001</v>
      </c>
      <c r="M19" s="66">
        <f t="shared" si="4"/>
        <v>49</v>
      </c>
      <c r="N19" s="65">
        <f>VLOOKUP($A19,'Return Data'!$B$7:$R$2843,14,0)</f>
        <v>12.8096</v>
      </c>
      <c r="O19" s="66">
        <f t="shared" si="6"/>
        <v>37</v>
      </c>
      <c r="P19" s="65">
        <f>VLOOKUP($A19,'Return Data'!$B$7:$R$2843,15,0)</f>
        <v>12.5206</v>
      </c>
      <c r="Q19" s="66">
        <f t="shared" si="7"/>
        <v>29</v>
      </c>
      <c r="R19" s="65">
        <f>VLOOKUP($A19,'Return Data'!$B$7:$R$2843,16,0)</f>
        <v>15.698499999999999</v>
      </c>
      <c r="S19" s="67">
        <f t="shared" si="5"/>
        <v>32</v>
      </c>
    </row>
    <row r="20" spans="1:19" x14ac:dyDescent="0.3">
      <c r="A20" s="63" t="s">
        <v>176</v>
      </c>
      <c r="B20" s="64">
        <f>VLOOKUP($A20,'Return Data'!$B$7:$R$2843,3,0)</f>
        <v>44407</v>
      </c>
      <c r="C20" s="65">
        <f>VLOOKUP($A20,'Return Data'!$B$7:$R$2843,4,0)</f>
        <v>546.34299999999996</v>
      </c>
      <c r="D20" s="65">
        <f>VLOOKUP($A20,'Return Data'!$B$7:$R$2843,10,0)</f>
        <v>14.356299999999999</v>
      </c>
      <c r="E20" s="66">
        <f t="shared" si="0"/>
        <v>21</v>
      </c>
      <c r="F20" s="65">
        <f>VLOOKUP($A20,'Return Data'!$B$7:$R$2843,11,0)</f>
        <v>25.914200000000001</v>
      </c>
      <c r="G20" s="66">
        <f t="shared" si="1"/>
        <v>26</v>
      </c>
      <c r="H20" s="65">
        <f>VLOOKUP($A20,'Return Data'!$B$7:$R$2843,12,0)</f>
        <v>52.050800000000002</v>
      </c>
      <c r="I20" s="66">
        <f t="shared" si="2"/>
        <v>26</v>
      </c>
      <c r="J20" s="65">
        <f>VLOOKUP($A20,'Return Data'!$B$7:$R$2843,13,0)</f>
        <v>59.365900000000003</v>
      </c>
      <c r="K20" s="66">
        <f t="shared" si="3"/>
        <v>28</v>
      </c>
      <c r="L20" s="65">
        <f>VLOOKUP($A20,'Return Data'!$B$7:$R$2843,17,0)</f>
        <v>23.060199999999998</v>
      </c>
      <c r="M20" s="66">
        <f t="shared" si="4"/>
        <v>45</v>
      </c>
      <c r="N20" s="65">
        <f>VLOOKUP($A20,'Return Data'!$B$7:$R$2843,14,0)</f>
        <v>14.4694</v>
      </c>
      <c r="O20" s="66">
        <f t="shared" si="6"/>
        <v>22</v>
      </c>
      <c r="P20" s="65">
        <f>VLOOKUP($A20,'Return Data'!$B$7:$R$2843,15,0)</f>
        <v>15.682499999999999</v>
      </c>
      <c r="Q20" s="66">
        <f t="shared" si="7"/>
        <v>13</v>
      </c>
      <c r="R20" s="65">
        <f>VLOOKUP($A20,'Return Data'!$B$7:$R$2843,16,0)</f>
        <v>16.545500000000001</v>
      </c>
      <c r="S20" s="67">
        <f t="shared" si="5"/>
        <v>22</v>
      </c>
    </row>
    <row r="21" spans="1:19" x14ac:dyDescent="0.3">
      <c r="A21" s="63" t="s">
        <v>177</v>
      </c>
      <c r="B21" s="64">
        <f>VLOOKUP($A21,'Return Data'!$B$7:$R$2843,3,0)</f>
        <v>44407</v>
      </c>
      <c r="C21" s="65">
        <f>VLOOKUP($A21,'Return Data'!$B$7:$R$2843,4,0)</f>
        <v>701.75800000000004</v>
      </c>
      <c r="D21" s="65">
        <f>VLOOKUP($A21,'Return Data'!$B$7:$R$2843,10,0)</f>
        <v>14.196999999999999</v>
      </c>
      <c r="E21" s="66">
        <f t="shared" si="0"/>
        <v>25</v>
      </c>
      <c r="F21" s="65">
        <f>VLOOKUP($A21,'Return Data'!$B$7:$R$2843,11,0)</f>
        <v>22.6022</v>
      </c>
      <c r="G21" s="66">
        <f t="shared" si="1"/>
        <v>42</v>
      </c>
      <c r="H21" s="65">
        <f>VLOOKUP($A21,'Return Data'!$B$7:$R$2843,12,0)</f>
        <v>45.733499999999999</v>
      </c>
      <c r="I21" s="66">
        <f t="shared" si="2"/>
        <v>35</v>
      </c>
      <c r="J21" s="65">
        <f>VLOOKUP($A21,'Return Data'!$B$7:$R$2843,13,0)</f>
        <v>49.8874</v>
      </c>
      <c r="K21" s="66">
        <f t="shared" si="3"/>
        <v>53</v>
      </c>
      <c r="L21" s="65">
        <f>VLOOKUP($A21,'Return Data'!$B$7:$R$2843,17,0)</f>
        <v>17.034199999999998</v>
      </c>
      <c r="M21" s="66">
        <f t="shared" si="4"/>
        <v>61</v>
      </c>
      <c r="N21" s="65">
        <f>VLOOKUP($A21,'Return Data'!$B$7:$R$2843,14,0)</f>
        <v>9.3278999999999996</v>
      </c>
      <c r="O21" s="66">
        <f t="shared" si="6"/>
        <v>48</v>
      </c>
      <c r="P21" s="65">
        <f>VLOOKUP($A21,'Return Data'!$B$7:$R$2843,15,0)</f>
        <v>11.2492</v>
      </c>
      <c r="Q21" s="66">
        <f t="shared" si="7"/>
        <v>34</v>
      </c>
      <c r="R21" s="65">
        <f>VLOOKUP($A21,'Return Data'!$B$7:$R$2843,16,0)</f>
        <v>13.098000000000001</v>
      </c>
      <c r="S21" s="67">
        <f t="shared" si="5"/>
        <v>50</v>
      </c>
    </row>
    <row r="22" spans="1:19" x14ac:dyDescent="0.3">
      <c r="A22" s="63" t="s">
        <v>178</v>
      </c>
      <c r="B22" s="64">
        <f>VLOOKUP($A22,'Return Data'!$B$7:$R$2843,3,0)</f>
        <v>44407</v>
      </c>
      <c r="C22" s="65">
        <f>VLOOKUP($A22,'Return Data'!$B$7:$R$2843,4,0)</f>
        <v>55.195099999999996</v>
      </c>
      <c r="D22" s="65">
        <f>VLOOKUP($A22,'Return Data'!$B$7:$R$2843,10,0)</f>
        <v>13.608700000000001</v>
      </c>
      <c r="E22" s="66">
        <f t="shared" si="0"/>
        <v>28</v>
      </c>
      <c r="F22" s="65">
        <f>VLOOKUP($A22,'Return Data'!$B$7:$R$2843,11,0)</f>
        <v>22.2743</v>
      </c>
      <c r="G22" s="66">
        <f t="shared" si="1"/>
        <v>44</v>
      </c>
      <c r="H22" s="65">
        <f>VLOOKUP($A22,'Return Data'!$B$7:$R$2843,12,0)</f>
        <v>43.942300000000003</v>
      </c>
      <c r="I22" s="66">
        <f t="shared" si="2"/>
        <v>46</v>
      </c>
      <c r="J22" s="65">
        <f>VLOOKUP($A22,'Return Data'!$B$7:$R$2843,13,0)</f>
        <v>52.402799999999999</v>
      </c>
      <c r="K22" s="66">
        <f t="shared" si="3"/>
        <v>47</v>
      </c>
      <c r="L22" s="65">
        <f>VLOOKUP($A22,'Return Data'!$B$7:$R$2843,17,0)</f>
        <v>22.7334</v>
      </c>
      <c r="M22" s="66">
        <f t="shared" si="4"/>
        <v>46</v>
      </c>
      <c r="N22" s="65">
        <f>VLOOKUP($A22,'Return Data'!$B$7:$R$2843,14,0)</f>
        <v>12.186199999999999</v>
      </c>
      <c r="O22" s="66">
        <f t="shared" si="6"/>
        <v>39</v>
      </c>
      <c r="P22" s="65">
        <f>VLOOKUP($A22,'Return Data'!$B$7:$R$2843,15,0)</f>
        <v>13.083399999999999</v>
      </c>
      <c r="Q22" s="66">
        <f t="shared" si="7"/>
        <v>26</v>
      </c>
      <c r="R22" s="65">
        <f>VLOOKUP($A22,'Return Data'!$B$7:$R$2843,16,0)</f>
        <v>14.7425</v>
      </c>
      <c r="S22" s="67">
        <f t="shared" si="5"/>
        <v>40</v>
      </c>
    </row>
    <row r="23" spans="1:19" x14ac:dyDescent="0.3">
      <c r="A23" s="63" t="s">
        <v>179</v>
      </c>
      <c r="B23" s="64">
        <f>VLOOKUP($A23,'Return Data'!$B$7:$R$2843,3,0)</f>
        <v>44407</v>
      </c>
      <c r="C23" s="65">
        <f>VLOOKUP($A23,'Return Data'!$B$7:$R$2843,4,0)</f>
        <v>588.38</v>
      </c>
      <c r="D23" s="65">
        <f>VLOOKUP($A23,'Return Data'!$B$7:$R$2843,10,0)</f>
        <v>13.4992</v>
      </c>
      <c r="E23" s="66">
        <f t="shared" si="0"/>
        <v>31</v>
      </c>
      <c r="F23" s="65">
        <f>VLOOKUP($A23,'Return Data'!$B$7:$R$2843,11,0)</f>
        <v>24.1753</v>
      </c>
      <c r="G23" s="66">
        <f t="shared" si="1"/>
        <v>34</v>
      </c>
      <c r="H23" s="65">
        <f>VLOOKUP($A23,'Return Data'!$B$7:$R$2843,12,0)</f>
        <v>49.612200000000001</v>
      </c>
      <c r="I23" s="66">
        <f t="shared" si="2"/>
        <v>27</v>
      </c>
      <c r="J23" s="65">
        <f>VLOOKUP($A23,'Return Data'!$B$7:$R$2843,13,0)</f>
        <v>57.421900000000001</v>
      </c>
      <c r="K23" s="66">
        <f t="shared" si="3"/>
        <v>33</v>
      </c>
      <c r="L23" s="65">
        <f>VLOOKUP($A23,'Return Data'!$B$7:$R$2843,17,0)</f>
        <v>23.2819</v>
      </c>
      <c r="M23" s="66">
        <f t="shared" si="4"/>
        <v>44</v>
      </c>
      <c r="N23" s="65">
        <f>VLOOKUP($A23,'Return Data'!$B$7:$R$2843,14,0)</f>
        <v>14.2852</v>
      </c>
      <c r="O23" s="66">
        <f t="shared" si="6"/>
        <v>25</v>
      </c>
      <c r="P23" s="65">
        <f>VLOOKUP($A23,'Return Data'!$B$7:$R$2843,15,0)</f>
        <v>14.0722</v>
      </c>
      <c r="Q23" s="66">
        <f t="shared" si="7"/>
        <v>18</v>
      </c>
      <c r="R23" s="65">
        <f>VLOOKUP($A23,'Return Data'!$B$7:$R$2843,16,0)</f>
        <v>16.468499999999999</v>
      </c>
      <c r="S23" s="67">
        <f t="shared" si="5"/>
        <v>23</v>
      </c>
    </row>
    <row r="24" spans="1:19" x14ac:dyDescent="0.3">
      <c r="A24" s="63" t="s">
        <v>180</v>
      </c>
      <c r="B24" s="64">
        <f>VLOOKUP($A24,'Return Data'!$B$7:$R$2843,3,0)</f>
        <v>44407</v>
      </c>
      <c r="C24" s="65">
        <f>VLOOKUP($A24,'Return Data'!$B$7:$R$2843,4,0)</f>
        <v>14.69</v>
      </c>
      <c r="D24" s="65">
        <f>VLOOKUP($A24,'Return Data'!$B$7:$R$2843,10,0)</f>
        <v>10.7843</v>
      </c>
      <c r="E24" s="66">
        <f t="shared" si="0"/>
        <v>56</v>
      </c>
      <c r="F24" s="65">
        <f>VLOOKUP($A24,'Return Data'!$B$7:$R$2843,11,0)</f>
        <v>17.145099999999999</v>
      </c>
      <c r="G24" s="66">
        <f t="shared" si="1"/>
        <v>61</v>
      </c>
      <c r="H24" s="65">
        <f>VLOOKUP($A24,'Return Data'!$B$7:$R$2843,12,0)</f>
        <v>40.708799999999997</v>
      </c>
      <c r="I24" s="66">
        <f t="shared" si="2"/>
        <v>54</v>
      </c>
      <c r="J24" s="65">
        <f>VLOOKUP($A24,'Return Data'!$B$7:$R$2843,13,0)</f>
        <v>53.983199999999997</v>
      </c>
      <c r="K24" s="66">
        <f t="shared" si="3"/>
        <v>39</v>
      </c>
      <c r="L24" s="65">
        <f>VLOOKUP($A24,'Return Data'!$B$7:$R$2843,17,0)</f>
        <v>18.706600000000002</v>
      </c>
      <c r="M24" s="66">
        <f t="shared" si="4"/>
        <v>59</v>
      </c>
      <c r="N24" s="65"/>
      <c r="O24" s="66"/>
      <c r="P24" s="65"/>
      <c r="Q24" s="66"/>
      <c r="R24" s="65">
        <f>VLOOKUP($A24,'Return Data'!$B$7:$R$2843,16,0)</f>
        <v>12.141299999999999</v>
      </c>
      <c r="S24" s="67">
        <f t="shared" si="5"/>
        <v>53</v>
      </c>
    </row>
    <row r="25" spans="1:19" x14ac:dyDescent="0.3">
      <c r="A25" s="63" t="s">
        <v>181</v>
      </c>
      <c r="B25" s="64">
        <f>VLOOKUP($A25,'Return Data'!$B$7:$R$2843,3,0)</f>
        <v>44407</v>
      </c>
      <c r="C25" s="65">
        <f>VLOOKUP($A25,'Return Data'!$B$7:$R$2843,4,0)</f>
        <v>38.409999999999997</v>
      </c>
      <c r="D25" s="65">
        <f>VLOOKUP($A25,'Return Data'!$B$7:$R$2843,10,0)</f>
        <v>11.0116</v>
      </c>
      <c r="E25" s="66">
        <f t="shared" si="0"/>
        <v>50</v>
      </c>
      <c r="F25" s="65">
        <f>VLOOKUP($A25,'Return Data'!$B$7:$R$2843,11,0)</f>
        <v>18.330300000000001</v>
      </c>
      <c r="G25" s="66">
        <f t="shared" si="1"/>
        <v>56</v>
      </c>
      <c r="H25" s="65">
        <f>VLOOKUP($A25,'Return Data'!$B$7:$R$2843,12,0)</f>
        <v>35.389499999999998</v>
      </c>
      <c r="I25" s="66">
        <f t="shared" si="2"/>
        <v>59</v>
      </c>
      <c r="J25" s="65">
        <f>VLOOKUP($A25,'Return Data'!$B$7:$R$2843,13,0)</f>
        <v>44.834099999999999</v>
      </c>
      <c r="K25" s="66">
        <f t="shared" si="3"/>
        <v>56</v>
      </c>
      <c r="L25" s="65">
        <f>VLOOKUP($A25,'Return Data'!$B$7:$R$2843,17,0)</f>
        <v>21.5822</v>
      </c>
      <c r="M25" s="66">
        <f t="shared" si="4"/>
        <v>50</v>
      </c>
      <c r="N25" s="65">
        <f>VLOOKUP($A25,'Return Data'!$B$7:$R$2843,14,0)</f>
        <v>10.695</v>
      </c>
      <c r="O25" s="66">
        <f>RANK(N25,N$8:N$71,0)</f>
        <v>45</v>
      </c>
      <c r="P25" s="65">
        <f>VLOOKUP($A25,'Return Data'!$B$7:$R$2843,15,0)</f>
        <v>11.6351</v>
      </c>
      <c r="Q25" s="66">
        <f>RANK(P25,P$8:P$71,0)</f>
        <v>32</v>
      </c>
      <c r="R25" s="65">
        <f>VLOOKUP($A25,'Return Data'!$B$7:$R$2843,16,0)</f>
        <v>18.596</v>
      </c>
      <c r="S25" s="67">
        <f t="shared" si="5"/>
        <v>14</v>
      </c>
    </row>
    <row r="26" spans="1:19" x14ac:dyDescent="0.3">
      <c r="A26" s="63" t="s">
        <v>182</v>
      </c>
      <c r="B26" s="64">
        <f>VLOOKUP($A26,'Return Data'!$B$7:$R$2843,3,0)</f>
        <v>44407</v>
      </c>
      <c r="C26" s="65">
        <f>VLOOKUP($A26,'Return Data'!$B$7:$R$2843,4,0)</f>
        <v>96.95</v>
      </c>
      <c r="D26" s="65">
        <f>VLOOKUP($A26,'Return Data'!$B$7:$R$2843,10,0)</f>
        <v>14.3413</v>
      </c>
      <c r="E26" s="66">
        <f t="shared" si="0"/>
        <v>23</v>
      </c>
      <c r="F26" s="65">
        <f>VLOOKUP($A26,'Return Data'!$B$7:$R$2843,11,0)</f>
        <v>34.540700000000001</v>
      </c>
      <c r="G26" s="66">
        <f t="shared" si="1"/>
        <v>12</v>
      </c>
      <c r="H26" s="65">
        <f>VLOOKUP($A26,'Return Data'!$B$7:$R$2843,12,0)</f>
        <v>65.246300000000005</v>
      </c>
      <c r="I26" s="66">
        <f t="shared" si="2"/>
        <v>9</v>
      </c>
      <c r="J26" s="65">
        <f>VLOOKUP($A26,'Return Data'!$B$7:$R$2843,13,0)</f>
        <v>79.370999999999995</v>
      </c>
      <c r="K26" s="66">
        <f t="shared" si="3"/>
        <v>11</v>
      </c>
      <c r="L26" s="65">
        <f>VLOOKUP($A26,'Return Data'!$B$7:$R$2843,17,0)</f>
        <v>31.81</v>
      </c>
      <c r="M26" s="66">
        <f t="shared" si="4"/>
        <v>17</v>
      </c>
      <c r="N26" s="65">
        <f>VLOOKUP($A26,'Return Data'!$B$7:$R$2843,14,0)</f>
        <v>17.004300000000001</v>
      </c>
      <c r="O26" s="66">
        <f>RANK(N26,N$8:N$71,0)</f>
        <v>12</v>
      </c>
      <c r="P26" s="65">
        <f>VLOOKUP($A26,'Return Data'!$B$7:$R$2843,15,0)</f>
        <v>17.765599999999999</v>
      </c>
      <c r="Q26" s="66">
        <f>RANK(P26,P$8:P$71,0)</f>
        <v>5</v>
      </c>
      <c r="R26" s="65">
        <f>VLOOKUP($A26,'Return Data'!$B$7:$R$2843,16,0)</f>
        <v>18.6736</v>
      </c>
      <c r="S26" s="67">
        <f t="shared" si="5"/>
        <v>13</v>
      </c>
    </row>
    <row r="27" spans="1:19" x14ac:dyDescent="0.3">
      <c r="A27" s="63" t="s">
        <v>183</v>
      </c>
      <c r="B27" s="64">
        <f>VLOOKUP($A27,'Return Data'!$B$7:$R$2843,3,0)</f>
        <v>44407</v>
      </c>
      <c r="C27" s="65">
        <f>VLOOKUP($A27,'Return Data'!$B$7:$R$2843,4,0)</f>
        <v>13.22</v>
      </c>
      <c r="D27" s="65">
        <f>VLOOKUP($A27,'Return Data'!$B$7:$R$2843,10,0)</f>
        <v>10.7203</v>
      </c>
      <c r="E27" s="66">
        <f t="shared" si="0"/>
        <v>57</v>
      </c>
      <c r="F27" s="65">
        <f>VLOOKUP($A27,'Return Data'!$B$7:$R$2843,11,0)</f>
        <v>18.671500000000002</v>
      </c>
      <c r="G27" s="66">
        <f t="shared" si="1"/>
        <v>55</v>
      </c>
      <c r="H27" s="65">
        <f>VLOOKUP($A27,'Return Data'!$B$7:$R$2843,12,0)</f>
        <v>35.035800000000002</v>
      </c>
      <c r="I27" s="66">
        <f t="shared" si="2"/>
        <v>60</v>
      </c>
      <c r="J27" s="65">
        <f>VLOOKUP($A27,'Return Data'!$B$7:$R$2843,13,0)</f>
        <v>43.383899999999997</v>
      </c>
      <c r="K27" s="66">
        <f t="shared" si="3"/>
        <v>58</v>
      </c>
      <c r="L27" s="65">
        <f>VLOOKUP($A27,'Return Data'!$B$7:$R$2843,17,0)</f>
        <v>18.943100000000001</v>
      </c>
      <c r="M27" s="66">
        <f t="shared" si="4"/>
        <v>57</v>
      </c>
      <c r="N27" s="65"/>
      <c r="O27" s="66"/>
      <c r="P27" s="65"/>
      <c r="Q27" s="66"/>
      <c r="R27" s="65">
        <f>VLOOKUP($A27,'Return Data'!$B$7:$R$2843,16,0)</f>
        <v>8.0882000000000005</v>
      </c>
      <c r="S27" s="67">
        <f t="shared" si="5"/>
        <v>62</v>
      </c>
    </row>
    <row r="28" spans="1:19" x14ac:dyDescent="0.3">
      <c r="A28" s="63" t="s">
        <v>184</v>
      </c>
      <c r="B28" s="64">
        <f>VLOOKUP($A28,'Return Data'!$B$7:$R$2843,3,0)</f>
        <v>44407</v>
      </c>
      <c r="C28" s="65">
        <f>VLOOKUP($A28,'Return Data'!$B$7:$R$2843,4,0)</f>
        <v>87</v>
      </c>
      <c r="D28" s="65">
        <f>VLOOKUP($A28,'Return Data'!$B$7:$R$2843,10,0)</f>
        <v>13.5474</v>
      </c>
      <c r="E28" s="66">
        <f t="shared" si="0"/>
        <v>29</v>
      </c>
      <c r="F28" s="65">
        <f>VLOOKUP($A28,'Return Data'!$B$7:$R$2843,11,0)</f>
        <v>23.177099999999999</v>
      </c>
      <c r="G28" s="66">
        <f t="shared" si="1"/>
        <v>39</v>
      </c>
      <c r="H28" s="65">
        <f>VLOOKUP($A28,'Return Data'!$B$7:$R$2843,12,0)</f>
        <v>45.096699999999998</v>
      </c>
      <c r="I28" s="66">
        <f t="shared" si="2"/>
        <v>40</v>
      </c>
      <c r="J28" s="65">
        <f>VLOOKUP($A28,'Return Data'!$B$7:$R$2843,13,0)</f>
        <v>52.551299999999998</v>
      </c>
      <c r="K28" s="66">
        <f t="shared" si="3"/>
        <v>44</v>
      </c>
      <c r="L28" s="65">
        <f>VLOOKUP($A28,'Return Data'!$B$7:$R$2843,17,0)</f>
        <v>28.077999999999999</v>
      </c>
      <c r="M28" s="66">
        <f t="shared" si="4"/>
        <v>25</v>
      </c>
      <c r="N28" s="65">
        <f>VLOOKUP($A28,'Return Data'!$B$7:$R$2843,14,0)</f>
        <v>15.6653</v>
      </c>
      <c r="O28" s="66">
        <f>RANK(N28,N$8:N$71,0)</f>
        <v>17</v>
      </c>
      <c r="P28" s="65">
        <f>VLOOKUP($A28,'Return Data'!$B$7:$R$2843,15,0)</f>
        <v>16.665400000000002</v>
      </c>
      <c r="Q28" s="66">
        <f>RANK(P28,P$8:P$71,0)</f>
        <v>9</v>
      </c>
      <c r="R28" s="65">
        <f>VLOOKUP($A28,'Return Data'!$B$7:$R$2843,16,0)</f>
        <v>18.869700000000002</v>
      </c>
      <c r="S28" s="67">
        <f t="shared" si="5"/>
        <v>10</v>
      </c>
    </row>
    <row r="29" spans="1:19" x14ac:dyDescent="0.3">
      <c r="A29" s="63" t="s">
        <v>185</v>
      </c>
      <c r="B29" s="64">
        <f>VLOOKUP($A29,'Return Data'!$B$7:$R$2843,3,0)</f>
        <v>44407</v>
      </c>
      <c r="C29" s="65">
        <f>VLOOKUP($A29,'Return Data'!$B$7:$R$2843,4,0)</f>
        <v>14.8912</v>
      </c>
      <c r="D29" s="65">
        <f>VLOOKUP($A29,'Return Data'!$B$7:$R$2843,10,0)</f>
        <v>10.837199999999999</v>
      </c>
      <c r="E29" s="66">
        <f t="shared" si="0"/>
        <v>54</v>
      </c>
      <c r="F29" s="65">
        <f>VLOOKUP($A29,'Return Data'!$B$7:$R$2843,11,0)</f>
        <v>23.3767</v>
      </c>
      <c r="G29" s="66">
        <f t="shared" si="1"/>
        <v>37</v>
      </c>
      <c r="H29" s="65">
        <f>VLOOKUP($A29,'Return Data'!$B$7:$R$2843,12,0)</f>
        <v>45.5214</v>
      </c>
      <c r="I29" s="66">
        <f t="shared" si="2"/>
        <v>38</v>
      </c>
      <c r="J29" s="65">
        <f>VLOOKUP($A29,'Return Data'!$B$7:$R$2843,13,0)</f>
        <v>55.370800000000003</v>
      </c>
      <c r="K29" s="66">
        <f t="shared" si="3"/>
        <v>35</v>
      </c>
      <c r="L29" s="65"/>
      <c r="M29" s="66"/>
      <c r="N29" s="65"/>
      <c r="O29" s="66"/>
      <c r="P29" s="65"/>
      <c r="Q29" s="66"/>
      <c r="R29" s="65">
        <f>VLOOKUP($A29,'Return Data'!$B$7:$R$2843,16,0)</f>
        <v>25.0137</v>
      </c>
      <c r="S29" s="67">
        <f t="shared" si="5"/>
        <v>5</v>
      </c>
    </row>
    <row r="30" spans="1:19" x14ac:dyDescent="0.3">
      <c r="A30" s="63" t="s">
        <v>186</v>
      </c>
      <c r="B30" s="64">
        <f>VLOOKUP($A30,'Return Data'!$B$7:$R$2843,3,0)</f>
        <v>44407</v>
      </c>
      <c r="C30" s="65">
        <f>VLOOKUP($A30,'Return Data'!$B$7:$R$2843,4,0)</f>
        <v>28.452200000000001</v>
      </c>
      <c r="D30" s="65">
        <f>VLOOKUP($A30,'Return Data'!$B$7:$R$2843,10,0)</f>
        <v>12.6655</v>
      </c>
      <c r="E30" s="66">
        <f t="shared" si="0"/>
        <v>37</v>
      </c>
      <c r="F30" s="65">
        <f>VLOOKUP($A30,'Return Data'!$B$7:$R$2843,11,0)</f>
        <v>23.090800000000002</v>
      </c>
      <c r="G30" s="66">
        <f t="shared" si="1"/>
        <v>40</v>
      </c>
      <c r="H30" s="65">
        <f>VLOOKUP($A30,'Return Data'!$B$7:$R$2843,12,0)</f>
        <v>45.918399999999998</v>
      </c>
      <c r="I30" s="66">
        <f t="shared" si="2"/>
        <v>33</v>
      </c>
      <c r="J30" s="65">
        <f>VLOOKUP($A30,'Return Data'!$B$7:$R$2843,13,0)</f>
        <v>58.673400000000001</v>
      </c>
      <c r="K30" s="66">
        <f t="shared" si="3"/>
        <v>30</v>
      </c>
      <c r="L30" s="65">
        <f>VLOOKUP($A30,'Return Data'!$B$7:$R$2843,17,0)</f>
        <v>27.192299999999999</v>
      </c>
      <c r="M30" s="66">
        <f t="shared" ref="M30:M38" si="8">RANK(L30,L$8:L$71,0)</f>
        <v>27</v>
      </c>
      <c r="N30" s="65">
        <f>VLOOKUP($A30,'Return Data'!$B$7:$R$2843,14,0)</f>
        <v>15.647500000000001</v>
      </c>
      <c r="O30" s="66">
        <f t="shared" ref="O30:O38" si="9">RANK(N30,N$8:N$71,0)</f>
        <v>18</v>
      </c>
      <c r="P30" s="65">
        <f>VLOOKUP($A30,'Return Data'!$B$7:$R$2843,15,0)</f>
        <v>16.7852</v>
      </c>
      <c r="Q30" s="66">
        <f>RANK(P30,P$8:P$71,0)</f>
        <v>8</v>
      </c>
      <c r="R30" s="65">
        <f>VLOOKUP($A30,'Return Data'!$B$7:$R$2843,16,0)</f>
        <v>17.470099999999999</v>
      </c>
      <c r="S30" s="67">
        <f t="shared" si="5"/>
        <v>16</v>
      </c>
    </row>
    <row r="31" spans="1:19" x14ac:dyDescent="0.3">
      <c r="A31" s="63" t="s">
        <v>187</v>
      </c>
      <c r="B31" s="64">
        <f>VLOOKUP($A31,'Return Data'!$B$7:$R$2843,3,0)</f>
        <v>44407</v>
      </c>
      <c r="C31" s="65">
        <f>VLOOKUP($A31,'Return Data'!$B$7:$R$2843,4,0)</f>
        <v>74.192999999999998</v>
      </c>
      <c r="D31" s="65">
        <f>VLOOKUP($A31,'Return Data'!$B$7:$R$2843,10,0)</f>
        <v>12.5245</v>
      </c>
      <c r="E31" s="66">
        <f t="shared" si="0"/>
        <v>38</v>
      </c>
      <c r="F31" s="65">
        <f>VLOOKUP($A31,'Return Data'!$B$7:$R$2843,11,0)</f>
        <v>24.878799999999998</v>
      </c>
      <c r="G31" s="66">
        <f t="shared" si="1"/>
        <v>30</v>
      </c>
      <c r="H31" s="65">
        <f>VLOOKUP($A31,'Return Data'!$B$7:$R$2843,12,0)</f>
        <v>45.747999999999998</v>
      </c>
      <c r="I31" s="66">
        <f t="shared" si="2"/>
        <v>34</v>
      </c>
      <c r="J31" s="65">
        <f>VLOOKUP($A31,'Return Data'!$B$7:$R$2843,13,0)</f>
        <v>57.025500000000001</v>
      </c>
      <c r="K31" s="66">
        <f t="shared" si="3"/>
        <v>34</v>
      </c>
      <c r="L31" s="65">
        <f>VLOOKUP($A31,'Return Data'!$B$7:$R$2843,17,0)</f>
        <v>26.8109</v>
      </c>
      <c r="M31" s="66">
        <f t="shared" si="8"/>
        <v>28</v>
      </c>
      <c r="N31" s="65">
        <f>VLOOKUP($A31,'Return Data'!$B$7:$R$2843,14,0)</f>
        <v>17.6311</v>
      </c>
      <c r="O31" s="66">
        <f t="shared" si="9"/>
        <v>11</v>
      </c>
      <c r="P31" s="65">
        <f>VLOOKUP($A31,'Return Data'!$B$7:$R$2843,15,0)</f>
        <v>16.3749</v>
      </c>
      <c r="Q31" s="66">
        <f>RANK(P31,P$8:P$71,0)</f>
        <v>11</v>
      </c>
      <c r="R31" s="65">
        <f>VLOOKUP($A31,'Return Data'!$B$7:$R$2843,16,0)</f>
        <v>16.2897</v>
      </c>
      <c r="S31" s="67">
        <f t="shared" si="5"/>
        <v>25</v>
      </c>
    </row>
    <row r="32" spans="1:19" x14ac:dyDescent="0.3">
      <c r="A32" s="63" t="s">
        <v>188</v>
      </c>
      <c r="B32" s="64">
        <f>VLOOKUP($A32,'Return Data'!$B$7:$R$2843,3,0)</f>
        <v>44407</v>
      </c>
      <c r="C32" s="65">
        <f>VLOOKUP($A32,'Return Data'!$B$7:$R$2843,4,0)</f>
        <v>79.903999999999996</v>
      </c>
      <c r="D32" s="65">
        <f>VLOOKUP($A32,'Return Data'!$B$7:$R$2843,10,0)</f>
        <v>12.479100000000001</v>
      </c>
      <c r="E32" s="66">
        <f t="shared" si="0"/>
        <v>40</v>
      </c>
      <c r="F32" s="65">
        <f>VLOOKUP($A32,'Return Data'!$B$7:$R$2843,11,0)</f>
        <v>24.5639</v>
      </c>
      <c r="G32" s="66">
        <f t="shared" si="1"/>
        <v>32</v>
      </c>
      <c r="H32" s="65">
        <f>VLOOKUP($A32,'Return Data'!$B$7:$R$2843,12,0)</f>
        <v>41.128300000000003</v>
      </c>
      <c r="I32" s="66">
        <f t="shared" si="2"/>
        <v>51</v>
      </c>
      <c r="J32" s="65">
        <f>VLOOKUP($A32,'Return Data'!$B$7:$R$2843,13,0)</f>
        <v>52.444899999999997</v>
      </c>
      <c r="K32" s="66">
        <f t="shared" si="3"/>
        <v>46</v>
      </c>
      <c r="L32" s="65">
        <f>VLOOKUP($A32,'Return Data'!$B$7:$R$2843,17,0)</f>
        <v>22.58</v>
      </c>
      <c r="M32" s="66">
        <f t="shared" si="8"/>
        <v>47</v>
      </c>
      <c r="N32" s="65">
        <f>VLOOKUP($A32,'Return Data'!$B$7:$R$2843,14,0)</f>
        <v>10.8154</v>
      </c>
      <c r="O32" s="66">
        <f t="shared" si="9"/>
        <v>44</v>
      </c>
      <c r="P32" s="65">
        <f>VLOOKUP($A32,'Return Data'!$B$7:$R$2843,15,0)</f>
        <v>13.541399999999999</v>
      </c>
      <c r="Q32" s="66">
        <f>RANK(P32,P$8:P$71,0)</f>
        <v>24</v>
      </c>
      <c r="R32" s="65">
        <f>VLOOKUP($A32,'Return Data'!$B$7:$R$2843,16,0)</f>
        <v>15.2418</v>
      </c>
      <c r="S32" s="67">
        <f t="shared" si="5"/>
        <v>37</v>
      </c>
    </row>
    <row r="33" spans="1:19" x14ac:dyDescent="0.3">
      <c r="A33" s="63" t="s">
        <v>189</v>
      </c>
      <c r="B33" s="64">
        <f>VLOOKUP($A33,'Return Data'!$B$7:$R$2843,3,0)</f>
        <v>44407</v>
      </c>
      <c r="C33" s="65">
        <f>VLOOKUP($A33,'Return Data'!$B$7:$R$2843,4,0)</f>
        <v>99.309799999999996</v>
      </c>
      <c r="D33" s="65">
        <f>VLOOKUP($A33,'Return Data'!$B$7:$R$2843,10,0)</f>
        <v>11.597099999999999</v>
      </c>
      <c r="E33" s="66">
        <f t="shared" si="0"/>
        <v>46</v>
      </c>
      <c r="F33" s="65">
        <f>VLOOKUP($A33,'Return Data'!$B$7:$R$2843,11,0)</f>
        <v>19.769300000000001</v>
      </c>
      <c r="G33" s="66">
        <f t="shared" si="1"/>
        <v>53</v>
      </c>
      <c r="H33" s="65">
        <f>VLOOKUP($A33,'Return Data'!$B$7:$R$2843,12,0)</f>
        <v>37.179000000000002</v>
      </c>
      <c r="I33" s="66">
        <f t="shared" si="2"/>
        <v>56</v>
      </c>
      <c r="J33" s="65">
        <f>VLOOKUP($A33,'Return Data'!$B$7:$R$2843,13,0)</f>
        <v>49.482799999999997</v>
      </c>
      <c r="K33" s="66">
        <f t="shared" si="3"/>
        <v>54</v>
      </c>
      <c r="L33" s="65">
        <f>VLOOKUP($A33,'Return Data'!$B$7:$R$2843,17,0)</f>
        <v>20.5992</v>
      </c>
      <c r="M33" s="66">
        <f t="shared" si="8"/>
        <v>52</v>
      </c>
      <c r="N33" s="65">
        <f>VLOOKUP($A33,'Return Data'!$B$7:$R$2843,14,0)</f>
        <v>13.0703</v>
      </c>
      <c r="O33" s="66">
        <f t="shared" si="9"/>
        <v>34</v>
      </c>
      <c r="P33" s="65">
        <f>VLOOKUP($A33,'Return Data'!$B$7:$R$2843,15,0)</f>
        <v>13.9063</v>
      </c>
      <c r="Q33" s="66">
        <f>RANK(P33,P$8:P$71,0)</f>
        <v>19</v>
      </c>
      <c r="R33" s="65">
        <f>VLOOKUP($A33,'Return Data'!$B$7:$R$2843,16,0)</f>
        <v>14.970599999999999</v>
      </c>
      <c r="S33" s="67">
        <f t="shared" si="5"/>
        <v>38</v>
      </c>
    </row>
    <row r="34" spans="1:19" x14ac:dyDescent="0.3">
      <c r="A34" s="63" t="s">
        <v>434</v>
      </c>
      <c r="B34" s="64">
        <f>VLOOKUP($A34,'Return Data'!$B$7:$R$2843,3,0)</f>
        <v>44407</v>
      </c>
      <c r="C34" s="65">
        <f>VLOOKUP($A34,'Return Data'!$B$7:$R$2843,4,0)</f>
        <v>18.953299999999999</v>
      </c>
      <c r="D34" s="65">
        <f>VLOOKUP($A34,'Return Data'!$B$7:$R$2843,10,0)</f>
        <v>15.7171</v>
      </c>
      <c r="E34" s="66">
        <f t="shared" si="0"/>
        <v>16</v>
      </c>
      <c r="F34" s="65">
        <f>VLOOKUP($A34,'Return Data'!$B$7:$R$2843,11,0)</f>
        <v>29.706099999999999</v>
      </c>
      <c r="G34" s="66">
        <f t="shared" si="1"/>
        <v>19</v>
      </c>
      <c r="H34" s="65">
        <f>VLOOKUP($A34,'Return Data'!$B$7:$R$2843,12,0)</f>
        <v>54.576999999999998</v>
      </c>
      <c r="I34" s="66">
        <f t="shared" si="2"/>
        <v>17</v>
      </c>
      <c r="J34" s="65">
        <f>VLOOKUP($A34,'Return Data'!$B$7:$R$2843,13,0)</f>
        <v>62.418799999999997</v>
      </c>
      <c r="K34" s="66">
        <f t="shared" si="3"/>
        <v>24</v>
      </c>
      <c r="L34" s="65">
        <f>VLOOKUP($A34,'Return Data'!$B$7:$R$2843,17,0)</f>
        <v>28.641999999999999</v>
      </c>
      <c r="M34" s="66">
        <f t="shared" si="8"/>
        <v>23</v>
      </c>
      <c r="N34" s="65">
        <f>VLOOKUP($A34,'Return Data'!$B$7:$R$2843,14,0)</f>
        <v>15.391</v>
      </c>
      <c r="O34" s="66">
        <f t="shared" si="9"/>
        <v>20</v>
      </c>
      <c r="P34" s="65"/>
      <c r="Q34" s="66"/>
      <c r="R34" s="65">
        <f>VLOOKUP($A34,'Return Data'!$B$7:$R$2843,16,0)</f>
        <v>14.3009</v>
      </c>
      <c r="S34" s="67">
        <f t="shared" si="5"/>
        <v>42</v>
      </c>
    </row>
    <row r="35" spans="1:19" x14ac:dyDescent="0.3">
      <c r="A35" s="63" t="s">
        <v>191</v>
      </c>
      <c r="B35" s="64">
        <f>VLOOKUP($A35,'Return Data'!$B$7:$R$2843,3,0)</f>
        <v>44407</v>
      </c>
      <c r="C35" s="65">
        <f>VLOOKUP($A35,'Return Data'!$B$7:$R$2843,4,0)</f>
        <v>31.17</v>
      </c>
      <c r="D35" s="65">
        <f>VLOOKUP($A35,'Return Data'!$B$7:$R$2843,10,0)</f>
        <v>12.8081</v>
      </c>
      <c r="E35" s="66">
        <f t="shared" si="0"/>
        <v>36</v>
      </c>
      <c r="F35" s="65">
        <f>VLOOKUP($A35,'Return Data'!$B$7:$R$2843,11,0)</f>
        <v>25.8733</v>
      </c>
      <c r="G35" s="66">
        <f t="shared" si="1"/>
        <v>27</v>
      </c>
      <c r="H35" s="65">
        <f>VLOOKUP($A35,'Return Data'!$B$7:$R$2843,12,0)</f>
        <v>49.167299999999997</v>
      </c>
      <c r="I35" s="66">
        <f t="shared" si="2"/>
        <v>29</v>
      </c>
      <c r="J35" s="65">
        <f>VLOOKUP($A35,'Return Data'!$B$7:$R$2843,13,0)</f>
        <v>64.018100000000004</v>
      </c>
      <c r="K35" s="66">
        <f t="shared" si="3"/>
        <v>21</v>
      </c>
      <c r="L35" s="65">
        <f>VLOOKUP($A35,'Return Data'!$B$7:$R$2843,17,0)</f>
        <v>31.8216</v>
      </c>
      <c r="M35" s="66">
        <f t="shared" si="8"/>
        <v>16</v>
      </c>
      <c r="N35" s="65">
        <f>VLOOKUP($A35,'Return Data'!$B$7:$R$2843,14,0)</f>
        <v>21.528099999999998</v>
      </c>
      <c r="O35" s="66">
        <f t="shared" si="9"/>
        <v>4</v>
      </c>
      <c r="P35" s="65"/>
      <c r="Q35" s="66"/>
      <c r="R35" s="65">
        <f>VLOOKUP($A35,'Return Data'!$B$7:$R$2843,16,0)</f>
        <v>22.545400000000001</v>
      </c>
      <c r="S35" s="67">
        <f t="shared" si="5"/>
        <v>6</v>
      </c>
    </row>
    <row r="36" spans="1:19" x14ac:dyDescent="0.3">
      <c r="A36" s="63" t="s">
        <v>192</v>
      </c>
      <c r="B36" s="64">
        <f>VLOOKUP($A36,'Return Data'!$B$7:$R$2843,3,0)</f>
        <v>44407</v>
      </c>
      <c r="C36" s="65">
        <f>VLOOKUP($A36,'Return Data'!$B$7:$R$2843,4,0)</f>
        <v>28.001200000000001</v>
      </c>
      <c r="D36" s="65">
        <f>VLOOKUP($A36,'Return Data'!$B$7:$R$2843,10,0)</f>
        <v>16.578900000000001</v>
      </c>
      <c r="E36" s="66">
        <f t="shared" si="0"/>
        <v>12</v>
      </c>
      <c r="F36" s="65">
        <f>VLOOKUP($A36,'Return Data'!$B$7:$R$2843,11,0)</f>
        <v>27.3291</v>
      </c>
      <c r="G36" s="66">
        <f t="shared" si="1"/>
        <v>23</v>
      </c>
      <c r="H36" s="65">
        <f>VLOOKUP($A36,'Return Data'!$B$7:$R$2843,12,0)</f>
        <v>53.878100000000003</v>
      </c>
      <c r="I36" s="66">
        <f t="shared" si="2"/>
        <v>19</v>
      </c>
      <c r="J36" s="65">
        <f>VLOOKUP($A36,'Return Data'!$B$7:$R$2843,13,0)</f>
        <v>61.2517</v>
      </c>
      <c r="K36" s="66">
        <f t="shared" si="3"/>
        <v>26</v>
      </c>
      <c r="L36" s="65">
        <f>VLOOKUP($A36,'Return Data'!$B$7:$R$2843,17,0)</f>
        <v>27.568899999999999</v>
      </c>
      <c r="M36" s="66">
        <f t="shared" si="8"/>
        <v>26</v>
      </c>
      <c r="N36" s="65">
        <f>VLOOKUP($A36,'Return Data'!$B$7:$R$2843,14,0)</f>
        <v>13.510999999999999</v>
      </c>
      <c r="O36" s="66">
        <f t="shared" si="9"/>
        <v>30</v>
      </c>
      <c r="P36" s="65">
        <f>VLOOKUP($A36,'Return Data'!$B$7:$R$2843,15,0)</f>
        <v>16.87</v>
      </c>
      <c r="Q36" s="66">
        <f>RANK(P36,P$8:P$71,0)</f>
        <v>7</v>
      </c>
      <c r="R36" s="65">
        <f>VLOOKUP($A36,'Return Data'!$B$7:$R$2843,16,0)</f>
        <v>17.090599999999998</v>
      </c>
      <c r="S36" s="67">
        <f t="shared" si="5"/>
        <v>19</v>
      </c>
    </row>
    <row r="37" spans="1:19" x14ac:dyDescent="0.3">
      <c r="A37" s="81" t="s">
        <v>2013</v>
      </c>
      <c r="B37" s="64">
        <f>VLOOKUP($A37,'Return Data'!$B$7:$R$2843,3,0)</f>
        <v>44407</v>
      </c>
      <c r="C37" s="65">
        <f>VLOOKUP($A37,'Return Data'!$B$7:$R$2843,4,0)</f>
        <v>20.578399999999998</v>
      </c>
      <c r="D37" s="65">
        <f>VLOOKUP($A37,'Return Data'!$B$7:$R$2843,10,0)</f>
        <v>10.2029</v>
      </c>
      <c r="E37" s="66">
        <f t="shared" si="0"/>
        <v>61</v>
      </c>
      <c r="F37" s="65">
        <f>VLOOKUP($A37,'Return Data'!$B$7:$R$2843,11,0)</f>
        <v>19.4543</v>
      </c>
      <c r="G37" s="66">
        <f t="shared" si="1"/>
        <v>54</v>
      </c>
      <c r="H37" s="65">
        <f>VLOOKUP($A37,'Return Data'!$B$7:$R$2843,12,0)</f>
        <v>36.533099999999997</v>
      </c>
      <c r="I37" s="66">
        <f t="shared" si="2"/>
        <v>57</v>
      </c>
      <c r="J37" s="65">
        <f>VLOOKUP($A37,'Return Data'!$B$7:$R$2843,13,0)</f>
        <v>45.949199999999998</v>
      </c>
      <c r="K37" s="66">
        <f t="shared" si="3"/>
        <v>55</v>
      </c>
      <c r="L37" s="65">
        <f>VLOOKUP($A37,'Return Data'!$B$7:$R$2843,17,0)</f>
        <v>19.724599999999999</v>
      </c>
      <c r="M37" s="66">
        <f t="shared" si="8"/>
        <v>55</v>
      </c>
      <c r="N37" s="65">
        <f>VLOOKUP($A37,'Return Data'!$B$7:$R$2843,14,0)</f>
        <v>11.194900000000001</v>
      </c>
      <c r="O37" s="66">
        <f t="shared" si="9"/>
        <v>43</v>
      </c>
      <c r="P37" s="65"/>
      <c r="Q37" s="66"/>
      <c r="R37" s="65">
        <f>VLOOKUP($A37,'Return Data'!$B$7:$R$2843,16,0)</f>
        <v>13.789899999999999</v>
      </c>
      <c r="S37" s="67">
        <f t="shared" si="5"/>
        <v>44</v>
      </c>
    </row>
    <row r="38" spans="1:19" x14ac:dyDescent="0.3">
      <c r="A38" s="63" t="s">
        <v>193</v>
      </c>
      <c r="B38" s="64">
        <f>VLOOKUP($A38,'Return Data'!$B$7:$R$2843,3,0)</f>
        <v>44407</v>
      </c>
      <c r="C38" s="65">
        <f>VLOOKUP($A38,'Return Data'!$B$7:$R$2843,4,0)</f>
        <v>74.894300000000001</v>
      </c>
      <c r="D38" s="65">
        <f>VLOOKUP($A38,'Return Data'!$B$7:$R$2843,10,0)</f>
        <v>12.1066</v>
      </c>
      <c r="E38" s="66">
        <f t="shared" si="0"/>
        <v>43</v>
      </c>
      <c r="F38" s="65">
        <f>VLOOKUP($A38,'Return Data'!$B$7:$R$2843,11,0)</f>
        <v>28.164200000000001</v>
      </c>
      <c r="G38" s="66">
        <f t="shared" si="1"/>
        <v>22</v>
      </c>
      <c r="H38" s="65">
        <f>VLOOKUP($A38,'Return Data'!$B$7:$R$2843,12,0)</f>
        <v>53.984400000000001</v>
      </c>
      <c r="I38" s="66">
        <f t="shared" si="2"/>
        <v>18</v>
      </c>
      <c r="J38" s="65">
        <f>VLOOKUP($A38,'Return Data'!$B$7:$R$2843,13,0)</f>
        <v>62.2378</v>
      </c>
      <c r="K38" s="66">
        <f t="shared" si="3"/>
        <v>25</v>
      </c>
      <c r="L38" s="65">
        <f>VLOOKUP($A38,'Return Data'!$B$7:$R$2843,17,0)</f>
        <v>19.9663</v>
      </c>
      <c r="M38" s="66">
        <f t="shared" si="8"/>
        <v>54</v>
      </c>
      <c r="N38" s="65">
        <f>VLOOKUP($A38,'Return Data'!$B$7:$R$2843,14,0)</f>
        <v>7.9387999999999996</v>
      </c>
      <c r="O38" s="66">
        <f t="shared" si="9"/>
        <v>51</v>
      </c>
      <c r="P38" s="65">
        <f>VLOOKUP($A38,'Return Data'!$B$7:$R$2843,15,0)</f>
        <v>8.7028999999999996</v>
      </c>
      <c r="Q38" s="66">
        <f>RANK(P38,P$8:P$71,0)</f>
        <v>37</v>
      </c>
      <c r="R38" s="65">
        <f>VLOOKUP($A38,'Return Data'!$B$7:$R$2843,16,0)</f>
        <v>13.7486</v>
      </c>
      <c r="S38" s="67">
        <f t="shared" si="5"/>
        <v>45</v>
      </c>
    </row>
    <row r="39" spans="1:19" x14ac:dyDescent="0.3">
      <c r="A39" s="63" t="s">
        <v>194</v>
      </c>
      <c r="B39" s="64">
        <f>VLOOKUP($A39,'Return Data'!$B$7:$R$2843,3,0)</f>
        <v>44407</v>
      </c>
      <c r="C39" s="65">
        <f>VLOOKUP($A39,'Return Data'!$B$7:$R$2843,4,0)</f>
        <v>17.2637</v>
      </c>
      <c r="D39" s="65">
        <f>VLOOKUP($A39,'Return Data'!$B$7:$R$2843,10,0)</f>
        <v>13.6944</v>
      </c>
      <c r="E39" s="66">
        <f t="shared" si="0"/>
        <v>27</v>
      </c>
      <c r="F39" s="65">
        <f>VLOOKUP($A39,'Return Data'!$B$7:$R$2843,11,0)</f>
        <v>22.283200000000001</v>
      </c>
      <c r="G39" s="66">
        <f t="shared" si="1"/>
        <v>43</v>
      </c>
      <c r="H39" s="65">
        <f>VLOOKUP($A39,'Return Data'!$B$7:$R$2843,12,0)</f>
        <v>38.192500000000003</v>
      </c>
      <c r="I39" s="66">
        <f t="shared" si="2"/>
        <v>55</v>
      </c>
      <c r="J39" s="65">
        <f>VLOOKUP($A39,'Return Data'!$B$7:$R$2843,13,0)</f>
        <v>50.750999999999998</v>
      </c>
      <c r="K39" s="66">
        <f t="shared" si="3"/>
        <v>51</v>
      </c>
      <c r="L39" s="65"/>
      <c r="M39" s="66"/>
      <c r="N39" s="65"/>
      <c r="O39" s="66"/>
      <c r="P39" s="65"/>
      <c r="Q39" s="66"/>
      <c r="R39" s="65">
        <f>VLOOKUP($A39,'Return Data'!$B$7:$R$2843,16,0)</f>
        <v>31.051100000000002</v>
      </c>
      <c r="S39" s="67">
        <f t="shared" si="5"/>
        <v>1</v>
      </c>
    </row>
    <row r="40" spans="1:19" x14ac:dyDescent="0.3">
      <c r="A40" s="63" t="s">
        <v>195</v>
      </c>
      <c r="B40" s="64">
        <f>VLOOKUP($A40,'Return Data'!$B$7:$R$2843,3,0)</f>
        <v>44407</v>
      </c>
      <c r="C40" s="65">
        <f>VLOOKUP($A40,'Return Data'!$B$7:$R$2843,4,0)</f>
        <v>23.23</v>
      </c>
      <c r="D40" s="65">
        <f>VLOOKUP($A40,'Return Data'!$B$7:$R$2843,10,0)</f>
        <v>14.096299999999999</v>
      </c>
      <c r="E40" s="66">
        <f t="shared" ref="E40:E71" si="10">RANK(D40,D$8:D$71,0)</f>
        <v>26</v>
      </c>
      <c r="F40" s="65">
        <f>VLOOKUP($A40,'Return Data'!$B$7:$R$2843,11,0)</f>
        <v>26.3874</v>
      </c>
      <c r="G40" s="66">
        <f t="shared" ref="G40:G71" si="11">RANK(F40,F$8:F$71,0)</f>
        <v>25</v>
      </c>
      <c r="H40" s="65">
        <f>VLOOKUP($A40,'Return Data'!$B$7:$R$2843,12,0)</f>
        <v>52.628100000000003</v>
      </c>
      <c r="I40" s="66">
        <f t="shared" ref="I40:I71" si="12">RANK(H40,H$8:H$71,0)</f>
        <v>25</v>
      </c>
      <c r="J40" s="65">
        <f>VLOOKUP($A40,'Return Data'!$B$7:$R$2843,13,0)</f>
        <v>58.134799999999998</v>
      </c>
      <c r="K40" s="66">
        <f t="shared" ref="K40:K71" si="13">RANK(J40,J$8:J$71,0)</f>
        <v>31</v>
      </c>
      <c r="L40" s="65">
        <f>VLOOKUP($A40,'Return Data'!$B$7:$R$2843,17,0)</f>
        <v>26.3581</v>
      </c>
      <c r="M40" s="66">
        <f t="shared" ref="M40:M52" si="14">RANK(L40,L$8:L$71,0)</f>
        <v>30</v>
      </c>
      <c r="N40" s="65">
        <f>VLOOKUP($A40,'Return Data'!$B$7:$R$2843,14,0)</f>
        <v>16.0167</v>
      </c>
      <c r="O40" s="66">
        <f t="shared" ref="O40:O49" si="15">RANK(N40,N$8:N$71,0)</f>
        <v>15</v>
      </c>
      <c r="P40" s="65"/>
      <c r="Q40" s="66"/>
      <c r="R40" s="65">
        <f>VLOOKUP($A40,'Return Data'!$B$7:$R$2843,16,0)</f>
        <v>16.123799999999999</v>
      </c>
      <c r="S40" s="67">
        <f t="shared" ref="S40:S71" si="16">RANK(R40,R$8:R$71,0)</f>
        <v>29</v>
      </c>
    </row>
    <row r="41" spans="1:19" x14ac:dyDescent="0.3">
      <c r="A41" s="63" t="s">
        <v>196</v>
      </c>
      <c r="B41" s="64">
        <f>VLOOKUP($A41,'Return Data'!$B$7:$R$2843,3,0)</f>
        <v>44407</v>
      </c>
      <c r="C41" s="65">
        <f>VLOOKUP($A41,'Return Data'!$B$7:$R$2843,4,0)</f>
        <v>289.57</v>
      </c>
      <c r="D41" s="65">
        <f>VLOOKUP($A41,'Return Data'!$B$7:$R$2843,10,0)</f>
        <v>12.9941</v>
      </c>
      <c r="E41" s="66">
        <f t="shared" si="10"/>
        <v>34</v>
      </c>
      <c r="F41" s="65">
        <f>VLOOKUP($A41,'Return Data'!$B$7:$R$2843,11,0)</f>
        <v>21.535299999999999</v>
      </c>
      <c r="G41" s="66">
        <f t="shared" si="11"/>
        <v>48</v>
      </c>
      <c r="H41" s="65">
        <f>VLOOKUP($A41,'Return Data'!$B$7:$R$2843,12,0)</f>
        <v>44.915399999999998</v>
      </c>
      <c r="I41" s="66">
        <f t="shared" si="12"/>
        <v>41</v>
      </c>
      <c r="J41" s="65">
        <f>VLOOKUP($A41,'Return Data'!$B$7:$R$2843,13,0)</f>
        <v>53.5122</v>
      </c>
      <c r="K41" s="66">
        <f t="shared" si="13"/>
        <v>41</v>
      </c>
      <c r="L41" s="65">
        <f>VLOOKUP($A41,'Return Data'!$B$7:$R$2843,17,0)</f>
        <v>23.732800000000001</v>
      </c>
      <c r="M41" s="66">
        <f t="shared" si="14"/>
        <v>43</v>
      </c>
      <c r="N41" s="65">
        <f>VLOOKUP($A41,'Return Data'!$B$7:$R$2843,14,0)</f>
        <v>12.039199999999999</v>
      </c>
      <c r="O41" s="66">
        <f t="shared" si="15"/>
        <v>41</v>
      </c>
      <c r="P41" s="65">
        <f>VLOOKUP($A41,'Return Data'!$B$7:$R$2843,15,0)</f>
        <v>11.5115</v>
      </c>
      <c r="Q41" s="66">
        <f t="shared" ref="Q41:Q47" si="17">RANK(P41,P$8:P$71,0)</f>
        <v>33</v>
      </c>
      <c r="R41" s="65">
        <f>VLOOKUP($A41,'Return Data'!$B$7:$R$2843,16,0)</f>
        <v>12.9496</v>
      </c>
      <c r="S41" s="67">
        <f t="shared" si="16"/>
        <v>51</v>
      </c>
    </row>
    <row r="42" spans="1:19" x14ac:dyDescent="0.3">
      <c r="A42" s="63" t="s">
        <v>197</v>
      </c>
      <c r="B42" s="64">
        <f>VLOOKUP($A42,'Return Data'!$B$7:$R$2843,3,0)</f>
        <v>44407</v>
      </c>
      <c r="C42" s="65">
        <f>VLOOKUP($A42,'Return Data'!$B$7:$R$2843,4,0)</f>
        <v>310.05</v>
      </c>
      <c r="D42" s="65">
        <f>VLOOKUP($A42,'Return Data'!$B$7:$R$2843,10,0)</f>
        <v>12.9344</v>
      </c>
      <c r="E42" s="66">
        <f t="shared" si="10"/>
        <v>35</v>
      </c>
      <c r="F42" s="65">
        <f>VLOOKUP($A42,'Return Data'!$B$7:$R$2843,11,0)</f>
        <v>21.431100000000001</v>
      </c>
      <c r="G42" s="66">
        <f t="shared" si="11"/>
        <v>50</v>
      </c>
      <c r="H42" s="65">
        <f>VLOOKUP($A42,'Return Data'!$B$7:$R$2843,12,0)</f>
        <v>44.781700000000001</v>
      </c>
      <c r="I42" s="66">
        <f t="shared" si="12"/>
        <v>43</v>
      </c>
      <c r="J42" s="65">
        <f>VLOOKUP($A42,'Return Data'!$B$7:$R$2843,13,0)</f>
        <v>53.164099999999998</v>
      </c>
      <c r="K42" s="66">
        <f t="shared" si="13"/>
        <v>42</v>
      </c>
      <c r="L42" s="65">
        <f>VLOOKUP($A42,'Return Data'!$B$7:$R$2843,17,0)</f>
        <v>24.078900000000001</v>
      </c>
      <c r="M42" s="66">
        <f t="shared" si="14"/>
        <v>41</v>
      </c>
      <c r="N42" s="65">
        <f>VLOOKUP($A42,'Return Data'!$B$7:$R$2843,14,0)</f>
        <v>12.448</v>
      </c>
      <c r="O42" s="66">
        <f t="shared" si="15"/>
        <v>38</v>
      </c>
      <c r="P42" s="65">
        <f>VLOOKUP($A42,'Return Data'!$B$7:$R$2843,15,0)</f>
        <v>14.8561</v>
      </c>
      <c r="Q42" s="66">
        <f t="shared" si="17"/>
        <v>16</v>
      </c>
      <c r="R42" s="65">
        <f>VLOOKUP($A42,'Return Data'!$B$7:$R$2843,16,0)</f>
        <v>16.168199999999999</v>
      </c>
      <c r="S42" s="67">
        <f t="shared" si="16"/>
        <v>27</v>
      </c>
    </row>
    <row r="43" spans="1:19" x14ac:dyDescent="0.3">
      <c r="A43" s="63" t="s">
        <v>198</v>
      </c>
      <c r="B43" s="64">
        <f>VLOOKUP($A43,'Return Data'!$B$7:$R$2843,3,0)</f>
        <v>44407</v>
      </c>
      <c r="C43" s="65">
        <f>VLOOKUP($A43,'Return Data'!$B$7:$R$2843,4,0)</f>
        <v>220.5198</v>
      </c>
      <c r="D43" s="65">
        <f>VLOOKUP($A43,'Return Data'!$B$7:$R$2843,10,0)</f>
        <v>22.3995</v>
      </c>
      <c r="E43" s="66">
        <f t="shared" si="10"/>
        <v>8</v>
      </c>
      <c r="F43" s="65">
        <f>VLOOKUP($A43,'Return Data'!$B$7:$R$2843,11,0)</f>
        <v>51.427</v>
      </c>
      <c r="G43" s="66">
        <f t="shared" si="11"/>
        <v>8</v>
      </c>
      <c r="H43" s="65">
        <f>VLOOKUP($A43,'Return Data'!$B$7:$R$2843,12,0)</f>
        <v>82.815299999999993</v>
      </c>
      <c r="I43" s="66">
        <f t="shared" si="12"/>
        <v>8</v>
      </c>
      <c r="J43" s="65">
        <f>VLOOKUP($A43,'Return Data'!$B$7:$R$2843,13,0)</f>
        <v>112.51090000000001</v>
      </c>
      <c r="K43" s="66">
        <f t="shared" si="13"/>
        <v>7</v>
      </c>
      <c r="L43" s="65">
        <f>VLOOKUP($A43,'Return Data'!$B$7:$R$2843,17,0)</f>
        <v>56.813299999999998</v>
      </c>
      <c r="M43" s="66">
        <f t="shared" si="14"/>
        <v>1</v>
      </c>
      <c r="N43" s="65">
        <f>VLOOKUP($A43,'Return Data'!$B$7:$R$2843,14,0)</f>
        <v>32.8658</v>
      </c>
      <c r="O43" s="66">
        <f t="shared" si="15"/>
        <v>1</v>
      </c>
      <c r="P43" s="65">
        <f>VLOOKUP($A43,'Return Data'!$B$7:$R$2843,15,0)</f>
        <v>24.945</v>
      </c>
      <c r="Q43" s="66">
        <f t="shared" si="17"/>
        <v>1</v>
      </c>
      <c r="R43" s="65">
        <f>VLOOKUP($A43,'Return Data'!$B$7:$R$2843,16,0)</f>
        <v>22.363800000000001</v>
      </c>
      <c r="S43" s="67">
        <f t="shared" si="16"/>
        <v>7</v>
      </c>
    </row>
    <row r="44" spans="1:19" x14ac:dyDescent="0.3">
      <c r="A44" s="63" t="s">
        <v>199</v>
      </c>
      <c r="B44" s="64">
        <f>VLOOKUP($A44,'Return Data'!$B$7:$R$2843,3,0)</f>
        <v>44407</v>
      </c>
      <c r="C44" s="65">
        <f>VLOOKUP($A44,'Return Data'!$B$7:$R$2843,4,0)</f>
        <v>73.58</v>
      </c>
      <c r="D44" s="65">
        <f>VLOOKUP($A44,'Return Data'!$B$7:$R$2843,10,0)</f>
        <v>10.298299999999999</v>
      </c>
      <c r="E44" s="66">
        <f t="shared" si="10"/>
        <v>59</v>
      </c>
      <c r="F44" s="65">
        <f>VLOOKUP($A44,'Return Data'!$B$7:$R$2843,11,0)</f>
        <v>20.4452</v>
      </c>
      <c r="G44" s="66">
        <f t="shared" si="11"/>
        <v>51</v>
      </c>
      <c r="H44" s="65">
        <f>VLOOKUP($A44,'Return Data'!$B$7:$R$2843,12,0)</f>
        <v>44.871000000000002</v>
      </c>
      <c r="I44" s="66">
        <f t="shared" si="12"/>
        <v>42</v>
      </c>
      <c r="J44" s="65">
        <f>VLOOKUP($A44,'Return Data'!$B$7:$R$2843,13,0)</f>
        <v>54.937899999999999</v>
      </c>
      <c r="K44" s="66">
        <f t="shared" si="13"/>
        <v>37</v>
      </c>
      <c r="L44" s="65">
        <f>VLOOKUP($A44,'Return Data'!$B$7:$R$2843,17,0)</f>
        <v>18.868500000000001</v>
      </c>
      <c r="M44" s="66">
        <f t="shared" si="14"/>
        <v>58</v>
      </c>
      <c r="N44" s="65">
        <f>VLOOKUP($A44,'Return Data'!$B$7:$R$2843,14,0)</f>
        <v>11.321899999999999</v>
      </c>
      <c r="O44" s="66">
        <f t="shared" si="15"/>
        <v>42</v>
      </c>
      <c r="P44" s="65">
        <f>VLOOKUP($A44,'Return Data'!$B$7:$R$2843,15,0)</f>
        <v>11.077</v>
      </c>
      <c r="Q44" s="66">
        <f t="shared" si="17"/>
        <v>36</v>
      </c>
      <c r="R44" s="65">
        <f>VLOOKUP($A44,'Return Data'!$B$7:$R$2843,16,0)</f>
        <v>17.1509</v>
      </c>
      <c r="S44" s="67">
        <f t="shared" si="16"/>
        <v>18</v>
      </c>
    </row>
    <row r="45" spans="1:19" x14ac:dyDescent="0.3">
      <c r="A45" s="63" t="s">
        <v>370</v>
      </c>
      <c r="B45" s="64">
        <f>VLOOKUP($A45,'Return Data'!$B$7:$R$2843,3,0)</f>
        <v>44407</v>
      </c>
      <c r="C45" s="65">
        <f>VLOOKUP($A45,'Return Data'!$B$7:$R$2843,4,0)</f>
        <v>217.72370000000001</v>
      </c>
      <c r="D45" s="65">
        <f>VLOOKUP($A45,'Return Data'!$B$7:$R$2843,10,0)</f>
        <v>13.2598</v>
      </c>
      <c r="E45" s="66">
        <f t="shared" si="10"/>
        <v>33</v>
      </c>
      <c r="F45" s="65">
        <f>VLOOKUP($A45,'Return Data'!$B$7:$R$2843,11,0)</f>
        <v>21.4986</v>
      </c>
      <c r="G45" s="66">
        <f t="shared" si="11"/>
        <v>49</v>
      </c>
      <c r="H45" s="65">
        <f>VLOOKUP($A45,'Return Data'!$B$7:$R$2843,12,0)</f>
        <v>45.627499999999998</v>
      </c>
      <c r="I45" s="66">
        <f t="shared" si="12"/>
        <v>36</v>
      </c>
      <c r="J45" s="65">
        <f>VLOOKUP($A45,'Return Data'!$B$7:$R$2843,13,0)</f>
        <v>51.683700000000002</v>
      </c>
      <c r="K45" s="66">
        <f t="shared" si="13"/>
        <v>49</v>
      </c>
      <c r="L45" s="65">
        <f>VLOOKUP($A45,'Return Data'!$B$7:$R$2843,17,0)</f>
        <v>24.751999999999999</v>
      </c>
      <c r="M45" s="66">
        <f t="shared" si="14"/>
        <v>37</v>
      </c>
      <c r="N45" s="65">
        <f>VLOOKUP($A45,'Return Data'!$B$7:$R$2843,14,0)</f>
        <v>14.2911</v>
      </c>
      <c r="O45" s="66">
        <f t="shared" si="15"/>
        <v>24</v>
      </c>
      <c r="P45" s="65">
        <f>VLOOKUP($A45,'Return Data'!$B$7:$R$2843,15,0)</f>
        <v>12.4541</v>
      </c>
      <c r="Q45" s="66">
        <f t="shared" si="17"/>
        <v>30</v>
      </c>
      <c r="R45" s="65">
        <f>VLOOKUP($A45,'Return Data'!$B$7:$R$2843,16,0)</f>
        <v>14.6112</v>
      </c>
      <c r="S45" s="67">
        <f t="shared" si="16"/>
        <v>41</v>
      </c>
    </row>
    <row r="46" spans="1:19" x14ac:dyDescent="0.3">
      <c r="A46" s="63" t="s">
        <v>201</v>
      </c>
      <c r="B46" s="64">
        <f>VLOOKUP($A46,'Return Data'!$B$7:$R$2843,3,0)</f>
        <v>44407</v>
      </c>
      <c r="C46" s="65">
        <f>VLOOKUP($A46,'Return Data'!$B$7:$R$2843,4,0)</f>
        <v>22.582899999999999</v>
      </c>
      <c r="D46" s="65">
        <f>VLOOKUP($A46,'Return Data'!$B$7:$R$2843,10,0)</f>
        <v>11.042899999999999</v>
      </c>
      <c r="E46" s="66">
        <f t="shared" si="10"/>
        <v>49</v>
      </c>
      <c r="F46" s="65">
        <f>VLOOKUP($A46,'Return Data'!$B$7:$R$2843,11,0)</f>
        <v>30.626100000000001</v>
      </c>
      <c r="G46" s="66">
        <f t="shared" si="11"/>
        <v>16</v>
      </c>
      <c r="H46" s="65">
        <f>VLOOKUP($A46,'Return Data'!$B$7:$R$2843,12,0)</f>
        <v>53.503999999999998</v>
      </c>
      <c r="I46" s="66">
        <f t="shared" si="12"/>
        <v>22</v>
      </c>
      <c r="J46" s="65">
        <f>VLOOKUP($A46,'Return Data'!$B$7:$R$2843,13,0)</f>
        <v>69.457300000000004</v>
      </c>
      <c r="K46" s="66">
        <f t="shared" si="13"/>
        <v>14</v>
      </c>
      <c r="L46" s="65">
        <f>VLOOKUP($A46,'Return Data'!$B$7:$R$2843,17,0)</f>
        <v>30.971699999999998</v>
      </c>
      <c r="M46" s="66">
        <f t="shared" si="14"/>
        <v>18</v>
      </c>
      <c r="N46" s="65">
        <f>VLOOKUP($A46,'Return Data'!$B$7:$R$2843,14,0)</f>
        <v>18.627400000000002</v>
      </c>
      <c r="O46" s="66">
        <f t="shared" si="15"/>
        <v>10</v>
      </c>
      <c r="P46" s="65">
        <f>VLOOKUP($A46,'Return Data'!$B$7:$R$2843,15,0)</f>
        <v>14.9427</v>
      </c>
      <c r="Q46" s="66">
        <f t="shared" si="17"/>
        <v>15</v>
      </c>
      <c r="R46" s="65">
        <f>VLOOKUP($A46,'Return Data'!$B$7:$R$2843,16,0)</f>
        <v>13.486499999999999</v>
      </c>
      <c r="S46" s="67">
        <f t="shared" si="16"/>
        <v>47</v>
      </c>
    </row>
    <row r="47" spans="1:19" x14ac:dyDescent="0.3">
      <c r="A47" s="63" t="s">
        <v>202</v>
      </c>
      <c r="B47" s="64">
        <f>VLOOKUP($A47,'Return Data'!$B$7:$R$2843,3,0)</f>
        <v>44407</v>
      </c>
      <c r="C47" s="65">
        <f>VLOOKUP($A47,'Return Data'!$B$7:$R$2843,4,0)</f>
        <v>23.989000000000001</v>
      </c>
      <c r="D47" s="65">
        <f>VLOOKUP($A47,'Return Data'!$B$7:$R$2843,10,0)</f>
        <v>11.442</v>
      </c>
      <c r="E47" s="66">
        <f t="shared" si="10"/>
        <v>47</v>
      </c>
      <c r="F47" s="65">
        <f>VLOOKUP($A47,'Return Data'!$B$7:$R$2843,11,0)</f>
        <v>30.748100000000001</v>
      </c>
      <c r="G47" s="66">
        <f t="shared" si="11"/>
        <v>15</v>
      </c>
      <c r="H47" s="65">
        <f>VLOOKUP($A47,'Return Data'!$B$7:$R$2843,12,0)</f>
        <v>52.914999999999999</v>
      </c>
      <c r="I47" s="66">
        <f t="shared" si="12"/>
        <v>23</v>
      </c>
      <c r="J47" s="65">
        <f>VLOOKUP($A47,'Return Data'!$B$7:$R$2843,13,0)</f>
        <v>68.482200000000006</v>
      </c>
      <c r="K47" s="66">
        <f t="shared" si="13"/>
        <v>16</v>
      </c>
      <c r="L47" s="65">
        <f>VLOOKUP($A47,'Return Data'!$B$7:$R$2843,17,0)</f>
        <v>32.296199999999999</v>
      </c>
      <c r="M47" s="66">
        <f t="shared" si="14"/>
        <v>14</v>
      </c>
      <c r="N47" s="65">
        <f>VLOOKUP($A47,'Return Data'!$B$7:$R$2843,14,0)</f>
        <v>20.493600000000001</v>
      </c>
      <c r="O47" s="66">
        <f t="shared" si="15"/>
        <v>8</v>
      </c>
      <c r="P47" s="65">
        <f>VLOOKUP($A47,'Return Data'!$B$7:$R$2843,15,0)</f>
        <v>16.434699999999999</v>
      </c>
      <c r="Q47" s="66">
        <f t="shared" si="17"/>
        <v>10</v>
      </c>
      <c r="R47" s="65">
        <f>VLOOKUP($A47,'Return Data'!$B$7:$R$2843,16,0)</f>
        <v>14.769600000000001</v>
      </c>
      <c r="S47" s="67">
        <f t="shared" si="16"/>
        <v>39</v>
      </c>
    </row>
    <row r="48" spans="1:19" x14ac:dyDescent="0.3">
      <c r="A48" s="63" t="s">
        <v>203</v>
      </c>
      <c r="B48" s="64">
        <f>VLOOKUP($A48,'Return Data'!$B$7:$R$2843,3,0)</f>
        <v>44407</v>
      </c>
      <c r="C48" s="65">
        <f>VLOOKUP($A48,'Return Data'!$B$7:$R$2843,4,0)</f>
        <v>23.623100000000001</v>
      </c>
      <c r="D48" s="65">
        <f>VLOOKUP($A48,'Return Data'!$B$7:$R$2843,10,0)</f>
        <v>11.164899999999999</v>
      </c>
      <c r="E48" s="66">
        <f t="shared" si="10"/>
        <v>48</v>
      </c>
      <c r="F48" s="65">
        <f>VLOOKUP($A48,'Return Data'!$B$7:$R$2843,11,0)</f>
        <v>30.754200000000001</v>
      </c>
      <c r="G48" s="66">
        <f t="shared" si="11"/>
        <v>14</v>
      </c>
      <c r="H48" s="65">
        <f>VLOOKUP($A48,'Return Data'!$B$7:$R$2843,12,0)</f>
        <v>53.684199999999997</v>
      </c>
      <c r="I48" s="66">
        <f t="shared" si="12"/>
        <v>20</v>
      </c>
      <c r="J48" s="65">
        <f>VLOOKUP($A48,'Return Data'!$B$7:$R$2843,13,0)</f>
        <v>69.404399999999995</v>
      </c>
      <c r="K48" s="66">
        <f t="shared" si="13"/>
        <v>15</v>
      </c>
      <c r="L48" s="65">
        <f>VLOOKUP($A48,'Return Data'!$B$7:$R$2843,17,0)</f>
        <v>32.046199999999999</v>
      </c>
      <c r="M48" s="66">
        <f t="shared" si="14"/>
        <v>15</v>
      </c>
      <c r="N48" s="65">
        <f>VLOOKUP($A48,'Return Data'!$B$7:$R$2843,14,0)</f>
        <v>21.0822</v>
      </c>
      <c r="O48" s="66">
        <f t="shared" si="15"/>
        <v>5</v>
      </c>
      <c r="P48" s="65"/>
      <c r="Q48" s="66"/>
      <c r="R48" s="65">
        <f>VLOOKUP($A48,'Return Data'!$B$7:$R$2843,16,0)</f>
        <v>17.486699999999999</v>
      </c>
      <c r="S48" s="67">
        <f t="shared" si="16"/>
        <v>15</v>
      </c>
    </row>
    <row r="49" spans="1:19" x14ac:dyDescent="0.3">
      <c r="A49" s="63" t="s">
        <v>204</v>
      </c>
      <c r="B49" s="64">
        <f>VLOOKUP($A49,'Return Data'!$B$7:$R$2843,3,0)</f>
        <v>44407</v>
      </c>
      <c r="C49" s="65">
        <f>VLOOKUP($A49,'Return Data'!$B$7:$R$2843,4,0)</f>
        <v>29.189499999999999</v>
      </c>
      <c r="D49" s="65">
        <f>VLOOKUP($A49,'Return Data'!$B$7:$R$2843,10,0)</f>
        <v>32.555399999999999</v>
      </c>
      <c r="E49" s="66">
        <f t="shared" si="10"/>
        <v>5</v>
      </c>
      <c r="F49" s="65">
        <f>VLOOKUP($A49,'Return Data'!$B$7:$R$2843,11,0)</f>
        <v>53.030500000000004</v>
      </c>
      <c r="G49" s="66">
        <f t="shared" si="11"/>
        <v>6</v>
      </c>
      <c r="H49" s="65">
        <f>VLOOKUP($A49,'Return Data'!$B$7:$R$2843,12,0)</f>
        <v>89.373699999999999</v>
      </c>
      <c r="I49" s="66">
        <f t="shared" si="12"/>
        <v>6</v>
      </c>
      <c r="J49" s="65">
        <f>VLOOKUP($A49,'Return Data'!$B$7:$R$2843,13,0)</f>
        <v>110.49160000000001</v>
      </c>
      <c r="K49" s="66">
        <f t="shared" si="13"/>
        <v>8</v>
      </c>
      <c r="L49" s="65">
        <f>VLOOKUP($A49,'Return Data'!$B$7:$R$2843,17,0)</f>
        <v>53.794499999999999</v>
      </c>
      <c r="M49" s="66">
        <f t="shared" si="14"/>
        <v>2</v>
      </c>
      <c r="N49" s="65">
        <f>VLOOKUP($A49,'Return Data'!$B$7:$R$2843,14,0)</f>
        <v>30.7592</v>
      </c>
      <c r="O49" s="66">
        <f t="shared" si="15"/>
        <v>3</v>
      </c>
      <c r="P49" s="65"/>
      <c r="Q49" s="66"/>
      <c r="R49" s="65">
        <f>VLOOKUP($A49,'Return Data'!$B$7:$R$2843,16,0)</f>
        <v>28.037600000000001</v>
      </c>
      <c r="S49" s="67">
        <f t="shared" si="16"/>
        <v>3</v>
      </c>
    </row>
    <row r="50" spans="1:19" x14ac:dyDescent="0.3">
      <c r="A50" s="63" t="s">
        <v>205</v>
      </c>
      <c r="B50" s="64">
        <f>VLOOKUP($A50,'Return Data'!$B$7:$R$2843,3,0)</f>
        <v>44407</v>
      </c>
      <c r="C50" s="65">
        <f>VLOOKUP($A50,'Return Data'!$B$7:$R$2843,4,0)</f>
        <v>15.2966</v>
      </c>
      <c r="D50" s="65">
        <f>VLOOKUP($A50,'Return Data'!$B$7:$R$2843,10,0)</f>
        <v>11.775600000000001</v>
      </c>
      <c r="E50" s="66">
        <f t="shared" si="10"/>
        <v>45</v>
      </c>
      <c r="F50" s="65">
        <f>VLOOKUP($A50,'Return Data'!$B$7:$R$2843,11,0)</f>
        <v>25.4879</v>
      </c>
      <c r="G50" s="66">
        <f t="shared" si="11"/>
        <v>28</v>
      </c>
      <c r="H50" s="65">
        <f>VLOOKUP($A50,'Return Data'!$B$7:$R$2843,12,0)</f>
        <v>43.539700000000003</v>
      </c>
      <c r="I50" s="66">
        <f t="shared" si="12"/>
        <v>47</v>
      </c>
      <c r="J50" s="65">
        <f>VLOOKUP($A50,'Return Data'!$B$7:$R$2843,13,0)</f>
        <v>53.8553</v>
      </c>
      <c r="K50" s="66">
        <f t="shared" si="13"/>
        <v>40</v>
      </c>
      <c r="L50" s="65">
        <f>VLOOKUP($A50,'Return Data'!$B$7:$R$2843,17,0)</f>
        <v>24.353999999999999</v>
      </c>
      <c r="M50" s="66">
        <f t="shared" si="14"/>
        <v>40</v>
      </c>
      <c r="N50" s="65"/>
      <c r="O50" s="66"/>
      <c r="P50" s="65"/>
      <c r="Q50" s="66"/>
      <c r="R50" s="65">
        <f>VLOOKUP($A50,'Return Data'!$B$7:$R$2843,16,0)</f>
        <v>13.5486</v>
      </c>
      <c r="S50" s="67">
        <f t="shared" si="16"/>
        <v>46</v>
      </c>
    </row>
    <row r="51" spans="1:19" x14ac:dyDescent="0.3">
      <c r="A51" s="63" t="s">
        <v>206</v>
      </c>
      <c r="B51" s="64">
        <f>VLOOKUP($A51,'Return Data'!$B$7:$R$2843,3,0)</f>
        <v>44407</v>
      </c>
      <c r="C51" s="65">
        <f>VLOOKUP($A51,'Return Data'!$B$7:$R$2843,4,0)</f>
        <v>16.8766</v>
      </c>
      <c r="D51" s="65">
        <f>VLOOKUP($A51,'Return Data'!$B$7:$R$2843,10,0)</f>
        <v>14.244899999999999</v>
      </c>
      <c r="E51" s="66">
        <f t="shared" si="10"/>
        <v>24</v>
      </c>
      <c r="F51" s="65">
        <f>VLOOKUP($A51,'Return Data'!$B$7:$R$2843,11,0)</f>
        <v>24.860199999999999</v>
      </c>
      <c r="G51" s="66">
        <f t="shared" si="11"/>
        <v>31</v>
      </c>
      <c r="H51" s="65">
        <f>VLOOKUP($A51,'Return Data'!$B$7:$R$2843,12,0)</f>
        <v>48.195</v>
      </c>
      <c r="I51" s="66">
        <f t="shared" si="12"/>
        <v>30</v>
      </c>
      <c r="J51" s="65">
        <f>VLOOKUP($A51,'Return Data'!$B$7:$R$2843,13,0)</f>
        <v>63.407899999999998</v>
      </c>
      <c r="K51" s="66">
        <f t="shared" si="13"/>
        <v>22</v>
      </c>
      <c r="L51" s="65">
        <f>VLOOKUP($A51,'Return Data'!$B$7:$R$2843,17,0)</f>
        <v>28.5015</v>
      </c>
      <c r="M51" s="66">
        <f t="shared" si="14"/>
        <v>24</v>
      </c>
      <c r="N51" s="65"/>
      <c r="O51" s="66"/>
      <c r="P51" s="65"/>
      <c r="Q51" s="66"/>
      <c r="R51" s="65">
        <f>VLOOKUP($A51,'Return Data'!$B$7:$R$2843,16,0)</f>
        <v>18.796900000000001</v>
      </c>
      <c r="S51" s="67">
        <f t="shared" si="16"/>
        <v>11</v>
      </c>
    </row>
    <row r="52" spans="1:19" x14ac:dyDescent="0.3">
      <c r="A52" s="63" t="s">
        <v>207</v>
      </c>
      <c r="B52" s="64">
        <f>VLOOKUP($A52,'Return Data'!$B$7:$R$2843,3,0)</f>
        <v>44407</v>
      </c>
      <c r="C52" s="65">
        <f>VLOOKUP($A52,'Return Data'!$B$7:$R$2843,4,0)</f>
        <v>54.9739</v>
      </c>
      <c r="D52" s="65">
        <f>VLOOKUP($A52,'Return Data'!$B$7:$R$2843,10,0)</f>
        <v>19.120799999999999</v>
      </c>
      <c r="E52" s="66">
        <f t="shared" si="10"/>
        <v>11</v>
      </c>
      <c r="F52" s="65">
        <f>VLOOKUP($A52,'Return Data'!$B$7:$R$2843,11,0)</f>
        <v>39.637900000000002</v>
      </c>
      <c r="G52" s="66">
        <f t="shared" si="11"/>
        <v>9</v>
      </c>
      <c r="H52" s="65">
        <f>VLOOKUP($A52,'Return Data'!$B$7:$R$2843,12,0)</f>
        <v>61.135300000000001</v>
      </c>
      <c r="I52" s="66">
        <f t="shared" si="12"/>
        <v>10</v>
      </c>
      <c r="J52" s="65">
        <f>VLOOKUP($A52,'Return Data'!$B$7:$R$2843,13,0)</f>
        <v>85.395099999999999</v>
      </c>
      <c r="K52" s="66">
        <f t="shared" si="13"/>
        <v>9</v>
      </c>
      <c r="L52" s="65">
        <f>VLOOKUP($A52,'Return Data'!$B$7:$R$2843,17,0)</f>
        <v>49.851999999999997</v>
      </c>
      <c r="M52" s="66">
        <f t="shared" si="14"/>
        <v>3</v>
      </c>
      <c r="N52" s="65">
        <f>VLOOKUP($A52,'Return Data'!$B$7:$R$2843,14,0)</f>
        <v>32.776699999999998</v>
      </c>
      <c r="O52" s="66">
        <f>RANK(N52,N$8:N$71,0)</f>
        <v>2</v>
      </c>
      <c r="P52" s="65">
        <f>VLOOKUP($A52,'Return Data'!$B$7:$R$2843,15,0)</f>
        <v>24.805800000000001</v>
      </c>
      <c r="Q52" s="66">
        <f>RANK(P52,P$8:P$71,0)</f>
        <v>2</v>
      </c>
      <c r="R52" s="65">
        <f>VLOOKUP($A52,'Return Data'!$B$7:$R$2843,16,0)</f>
        <v>26.115200000000002</v>
      </c>
      <c r="S52" s="67">
        <f t="shared" si="16"/>
        <v>4</v>
      </c>
    </row>
    <row r="53" spans="1:19" x14ac:dyDescent="0.3">
      <c r="A53" s="63" t="s">
        <v>208</v>
      </c>
      <c r="B53" s="64">
        <f>VLOOKUP($A53,'Return Data'!$B$7:$R$2843,3,0)</f>
        <v>44407</v>
      </c>
      <c r="C53" s="65">
        <f>VLOOKUP($A53,'Return Data'!$B$7:$R$2843,4,0)</f>
        <v>14.811199999999999</v>
      </c>
      <c r="D53" s="65">
        <f>VLOOKUP($A53,'Return Data'!$B$7:$R$2843,10,0)</f>
        <v>8.5873000000000008</v>
      </c>
      <c r="E53" s="66">
        <f t="shared" si="10"/>
        <v>62</v>
      </c>
      <c r="F53" s="65">
        <f>VLOOKUP($A53,'Return Data'!$B$7:$R$2843,11,0)</f>
        <v>14.092000000000001</v>
      </c>
      <c r="G53" s="66">
        <f t="shared" si="11"/>
        <v>62</v>
      </c>
      <c r="H53" s="65">
        <f>VLOOKUP($A53,'Return Data'!$B$7:$R$2843,12,0)</f>
        <v>27.470700000000001</v>
      </c>
      <c r="I53" s="66">
        <f t="shared" si="12"/>
        <v>64</v>
      </c>
      <c r="J53" s="65">
        <f>VLOOKUP($A53,'Return Data'!$B$7:$R$2843,13,0)</f>
        <v>32.802500000000002</v>
      </c>
      <c r="K53" s="66">
        <f t="shared" si="13"/>
        <v>64</v>
      </c>
      <c r="L53" s="65"/>
      <c r="M53" s="66"/>
      <c r="N53" s="65"/>
      <c r="O53" s="66"/>
      <c r="P53" s="65"/>
      <c r="Q53" s="66"/>
      <c r="R53" s="65">
        <f>VLOOKUP($A53,'Return Data'!$B$7:$R$2843,16,0)</f>
        <v>16.923300000000001</v>
      </c>
      <c r="S53" s="67">
        <f t="shared" si="16"/>
        <v>20</v>
      </c>
    </row>
    <row r="54" spans="1:19" x14ac:dyDescent="0.3">
      <c r="A54" s="63" t="s">
        <v>209</v>
      </c>
      <c r="B54" s="64">
        <f>VLOOKUP($A54,'Return Data'!$B$7:$R$2843,3,0)</f>
        <v>44407</v>
      </c>
      <c r="C54" s="65">
        <f>VLOOKUP($A54,'Return Data'!$B$7:$R$2843,4,0)</f>
        <v>140.08070000000001</v>
      </c>
      <c r="D54" s="65">
        <f>VLOOKUP($A54,'Return Data'!$B$7:$R$2843,10,0)</f>
        <v>12.2361</v>
      </c>
      <c r="E54" s="66">
        <f t="shared" si="10"/>
        <v>42</v>
      </c>
      <c r="F54" s="65">
        <f>VLOOKUP($A54,'Return Data'!$B$7:$R$2843,11,0)</f>
        <v>22.145800000000001</v>
      </c>
      <c r="G54" s="66">
        <f t="shared" si="11"/>
        <v>45</v>
      </c>
      <c r="H54" s="65">
        <f>VLOOKUP($A54,'Return Data'!$B$7:$R$2843,12,0)</f>
        <v>44.140099999999997</v>
      </c>
      <c r="I54" s="66">
        <f t="shared" si="12"/>
        <v>45</v>
      </c>
      <c r="J54" s="65">
        <f>VLOOKUP($A54,'Return Data'!$B$7:$R$2843,13,0)</f>
        <v>51.979300000000002</v>
      </c>
      <c r="K54" s="66">
        <f t="shared" si="13"/>
        <v>48</v>
      </c>
      <c r="L54" s="65">
        <f>VLOOKUP($A54,'Return Data'!$B$7:$R$2843,17,0)</f>
        <v>20.093</v>
      </c>
      <c r="M54" s="66">
        <f t="shared" ref="M54:M71" si="18">RANK(L54,L$8:L$71,0)</f>
        <v>53</v>
      </c>
      <c r="N54" s="65">
        <f>VLOOKUP($A54,'Return Data'!$B$7:$R$2843,14,0)</f>
        <v>9.8010999999999999</v>
      </c>
      <c r="O54" s="66">
        <f t="shared" ref="O54:O60" si="19">RANK(N54,N$8:N$71,0)</f>
        <v>47</v>
      </c>
      <c r="P54" s="65">
        <f>VLOOKUP($A54,'Return Data'!$B$7:$R$2843,15,0)</f>
        <v>11.0863</v>
      </c>
      <c r="Q54" s="66">
        <f>RANK(P54,P$8:P$71,0)</f>
        <v>35</v>
      </c>
      <c r="R54" s="65">
        <f>VLOOKUP($A54,'Return Data'!$B$7:$R$2843,16,0)</f>
        <v>13.1084</v>
      </c>
      <c r="S54" s="67">
        <f t="shared" si="16"/>
        <v>49</v>
      </c>
    </row>
    <row r="55" spans="1:19" x14ac:dyDescent="0.3">
      <c r="A55" s="63" t="s">
        <v>210</v>
      </c>
      <c r="B55" s="64">
        <f>VLOOKUP($A55,'Return Data'!$B$7:$R$2843,3,0)</f>
        <v>44407</v>
      </c>
      <c r="C55" s="65">
        <f>VLOOKUP($A55,'Return Data'!$B$7:$R$2843,4,0)</f>
        <v>17.484500000000001</v>
      </c>
      <c r="D55" s="65">
        <f>VLOOKUP($A55,'Return Data'!$B$7:$R$2843,10,0)</f>
        <v>35.308</v>
      </c>
      <c r="E55" s="66">
        <f t="shared" si="10"/>
        <v>3</v>
      </c>
      <c r="F55" s="65">
        <f>VLOOKUP($A55,'Return Data'!$B$7:$R$2843,11,0)</f>
        <v>57.468400000000003</v>
      </c>
      <c r="G55" s="66">
        <f t="shared" si="11"/>
        <v>4</v>
      </c>
      <c r="H55" s="65">
        <f>VLOOKUP($A55,'Return Data'!$B$7:$R$2843,12,0)</f>
        <v>94.136300000000006</v>
      </c>
      <c r="I55" s="66">
        <f t="shared" si="12"/>
        <v>4</v>
      </c>
      <c r="J55" s="65">
        <f>VLOOKUP($A55,'Return Data'!$B$7:$R$2843,13,0)</f>
        <v>120.7388</v>
      </c>
      <c r="K55" s="66">
        <f t="shared" si="13"/>
        <v>4</v>
      </c>
      <c r="L55" s="65">
        <f>VLOOKUP($A55,'Return Data'!$B$7:$R$2843,17,0)</f>
        <v>39.5383</v>
      </c>
      <c r="M55" s="66">
        <f t="shared" si="18"/>
        <v>10</v>
      </c>
      <c r="N55" s="65">
        <f>VLOOKUP($A55,'Return Data'!$B$7:$R$2843,14,0)</f>
        <v>13.4092</v>
      </c>
      <c r="O55" s="66">
        <f t="shared" si="19"/>
        <v>32</v>
      </c>
      <c r="P55" s="65"/>
      <c r="Q55" s="66"/>
      <c r="R55" s="65">
        <f>VLOOKUP($A55,'Return Data'!$B$7:$R$2843,16,0)</f>
        <v>12.6272</v>
      </c>
      <c r="S55" s="67">
        <f t="shared" si="16"/>
        <v>52</v>
      </c>
    </row>
    <row r="56" spans="1:19" x14ac:dyDescent="0.3">
      <c r="A56" s="63" t="s">
        <v>211</v>
      </c>
      <c r="B56" s="64">
        <f>VLOOKUP($A56,'Return Data'!$B$7:$R$2843,3,0)</f>
        <v>44407</v>
      </c>
      <c r="C56" s="65">
        <f>VLOOKUP($A56,'Return Data'!$B$7:$R$2843,4,0)</f>
        <v>14.971399999999999</v>
      </c>
      <c r="D56" s="65">
        <f>VLOOKUP($A56,'Return Data'!$B$7:$R$2843,10,0)</f>
        <v>34.835000000000001</v>
      </c>
      <c r="E56" s="66">
        <f t="shared" si="10"/>
        <v>4</v>
      </c>
      <c r="F56" s="65">
        <f>VLOOKUP($A56,'Return Data'!$B$7:$R$2843,11,0)</f>
        <v>58.741599999999998</v>
      </c>
      <c r="G56" s="66">
        <f t="shared" si="11"/>
        <v>3</v>
      </c>
      <c r="H56" s="65">
        <f>VLOOKUP($A56,'Return Data'!$B$7:$R$2843,12,0)</f>
        <v>95.668800000000005</v>
      </c>
      <c r="I56" s="66">
        <f t="shared" si="12"/>
        <v>3</v>
      </c>
      <c r="J56" s="65">
        <f>VLOOKUP($A56,'Return Data'!$B$7:$R$2843,13,0)</f>
        <v>123.3171</v>
      </c>
      <c r="K56" s="66">
        <f t="shared" si="13"/>
        <v>3</v>
      </c>
      <c r="L56" s="65">
        <f>VLOOKUP($A56,'Return Data'!$B$7:$R$2843,17,0)</f>
        <v>40.6004</v>
      </c>
      <c r="M56" s="66">
        <f t="shared" si="18"/>
        <v>9</v>
      </c>
      <c r="N56" s="65">
        <f>VLOOKUP($A56,'Return Data'!$B$7:$R$2843,14,0)</f>
        <v>13.4681</v>
      </c>
      <c r="O56" s="66">
        <f t="shared" si="19"/>
        <v>31</v>
      </c>
      <c r="P56" s="65"/>
      <c r="Q56" s="66"/>
      <c r="R56" s="65">
        <f>VLOOKUP($A56,'Return Data'!$B$7:$R$2843,16,0)</f>
        <v>9.7131000000000007</v>
      </c>
      <c r="S56" s="67">
        <f t="shared" si="16"/>
        <v>58</v>
      </c>
    </row>
    <row r="57" spans="1:19" x14ac:dyDescent="0.3">
      <c r="A57" s="63" t="s">
        <v>212</v>
      </c>
      <c r="B57" s="64">
        <f>VLOOKUP($A57,'Return Data'!$B$7:$R$2843,3,0)</f>
        <v>44407</v>
      </c>
      <c r="C57" s="65">
        <f>VLOOKUP($A57,'Return Data'!$B$7:$R$2843,4,0)</f>
        <v>14.9598</v>
      </c>
      <c r="D57" s="65">
        <f>VLOOKUP($A57,'Return Data'!$B$7:$R$2843,10,0)</f>
        <v>35.995699999999999</v>
      </c>
      <c r="E57" s="66">
        <f t="shared" si="10"/>
        <v>2</v>
      </c>
      <c r="F57" s="65">
        <f>VLOOKUP($A57,'Return Data'!$B$7:$R$2843,11,0)</f>
        <v>61.610500000000002</v>
      </c>
      <c r="G57" s="66">
        <f t="shared" si="11"/>
        <v>2</v>
      </c>
      <c r="H57" s="65">
        <f>VLOOKUP($A57,'Return Data'!$B$7:$R$2843,12,0)</f>
        <v>100.2811</v>
      </c>
      <c r="I57" s="66">
        <f t="shared" si="12"/>
        <v>2</v>
      </c>
      <c r="J57" s="65">
        <f>VLOOKUP($A57,'Return Data'!$B$7:$R$2843,13,0)</f>
        <v>129.00219999999999</v>
      </c>
      <c r="K57" s="66">
        <f t="shared" si="13"/>
        <v>2</v>
      </c>
      <c r="L57" s="65">
        <f>VLOOKUP($A57,'Return Data'!$B$7:$R$2843,17,0)</f>
        <v>42.553600000000003</v>
      </c>
      <c r="M57" s="66">
        <f t="shared" si="18"/>
        <v>6</v>
      </c>
      <c r="N57" s="65">
        <f>VLOOKUP($A57,'Return Data'!$B$7:$R$2843,14,0)</f>
        <v>14.304500000000001</v>
      </c>
      <c r="O57" s="66">
        <f t="shared" si="19"/>
        <v>23</v>
      </c>
      <c r="P57" s="65"/>
      <c r="Q57" s="66"/>
      <c r="R57" s="65">
        <f>VLOOKUP($A57,'Return Data'!$B$7:$R$2843,16,0)</f>
        <v>10.3993</v>
      </c>
      <c r="S57" s="67">
        <f t="shared" si="16"/>
        <v>57</v>
      </c>
    </row>
    <row r="58" spans="1:19" x14ac:dyDescent="0.3">
      <c r="A58" s="63" t="s">
        <v>213</v>
      </c>
      <c r="B58" s="64">
        <f>VLOOKUP($A58,'Return Data'!$B$7:$R$2843,3,0)</f>
        <v>44407</v>
      </c>
      <c r="C58" s="65">
        <f>VLOOKUP($A58,'Return Data'!$B$7:$R$2843,4,0)</f>
        <v>14.2209</v>
      </c>
      <c r="D58" s="65">
        <f>VLOOKUP($A58,'Return Data'!$B$7:$R$2843,10,0)</f>
        <v>37.473100000000002</v>
      </c>
      <c r="E58" s="66">
        <f t="shared" si="10"/>
        <v>1</v>
      </c>
      <c r="F58" s="65">
        <f>VLOOKUP($A58,'Return Data'!$B$7:$R$2843,11,0)</f>
        <v>63.925899999999999</v>
      </c>
      <c r="G58" s="66">
        <f t="shared" si="11"/>
        <v>1</v>
      </c>
      <c r="H58" s="65">
        <f>VLOOKUP($A58,'Return Data'!$B$7:$R$2843,12,0)</f>
        <v>102.9238</v>
      </c>
      <c r="I58" s="66">
        <f t="shared" si="12"/>
        <v>1</v>
      </c>
      <c r="J58" s="65">
        <f>VLOOKUP($A58,'Return Data'!$B$7:$R$2843,13,0)</f>
        <v>131.4298</v>
      </c>
      <c r="K58" s="66">
        <f t="shared" si="13"/>
        <v>1</v>
      </c>
      <c r="L58" s="65">
        <f>VLOOKUP($A58,'Return Data'!$B$7:$R$2843,17,0)</f>
        <v>42.5124</v>
      </c>
      <c r="M58" s="66">
        <f t="shared" si="18"/>
        <v>7</v>
      </c>
      <c r="N58" s="65">
        <f>VLOOKUP($A58,'Return Data'!$B$7:$R$2843,14,0)</f>
        <v>14.1005</v>
      </c>
      <c r="O58" s="66">
        <f t="shared" si="19"/>
        <v>26</v>
      </c>
      <c r="P58" s="65"/>
      <c r="Q58" s="66"/>
      <c r="R58" s="65">
        <f>VLOOKUP($A58,'Return Data'!$B$7:$R$2843,16,0)</f>
        <v>9.6079000000000008</v>
      </c>
      <c r="S58" s="67">
        <f t="shared" si="16"/>
        <v>59</v>
      </c>
    </row>
    <row r="59" spans="1:19" x14ac:dyDescent="0.3">
      <c r="A59" s="63" t="s">
        <v>214</v>
      </c>
      <c r="B59" s="64">
        <f>VLOOKUP($A59,'Return Data'!$B$7:$R$2843,3,0)</f>
        <v>44407</v>
      </c>
      <c r="C59" s="65">
        <f>VLOOKUP($A59,'Return Data'!$B$7:$R$2843,4,0)</f>
        <v>20.1434</v>
      </c>
      <c r="D59" s="65">
        <f>VLOOKUP($A59,'Return Data'!$B$7:$R$2843,10,0)</f>
        <v>12.3491</v>
      </c>
      <c r="E59" s="66">
        <f t="shared" si="10"/>
        <v>41</v>
      </c>
      <c r="F59" s="65">
        <f>VLOOKUP($A59,'Return Data'!$B$7:$R$2843,11,0)</f>
        <v>22.678999999999998</v>
      </c>
      <c r="G59" s="66">
        <f t="shared" si="11"/>
        <v>41</v>
      </c>
      <c r="H59" s="65">
        <f>VLOOKUP($A59,'Return Data'!$B$7:$R$2843,12,0)</f>
        <v>45.154600000000002</v>
      </c>
      <c r="I59" s="66">
        <f t="shared" si="12"/>
        <v>39</v>
      </c>
      <c r="J59" s="65">
        <f>VLOOKUP($A59,'Return Data'!$B$7:$R$2843,13,0)</f>
        <v>52.511400000000002</v>
      </c>
      <c r="K59" s="66">
        <f t="shared" si="13"/>
        <v>45</v>
      </c>
      <c r="L59" s="65">
        <f>VLOOKUP($A59,'Return Data'!$B$7:$R$2843,17,0)</f>
        <v>24.891100000000002</v>
      </c>
      <c r="M59" s="66">
        <f t="shared" si="18"/>
        <v>36</v>
      </c>
      <c r="N59" s="65">
        <f>VLOOKUP($A59,'Return Data'!$B$7:$R$2843,14,0)</f>
        <v>13.1973</v>
      </c>
      <c r="O59" s="66">
        <f t="shared" si="19"/>
        <v>33</v>
      </c>
      <c r="P59" s="65">
        <f>VLOOKUP($A59,'Return Data'!$B$7:$R$2843,15,0)</f>
        <v>13.417199999999999</v>
      </c>
      <c r="Q59" s="66">
        <f>RANK(P59,P$8:P$71,0)</f>
        <v>25</v>
      </c>
      <c r="R59" s="65">
        <f>VLOOKUP($A59,'Return Data'!$B$7:$R$2843,16,0)</f>
        <v>11.657999999999999</v>
      </c>
      <c r="S59" s="67">
        <f t="shared" si="16"/>
        <v>54</v>
      </c>
    </row>
    <row r="60" spans="1:19" x14ac:dyDescent="0.3">
      <c r="A60" s="63" t="s">
        <v>215</v>
      </c>
      <c r="B60" s="64">
        <f>VLOOKUP($A60,'Return Data'!$B$7:$R$2843,3,0)</f>
        <v>44407</v>
      </c>
      <c r="C60" s="65">
        <f>VLOOKUP($A60,'Return Data'!$B$7:$R$2843,4,0)</f>
        <v>21.911300000000001</v>
      </c>
      <c r="D60" s="65">
        <f>VLOOKUP($A60,'Return Data'!$B$7:$R$2843,10,0)</f>
        <v>11.974600000000001</v>
      </c>
      <c r="E60" s="66">
        <f t="shared" si="10"/>
        <v>44</v>
      </c>
      <c r="F60" s="65">
        <f>VLOOKUP($A60,'Return Data'!$B$7:$R$2843,11,0)</f>
        <v>21.849900000000002</v>
      </c>
      <c r="G60" s="66">
        <f t="shared" si="11"/>
        <v>46</v>
      </c>
      <c r="H60" s="65">
        <f>VLOOKUP($A60,'Return Data'!$B$7:$R$2843,12,0)</f>
        <v>43.502800000000001</v>
      </c>
      <c r="I60" s="66">
        <f t="shared" si="12"/>
        <v>48</v>
      </c>
      <c r="J60" s="65">
        <f>VLOOKUP($A60,'Return Data'!$B$7:$R$2843,13,0)</f>
        <v>51.035299999999999</v>
      </c>
      <c r="K60" s="66">
        <f t="shared" si="13"/>
        <v>50</v>
      </c>
      <c r="L60" s="65">
        <f>VLOOKUP($A60,'Return Data'!$B$7:$R$2843,17,0)</f>
        <v>25.035499999999999</v>
      </c>
      <c r="M60" s="66">
        <f t="shared" si="18"/>
        <v>34</v>
      </c>
      <c r="N60" s="65">
        <f>VLOOKUP($A60,'Return Data'!$B$7:$R$2843,14,0)</f>
        <v>13.814399999999999</v>
      </c>
      <c r="O60" s="66">
        <f t="shared" si="19"/>
        <v>29</v>
      </c>
      <c r="P60" s="65"/>
      <c r="Q60" s="66"/>
      <c r="R60" s="65">
        <f>VLOOKUP($A60,'Return Data'!$B$7:$R$2843,16,0)</f>
        <v>15.7545</v>
      </c>
      <c r="S60" s="67">
        <f t="shared" si="16"/>
        <v>31</v>
      </c>
    </row>
    <row r="61" spans="1:19" x14ac:dyDescent="0.3">
      <c r="A61" s="63" t="s">
        <v>216</v>
      </c>
      <c r="B61" s="64">
        <f>VLOOKUP($A61,'Return Data'!$B$7:$R$2843,3,0)</f>
        <v>44407</v>
      </c>
      <c r="C61" s="65">
        <f>VLOOKUP($A61,'Return Data'!$B$7:$R$2843,4,0)</f>
        <v>14.2921</v>
      </c>
      <c r="D61" s="65">
        <f>VLOOKUP($A61,'Return Data'!$B$7:$R$2843,10,0)</f>
        <v>31.060099999999998</v>
      </c>
      <c r="E61" s="66">
        <f t="shared" si="10"/>
        <v>7</v>
      </c>
      <c r="F61" s="65">
        <f>VLOOKUP($A61,'Return Data'!$B$7:$R$2843,11,0)</f>
        <v>54.365699999999997</v>
      </c>
      <c r="G61" s="66">
        <f t="shared" si="11"/>
        <v>5</v>
      </c>
      <c r="H61" s="65">
        <f>VLOOKUP($A61,'Return Data'!$B$7:$R$2843,12,0)</f>
        <v>90.284800000000004</v>
      </c>
      <c r="I61" s="66">
        <f t="shared" si="12"/>
        <v>5</v>
      </c>
      <c r="J61" s="65">
        <f>VLOOKUP($A61,'Return Data'!$B$7:$R$2843,13,0)</f>
        <v>113.43600000000001</v>
      </c>
      <c r="K61" s="66">
        <f t="shared" si="13"/>
        <v>5</v>
      </c>
      <c r="L61" s="65">
        <f>VLOOKUP($A61,'Return Data'!$B$7:$R$2843,17,0)</f>
        <v>38.162599999999998</v>
      </c>
      <c r="M61" s="66">
        <f t="shared" si="18"/>
        <v>11</v>
      </c>
      <c r="N61" s="65"/>
      <c r="O61" s="66"/>
      <c r="P61" s="65"/>
      <c r="Q61" s="66"/>
      <c r="R61" s="65">
        <f>VLOOKUP($A61,'Return Data'!$B$7:$R$2843,16,0)</f>
        <v>11.276</v>
      </c>
      <c r="S61" s="67">
        <f t="shared" si="16"/>
        <v>55</v>
      </c>
    </row>
    <row r="62" spans="1:19" x14ac:dyDescent="0.3">
      <c r="A62" s="63" t="s">
        <v>217</v>
      </c>
      <c r="B62" s="64">
        <f>VLOOKUP($A62,'Return Data'!$B$7:$R$2843,3,0)</f>
        <v>44407</v>
      </c>
      <c r="C62" s="65">
        <f>VLOOKUP($A62,'Return Data'!$B$7:$R$2843,4,0)</f>
        <v>16.351900000000001</v>
      </c>
      <c r="D62" s="65">
        <f>VLOOKUP($A62,'Return Data'!$B$7:$R$2843,10,0)</f>
        <v>31.067900000000002</v>
      </c>
      <c r="E62" s="66">
        <f t="shared" si="10"/>
        <v>6</v>
      </c>
      <c r="F62" s="65">
        <f>VLOOKUP($A62,'Return Data'!$B$7:$R$2843,11,0)</f>
        <v>52.265099999999997</v>
      </c>
      <c r="G62" s="66">
        <f t="shared" si="11"/>
        <v>7</v>
      </c>
      <c r="H62" s="65">
        <f>VLOOKUP($A62,'Return Data'!$B$7:$R$2843,12,0)</f>
        <v>88.8232</v>
      </c>
      <c r="I62" s="66">
        <f t="shared" si="12"/>
        <v>7</v>
      </c>
      <c r="J62" s="65">
        <f>VLOOKUP($A62,'Return Data'!$B$7:$R$2843,13,0)</f>
        <v>112.74639999999999</v>
      </c>
      <c r="K62" s="66">
        <f t="shared" si="13"/>
        <v>6</v>
      </c>
      <c r="L62" s="65">
        <f>VLOOKUP($A62,'Return Data'!$B$7:$R$2843,17,0)</f>
        <v>38.110199999999999</v>
      </c>
      <c r="M62" s="66">
        <f t="shared" si="18"/>
        <v>12</v>
      </c>
      <c r="N62" s="65"/>
      <c r="O62" s="66"/>
      <c r="P62" s="65"/>
      <c r="Q62" s="66"/>
      <c r="R62" s="65">
        <f>VLOOKUP($A62,'Return Data'!$B$7:$R$2843,16,0)</f>
        <v>17.264900000000001</v>
      </c>
      <c r="S62" s="67">
        <f t="shared" si="16"/>
        <v>17</v>
      </c>
    </row>
    <row r="63" spans="1:19" x14ac:dyDescent="0.3">
      <c r="A63" s="63" t="s">
        <v>218</v>
      </c>
      <c r="B63" s="64">
        <f>VLOOKUP($A63,'Return Data'!$B$7:$R$2843,3,0)</f>
        <v>44407</v>
      </c>
      <c r="C63" s="65">
        <f>VLOOKUP($A63,'Return Data'!$B$7:$R$2843,4,0)</f>
        <v>27.815100000000001</v>
      </c>
      <c r="D63" s="65">
        <f>VLOOKUP($A63,'Return Data'!$B$7:$R$2843,10,0)</f>
        <v>10.807</v>
      </c>
      <c r="E63" s="66">
        <f t="shared" si="10"/>
        <v>55</v>
      </c>
      <c r="F63" s="65">
        <f>VLOOKUP($A63,'Return Data'!$B$7:$R$2843,11,0)</f>
        <v>20.0412</v>
      </c>
      <c r="G63" s="66">
        <f t="shared" si="11"/>
        <v>52</v>
      </c>
      <c r="H63" s="65">
        <f>VLOOKUP($A63,'Return Data'!$B$7:$R$2843,12,0)</f>
        <v>41.744500000000002</v>
      </c>
      <c r="I63" s="66">
        <f t="shared" si="12"/>
        <v>50</v>
      </c>
      <c r="J63" s="65">
        <f>VLOOKUP($A63,'Return Data'!$B$7:$R$2843,13,0)</f>
        <v>49.899000000000001</v>
      </c>
      <c r="K63" s="66">
        <f t="shared" si="13"/>
        <v>52</v>
      </c>
      <c r="L63" s="65">
        <f>VLOOKUP($A63,'Return Data'!$B$7:$R$2843,17,0)</f>
        <v>22.002400000000002</v>
      </c>
      <c r="M63" s="66">
        <f t="shared" si="18"/>
        <v>48</v>
      </c>
      <c r="N63" s="65">
        <f>VLOOKUP($A63,'Return Data'!$B$7:$R$2843,14,0)</f>
        <v>14.716900000000001</v>
      </c>
      <c r="O63" s="66">
        <f t="shared" ref="O63:O68" si="20">RANK(N63,N$8:N$71,0)</f>
        <v>21</v>
      </c>
      <c r="P63" s="65">
        <f>VLOOKUP($A63,'Return Data'!$B$7:$R$2843,15,0)</f>
        <v>14.8276</v>
      </c>
      <c r="Q63" s="66">
        <f>RANK(P63,P$8:P$71,0)</f>
        <v>17</v>
      </c>
      <c r="R63" s="65">
        <f>VLOOKUP($A63,'Return Data'!$B$7:$R$2843,16,0)</f>
        <v>16.2346</v>
      </c>
      <c r="S63" s="67">
        <f t="shared" si="16"/>
        <v>26</v>
      </c>
    </row>
    <row r="64" spans="1:19" x14ac:dyDescent="0.3">
      <c r="A64" s="63" t="s">
        <v>219</v>
      </c>
      <c r="B64" s="64">
        <f>VLOOKUP($A64,'Return Data'!$B$7:$R$2843,3,0)</f>
        <v>44407</v>
      </c>
      <c r="C64" s="65">
        <f>VLOOKUP($A64,'Return Data'!$B$7:$R$2843,4,0)</f>
        <v>113.31</v>
      </c>
      <c r="D64" s="65">
        <f>VLOOKUP($A64,'Return Data'!$B$7:$R$2843,10,0)</f>
        <v>10.9034</v>
      </c>
      <c r="E64" s="66">
        <f t="shared" si="10"/>
        <v>52</v>
      </c>
      <c r="F64" s="65">
        <f>VLOOKUP($A64,'Return Data'!$B$7:$R$2843,11,0)</f>
        <v>18.1297</v>
      </c>
      <c r="G64" s="66">
        <f t="shared" si="11"/>
        <v>57</v>
      </c>
      <c r="H64" s="65">
        <f>VLOOKUP($A64,'Return Data'!$B$7:$R$2843,12,0)</f>
        <v>32.8994</v>
      </c>
      <c r="I64" s="66">
        <f t="shared" si="12"/>
        <v>61</v>
      </c>
      <c r="J64" s="65">
        <f>VLOOKUP($A64,'Return Data'!$B$7:$R$2843,13,0)</f>
        <v>40.9328</v>
      </c>
      <c r="K64" s="66">
        <f t="shared" si="13"/>
        <v>61</v>
      </c>
      <c r="L64" s="65">
        <f>VLOOKUP($A64,'Return Data'!$B$7:$R$2843,17,0)</f>
        <v>20.962399999999999</v>
      </c>
      <c r="M64" s="66">
        <f t="shared" si="18"/>
        <v>51</v>
      </c>
      <c r="N64" s="65">
        <f>VLOOKUP($A64,'Return Data'!$B$7:$R$2843,14,0)</f>
        <v>10.635400000000001</v>
      </c>
      <c r="O64" s="66">
        <f t="shared" si="20"/>
        <v>46</v>
      </c>
      <c r="P64" s="65">
        <f>VLOOKUP($A64,'Return Data'!$B$7:$R$2843,15,0)</f>
        <v>13.848599999999999</v>
      </c>
      <c r="Q64" s="66">
        <f>RANK(P64,P$8:P$71,0)</f>
        <v>20</v>
      </c>
      <c r="R64" s="65">
        <f>VLOOKUP($A64,'Return Data'!$B$7:$R$2843,16,0)</f>
        <v>13.3405</v>
      </c>
      <c r="S64" s="67">
        <f t="shared" si="16"/>
        <v>48</v>
      </c>
    </row>
    <row r="65" spans="1:19" x14ac:dyDescent="0.3">
      <c r="A65" s="63" t="s">
        <v>220</v>
      </c>
      <c r="B65" s="64">
        <f>VLOOKUP($A65,'Return Data'!$B$7:$R$2843,3,0)</f>
        <v>44407</v>
      </c>
      <c r="C65" s="65">
        <f>VLOOKUP($A65,'Return Data'!$B$7:$R$2843,4,0)</f>
        <v>40</v>
      </c>
      <c r="D65" s="65">
        <f>VLOOKUP($A65,'Return Data'!$B$7:$R$2843,10,0)</f>
        <v>14.843500000000001</v>
      </c>
      <c r="E65" s="66">
        <f t="shared" si="10"/>
        <v>19</v>
      </c>
      <c r="F65" s="65">
        <f>VLOOKUP($A65,'Return Data'!$B$7:$R$2843,11,0)</f>
        <v>25.195599999999999</v>
      </c>
      <c r="G65" s="66">
        <f t="shared" si="11"/>
        <v>29</v>
      </c>
      <c r="H65" s="65">
        <f>VLOOKUP($A65,'Return Data'!$B$7:$R$2843,12,0)</f>
        <v>45.613399999999999</v>
      </c>
      <c r="I65" s="66">
        <f t="shared" si="12"/>
        <v>37</v>
      </c>
      <c r="J65" s="65">
        <f>VLOOKUP($A65,'Return Data'!$B$7:$R$2843,13,0)</f>
        <v>55.279499999999999</v>
      </c>
      <c r="K65" s="66">
        <f t="shared" si="13"/>
        <v>36</v>
      </c>
      <c r="L65" s="65">
        <f>VLOOKUP($A65,'Return Data'!$B$7:$R$2843,17,0)</f>
        <v>28.653500000000001</v>
      </c>
      <c r="M65" s="66">
        <f t="shared" si="18"/>
        <v>22</v>
      </c>
      <c r="N65" s="65">
        <f>VLOOKUP($A65,'Return Data'!$B$7:$R$2843,14,0)</f>
        <v>16.4803</v>
      </c>
      <c r="O65" s="66">
        <f t="shared" si="20"/>
        <v>14</v>
      </c>
      <c r="P65" s="65">
        <f>VLOOKUP($A65,'Return Data'!$B$7:$R$2843,15,0)</f>
        <v>13.738300000000001</v>
      </c>
      <c r="Q65" s="66">
        <f>RANK(P65,P$8:P$71,0)</f>
        <v>21</v>
      </c>
      <c r="R65" s="65">
        <f>VLOOKUP($A65,'Return Data'!$B$7:$R$2843,16,0)</f>
        <v>13.8626</v>
      </c>
      <c r="S65" s="67">
        <f t="shared" si="16"/>
        <v>43</v>
      </c>
    </row>
    <row r="66" spans="1:19" x14ac:dyDescent="0.3">
      <c r="A66" s="63" t="s">
        <v>221</v>
      </c>
      <c r="B66" s="64">
        <f>VLOOKUP($A66,'Return Data'!$B$7:$R$2843,3,0)</f>
        <v>44407</v>
      </c>
      <c r="C66" s="65">
        <f>VLOOKUP($A66,'Return Data'!$B$7:$R$2843,4,0)</f>
        <v>21.737300000000001</v>
      </c>
      <c r="D66" s="65">
        <f>VLOOKUP($A66,'Return Data'!$B$7:$R$2843,10,0)</f>
        <v>14.888199999999999</v>
      </c>
      <c r="E66" s="66">
        <f t="shared" si="10"/>
        <v>18</v>
      </c>
      <c r="F66" s="65">
        <f>VLOOKUP($A66,'Return Data'!$B$7:$R$2843,11,0)</f>
        <v>30.037299999999998</v>
      </c>
      <c r="G66" s="66">
        <f t="shared" si="11"/>
        <v>18</v>
      </c>
      <c r="H66" s="65">
        <f>VLOOKUP($A66,'Return Data'!$B$7:$R$2843,12,0)</f>
        <v>56.4544</v>
      </c>
      <c r="I66" s="66">
        <f t="shared" si="12"/>
        <v>16</v>
      </c>
      <c r="J66" s="65">
        <f>VLOOKUP($A66,'Return Data'!$B$7:$R$2843,13,0)</f>
        <v>65.404499999999999</v>
      </c>
      <c r="K66" s="66">
        <f t="shared" si="13"/>
        <v>19</v>
      </c>
      <c r="L66" s="65">
        <f>VLOOKUP($A66,'Return Data'!$B$7:$R$2843,17,0)</f>
        <v>29.992799999999999</v>
      </c>
      <c r="M66" s="66">
        <f t="shared" si="18"/>
        <v>19</v>
      </c>
      <c r="N66" s="65">
        <f>VLOOKUP($A66,'Return Data'!$B$7:$R$2843,14,0)</f>
        <v>13.9168</v>
      </c>
      <c r="O66" s="66">
        <f t="shared" si="20"/>
        <v>27</v>
      </c>
      <c r="P66" s="65"/>
      <c r="Q66" s="66"/>
      <c r="R66" s="65">
        <f>VLOOKUP($A66,'Return Data'!$B$7:$R$2843,16,0)</f>
        <v>15.6599</v>
      </c>
      <c r="S66" s="67">
        <f t="shared" si="16"/>
        <v>33</v>
      </c>
    </row>
    <row r="67" spans="1:19" x14ac:dyDescent="0.3">
      <c r="A67" s="63" t="s">
        <v>222</v>
      </c>
      <c r="B67" s="64">
        <f>VLOOKUP($A67,'Return Data'!$B$7:$R$2843,3,0)</f>
        <v>44407</v>
      </c>
      <c r="C67" s="65">
        <f>VLOOKUP($A67,'Return Data'!$B$7:$R$2843,4,0)</f>
        <v>15.639799999999999</v>
      </c>
      <c r="D67" s="65">
        <f>VLOOKUP($A67,'Return Data'!$B$7:$R$2843,10,0)</f>
        <v>15.7818</v>
      </c>
      <c r="E67" s="66">
        <f t="shared" si="10"/>
        <v>15</v>
      </c>
      <c r="F67" s="65">
        <f>VLOOKUP($A67,'Return Data'!$B$7:$R$2843,11,0)</f>
        <v>28.6157</v>
      </c>
      <c r="G67" s="66">
        <f t="shared" si="11"/>
        <v>20</v>
      </c>
      <c r="H67" s="65">
        <f>VLOOKUP($A67,'Return Data'!$B$7:$R$2843,12,0)</f>
        <v>58.7378</v>
      </c>
      <c r="I67" s="66">
        <f t="shared" si="12"/>
        <v>12</v>
      </c>
      <c r="J67" s="65">
        <f>VLOOKUP($A67,'Return Data'!$B$7:$R$2843,13,0)</f>
        <v>67.073999999999998</v>
      </c>
      <c r="K67" s="66">
        <f t="shared" si="13"/>
        <v>17</v>
      </c>
      <c r="L67" s="65">
        <f>VLOOKUP($A67,'Return Data'!$B$7:$R$2843,17,0)</f>
        <v>25.9099</v>
      </c>
      <c r="M67" s="66">
        <f t="shared" si="18"/>
        <v>32</v>
      </c>
      <c r="N67" s="65">
        <f>VLOOKUP($A67,'Return Data'!$B$7:$R$2843,14,0)</f>
        <v>12.1221</v>
      </c>
      <c r="O67" s="66">
        <f t="shared" si="20"/>
        <v>40</v>
      </c>
      <c r="P67" s="65"/>
      <c r="Q67" s="66"/>
      <c r="R67" s="65">
        <f>VLOOKUP($A67,'Return Data'!$B$7:$R$2843,16,0)</f>
        <v>10.4192</v>
      </c>
      <c r="S67" s="67">
        <f t="shared" si="16"/>
        <v>56</v>
      </c>
    </row>
    <row r="68" spans="1:19" x14ac:dyDescent="0.3">
      <c r="A68" s="63" t="s">
        <v>223</v>
      </c>
      <c r="B68" s="64">
        <f>VLOOKUP($A68,'Return Data'!$B$7:$R$2843,3,0)</f>
        <v>44407</v>
      </c>
      <c r="C68" s="65">
        <f>VLOOKUP($A68,'Return Data'!$B$7:$R$2843,4,0)</f>
        <v>14.5433</v>
      </c>
      <c r="D68" s="65">
        <f>VLOOKUP($A68,'Return Data'!$B$7:$R$2843,10,0)</f>
        <v>15.3772</v>
      </c>
      <c r="E68" s="66">
        <f t="shared" si="10"/>
        <v>17</v>
      </c>
      <c r="F68" s="65">
        <f>VLOOKUP($A68,'Return Data'!$B$7:$R$2843,11,0)</f>
        <v>28.584599999999998</v>
      </c>
      <c r="G68" s="66">
        <f t="shared" si="11"/>
        <v>21</v>
      </c>
      <c r="H68" s="65">
        <f>VLOOKUP($A68,'Return Data'!$B$7:$R$2843,12,0)</f>
        <v>57.179000000000002</v>
      </c>
      <c r="I68" s="66">
        <f t="shared" si="12"/>
        <v>15</v>
      </c>
      <c r="J68" s="65">
        <f>VLOOKUP($A68,'Return Data'!$B$7:$R$2843,13,0)</f>
        <v>64.088200000000001</v>
      </c>
      <c r="K68" s="66">
        <f t="shared" si="13"/>
        <v>20</v>
      </c>
      <c r="L68" s="65">
        <f>VLOOKUP($A68,'Return Data'!$B$7:$R$2843,17,0)</f>
        <v>26.763200000000001</v>
      </c>
      <c r="M68" s="66">
        <f t="shared" si="18"/>
        <v>29</v>
      </c>
      <c r="N68" s="65">
        <f>VLOOKUP($A68,'Return Data'!$B$7:$R$2843,14,0)</f>
        <v>12.831899999999999</v>
      </c>
      <c r="O68" s="66">
        <f t="shared" si="20"/>
        <v>36</v>
      </c>
      <c r="P68" s="65"/>
      <c r="Q68" s="66"/>
      <c r="R68" s="65">
        <f>VLOOKUP($A68,'Return Data'!$B$7:$R$2843,16,0)</f>
        <v>9.0139999999999993</v>
      </c>
      <c r="S68" s="67">
        <f t="shared" si="16"/>
        <v>61</v>
      </c>
    </row>
    <row r="69" spans="1:19" x14ac:dyDescent="0.3">
      <c r="A69" s="63" t="s">
        <v>224</v>
      </c>
      <c r="B69" s="64">
        <f>VLOOKUP($A69,'Return Data'!$B$7:$R$2843,3,0)</f>
        <v>44407</v>
      </c>
      <c r="C69" s="65">
        <f>VLOOKUP($A69,'Return Data'!$B$7:$R$2843,4,0)</f>
        <v>12.048299999999999</v>
      </c>
      <c r="D69" s="65">
        <f>VLOOKUP($A69,'Return Data'!$B$7:$R$2843,10,0)</f>
        <v>10.3132</v>
      </c>
      <c r="E69" s="66">
        <f t="shared" si="10"/>
        <v>58</v>
      </c>
      <c r="F69" s="65">
        <f>VLOOKUP($A69,'Return Data'!$B$7:$R$2843,11,0)</f>
        <v>18.128699999999998</v>
      </c>
      <c r="G69" s="66">
        <f t="shared" si="11"/>
        <v>58</v>
      </c>
      <c r="H69" s="65">
        <f>VLOOKUP($A69,'Return Data'!$B$7:$R$2843,12,0)</f>
        <v>42.632399999999997</v>
      </c>
      <c r="I69" s="66">
        <f t="shared" si="12"/>
        <v>49</v>
      </c>
      <c r="J69" s="65">
        <f>VLOOKUP($A69,'Return Data'!$B$7:$R$2843,13,0)</f>
        <v>43.171399999999998</v>
      </c>
      <c r="K69" s="66">
        <f t="shared" si="13"/>
        <v>59</v>
      </c>
      <c r="L69" s="65">
        <f>VLOOKUP($A69,'Return Data'!$B$7:$R$2843,17,0)</f>
        <v>24.548100000000002</v>
      </c>
      <c r="M69" s="66">
        <f t="shared" si="18"/>
        <v>39</v>
      </c>
      <c r="N69" s="65"/>
      <c r="O69" s="66"/>
      <c r="P69" s="65"/>
      <c r="Q69" s="66"/>
      <c r="R69" s="65">
        <f>VLOOKUP($A69,'Return Data'!$B$7:$R$2843,16,0)</f>
        <v>5.4180999999999999</v>
      </c>
      <c r="S69" s="67">
        <f t="shared" si="16"/>
        <v>64</v>
      </c>
    </row>
    <row r="70" spans="1:19" x14ac:dyDescent="0.3">
      <c r="A70" s="63" t="s">
        <v>225</v>
      </c>
      <c r="B70" s="64">
        <f>VLOOKUP($A70,'Return Data'!$B$7:$R$2843,3,0)</f>
        <v>44407</v>
      </c>
      <c r="C70" s="65">
        <f>VLOOKUP($A70,'Return Data'!$B$7:$R$2843,4,0)</f>
        <v>12.4817</v>
      </c>
      <c r="D70" s="65">
        <f>VLOOKUP($A70,'Return Data'!$B$7:$R$2843,10,0)</f>
        <v>10.2857</v>
      </c>
      <c r="E70" s="66">
        <f t="shared" si="10"/>
        <v>60</v>
      </c>
      <c r="F70" s="65">
        <f>VLOOKUP($A70,'Return Data'!$B$7:$R$2843,11,0)</f>
        <v>17.4483</v>
      </c>
      <c r="G70" s="66">
        <f t="shared" si="11"/>
        <v>60</v>
      </c>
      <c r="H70" s="65">
        <f>VLOOKUP($A70,'Return Data'!$B$7:$R$2843,12,0)</f>
        <v>41.112699999999997</v>
      </c>
      <c r="I70" s="66">
        <f t="shared" si="12"/>
        <v>52</v>
      </c>
      <c r="J70" s="65">
        <f>VLOOKUP($A70,'Return Data'!$B$7:$R$2843,13,0)</f>
        <v>41.823</v>
      </c>
      <c r="K70" s="66">
        <f t="shared" si="13"/>
        <v>60</v>
      </c>
      <c r="L70" s="65">
        <f>VLOOKUP($A70,'Return Data'!$B$7:$R$2843,17,0)</f>
        <v>24.913399999999999</v>
      </c>
      <c r="M70" s="66">
        <f t="shared" si="18"/>
        <v>35</v>
      </c>
      <c r="N70" s="65"/>
      <c r="O70" s="66"/>
      <c r="P70" s="65"/>
      <c r="Q70" s="66"/>
      <c r="R70" s="65">
        <f>VLOOKUP($A70,'Return Data'!$B$7:$R$2843,16,0)</f>
        <v>6.8513000000000002</v>
      </c>
      <c r="S70" s="67">
        <f t="shared" si="16"/>
        <v>63</v>
      </c>
    </row>
    <row r="71" spans="1:19" x14ac:dyDescent="0.3">
      <c r="A71" s="63" t="s">
        <v>226</v>
      </c>
      <c r="B71" s="64">
        <f>VLOOKUP($A71,'Return Data'!$B$7:$R$2843,3,0)</f>
        <v>44407</v>
      </c>
      <c r="C71" s="65">
        <f>VLOOKUP($A71,'Return Data'!$B$7:$R$2843,4,0)</f>
        <v>145.01390000000001</v>
      </c>
      <c r="D71" s="65">
        <f>VLOOKUP($A71,'Return Data'!$B$7:$R$2843,10,0)</f>
        <v>14.4131</v>
      </c>
      <c r="E71" s="66">
        <f t="shared" si="10"/>
        <v>20</v>
      </c>
      <c r="F71" s="65">
        <f>VLOOKUP($A71,'Return Data'!$B$7:$R$2843,11,0)</f>
        <v>23.392800000000001</v>
      </c>
      <c r="G71" s="66">
        <f t="shared" si="11"/>
        <v>36</v>
      </c>
      <c r="H71" s="65">
        <f>VLOOKUP($A71,'Return Data'!$B$7:$R$2843,12,0)</f>
        <v>49.279899999999998</v>
      </c>
      <c r="I71" s="66">
        <f t="shared" si="12"/>
        <v>28</v>
      </c>
      <c r="J71" s="65">
        <f>VLOOKUP($A71,'Return Data'!$B$7:$R$2843,13,0)</f>
        <v>59.842100000000002</v>
      </c>
      <c r="K71" s="66">
        <f t="shared" si="13"/>
        <v>27</v>
      </c>
      <c r="L71" s="65">
        <f>VLOOKUP($A71,'Return Data'!$B$7:$R$2843,17,0)</f>
        <v>29.920300000000001</v>
      </c>
      <c r="M71" s="66">
        <f t="shared" si="18"/>
        <v>21</v>
      </c>
      <c r="N71" s="65">
        <f>VLOOKUP($A71,'Return Data'!$B$7:$R$2843,14,0)</f>
        <v>16.553100000000001</v>
      </c>
      <c r="O71" s="66">
        <f>RANK(N71,N$8:N$71,0)</f>
        <v>13</v>
      </c>
      <c r="P71" s="65">
        <f>VLOOKUP($A71,'Return Data'!$B$7:$R$2843,15,0)</f>
        <v>15.0687</v>
      </c>
      <c r="Q71" s="66">
        <f>RANK(P71,P$8:P$71,0)</f>
        <v>14</v>
      </c>
      <c r="R71" s="65">
        <f>VLOOKUP($A71,'Return Data'!$B$7:$R$2843,16,0)</f>
        <v>15.388199999999999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15.389862500000001</v>
      </c>
      <c r="E73" s="74"/>
      <c r="F73" s="75">
        <f>AVERAGE(F8:F71)</f>
        <v>28.397903125000006</v>
      </c>
      <c r="G73" s="74"/>
      <c r="H73" s="75">
        <f>AVERAGE(H8:H71)</f>
        <v>52.269368750000005</v>
      </c>
      <c r="I73" s="74"/>
      <c r="J73" s="75">
        <f>AVERAGE(J8:J71)</f>
        <v>64.48767500000001</v>
      </c>
      <c r="K73" s="74"/>
      <c r="L73" s="75">
        <f>AVERAGE(L8:L71)</f>
        <v>28.774144262295085</v>
      </c>
      <c r="M73" s="74"/>
      <c r="N73" s="75">
        <f>AVERAGE(N8:N71)</f>
        <v>15.30723921568628</v>
      </c>
      <c r="O73" s="74"/>
      <c r="P73" s="75">
        <f>AVERAGE(P8:P71)</f>
        <v>14.815727027027028</v>
      </c>
      <c r="Q73" s="74"/>
      <c r="R73" s="75">
        <f>AVERAGE(R8:R71)</f>
        <v>15.842825000000001</v>
      </c>
      <c r="S73" s="76"/>
    </row>
    <row r="74" spans="1:19" x14ac:dyDescent="0.3">
      <c r="A74" s="73" t="s">
        <v>28</v>
      </c>
      <c r="B74" s="74"/>
      <c r="C74" s="74"/>
      <c r="D74" s="75">
        <f>MIN(D8:D71)</f>
        <v>7.0557999999999996</v>
      </c>
      <c r="E74" s="74"/>
      <c r="F74" s="75">
        <f>MIN(F8:F71)</f>
        <v>13.091200000000001</v>
      </c>
      <c r="G74" s="74"/>
      <c r="H74" s="75">
        <f>MIN(H8:H71)</f>
        <v>27.470700000000001</v>
      </c>
      <c r="I74" s="74"/>
      <c r="J74" s="75">
        <f>MIN(J8:J71)</f>
        <v>32.802500000000002</v>
      </c>
      <c r="K74" s="74"/>
      <c r="L74" s="75">
        <f>MIN(L8:L71)</f>
        <v>17.034199999999998</v>
      </c>
      <c r="M74" s="74"/>
      <c r="N74" s="75">
        <f>MIN(N8:N71)</f>
        <v>7.9387999999999996</v>
      </c>
      <c r="O74" s="74"/>
      <c r="P74" s="75">
        <f>MIN(P8:P71)</f>
        <v>8.7028999999999996</v>
      </c>
      <c r="Q74" s="74"/>
      <c r="R74" s="75">
        <f>MIN(R8:R71)</f>
        <v>5.4180999999999999</v>
      </c>
      <c r="S74" s="76"/>
    </row>
    <row r="75" spans="1:19" ht="15" thickBot="1" x14ac:dyDescent="0.35">
      <c r="A75" s="77" t="s">
        <v>29</v>
      </c>
      <c r="B75" s="78"/>
      <c r="C75" s="78"/>
      <c r="D75" s="79">
        <f>MAX(D8:D71)</f>
        <v>37.473100000000002</v>
      </c>
      <c r="E75" s="78"/>
      <c r="F75" s="79">
        <f>MAX(F8:F71)</f>
        <v>63.925899999999999</v>
      </c>
      <c r="G75" s="78"/>
      <c r="H75" s="79">
        <f>MAX(H8:H71)</f>
        <v>102.9238</v>
      </c>
      <c r="I75" s="78"/>
      <c r="J75" s="79">
        <f>MAX(J8:J71)</f>
        <v>131.4298</v>
      </c>
      <c r="K75" s="78"/>
      <c r="L75" s="79">
        <f>MAX(L8:L71)</f>
        <v>56.813299999999998</v>
      </c>
      <c r="M75" s="78"/>
      <c r="N75" s="79">
        <f>MAX(N8:N71)</f>
        <v>32.8658</v>
      </c>
      <c r="O75" s="78"/>
      <c r="P75" s="79">
        <f>MAX(P8:P71)</f>
        <v>24.945</v>
      </c>
      <c r="Q75" s="78"/>
      <c r="R75" s="79">
        <f>MAX(R8:R71)</f>
        <v>31.051100000000002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44407</v>
      </c>
      <c r="C8" s="65">
        <f>VLOOKUP($A8,'Return Data'!$B$7:$R$2843,4,0)</f>
        <v>49.54</v>
      </c>
      <c r="D8" s="65">
        <f>VLOOKUP($A8,'Return Data'!$B$7:$R$2843,10,0)</f>
        <v>6.8823999999999996</v>
      </c>
      <c r="E8" s="66">
        <f t="shared" ref="E8:E39" si="0">RANK(D8,D$8:D$73,0)</f>
        <v>66</v>
      </c>
      <c r="F8" s="65">
        <f>VLOOKUP($A8,'Return Data'!$B$7:$R$2843,11,0)</f>
        <v>12.718999999999999</v>
      </c>
      <c r="G8" s="66">
        <f t="shared" ref="G8:G39" si="1">RANK(F8,F$8:F$73,0)</f>
        <v>66</v>
      </c>
      <c r="H8" s="65">
        <f>VLOOKUP($A8,'Return Data'!$B$7:$R$2843,12,0)</f>
        <v>27.9773</v>
      </c>
      <c r="I8" s="66">
        <f t="shared" ref="I8:I39" si="2">RANK(H8,H$8:H$73,0)</f>
        <v>65</v>
      </c>
      <c r="J8" s="65">
        <f>VLOOKUP($A8,'Return Data'!$B$7:$R$2843,13,0)</f>
        <v>34.327500000000001</v>
      </c>
      <c r="K8" s="66">
        <f t="shared" ref="K8:K39" si="3">RANK(J8,J$8:J$73,0)</f>
        <v>65</v>
      </c>
      <c r="L8" s="65">
        <f>VLOOKUP($A8,'Return Data'!$B$7:$R$2843,17,0)</f>
        <v>17.608799999999999</v>
      </c>
      <c r="M8" s="66">
        <f t="shared" ref="M8:M28" si="4">RANK(L8,L$8:L$73,0)</f>
        <v>61</v>
      </c>
      <c r="N8" s="65">
        <f>VLOOKUP($A8,'Return Data'!$B$7:$R$2843,14,0)</f>
        <v>7.2051999999999996</v>
      </c>
      <c r="O8" s="66">
        <f>RANK(N8,N$8:N$73,0)</f>
        <v>51</v>
      </c>
      <c r="P8" s="65">
        <f>VLOOKUP($A8,'Return Data'!$B$7:$R$2843,15,0)</f>
        <v>10.776999999999999</v>
      </c>
      <c r="Q8" s="66">
        <f>RANK(P8,P$8:P$73,0)</f>
        <v>34</v>
      </c>
      <c r="R8" s="65">
        <f>VLOOKUP($A8,'Return Data'!$B$7:$R$2843,16,0)</f>
        <v>11.3916</v>
      </c>
      <c r="S8" s="67">
        <f t="shared" ref="S8:S39" si="5">RANK(R8,R$8:R$73,0)</f>
        <v>51</v>
      </c>
    </row>
    <row r="9" spans="1:20" x14ac:dyDescent="0.3">
      <c r="A9" s="63" t="s">
        <v>267</v>
      </c>
      <c r="B9" s="64">
        <f>VLOOKUP($A9,'Return Data'!$B$7:$R$2843,3,0)</f>
        <v>44407</v>
      </c>
      <c r="C9" s="65">
        <f>VLOOKUP($A9,'Return Data'!$B$7:$R$2843,4,0)</f>
        <v>40.57</v>
      </c>
      <c r="D9" s="65">
        <f>VLOOKUP($A9,'Return Data'!$B$7:$R$2843,10,0)</f>
        <v>7.0449000000000002</v>
      </c>
      <c r="E9" s="66">
        <f t="shared" si="0"/>
        <v>65</v>
      </c>
      <c r="F9" s="65">
        <f>VLOOKUP($A9,'Return Data'!$B$7:$R$2843,11,0)</f>
        <v>13.0084</v>
      </c>
      <c r="G9" s="66">
        <f t="shared" si="1"/>
        <v>65</v>
      </c>
      <c r="H9" s="65">
        <f>VLOOKUP($A9,'Return Data'!$B$7:$R$2843,12,0)</f>
        <v>28.223800000000001</v>
      </c>
      <c r="I9" s="66">
        <f t="shared" si="2"/>
        <v>64</v>
      </c>
      <c r="J9" s="65">
        <f>VLOOKUP($A9,'Return Data'!$B$7:$R$2843,13,0)</f>
        <v>34.918500000000002</v>
      </c>
      <c r="K9" s="66">
        <f t="shared" si="3"/>
        <v>64</v>
      </c>
      <c r="L9" s="65">
        <f>VLOOKUP($A9,'Return Data'!$B$7:$R$2843,17,0)</f>
        <v>18.373100000000001</v>
      </c>
      <c r="M9" s="66">
        <f t="shared" si="4"/>
        <v>57</v>
      </c>
      <c r="N9" s="65">
        <f>VLOOKUP($A9,'Return Data'!$B$7:$R$2843,14,0)</f>
        <v>8.0660000000000007</v>
      </c>
      <c r="O9" s="66">
        <f>RANK(N9,N$8:N$73,0)</f>
        <v>50</v>
      </c>
      <c r="P9" s="65">
        <f>VLOOKUP($A9,'Return Data'!$B$7:$R$2843,15,0)</f>
        <v>11.450100000000001</v>
      </c>
      <c r="Q9" s="66">
        <f>RANK(P9,P$8:P$73,0)</f>
        <v>31</v>
      </c>
      <c r="R9" s="65">
        <f>VLOOKUP($A9,'Return Data'!$B$7:$R$2843,16,0)</f>
        <v>11.119199999999999</v>
      </c>
      <c r="S9" s="67">
        <f t="shared" si="5"/>
        <v>54</v>
      </c>
    </row>
    <row r="10" spans="1:20" x14ac:dyDescent="0.3">
      <c r="A10" s="63" t="s">
        <v>268</v>
      </c>
      <c r="B10" s="64">
        <f>VLOOKUP($A10,'Return Data'!$B$7:$R$2843,3,0)</f>
        <v>44407</v>
      </c>
      <c r="C10" s="65">
        <f>VLOOKUP($A10,'Return Data'!$B$7:$R$2843,4,0)</f>
        <v>67.775499999999994</v>
      </c>
      <c r="D10" s="65">
        <f>VLOOKUP($A10,'Return Data'!$B$7:$R$2843,10,0)</f>
        <v>10.658200000000001</v>
      </c>
      <c r="E10" s="66">
        <f t="shared" si="0"/>
        <v>53</v>
      </c>
      <c r="F10" s="65">
        <f>VLOOKUP($A10,'Return Data'!$B$7:$R$2843,11,0)</f>
        <v>21.111999999999998</v>
      </c>
      <c r="G10" s="66">
        <f t="shared" si="1"/>
        <v>50</v>
      </c>
      <c r="H10" s="65">
        <f>VLOOKUP($A10,'Return Data'!$B$7:$R$2843,12,0)</f>
        <v>40.061300000000003</v>
      </c>
      <c r="I10" s="66">
        <f t="shared" si="2"/>
        <v>55</v>
      </c>
      <c r="J10" s="65">
        <f>VLOOKUP($A10,'Return Data'!$B$7:$R$2843,13,0)</f>
        <v>51.823099999999997</v>
      </c>
      <c r="K10" s="66">
        <f t="shared" si="3"/>
        <v>45</v>
      </c>
      <c r="L10" s="65">
        <f>VLOOKUP($A10,'Return Data'!$B$7:$R$2843,17,0)</f>
        <v>24.672899999999998</v>
      </c>
      <c r="M10" s="66">
        <f t="shared" si="4"/>
        <v>36</v>
      </c>
      <c r="N10" s="65">
        <f>VLOOKUP($A10,'Return Data'!$B$7:$R$2843,14,0)</f>
        <v>14.543699999999999</v>
      </c>
      <c r="O10" s="66">
        <f>RANK(N10,N$8:N$73,0)</f>
        <v>17</v>
      </c>
      <c r="P10" s="65">
        <f>VLOOKUP($A10,'Return Data'!$B$7:$R$2843,15,0)</f>
        <v>15.2408</v>
      </c>
      <c r="Q10" s="66">
        <f>RANK(P10,P$8:P$73,0)</f>
        <v>11</v>
      </c>
      <c r="R10" s="65">
        <f>VLOOKUP($A10,'Return Data'!$B$7:$R$2843,16,0)</f>
        <v>17.949200000000001</v>
      </c>
      <c r="S10" s="67">
        <f t="shared" si="5"/>
        <v>17</v>
      </c>
    </row>
    <row r="11" spans="1:20" x14ac:dyDescent="0.3">
      <c r="A11" s="63" t="s">
        <v>269</v>
      </c>
      <c r="B11" s="64">
        <f>VLOOKUP($A11,'Return Data'!$B$7:$R$2843,3,0)</f>
        <v>44407</v>
      </c>
      <c r="C11" s="65">
        <f>VLOOKUP($A11,'Return Data'!$B$7:$R$2843,4,0)</f>
        <v>65.319999999999993</v>
      </c>
      <c r="D11" s="65">
        <f>VLOOKUP($A11,'Return Data'!$B$7:$R$2843,10,0)</f>
        <v>14.155900000000001</v>
      </c>
      <c r="E11" s="66">
        <f t="shared" si="0"/>
        <v>23</v>
      </c>
      <c r="F11" s="65">
        <f>VLOOKUP($A11,'Return Data'!$B$7:$R$2843,11,0)</f>
        <v>26.0031</v>
      </c>
      <c r="G11" s="66">
        <f t="shared" si="1"/>
        <v>25</v>
      </c>
      <c r="H11" s="65">
        <f>VLOOKUP($A11,'Return Data'!$B$7:$R$2843,12,0)</f>
        <v>47.2498</v>
      </c>
      <c r="I11" s="66">
        <f t="shared" si="2"/>
        <v>32</v>
      </c>
      <c r="J11" s="65">
        <f>VLOOKUP($A11,'Return Data'!$B$7:$R$2843,13,0)</f>
        <v>56.4176</v>
      </c>
      <c r="K11" s="66">
        <f t="shared" si="3"/>
        <v>32</v>
      </c>
      <c r="L11" s="65">
        <f>VLOOKUP($A11,'Return Data'!$B$7:$R$2843,17,0)</f>
        <v>25.208500000000001</v>
      </c>
      <c r="M11" s="66">
        <f t="shared" si="4"/>
        <v>32</v>
      </c>
      <c r="N11" s="65">
        <f>VLOOKUP($A11,'Return Data'!$B$7:$R$2843,14,0)</f>
        <v>12.0314</v>
      </c>
      <c r="O11" s="66">
        <f>RANK(N11,N$8:N$73,0)</f>
        <v>33</v>
      </c>
      <c r="P11" s="65">
        <f>VLOOKUP($A11,'Return Data'!$B$7:$R$2843,15,0)</f>
        <v>11.7012</v>
      </c>
      <c r="Q11" s="66">
        <f>RANK(P11,P$8:P$73,0)</f>
        <v>30</v>
      </c>
      <c r="R11" s="65">
        <f>VLOOKUP($A11,'Return Data'!$B$7:$R$2843,16,0)</f>
        <v>8.4216999999999995</v>
      </c>
      <c r="S11" s="67">
        <f t="shared" si="5"/>
        <v>61</v>
      </c>
    </row>
    <row r="12" spans="1:20" x14ac:dyDescent="0.3">
      <c r="A12" s="63" t="s">
        <v>270</v>
      </c>
      <c r="B12" s="64">
        <f>VLOOKUP($A12,'Return Data'!$B$7:$R$2843,3,0)</f>
        <v>44407</v>
      </c>
      <c r="C12" s="65">
        <f>VLOOKUP($A12,'Return Data'!$B$7:$R$2843,4,0)</f>
        <v>56.225000000000001</v>
      </c>
      <c r="D12" s="65">
        <f>VLOOKUP($A12,'Return Data'!$B$7:$R$2843,10,0)</f>
        <v>10.6051</v>
      </c>
      <c r="E12" s="66">
        <f t="shared" si="0"/>
        <v>55</v>
      </c>
      <c r="F12" s="65">
        <f>VLOOKUP($A12,'Return Data'!$B$7:$R$2843,11,0)</f>
        <v>17.289400000000001</v>
      </c>
      <c r="G12" s="66">
        <f t="shared" si="1"/>
        <v>60</v>
      </c>
      <c r="H12" s="65">
        <f>VLOOKUP($A12,'Return Data'!$B$7:$R$2843,12,0)</f>
        <v>34.948599999999999</v>
      </c>
      <c r="I12" s="66">
        <f t="shared" si="2"/>
        <v>59</v>
      </c>
      <c r="J12" s="65">
        <f>VLOOKUP($A12,'Return Data'!$B$7:$R$2843,13,0)</f>
        <v>42.949800000000003</v>
      </c>
      <c r="K12" s="66">
        <f t="shared" si="3"/>
        <v>59</v>
      </c>
      <c r="L12" s="65">
        <f>VLOOKUP($A12,'Return Data'!$B$7:$R$2843,17,0)</f>
        <v>22.426400000000001</v>
      </c>
      <c r="M12" s="66">
        <f t="shared" si="4"/>
        <v>46</v>
      </c>
      <c r="N12" s="65">
        <f>VLOOKUP($A12,'Return Data'!$B$7:$R$2843,14,0)</f>
        <v>14.347</v>
      </c>
      <c r="O12" s="66">
        <f>RANK(N12,N$8:N$73,0)</f>
        <v>19</v>
      </c>
      <c r="P12" s="65">
        <f>VLOOKUP($A12,'Return Data'!$B$7:$R$2843,15,0)</f>
        <v>12.3034</v>
      </c>
      <c r="Q12" s="66">
        <f>RANK(P12,P$8:P$73,0)</f>
        <v>25</v>
      </c>
      <c r="R12" s="65">
        <f>VLOOKUP($A12,'Return Data'!$B$7:$R$2843,16,0)</f>
        <v>11.724500000000001</v>
      </c>
      <c r="S12" s="67">
        <f t="shared" si="5"/>
        <v>49</v>
      </c>
    </row>
    <row r="13" spans="1:20" x14ac:dyDescent="0.3">
      <c r="A13" s="63" t="s">
        <v>271</v>
      </c>
      <c r="B13" s="64">
        <f>VLOOKUP($A13,'Return Data'!$B$7:$R$2843,3,0)</f>
        <v>44407</v>
      </c>
      <c r="C13" s="65">
        <f>VLOOKUP($A13,'Return Data'!$B$7:$R$2843,4,0)</f>
        <v>16.309999999999999</v>
      </c>
      <c r="D13" s="65">
        <f>VLOOKUP($A13,'Return Data'!$B$7:$R$2843,10,0)</f>
        <v>19.399699999999999</v>
      </c>
      <c r="E13" s="66">
        <f t="shared" si="0"/>
        <v>10</v>
      </c>
      <c r="F13" s="65">
        <f>VLOOKUP($A13,'Return Data'!$B$7:$R$2843,11,0)</f>
        <v>37.637099999999997</v>
      </c>
      <c r="G13" s="66">
        <f t="shared" si="1"/>
        <v>11</v>
      </c>
      <c r="H13" s="65">
        <f>VLOOKUP($A13,'Return Data'!$B$7:$R$2843,12,0)</f>
        <v>56.676299999999998</v>
      </c>
      <c r="I13" s="66">
        <f t="shared" si="2"/>
        <v>14</v>
      </c>
      <c r="J13" s="65">
        <f>VLOOKUP($A13,'Return Data'!$B$7:$R$2843,13,0)</f>
        <v>77.8626</v>
      </c>
      <c r="K13" s="66">
        <f t="shared" si="3"/>
        <v>12</v>
      </c>
      <c r="L13" s="65">
        <f>VLOOKUP($A13,'Return Data'!$B$7:$R$2843,17,0)</f>
        <v>44.6235</v>
      </c>
      <c r="M13" s="66">
        <f t="shared" si="4"/>
        <v>5</v>
      </c>
      <c r="N13" s="65"/>
      <c r="O13" s="66"/>
      <c r="P13" s="65"/>
      <c r="Q13" s="66"/>
      <c r="R13" s="65">
        <f>VLOOKUP($A13,'Return Data'!$B$7:$R$2843,16,0)</f>
        <v>15.263299999999999</v>
      </c>
      <c r="S13" s="67">
        <f t="shared" si="5"/>
        <v>30</v>
      </c>
    </row>
    <row r="14" spans="1:20" x14ac:dyDescent="0.3">
      <c r="A14" s="63" t="s">
        <v>272</v>
      </c>
      <c r="B14" s="64">
        <f>VLOOKUP($A14,'Return Data'!$B$7:$R$2843,3,0)</f>
        <v>44407</v>
      </c>
      <c r="C14" s="65">
        <f>VLOOKUP($A14,'Return Data'!$B$7:$R$2843,4,0)</f>
        <v>19.88</v>
      </c>
      <c r="D14" s="65">
        <f>VLOOKUP($A14,'Return Data'!$B$7:$R$2843,10,0)</f>
        <v>20.048300000000001</v>
      </c>
      <c r="E14" s="66">
        <f t="shared" si="0"/>
        <v>9</v>
      </c>
      <c r="F14" s="65">
        <f>VLOOKUP($A14,'Return Data'!$B$7:$R$2843,11,0)</f>
        <v>37.959800000000001</v>
      </c>
      <c r="G14" s="66">
        <f t="shared" si="1"/>
        <v>10</v>
      </c>
      <c r="H14" s="65">
        <f>VLOOKUP($A14,'Return Data'!$B$7:$R$2843,12,0)</f>
        <v>57.903100000000002</v>
      </c>
      <c r="I14" s="66">
        <f t="shared" si="2"/>
        <v>12</v>
      </c>
      <c r="J14" s="65">
        <f>VLOOKUP($A14,'Return Data'!$B$7:$R$2843,13,0)</f>
        <v>80.563100000000006</v>
      </c>
      <c r="K14" s="66">
        <f t="shared" si="3"/>
        <v>11</v>
      </c>
      <c r="L14" s="65">
        <f>VLOOKUP($A14,'Return Data'!$B$7:$R$2843,17,0)</f>
        <v>41.639200000000002</v>
      </c>
      <c r="M14" s="66">
        <f t="shared" si="4"/>
        <v>8</v>
      </c>
      <c r="N14" s="65"/>
      <c r="O14" s="66"/>
      <c r="P14" s="65"/>
      <c r="Q14" s="66"/>
      <c r="R14" s="65">
        <f>VLOOKUP($A14,'Return Data'!$B$7:$R$2843,16,0)</f>
        <v>28.030200000000001</v>
      </c>
      <c r="S14" s="67">
        <f t="shared" si="5"/>
        <v>2</v>
      </c>
    </row>
    <row r="15" spans="1:20" x14ac:dyDescent="0.3">
      <c r="A15" s="63" t="s">
        <v>273</v>
      </c>
      <c r="B15" s="64">
        <f>VLOOKUP($A15,'Return Data'!$B$7:$R$2843,3,0)</f>
        <v>44407</v>
      </c>
      <c r="C15" s="65">
        <f>VLOOKUP($A15,'Return Data'!$B$7:$R$2843,4,0)</f>
        <v>94.75</v>
      </c>
      <c r="D15" s="65">
        <f>VLOOKUP($A15,'Return Data'!$B$7:$R$2843,10,0)</f>
        <v>15.7323</v>
      </c>
      <c r="E15" s="66">
        <f t="shared" si="0"/>
        <v>16</v>
      </c>
      <c r="F15" s="65">
        <f>VLOOKUP($A15,'Return Data'!$B$7:$R$2843,11,0)</f>
        <v>33.752099999999999</v>
      </c>
      <c r="G15" s="66">
        <f t="shared" si="1"/>
        <v>14</v>
      </c>
      <c r="H15" s="65">
        <f>VLOOKUP($A15,'Return Data'!$B$7:$R$2843,12,0)</f>
        <v>52.453699999999998</v>
      </c>
      <c r="I15" s="66">
        <f t="shared" si="2"/>
        <v>23</v>
      </c>
      <c r="J15" s="65">
        <f>VLOOKUP($A15,'Return Data'!$B$7:$R$2843,13,0)</f>
        <v>71.121499999999997</v>
      </c>
      <c r="K15" s="66">
        <f t="shared" si="3"/>
        <v>14</v>
      </c>
      <c r="L15" s="65">
        <f>VLOOKUP($A15,'Return Data'!$B$7:$R$2843,17,0)</f>
        <v>40.710700000000003</v>
      </c>
      <c r="M15" s="66">
        <f t="shared" si="4"/>
        <v>9</v>
      </c>
      <c r="N15" s="65">
        <f>VLOOKUP($A15,'Return Data'!$B$7:$R$2843,14,0)</f>
        <v>19.290099999999999</v>
      </c>
      <c r="O15" s="66">
        <f t="shared" ref="O15:O23" si="6">RANK(N15,N$8:N$73,0)</f>
        <v>9</v>
      </c>
      <c r="P15" s="65">
        <f>VLOOKUP($A15,'Return Data'!$B$7:$R$2843,15,0)</f>
        <v>18.7422</v>
      </c>
      <c r="Q15" s="66">
        <f t="shared" ref="Q15:Q23" si="7">RANK(P15,P$8:P$73,0)</f>
        <v>4</v>
      </c>
      <c r="R15" s="65">
        <f>VLOOKUP($A15,'Return Data'!$B$7:$R$2843,16,0)</f>
        <v>19.825199999999999</v>
      </c>
      <c r="S15" s="67">
        <f t="shared" si="5"/>
        <v>13</v>
      </c>
    </row>
    <row r="16" spans="1:20" x14ac:dyDescent="0.3">
      <c r="A16" s="63" t="s">
        <v>274</v>
      </c>
      <c r="B16" s="64">
        <f>VLOOKUP($A16,'Return Data'!$B$7:$R$2843,3,0)</f>
        <v>44407</v>
      </c>
      <c r="C16" s="65">
        <f>VLOOKUP($A16,'Return Data'!$B$7:$R$2843,4,0)</f>
        <v>107.06</v>
      </c>
      <c r="D16" s="65">
        <f>VLOOKUP($A16,'Return Data'!$B$7:$R$2843,10,0)</f>
        <v>13.0159</v>
      </c>
      <c r="E16" s="66">
        <f t="shared" si="0"/>
        <v>34</v>
      </c>
      <c r="F16" s="65">
        <f>VLOOKUP($A16,'Return Data'!$B$7:$R$2843,11,0)</f>
        <v>23.526</v>
      </c>
      <c r="G16" s="66">
        <f t="shared" si="1"/>
        <v>35</v>
      </c>
      <c r="H16" s="65">
        <f>VLOOKUP($A16,'Return Data'!$B$7:$R$2843,12,0)</f>
        <v>45.1661</v>
      </c>
      <c r="I16" s="66">
        <f t="shared" si="2"/>
        <v>33</v>
      </c>
      <c r="J16" s="65">
        <f>VLOOKUP($A16,'Return Data'!$B$7:$R$2843,13,0)</f>
        <v>57.2331</v>
      </c>
      <c r="K16" s="66">
        <f t="shared" si="3"/>
        <v>31</v>
      </c>
      <c r="L16" s="65">
        <f>VLOOKUP($A16,'Return Data'!$B$7:$R$2843,17,0)</f>
        <v>30.905200000000001</v>
      </c>
      <c r="M16" s="66">
        <f t="shared" si="4"/>
        <v>16</v>
      </c>
      <c r="N16" s="65">
        <f>VLOOKUP($A16,'Return Data'!$B$7:$R$2843,14,0)</f>
        <v>19.4343</v>
      </c>
      <c r="O16" s="66">
        <f t="shared" si="6"/>
        <v>8</v>
      </c>
      <c r="P16" s="65">
        <f>VLOOKUP($A16,'Return Data'!$B$7:$R$2843,15,0)</f>
        <v>17.450399999999998</v>
      </c>
      <c r="Q16" s="66">
        <f t="shared" si="7"/>
        <v>5</v>
      </c>
      <c r="R16" s="65">
        <f>VLOOKUP($A16,'Return Data'!$B$7:$R$2843,16,0)</f>
        <v>20.494499999999999</v>
      </c>
      <c r="S16" s="67">
        <f t="shared" si="5"/>
        <v>11</v>
      </c>
    </row>
    <row r="17" spans="1:19" x14ac:dyDescent="0.3">
      <c r="A17" s="63" t="s">
        <v>275</v>
      </c>
      <c r="B17" s="64">
        <f>VLOOKUP($A17,'Return Data'!$B$7:$R$2843,3,0)</f>
        <v>44407</v>
      </c>
      <c r="C17" s="65">
        <f>VLOOKUP($A17,'Return Data'!$B$7:$R$2843,4,0)</f>
        <v>77.006</v>
      </c>
      <c r="D17" s="65">
        <f>VLOOKUP($A17,'Return Data'!$B$7:$R$2843,10,0)</f>
        <v>15.8177</v>
      </c>
      <c r="E17" s="66">
        <f t="shared" si="0"/>
        <v>14</v>
      </c>
      <c r="F17" s="65">
        <f>VLOOKUP($A17,'Return Data'!$B$7:$R$2843,11,0)</f>
        <v>29.8627</v>
      </c>
      <c r="G17" s="66">
        <f t="shared" si="1"/>
        <v>19</v>
      </c>
      <c r="H17" s="65">
        <f>VLOOKUP($A17,'Return Data'!$B$7:$R$2843,12,0)</f>
        <v>56.284399999999998</v>
      </c>
      <c r="I17" s="66">
        <f t="shared" si="2"/>
        <v>16</v>
      </c>
      <c r="J17" s="65">
        <f>VLOOKUP($A17,'Return Data'!$B$7:$R$2843,13,0)</f>
        <v>63.989100000000001</v>
      </c>
      <c r="K17" s="66">
        <f t="shared" si="3"/>
        <v>20</v>
      </c>
      <c r="L17" s="65">
        <f>VLOOKUP($A17,'Return Data'!$B$7:$R$2843,17,0)</f>
        <v>28.7121</v>
      </c>
      <c r="M17" s="66">
        <f t="shared" si="4"/>
        <v>21</v>
      </c>
      <c r="N17" s="65">
        <f>VLOOKUP($A17,'Return Data'!$B$7:$R$2843,14,0)</f>
        <v>17.874400000000001</v>
      </c>
      <c r="O17" s="66">
        <f t="shared" si="6"/>
        <v>11</v>
      </c>
      <c r="P17" s="65">
        <f>VLOOKUP($A17,'Return Data'!$B$7:$R$2843,15,0)</f>
        <v>15.853</v>
      </c>
      <c r="Q17" s="66">
        <f t="shared" si="7"/>
        <v>8</v>
      </c>
      <c r="R17" s="65">
        <f>VLOOKUP($A17,'Return Data'!$B$7:$R$2843,16,0)</f>
        <v>15.072800000000001</v>
      </c>
      <c r="S17" s="67">
        <f t="shared" si="5"/>
        <v>31</v>
      </c>
    </row>
    <row r="18" spans="1:19" x14ac:dyDescent="0.3">
      <c r="A18" s="63" t="s">
        <v>276</v>
      </c>
      <c r="B18" s="64">
        <f>VLOOKUP($A18,'Return Data'!$B$7:$R$2843,3,0)</f>
        <v>44407</v>
      </c>
      <c r="C18" s="65">
        <f>VLOOKUP($A18,'Return Data'!$B$7:$R$2843,4,0)</f>
        <v>66.22</v>
      </c>
      <c r="D18" s="65">
        <f>VLOOKUP($A18,'Return Data'!$B$7:$R$2843,10,0)</f>
        <v>13.061299999999999</v>
      </c>
      <c r="E18" s="66">
        <f t="shared" si="0"/>
        <v>33</v>
      </c>
      <c r="F18" s="65">
        <f>VLOOKUP($A18,'Return Data'!$B$7:$R$2843,11,0)</f>
        <v>22.1997</v>
      </c>
      <c r="G18" s="66">
        <f t="shared" si="1"/>
        <v>42</v>
      </c>
      <c r="H18" s="65">
        <f>VLOOKUP($A18,'Return Data'!$B$7:$R$2843,12,0)</f>
        <v>42.869500000000002</v>
      </c>
      <c r="I18" s="66">
        <f t="shared" si="2"/>
        <v>48</v>
      </c>
      <c r="J18" s="65">
        <f>VLOOKUP($A18,'Return Data'!$B$7:$R$2843,13,0)</f>
        <v>51.880699999999997</v>
      </c>
      <c r="K18" s="66">
        <f t="shared" si="3"/>
        <v>44</v>
      </c>
      <c r="L18" s="65">
        <f>VLOOKUP($A18,'Return Data'!$B$7:$R$2843,17,0)</f>
        <v>22.616299999999999</v>
      </c>
      <c r="M18" s="66">
        <f t="shared" si="4"/>
        <v>43</v>
      </c>
      <c r="N18" s="65">
        <f>VLOOKUP($A18,'Return Data'!$B$7:$R$2843,14,0)</f>
        <v>11.920500000000001</v>
      </c>
      <c r="O18" s="66">
        <f t="shared" si="6"/>
        <v>35</v>
      </c>
      <c r="P18" s="65">
        <f>VLOOKUP($A18,'Return Data'!$B$7:$R$2843,15,0)</f>
        <v>11.994999999999999</v>
      </c>
      <c r="Q18" s="66">
        <f t="shared" si="7"/>
        <v>28</v>
      </c>
      <c r="R18" s="65">
        <f>VLOOKUP($A18,'Return Data'!$B$7:$R$2843,16,0)</f>
        <v>16.202300000000001</v>
      </c>
      <c r="S18" s="67">
        <f t="shared" si="5"/>
        <v>23</v>
      </c>
    </row>
    <row r="19" spans="1:19" x14ac:dyDescent="0.3">
      <c r="A19" s="63" t="s">
        <v>278</v>
      </c>
      <c r="B19" s="64">
        <f>VLOOKUP($A19,'Return Data'!$B$7:$R$2843,3,0)</f>
        <v>44407</v>
      </c>
      <c r="C19" s="65">
        <f>VLOOKUP($A19,'Return Data'!$B$7:$R$2843,4,0)</f>
        <v>785.63210000000004</v>
      </c>
      <c r="D19" s="65">
        <f>VLOOKUP($A19,'Return Data'!$B$7:$R$2843,10,0)</f>
        <v>12.2685</v>
      </c>
      <c r="E19" s="66">
        <f t="shared" si="0"/>
        <v>40</v>
      </c>
      <c r="F19" s="65">
        <f>VLOOKUP($A19,'Return Data'!$B$7:$R$2843,11,0)</f>
        <v>23.172699999999999</v>
      </c>
      <c r="G19" s="66">
        <f t="shared" si="1"/>
        <v>36</v>
      </c>
      <c r="H19" s="65">
        <f>VLOOKUP($A19,'Return Data'!$B$7:$R$2843,12,0)</f>
        <v>51.921100000000003</v>
      </c>
      <c r="I19" s="66">
        <f t="shared" si="2"/>
        <v>25</v>
      </c>
      <c r="J19" s="65">
        <f>VLOOKUP($A19,'Return Data'!$B$7:$R$2843,13,0)</f>
        <v>61.657899999999998</v>
      </c>
      <c r="K19" s="66">
        <f t="shared" si="3"/>
        <v>23</v>
      </c>
      <c r="L19" s="65">
        <f>VLOOKUP($A19,'Return Data'!$B$7:$R$2843,17,0)</f>
        <v>20.808700000000002</v>
      </c>
      <c r="M19" s="66">
        <f t="shared" si="4"/>
        <v>49</v>
      </c>
      <c r="N19" s="65">
        <f>VLOOKUP($A19,'Return Data'!$B$7:$R$2843,14,0)</f>
        <v>11.76</v>
      </c>
      <c r="O19" s="66">
        <f t="shared" si="6"/>
        <v>37</v>
      </c>
      <c r="P19" s="65">
        <f>VLOOKUP($A19,'Return Data'!$B$7:$R$2843,15,0)</f>
        <v>11.4369</v>
      </c>
      <c r="Q19" s="66">
        <f t="shared" si="7"/>
        <v>32</v>
      </c>
      <c r="R19" s="65">
        <f>VLOOKUP($A19,'Return Data'!$B$7:$R$2843,16,0)</f>
        <v>21.5932</v>
      </c>
      <c r="S19" s="67">
        <f t="shared" si="5"/>
        <v>8</v>
      </c>
    </row>
    <row r="20" spans="1:19" x14ac:dyDescent="0.3">
      <c r="A20" s="63" t="s">
        <v>279</v>
      </c>
      <c r="B20" s="64">
        <f>VLOOKUP($A20,'Return Data'!$B$7:$R$2843,3,0)</f>
        <v>44407</v>
      </c>
      <c r="C20" s="65">
        <f>VLOOKUP($A20,'Return Data'!$B$7:$R$2843,4,0)</f>
        <v>520.92999999999995</v>
      </c>
      <c r="D20" s="65">
        <f>VLOOKUP($A20,'Return Data'!$B$7:$R$2843,10,0)</f>
        <v>14.228</v>
      </c>
      <c r="E20" s="66">
        <f t="shared" si="0"/>
        <v>21</v>
      </c>
      <c r="F20" s="65">
        <f>VLOOKUP($A20,'Return Data'!$B$7:$R$2843,11,0)</f>
        <v>25.656099999999999</v>
      </c>
      <c r="G20" s="66">
        <f t="shared" si="1"/>
        <v>27</v>
      </c>
      <c r="H20" s="65">
        <f>VLOOKUP($A20,'Return Data'!$B$7:$R$2843,12,0)</f>
        <v>51.568399999999997</v>
      </c>
      <c r="I20" s="66">
        <f t="shared" si="2"/>
        <v>26</v>
      </c>
      <c r="J20" s="65">
        <f>VLOOKUP($A20,'Return Data'!$B$7:$R$2843,13,0)</f>
        <v>58.670200000000001</v>
      </c>
      <c r="K20" s="66">
        <f t="shared" si="3"/>
        <v>28</v>
      </c>
      <c r="L20" s="65">
        <f>VLOOKUP($A20,'Return Data'!$B$7:$R$2843,17,0)</f>
        <v>22.485399999999998</v>
      </c>
      <c r="M20" s="66">
        <f t="shared" si="4"/>
        <v>44</v>
      </c>
      <c r="N20" s="65">
        <f>VLOOKUP($A20,'Return Data'!$B$7:$R$2843,14,0)</f>
        <v>13.923999999999999</v>
      </c>
      <c r="O20" s="66">
        <f t="shared" si="6"/>
        <v>21</v>
      </c>
      <c r="P20" s="65">
        <f>VLOOKUP($A20,'Return Data'!$B$7:$R$2843,15,0)</f>
        <v>15.0299</v>
      </c>
      <c r="Q20" s="66">
        <f t="shared" si="7"/>
        <v>12</v>
      </c>
      <c r="R20" s="65">
        <f>VLOOKUP($A20,'Return Data'!$B$7:$R$2843,16,0)</f>
        <v>21.169799999999999</v>
      </c>
      <c r="S20" s="67">
        <f t="shared" si="5"/>
        <v>9</v>
      </c>
    </row>
    <row r="21" spans="1:19" x14ac:dyDescent="0.3">
      <c r="A21" s="63" t="s">
        <v>280</v>
      </c>
      <c r="B21" s="64">
        <f>VLOOKUP($A21,'Return Data'!$B$7:$R$2843,3,0)</f>
        <v>44407</v>
      </c>
      <c r="C21" s="65">
        <f>VLOOKUP($A21,'Return Data'!$B$7:$R$2843,4,0)</f>
        <v>2172.7343798830302</v>
      </c>
      <c r="D21" s="65">
        <f>VLOOKUP($A21,'Return Data'!$B$7:$R$2843,10,0)</f>
        <v>14.044</v>
      </c>
      <c r="E21" s="66">
        <f t="shared" si="0"/>
        <v>25</v>
      </c>
      <c r="F21" s="65">
        <f>VLOOKUP($A21,'Return Data'!$B$7:$R$2843,11,0)</f>
        <v>22.293299999999999</v>
      </c>
      <c r="G21" s="66">
        <f t="shared" si="1"/>
        <v>41</v>
      </c>
      <c r="H21" s="65">
        <f>VLOOKUP($A21,'Return Data'!$B$7:$R$2843,12,0)</f>
        <v>45.142699999999998</v>
      </c>
      <c r="I21" s="66">
        <f t="shared" si="2"/>
        <v>34</v>
      </c>
      <c r="J21" s="65">
        <f>VLOOKUP($A21,'Return Data'!$B$7:$R$2843,13,0)</f>
        <v>49.035699999999999</v>
      </c>
      <c r="K21" s="66">
        <f t="shared" si="3"/>
        <v>52</v>
      </c>
      <c r="L21" s="65">
        <f>VLOOKUP($A21,'Return Data'!$B$7:$R$2843,17,0)</f>
        <v>16.3719</v>
      </c>
      <c r="M21" s="66">
        <f t="shared" si="4"/>
        <v>62</v>
      </c>
      <c r="N21" s="65">
        <f>VLOOKUP($A21,'Return Data'!$B$7:$R$2843,14,0)</f>
        <v>8.6881000000000004</v>
      </c>
      <c r="O21" s="66">
        <f t="shared" si="6"/>
        <v>49</v>
      </c>
      <c r="P21" s="65">
        <f>VLOOKUP($A21,'Return Data'!$B$7:$R$2843,15,0)</f>
        <v>10.533200000000001</v>
      </c>
      <c r="Q21" s="66">
        <f t="shared" si="7"/>
        <v>37</v>
      </c>
      <c r="R21" s="65">
        <f>VLOOKUP($A21,'Return Data'!$B$7:$R$2843,16,0)</f>
        <v>23.6508</v>
      </c>
      <c r="S21" s="67">
        <f t="shared" si="5"/>
        <v>6</v>
      </c>
    </row>
    <row r="22" spans="1:19" x14ac:dyDescent="0.3">
      <c r="A22" s="63" t="s">
        <v>281</v>
      </c>
      <c r="B22" s="64">
        <f>VLOOKUP($A22,'Return Data'!$B$7:$R$2843,3,0)</f>
        <v>44407</v>
      </c>
      <c r="C22" s="65">
        <f>VLOOKUP($A22,'Return Data'!$B$7:$R$2843,4,0)</f>
        <v>51.247900000000001</v>
      </c>
      <c r="D22" s="65">
        <f>VLOOKUP($A22,'Return Data'!$B$7:$R$2843,10,0)</f>
        <v>13.254799999999999</v>
      </c>
      <c r="E22" s="66">
        <f t="shared" si="0"/>
        <v>30</v>
      </c>
      <c r="F22" s="65">
        <f>VLOOKUP($A22,'Return Data'!$B$7:$R$2843,11,0)</f>
        <v>21.507000000000001</v>
      </c>
      <c r="G22" s="66">
        <f t="shared" si="1"/>
        <v>47</v>
      </c>
      <c r="H22" s="65">
        <f>VLOOKUP($A22,'Return Data'!$B$7:$R$2843,12,0)</f>
        <v>42.591700000000003</v>
      </c>
      <c r="I22" s="66">
        <f t="shared" si="2"/>
        <v>49</v>
      </c>
      <c r="J22" s="65">
        <f>VLOOKUP($A22,'Return Data'!$B$7:$R$2843,13,0)</f>
        <v>50.494999999999997</v>
      </c>
      <c r="K22" s="66">
        <f t="shared" si="3"/>
        <v>51</v>
      </c>
      <c r="L22" s="65">
        <f>VLOOKUP($A22,'Return Data'!$B$7:$R$2843,17,0)</f>
        <v>21.183900000000001</v>
      </c>
      <c r="M22" s="66">
        <f t="shared" si="4"/>
        <v>48</v>
      </c>
      <c r="N22" s="65">
        <f>VLOOKUP($A22,'Return Data'!$B$7:$R$2843,14,0)</f>
        <v>10.9312</v>
      </c>
      <c r="O22" s="66">
        <f t="shared" si="6"/>
        <v>41</v>
      </c>
      <c r="P22" s="65">
        <f>VLOOKUP($A22,'Return Data'!$B$7:$R$2843,15,0)</f>
        <v>12.0046</v>
      </c>
      <c r="Q22" s="66">
        <f t="shared" si="7"/>
        <v>27</v>
      </c>
      <c r="R22" s="65">
        <f>VLOOKUP($A22,'Return Data'!$B$7:$R$2843,16,0)</f>
        <v>11.864000000000001</v>
      </c>
      <c r="S22" s="67">
        <f t="shared" si="5"/>
        <v>48</v>
      </c>
    </row>
    <row r="23" spans="1:19" x14ac:dyDescent="0.3">
      <c r="A23" s="63" t="s">
        <v>282</v>
      </c>
      <c r="B23" s="64">
        <f>VLOOKUP($A23,'Return Data'!$B$7:$R$2843,3,0)</f>
        <v>44407</v>
      </c>
      <c r="C23" s="65">
        <f>VLOOKUP($A23,'Return Data'!$B$7:$R$2843,4,0)</f>
        <v>544.11</v>
      </c>
      <c r="D23" s="65">
        <f>VLOOKUP($A23,'Return Data'!$B$7:$R$2843,10,0)</f>
        <v>13.2807</v>
      </c>
      <c r="E23" s="66">
        <f t="shared" si="0"/>
        <v>29</v>
      </c>
      <c r="F23" s="65">
        <f>VLOOKUP($A23,'Return Data'!$B$7:$R$2843,11,0)</f>
        <v>23.799199999999999</v>
      </c>
      <c r="G23" s="66">
        <f t="shared" si="1"/>
        <v>34</v>
      </c>
      <c r="H23" s="65">
        <f>VLOOKUP($A23,'Return Data'!$B$7:$R$2843,12,0)</f>
        <v>48.883600000000001</v>
      </c>
      <c r="I23" s="66">
        <f t="shared" si="2"/>
        <v>28</v>
      </c>
      <c r="J23" s="65">
        <f>VLOOKUP($A23,'Return Data'!$B$7:$R$2843,13,0)</f>
        <v>56.331000000000003</v>
      </c>
      <c r="K23" s="66">
        <f t="shared" si="3"/>
        <v>33</v>
      </c>
      <c r="L23" s="65">
        <f>VLOOKUP($A23,'Return Data'!$B$7:$R$2843,17,0)</f>
        <v>22.432099999999998</v>
      </c>
      <c r="M23" s="66">
        <f t="shared" si="4"/>
        <v>45</v>
      </c>
      <c r="N23" s="65">
        <f>VLOOKUP($A23,'Return Data'!$B$7:$R$2843,14,0)</f>
        <v>13.4376</v>
      </c>
      <c r="O23" s="66">
        <f t="shared" si="6"/>
        <v>26</v>
      </c>
      <c r="P23" s="65">
        <f>VLOOKUP($A23,'Return Data'!$B$7:$R$2843,15,0)</f>
        <v>13.017899999999999</v>
      </c>
      <c r="Q23" s="66">
        <f t="shared" si="7"/>
        <v>21</v>
      </c>
      <c r="R23" s="65">
        <f>VLOOKUP($A23,'Return Data'!$B$7:$R$2843,16,0)</f>
        <v>19.9589</v>
      </c>
      <c r="S23" s="67">
        <f t="shared" si="5"/>
        <v>12</v>
      </c>
    </row>
    <row r="24" spans="1:19" x14ac:dyDescent="0.3">
      <c r="A24" s="63" t="s">
        <v>283</v>
      </c>
      <c r="B24" s="64">
        <f>VLOOKUP($A24,'Return Data'!$B$7:$R$2843,3,0)</f>
        <v>44407</v>
      </c>
      <c r="C24" s="65">
        <f>VLOOKUP($A24,'Return Data'!$B$7:$R$2843,4,0)</f>
        <v>14.29</v>
      </c>
      <c r="D24" s="65">
        <f>VLOOKUP($A24,'Return Data'!$B$7:$R$2843,10,0)</f>
        <v>10.6037</v>
      </c>
      <c r="E24" s="66">
        <f t="shared" si="0"/>
        <v>56</v>
      </c>
      <c r="F24" s="65">
        <f>VLOOKUP($A24,'Return Data'!$B$7:$R$2843,11,0)</f>
        <v>16.939399999999999</v>
      </c>
      <c r="G24" s="66">
        <f t="shared" si="1"/>
        <v>62</v>
      </c>
      <c r="H24" s="65">
        <f>VLOOKUP($A24,'Return Data'!$B$7:$R$2843,12,0)</f>
        <v>40.235500000000002</v>
      </c>
      <c r="I24" s="66">
        <f t="shared" si="2"/>
        <v>54</v>
      </c>
      <c r="J24" s="65">
        <f>VLOOKUP($A24,'Return Data'!$B$7:$R$2843,13,0)</f>
        <v>53.161799999999999</v>
      </c>
      <c r="K24" s="66">
        <f t="shared" si="3"/>
        <v>39</v>
      </c>
      <c r="L24" s="65">
        <f>VLOOKUP($A24,'Return Data'!$B$7:$R$2843,17,0)</f>
        <v>18.162299999999998</v>
      </c>
      <c r="M24" s="66">
        <f t="shared" si="4"/>
        <v>59</v>
      </c>
      <c r="N24" s="65"/>
      <c r="O24" s="66"/>
      <c r="P24" s="65"/>
      <c r="Q24" s="66"/>
      <c r="R24" s="65">
        <f>VLOOKUP($A24,'Return Data'!$B$7:$R$2843,16,0)</f>
        <v>11.2227</v>
      </c>
      <c r="S24" s="67">
        <f t="shared" si="5"/>
        <v>53</v>
      </c>
    </row>
    <row r="25" spans="1:19" x14ac:dyDescent="0.3">
      <c r="A25" s="63" t="s">
        <v>284</v>
      </c>
      <c r="B25" s="64">
        <f>VLOOKUP($A25,'Return Data'!$B$7:$R$2843,3,0)</f>
        <v>44407</v>
      </c>
      <c r="C25" s="65">
        <f>VLOOKUP($A25,'Return Data'!$B$7:$R$2843,4,0)</f>
        <v>35</v>
      </c>
      <c r="D25" s="65">
        <f>VLOOKUP($A25,'Return Data'!$B$7:$R$2843,10,0)</f>
        <v>10.654400000000001</v>
      </c>
      <c r="E25" s="66">
        <f t="shared" si="0"/>
        <v>54</v>
      </c>
      <c r="F25" s="65">
        <f>VLOOKUP($A25,'Return Data'!$B$7:$R$2843,11,0)</f>
        <v>17.647099999999998</v>
      </c>
      <c r="G25" s="66">
        <f t="shared" si="1"/>
        <v>59</v>
      </c>
      <c r="H25" s="65">
        <f>VLOOKUP($A25,'Return Data'!$B$7:$R$2843,12,0)</f>
        <v>34.151000000000003</v>
      </c>
      <c r="I25" s="66">
        <f t="shared" si="2"/>
        <v>61</v>
      </c>
      <c r="J25" s="65">
        <f>VLOOKUP($A25,'Return Data'!$B$7:$R$2843,13,0)</f>
        <v>43.090800000000002</v>
      </c>
      <c r="K25" s="66">
        <f t="shared" si="3"/>
        <v>58</v>
      </c>
      <c r="L25" s="65">
        <f>VLOOKUP($A25,'Return Data'!$B$7:$R$2843,17,0)</f>
        <v>20.132000000000001</v>
      </c>
      <c r="M25" s="66">
        <f t="shared" si="4"/>
        <v>51</v>
      </c>
      <c r="N25" s="65">
        <f>VLOOKUP($A25,'Return Data'!$B$7:$R$2843,14,0)</f>
        <v>9.2430000000000003</v>
      </c>
      <c r="O25" s="66">
        <f>RANK(N25,N$8:N$73,0)</f>
        <v>47</v>
      </c>
      <c r="P25" s="65">
        <f>VLOOKUP($A25,'Return Data'!$B$7:$R$2843,15,0)</f>
        <v>10.041399999999999</v>
      </c>
      <c r="Q25" s="66">
        <f>RANK(P25,P$8:P$73,0)</f>
        <v>38</v>
      </c>
      <c r="R25" s="65">
        <f>VLOOKUP($A25,'Return Data'!$B$7:$R$2843,16,0)</f>
        <v>17.206900000000001</v>
      </c>
      <c r="S25" s="67">
        <f t="shared" si="5"/>
        <v>19</v>
      </c>
    </row>
    <row r="26" spans="1:19" x14ac:dyDescent="0.3">
      <c r="A26" s="63" t="s">
        <v>285</v>
      </c>
      <c r="B26" s="64">
        <f>VLOOKUP($A26,'Return Data'!$B$7:$R$2843,3,0)</f>
        <v>44407</v>
      </c>
      <c r="C26" s="65">
        <f>VLOOKUP($A26,'Return Data'!$B$7:$R$2843,4,0)</f>
        <v>88.35</v>
      </c>
      <c r="D26" s="65">
        <f>VLOOKUP($A26,'Return Data'!$B$7:$R$2843,10,0)</f>
        <v>14.029400000000001</v>
      </c>
      <c r="E26" s="66">
        <f t="shared" si="0"/>
        <v>26</v>
      </c>
      <c r="F26" s="65">
        <f>VLOOKUP($A26,'Return Data'!$B$7:$R$2843,11,0)</f>
        <v>33.823099999999997</v>
      </c>
      <c r="G26" s="66">
        <f t="shared" si="1"/>
        <v>13</v>
      </c>
      <c r="H26" s="65">
        <f>VLOOKUP($A26,'Return Data'!$B$7:$R$2843,12,0)</f>
        <v>63.914700000000003</v>
      </c>
      <c r="I26" s="66">
        <f t="shared" si="2"/>
        <v>9</v>
      </c>
      <c r="J26" s="65">
        <f>VLOOKUP($A26,'Return Data'!$B$7:$R$2843,13,0)</f>
        <v>77.480900000000005</v>
      </c>
      <c r="K26" s="66">
        <f t="shared" si="3"/>
        <v>13</v>
      </c>
      <c r="L26" s="65">
        <f>VLOOKUP($A26,'Return Data'!$B$7:$R$2843,17,0)</f>
        <v>30.4252</v>
      </c>
      <c r="M26" s="66">
        <f t="shared" si="4"/>
        <v>18</v>
      </c>
      <c r="N26" s="65">
        <f>VLOOKUP($A26,'Return Data'!$B$7:$R$2843,14,0)</f>
        <v>15.666700000000001</v>
      </c>
      <c r="O26" s="66">
        <f>RANK(N26,N$8:N$73,0)</f>
        <v>14</v>
      </c>
      <c r="P26" s="65">
        <f>VLOOKUP($A26,'Return Data'!$B$7:$R$2843,15,0)</f>
        <v>16.421900000000001</v>
      </c>
      <c r="Q26" s="66">
        <f>RANK(P26,P$8:P$73,0)</f>
        <v>6</v>
      </c>
      <c r="R26" s="65">
        <f>VLOOKUP($A26,'Return Data'!$B$7:$R$2843,16,0)</f>
        <v>18.8764</v>
      </c>
      <c r="S26" s="67">
        <f t="shared" si="5"/>
        <v>15</v>
      </c>
    </row>
    <row r="27" spans="1:19" x14ac:dyDescent="0.3">
      <c r="A27" s="63" t="s">
        <v>286</v>
      </c>
      <c r="B27" s="64">
        <f>VLOOKUP($A27,'Return Data'!$B$7:$R$2843,3,0)</f>
        <v>44407</v>
      </c>
      <c r="C27" s="65">
        <f>VLOOKUP($A27,'Return Data'!$B$7:$R$2843,4,0)</f>
        <v>12.44</v>
      </c>
      <c r="D27" s="65">
        <f>VLOOKUP($A27,'Return Data'!$B$7:$R$2843,10,0)</f>
        <v>10.186</v>
      </c>
      <c r="E27" s="66">
        <f t="shared" si="0"/>
        <v>61</v>
      </c>
      <c r="F27" s="65">
        <f>VLOOKUP($A27,'Return Data'!$B$7:$R$2843,11,0)</f>
        <v>16.153099999999998</v>
      </c>
      <c r="G27" s="66">
        <f t="shared" si="1"/>
        <v>63</v>
      </c>
      <c r="H27" s="65">
        <f>VLOOKUP($A27,'Return Data'!$B$7:$R$2843,12,0)</f>
        <v>31.223600000000001</v>
      </c>
      <c r="I27" s="66">
        <f t="shared" si="2"/>
        <v>63</v>
      </c>
      <c r="J27" s="65">
        <f>VLOOKUP($A27,'Return Data'!$B$7:$R$2843,13,0)</f>
        <v>38.6845</v>
      </c>
      <c r="K27" s="66">
        <f t="shared" si="3"/>
        <v>63</v>
      </c>
      <c r="L27" s="65">
        <f>VLOOKUP($A27,'Return Data'!$B$7:$R$2843,17,0)</f>
        <v>16.196000000000002</v>
      </c>
      <c r="M27" s="66">
        <f t="shared" si="4"/>
        <v>63</v>
      </c>
      <c r="N27" s="65"/>
      <c r="O27" s="66"/>
      <c r="P27" s="65"/>
      <c r="Q27" s="66"/>
      <c r="R27" s="65">
        <f>VLOOKUP($A27,'Return Data'!$B$7:$R$2843,16,0)</f>
        <v>6.2721</v>
      </c>
      <c r="S27" s="67">
        <f t="shared" si="5"/>
        <v>64</v>
      </c>
    </row>
    <row r="28" spans="1:19" x14ac:dyDescent="0.3">
      <c r="A28" s="63" t="s">
        <v>287</v>
      </c>
      <c r="B28" s="64">
        <f>VLOOKUP($A28,'Return Data'!$B$7:$R$2843,3,0)</f>
        <v>44407</v>
      </c>
      <c r="C28" s="65">
        <f>VLOOKUP($A28,'Return Data'!$B$7:$R$2843,4,0)</f>
        <v>77.14</v>
      </c>
      <c r="D28" s="65">
        <f>VLOOKUP($A28,'Return Data'!$B$7:$R$2843,10,0)</f>
        <v>13.2081</v>
      </c>
      <c r="E28" s="66">
        <f t="shared" si="0"/>
        <v>31</v>
      </c>
      <c r="F28" s="65">
        <f>VLOOKUP($A28,'Return Data'!$B$7:$R$2843,11,0)</f>
        <v>22.4056</v>
      </c>
      <c r="G28" s="66">
        <f t="shared" si="1"/>
        <v>40</v>
      </c>
      <c r="H28" s="65">
        <f>VLOOKUP($A28,'Return Data'!$B$7:$R$2843,12,0)</f>
        <v>43.730200000000004</v>
      </c>
      <c r="I28" s="66">
        <f t="shared" si="2"/>
        <v>43</v>
      </c>
      <c r="J28" s="65">
        <f>VLOOKUP($A28,'Return Data'!$B$7:$R$2843,13,0)</f>
        <v>50.634599999999999</v>
      </c>
      <c r="K28" s="66">
        <f t="shared" si="3"/>
        <v>50</v>
      </c>
      <c r="L28" s="65">
        <f>VLOOKUP($A28,'Return Data'!$B$7:$R$2843,17,0)</f>
        <v>26.5718</v>
      </c>
      <c r="M28" s="66">
        <f t="shared" si="4"/>
        <v>25</v>
      </c>
      <c r="N28" s="65">
        <f>VLOOKUP($A28,'Return Data'!$B$7:$R$2843,14,0)</f>
        <v>14.181900000000001</v>
      </c>
      <c r="O28" s="66">
        <f>RANK(N28,N$8:N$73,0)</f>
        <v>20</v>
      </c>
      <c r="P28" s="65">
        <f>VLOOKUP($A28,'Return Data'!$B$7:$R$2843,15,0)</f>
        <v>15.0137</v>
      </c>
      <c r="Q28" s="66">
        <f>RANK(P28,P$8:P$73,0)</f>
        <v>13</v>
      </c>
      <c r="R28" s="65">
        <f>VLOOKUP($A28,'Return Data'!$B$7:$R$2843,16,0)</f>
        <v>15.0258</v>
      </c>
      <c r="S28" s="67">
        <f t="shared" si="5"/>
        <v>32</v>
      </c>
    </row>
    <row r="29" spans="1:19" x14ac:dyDescent="0.3">
      <c r="A29" s="63" t="s">
        <v>288</v>
      </c>
      <c r="B29" s="64">
        <f>VLOOKUP($A29,'Return Data'!$B$7:$R$2843,3,0)</f>
        <v>44407</v>
      </c>
      <c r="C29" s="65">
        <f>VLOOKUP($A29,'Return Data'!$B$7:$R$2843,4,0)</f>
        <v>14.3203</v>
      </c>
      <c r="D29" s="65">
        <f>VLOOKUP($A29,'Return Data'!$B$7:$R$2843,10,0)</f>
        <v>10.2308</v>
      </c>
      <c r="E29" s="66">
        <f t="shared" si="0"/>
        <v>58</v>
      </c>
      <c r="F29" s="65">
        <f>VLOOKUP($A29,'Return Data'!$B$7:$R$2843,11,0)</f>
        <v>22.0307</v>
      </c>
      <c r="G29" s="66">
        <f t="shared" si="1"/>
        <v>43</v>
      </c>
      <c r="H29" s="65">
        <f>VLOOKUP($A29,'Return Data'!$B$7:$R$2843,12,0)</f>
        <v>43.145699999999998</v>
      </c>
      <c r="I29" s="66">
        <f t="shared" si="2"/>
        <v>46</v>
      </c>
      <c r="J29" s="65">
        <f>VLOOKUP($A29,'Return Data'!$B$7:$R$2843,13,0)</f>
        <v>51.9895</v>
      </c>
      <c r="K29" s="66">
        <f t="shared" si="3"/>
        <v>43</v>
      </c>
      <c r="L29" s="65"/>
      <c r="M29" s="66"/>
      <c r="N29" s="65"/>
      <c r="O29" s="66"/>
      <c r="P29" s="65"/>
      <c r="Q29" s="66"/>
      <c r="R29" s="65">
        <f>VLOOKUP($A29,'Return Data'!$B$7:$R$2843,16,0)</f>
        <v>22.3034</v>
      </c>
      <c r="S29" s="67">
        <f t="shared" si="5"/>
        <v>7</v>
      </c>
    </row>
    <row r="30" spans="1:19" x14ac:dyDescent="0.3">
      <c r="A30" s="63" t="s">
        <v>289</v>
      </c>
      <c r="B30" s="64">
        <f>VLOOKUP($A30,'Return Data'!$B$7:$R$2843,3,0)</f>
        <v>44407</v>
      </c>
      <c r="C30" s="65">
        <f>VLOOKUP($A30,'Return Data'!$B$7:$R$2843,4,0)</f>
        <v>25.968299999999999</v>
      </c>
      <c r="D30" s="65">
        <f>VLOOKUP($A30,'Return Data'!$B$7:$R$2843,10,0)</f>
        <v>12.4549</v>
      </c>
      <c r="E30" s="66">
        <f t="shared" si="0"/>
        <v>37</v>
      </c>
      <c r="F30" s="65">
        <f>VLOOKUP($A30,'Return Data'!$B$7:$R$2843,11,0)</f>
        <v>22.630800000000001</v>
      </c>
      <c r="G30" s="66">
        <f t="shared" si="1"/>
        <v>39</v>
      </c>
      <c r="H30" s="65">
        <f>VLOOKUP($A30,'Return Data'!$B$7:$R$2843,12,0)</f>
        <v>45.1051</v>
      </c>
      <c r="I30" s="66">
        <f t="shared" si="2"/>
        <v>36</v>
      </c>
      <c r="J30" s="65">
        <f>VLOOKUP($A30,'Return Data'!$B$7:$R$2843,13,0)</f>
        <v>57.491500000000002</v>
      </c>
      <c r="K30" s="66">
        <f t="shared" si="3"/>
        <v>30</v>
      </c>
      <c r="L30" s="65">
        <f>VLOOKUP($A30,'Return Data'!$B$7:$R$2843,17,0)</f>
        <v>26.245100000000001</v>
      </c>
      <c r="M30" s="66">
        <f t="shared" ref="M30:M38" si="8">RANK(L30,L$8:L$73,0)</f>
        <v>28</v>
      </c>
      <c r="N30" s="65">
        <f>VLOOKUP($A30,'Return Data'!$B$7:$R$2843,14,0)</f>
        <v>14.7857</v>
      </c>
      <c r="O30" s="66">
        <f t="shared" ref="O30:O38" si="9">RANK(N30,N$8:N$73,0)</f>
        <v>16</v>
      </c>
      <c r="P30" s="65">
        <f>VLOOKUP($A30,'Return Data'!$B$7:$R$2843,15,0)</f>
        <v>15.689399999999999</v>
      </c>
      <c r="Q30" s="66">
        <f>RANK(P30,P$8:P$73,0)</f>
        <v>9</v>
      </c>
      <c r="R30" s="65">
        <f>VLOOKUP($A30,'Return Data'!$B$7:$R$2843,16,0)</f>
        <v>7.4157999999999999</v>
      </c>
      <c r="S30" s="67">
        <f t="shared" si="5"/>
        <v>63</v>
      </c>
    </row>
    <row r="31" spans="1:19" x14ac:dyDescent="0.3">
      <c r="A31" s="63" t="s">
        <v>290</v>
      </c>
      <c r="B31" s="64">
        <f>VLOOKUP($A31,'Return Data'!$B$7:$R$2843,3,0)</f>
        <v>44407</v>
      </c>
      <c r="C31" s="65">
        <f>VLOOKUP($A31,'Return Data'!$B$7:$R$2843,4,0)</f>
        <v>66.59</v>
      </c>
      <c r="D31" s="65">
        <f>VLOOKUP($A31,'Return Data'!$B$7:$R$2843,10,0)</f>
        <v>12.1572</v>
      </c>
      <c r="E31" s="66">
        <f t="shared" si="0"/>
        <v>42</v>
      </c>
      <c r="F31" s="65">
        <f>VLOOKUP($A31,'Return Data'!$B$7:$R$2843,11,0)</f>
        <v>24.045300000000001</v>
      </c>
      <c r="G31" s="66">
        <f t="shared" si="1"/>
        <v>33</v>
      </c>
      <c r="H31" s="65">
        <f>VLOOKUP($A31,'Return Data'!$B$7:$R$2843,12,0)</f>
        <v>44.302900000000001</v>
      </c>
      <c r="I31" s="66">
        <f t="shared" si="2"/>
        <v>41</v>
      </c>
      <c r="J31" s="65">
        <f>VLOOKUP($A31,'Return Data'!$B$7:$R$2843,13,0)</f>
        <v>54.968600000000002</v>
      </c>
      <c r="K31" s="66">
        <f t="shared" si="3"/>
        <v>35</v>
      </c>
      <c r="L31" s="65">
        <f>VLOOKUP($A31,'Return Data'!$B$7:$R$2843,17,0)</f>
        <v>25.209399999999999</v>
      </c>
      <c r="M31" s="66">
        <f t="shared" si="8"/>
        <v>31</v>
      </c>
      <c r="N31" s="65">
        <f>VLOOKUP($A31,'Return Data'!$B$7:$R$2843,14,0)</f>
        <v>16.199100000000001</v>
      </c>
      <c r="O31" s="66">
        <f t="shared" si="9"/>
        <v>12</v>
      </c>
      <c r="P31" s="65">
        <f>VLOOKUP($A31,'Return Data'!$B$7:$R$2843,15,0)</f>
        <v>14.895899999999999</v>
      </c>
      <c r="Q31" s="66">
        <f>RANK(P31,P$8:P$73,0)</f>
        <v>14</v>
      </c>
      <c r="R31" s="65">
        <f>VLOOKUP($A31,'Return Data'!$B$7:$R$2843,16,0)</f>
        <v>12.8416</v>
      </c>
      <c r="S31" s="67">
        <f t="shared" si="5"/>
        <v>42</v>
      </c>
    </row>
    <row r="32" spans="1:19" x14ac:dyDescent="0.3">
      <c r="A32" s="63" t="s">
        <v>291</v>
      </c>
      <c r="B32" s="64">
        <f>VLOOKUP($A32,'Return Data'!$B$7:$R$2843,3,0)</f>
        <v>44407</v>
      </c>
      <c r="C32" s="65">
        <f>VLOOKUP($A32,'Return Data'!$B$7:$R$2843,4,0)</f>
        <v>75.626000000000005</v>
      </c>
      <c r="D32" s="65">
        <f>VLOOKUP($A32,'Return Data'!$B$7:$R$2843,10,0)</f>
        <v>12.266400000000001</v>
      </c>
      <c r="E32" s="66">
        <f t="shared" si="0"/>
        <v>41</v>
      </c>
      <c r="F32" s="65">
        <f>VLOOKUP($A32,'Return Data'!$B$7:$R$2843,11,0)</f>
        <v>24.121500000000001</v>
      </c>
      <c r="G32" s="66">
        <f t="shared" si="1"/>
        <v>32</v>
      </c>
      <c r="H32" s="65">
        <f>VLOOKUP($A32,'Return Data'!$B$7:$R$2843,12,0)</f>
        <v>40.406999999999996</v>
      </c>
      <c r="I32" s="66">
        <f t="shared" si="2"/>
        <v>52</v>
      </c>
      <c r="J32" s="65">
        <f>VLOOKUP($A32,'Return Data'!$B$7:$R$2843,13,0)</f>
        <v>51.421599999999998</v>
      </c>
      <c r="K32" s="66">
        <f t="shared" si="3"/>
        <v>46</v>
      </c>
      <c r="L32" s="65">
        <f>VLOOKUP($A32,'Return Data'!$B$7:$R$2843,17,0)</f>
        <v>21.822399999999998</v>
      </c>
      <c r="M32" s="66">
        <f t="shared" si="8"/>
        <v>47</v>
      </c>
      <c r="N32" s="65">
        <f>VLOOKUP($A32,'Return Data'!$B$7:$R$2843,14,0)</f>
        <v>10.154</v>
      </c>
      <c r="O32" s="66">
        <f t="shared" si="9"/>
        <v>44</v>
      </c>
      <c r="P32" s="65">
        <f>VLOOKUP($A32,'Return Data'!$B$7:$R$2843,15,0)</f>
        <v>12.7813</v>
      </c>
      <c r="Q32" s="66">
        <f>RANK(P32,P$8:P$73,0)</f>
        <v>23</v>
      </c>
      <c r="R32" s="65">
        <f>VLOOKUP($A32,'Return Data'!$B$7:$R$2843,16,0)</f>
        <v>14.0106</v>
      </c>
      <c r="S32" s="67">
        <f t="shared" si="5"/>
        <v>39</v>
      </c>
    </row>
    <row r="33" spans="1:19" x14ac:dyDescent="0.3">
      <c r="A33" s="63" t="s">
        <v>292</v>
      </c>
      <c r="B33" s="64">
        <f>VLOOKUP($A33,'Return Data'!$B$7:$R$2843,3,0)</f>
        <v>44407</v>
      </c>
      <c r="C33" s="65">
        <f>VLOOKUP($A33,'Return Data'!$B$7:$R$2843,4,0)</f>
        <v>91.064700000000002</v>
      </c>
      <c r="D33" s="65">
        <f>VLOOKUP($A33,'Return Data'!$B$7:$R$2843,10,0)</f>
        <v>11.242900000000001</v>
      </c>
      <c r="E33" s="66">
        <f t="shared" si="0"/>
        <v>49</v>
      </c>
      <c r="F33" s="65">
        <f>VLOOKUP($A33,'Return Data'!$B$7:$R$2843,11,0)</f>
        <v>19.012499999999999</v>
      </c>
      <c r="G33" s="66">
        <f t="shared" si="1"/>
        <v>55</v>
      </c>
      <c r="H33" s="65">
        <f>VLOOKUP($A33,'Return Data'!$B$7:$R$2843,12,0)</f>
        <v>35.8949</v>
      </c>
      <c r="I33" s="66">
        <f t="shared" si="2"/>
        <v>58</v>
      </c>
      <c r="J33" s="65">
        <f>VLOOKUP($A33,'Return Data'!$B$7:$R$2843,13,0)</f>
        <v>47.622100000000003</v>
      </c>
      <c r="K33" s="66">
        <f t="shared" si="3"/>
        <v>55</v>
      </c>
      <c r="L33" s="65">
        <f>VLOOKUP($A33,'Return Data'!$B$7:$R$2843,17,0)</f>
        <v>19.174700000000001</v>
      </c>
      <c r="M33" s="66">
        <f t="shared" si="8"/>
        <v>55</v>
      </c>
      <c r="N33" s="65">
        <f>VLOOKUP($A33,'Return Data'!$B$7:$R$2843,14,0)</f>
        <v>11.754799999999999</v>
      </c>
      <c r="O33" s="66">
        <f t="shared" si="9"/>
        <v>38</v>
      </c>
      <c r="P33" s="65">
        <f>VLOOKUP($A33,'Return Data'!$B$7:$R$2843,15,0)</f>
        <v>12.5951</v>
      </c>
      <c r="Q33" s="66">
        <f>RANK(P33,P$8:P$73,0)</f>
        <v>24</v>
      </c>
      <c r="R33" s="65">
        <f>VLOOKUP($A33,'Return Data'!$B$7:$R$2843,16,0)</f>
        <v>9.7704000000000004</v>
      </c>
      <c r="S33" s="67">
        <f t="shared" si="5"/>
        <v>57</v>
      </c>
    </row>
    <row r="34" spans="1:19" x14ac:dyDescent="0.3">
      <c r="A34" s="63" t="s">
        <v>435</v>
      </c>
      <c r="B34" s="64">
        <f>VLOOKUP($A34,'Return Data'!$B$7:$R$2843,3,0)</f>
        <v>44407</v>
      </c>
      <c r="C34" s="65">
        <f>VLOOKUP($A34,'Return Data'!$B$7:$R$2843,4,0)</f>
        <v>17.2454</v>
      </c>
      <c r="D34" s="65">
        <f>VLOOKUP($A34,'Return Data'!$B$7:$R$2843,10,0)</f>
        <v>15.239800000000001</v>
      </c>
      <c r="E34" s="66">
        <f t="shared" si="0"/>
        <v>18</v>
      </c>
      <c r="F34" s="65">
        <f>VLOOKUP($A34,'Return Data'!$B$7:$R$2843,11,0)</f>
        <v>28.649000000000001</v>
      </c>
      <c r="G34" s="66">
        <f t="shared" si="1"/>
        <v>20</v>
      </c>
      <c r="H34" s="65">
        <f>VLOOKUP($A34,'Return Data'!$B$7:$R$2843,12,0)</f>
        <v>52.700600000000001</v>
      </c>
      <c r="I34" s="66">
        <f t="shared" si="2"/>
        <v>21</v>
      </c>
      <c r="J34" s="65">
        <f>VLOOKUP($A34,'Return Data'!$B$7:$R$2843,13,0)</f>
        <v>59.7684</v>
      </c>
      <c r="K34" s="66">
        <f t="shared" si="3"/>
        <v>26</v>
      </c>
      <c r="L34" s="65">
        <f>VLOOKUP($A34,'Return Data'!$B$7:$R$2843,17,0)</f>
        <v>26.520700000000001</v>
      </c>
      <c r="M34" s="66">
        <f t="shared" si="8"/>
        <v>27</v>
      </c>
      <c r="N34" s="65">
        <f>VLOOKUP($A34,'Return Data'!$B$7:$R$2843,14,0)</f>
        <v>13.4023</v>
      </c>
      <c r="O34" s="66">
        <f t="shared" si="9"/>
        <v>27</v>
      </c>
      <c r="P34" s="65"/>
      <c r="Q34" s="66"/>
      <c r="R34" s="65">
        <f>VLOOKUP($A34,'Return Data'!$B$7:$R$2843,16,0)</f>
        <v>12.066599999999999</v>
      </c>
      <c r="S34" s="67">
        <f t="shared" si="5"/>
        <v>46</v>
      </c>
    </row>
    <row r="35" spans="1:19" x14ac:dyDescent="0.3">
      <c r="A35" s="63" t="s">
        <v>294</v>
      </c>
      <c r="B35" s="64">
        <f>VLOOKUP($A35,'Return Data'!$B$7:$R$2843,3,0)</f>
        <v>44407</v>
      </c>
      <c r="C35" s="65">
        <f>VLOOKUP($A35,'Return Data'!$B$7:$R$2843,4,0)</f>
        <v>28.751999999999999</v>
      </c>
      <c r="D35" s="65">
        <f>VLOOKUP($A35,'Return Data'!$B$7:$R$2843,10,0)</f>
        <v>12.453099999999999</v>
      </c>
      <c r="E35" s="66">
        <f t="shared" si="0"/>
        <v>38</v>
      </c>
      <c r="F35" s="65">
        <f>VLOOKUP($A35,'Return Data'!$B$7:$R$2843,11,0)</f>
        <v>25.008700000000001</v>
      </c>
      <c r="G35" s="66">
        <f t="shared" si="1"/>
        <v>29</v>
      </c>
      <c r="H35" s="65">
        <f>VLOOKUP($A35,'Return Data'!$B$7:$R$2843,12,0)</f>
        <v>47.5672</v>
      </c>
      <c r="I35" s="66">
        <f t="shared" si="2"/>
        <v>31</v>
      </c>
      <c r="J35" s="65">
        <f>VLOOKUP($A35,'Return Data'!$B$7:$R$2843,13,0)</f>
        <v>61.655200000000001</v>
      </c>
      <c r="K35" s="66">
        <f t="shared" si="3"/>
        <v>24</v>
      </c>
      <c r="L35" s="65">
        <f>VLOOKUP($A35,'Return Data'!$B$7:$R$2843,17,0)</f>
        <v>29.839099999999998</v>
      </c>
      <c r="M35" s="66">
        <f t="shared" si="8"/>
        <v>19</v>
      </c>
      <c r="N35" s="65">
        <f>VLOOKUP($A35,'Return Data'!$B$7:$R$2843,14,0)</f>
        <v>19.6692</v>
      </c>
      <c r="O35" s="66">
        <f t="shared" si="9"/>
        <v>7</v>
      </c>
      <c r="P35" s="65"/>
      <c r="Q35" s="66"/>
      <c r="R35" s="65">
        <f>VLOOKUP($A35,'Return Data'!$B$7:$R$2843,16,0)</f>
        <v>20.788399999999999</v>
      </c>
      <c r="S35" s="67">
        <f t="shared" si="5"/>
        <v>10</v>
      </c>
    </row>
    <row r="36" spans="1:19" x14ac:dyDescent="0.3">
      <c r="A36" s="63" t="s">
        <v>295</v>
      </c>
      <c r="B36" s="64">
        <f>VLOOKUP($A36,'Return Data'!$B$7:$R$2843,3,0)</f>
        <v>44407</v>
      </c>
      <c r="C36" s="65">
        <f>VLOOKUP($A36,'Return Data'!$B$7:$R$2843,4,0)</f>
        <v>25.644500000000001</v>
      </c>
      <c r="D36" s="65">
        <f>VLOOKUP($A36,'Return Data'!$B$7:$R$2843,10,0)</f>
        <v>16.201499999999999</v>
      </c>
      <c r="E36" s="66">
        <f t="shared" si="0"/>
        <v>13</v>
      </c>
      <c r="F36" s="65">
        <f>VLOOKUP($A36,'Return Data'!$B$7:$R$2843,11,0)</f>
        <v>26.507100000000001</v>
      </c>
      <c r="G36" s="66">
        <f t="shared" si="1"/>
        <v>24</v>
      </c>
      <c r="H36" s="65">
        <f>VLOOKUP($A36,'Return Data'!$B$7:$R$2843,12,0)</f>
        <v>52.377400000000002</v>
      </c>
      <c r="I36" s="66">
        <f t="shared" si="2"/>
        <v>24</v>
      </c>
      <c r="J36" s="65">
        <f>VLOOKUP($A36,'Return Data'!$B$7:$R$2843,13,0)</f>
        <v>59.107700000000001</v>
      </c>
      <c r="K36" s="66">
        <f t="shared" si="3"/>
        <v>27</v>
      </c>
      <c r="L36" s="65">
        <f>VLOOKUP($A36,'Return Data'!$B$7:$R$2843,17,0)</f>
        <v>25.880800000000001</v>
      </c>
      <c r="M36" s="66">
        <f t="shared" si="8"/>
        <v>29</v>
      </c>
      <c r="N36" s="65">
        <f>VLOOKUP($A36,'Return Data'!$B$7:$R$2843,14,0)</f>
        <v>12.0298</v>
      </c>
      <c r="O36" s="66">
        <f t="shared" si="9"/>
        <v>34</v>
      </c>
      <c r="P36" s="65">
        <f>VLOOKUP($A36,'Return Data'!$B$7:$R$2843,15,0)</f>
        <v>15.321300000000001</v>
      </c>
      <c r="Q36" s="66">
        <f>RANK(P36,P$8:P$73,0)</f>
        <v>10</v>
      </c>
      <c r="R36" s="65">
        <f>VLOOKUP($A36,'Return Data'!$B$7:$R$2843,16,0)</f>
        <v>15.5237</v>
      </c>
      <c r="S36" s="67">
        <f t="shared" si="5"/>
        <v>26</v>
      </c>
    </row>
    <row r="37" spans="1:19" x14ac:dyDescent="0.3">
      <c r="A37" s="63" t="s">
        <v>2014</v>
      </c>
      <c r="B37" s="64">
        <f>VLOOKUP($A37,'Return Data'!$B$7:$R$2843,3,0)</f>
        <v>44407</v>
      </c>
      <c r="C37" s="65">
        <f>VLOOKUP($A37,'Return Data'!$B$7:$R$2843,4,0)</f>
        <v>18.722000000000001</v>
      </c>
      <c r="D37" s="65">
        <f>VLOOKUP($A37,'Return Data'!$B$7:$R$2843,10,0)</f>
        <v>9.6732999999999993</v>
      </c>
      <c r="E37" s="66">
        <f t="shared" si="0"/>
        <v>63</v>
      </c>
      <c r="F37" s="65">
        <f>VLOOKUP($A37,'Return Data'!$B$7:$R$2843,11,0)</f>
        <v>18.295999999999999</v>
      </c>
      <c r="G37" s="66">
        <f t="shared" si="1"/>
        <v>56</v>
      </c>
      <c r="H37" s="65">
        <f>VLOOKUP($A37,'Return Data'!$B$7:$R$2843,12,0)</f>
        <v>34.547400000000003</v>
      </c>
      <c r="I37" s="66">
        <f t="shared" si="2"/>
        <v>60</v>
      </c>
      <c r="J37" s="65">
        <f>VLOOKUP($A37,'Return Data'!$B$7:$R$2843,13,0)</f>
        <v>43.0974</v>
      </c>
      <c r="K37" s="66">
        <f t="shared" si="3"/>
        <v>57</v>
      </c>
      <c r="L37" s="65">
        <f>VLOOKUP($A37,'Return Data'!$B$7:$R$2843,17,0)</f>
        <v>17.661100000000001</v>
      </c>
      <c r="M37" s="66">
        <f t="shared" si="8"/>
        <v>60</v>
      </c>
      <c r="N37" s="65">
        <f>VLOOKUP($A37,'Return Data'!$B$7:$R$2843,14,0)</f>
        <v>9.2245000000000008</v>
      </c>
      <c r="O37" s="66">
        <f t="shared" si="9"/>
        <v>48</v>
      </c>
      <c r="P37" s="65"/>
      <c r="Q37" s="66"/>
      <c r="R37" s="65">
        <f>VLOOKUP($A37,'Return Data'!$B$7:$R$2843,16,0)</f>
        <v>11.8803</v>
      </c>
      <c r="S37" s="67">
        <f t="shared" si="5"/>
        <v>47</v>
      </c>
    </row>
    <row r="38" spans="1:19" x14ac:dyDescent="0.3">
      <c r="A38" s="63" t="s">
        <v>296</v>
      </c>
      <c r="B38" s="64">
        <f>VLOOKUP($A38,'Return Data'!$B$7:$R$2843,3,0)</f>
        <v>44407</v>
      </c>
      <c r="C38" s="65">
        <f>VLOOKUP($A38,'Return Data'!$B$7:$R$2843,4,0)</f>
        <v>70.1434</v>
      </c>
      <c r="D38" s="65">
        <f>VLOOKUP($A38,'Return Data'!$B$7:$R$2843,10,0)</f>
        <v>11.9255</v>
      </c>
      <c r="E38" s="66">
        <f t="shared" si="0"/>
        <v>45</v>
      </c>
      <c r="F38" s="65">
        <f>VLOOKUP($A38,'Return Data'!$B$7:$R$2843,11,0)</f>
        <v>27.7227</v>
      </c>
      <c r="G38" s="66">
        <f t="shared" si="1"/>
        <v>23</v>
      </c>
      <c r="H38" s="65">
        <f>VLOOKUP($A38,'Return Data'!$B$7:$R$2843,12,0)</f>
        <v>53.179000000000002</v>
      </c>
      <c r="I38" s="66">
        <f t="shared" si="2"/>
        <v>18</v>
      </c>
      <c r="J38" s="65">
        <f>VLOOKUP($A38,'Return Data'!$B$7:$R$2843,13,0)</f>
        <v>61.108800000000002</v>
      </c>
      <c r="K38" s="66">
        <f t="shared" si="3"/>
        <v>25</v>
      </c>
      <c r="L38" s="65">
        <f>VLOOKUP($A38,'Return Data'!$B$7:$R$2843,17,0)</f>
        <v>19.135899999999999</v>
      </c>
      <c r="M38" s="66">
        <f t="shared" si="8"/>
        <v>56</v>
      </c>
      <c r="N38" s="65">
        <f>VLOOKUP($A38,'Return Data'!$B$7:$R$2843,14,0)</f>
        <v>7.1578999999999997</v>
      </c>
      <c r="O38" s="66">
        <f t="shared" si="9"/>
        <v>52</v>
      </c>
      <c r="P38" s="65">
        <f>VLOOKUP($A38,'Return Data'!$B$7:$R$2843,15,0)</f>
        <v>7.8230000000000004</v>
      </c>
      <c r="Q38" s="66">
        <f>RANK(P38,P$8:P$73,0)</f>
        <v>39</v>
      </c>
      <c r="R38" s="65">
        <f>VLOOKUP($A38,'Return Data'!$B$7:$R$2843,16,0)</f>
        <v>13.0633</v>
      </c>
      <c r="S38" s="67">
        <f t="shared" si="5"/>
        <v>40</v>
      </c>
    </row>
    <row r="39" spans="1:19" x14ac:dyDescent="0.3">
      <c r="A39" s="63" t="s">
        <v>297</v>
      </c>
      <c r="B39" s="64">
        <f>VLOOKUP($A39,'Return Data'!$B$7:$R$2843,3,0)</f>
        <v>44407</v>
      </c>
      <c r="C39" s="65">
        <f>VLOOKUP($A39,'Return Data'!$B$7:$R$2843,4,0)</f>
        <v>16.843699999999998</v>
      </c>
      <c r="D39" s="65">
        <f>VLOOKUP($A39,'Return Data'!$B$7:$R$2843,10,0)</f>
        <v>13.3264</v>
      </c>
      <c r="E39" s="66">
        <f t="shared" si="0"/>
        <v>28</v>
      </c>
      <c r="F39" s="65">
        <f>VLOOKUP($A39,'Return Data'!$B$7:$R$2843,11,0)</f>
        <v>21.532699999999998</v>
      </c>
      <c r="G39" s="66">
        <f t="shared" si="1"/>
        <v>46</v>
      </c>
      <c r="H39" s="65">
        <f>VLOOKUP($A39,'Return Data'!$B$7:$R$2843,12,0)</f>
        <v>36.9407</v>
      </c>
      <c r="I39" s="66">
        <f t="shared" si="2"/>
        <v>57</v>
      </c>
      <c r="J39" s="65">
        <f>VLOOKUP($A39,'Return Data'!$B$7:$R$2843,13,0)</f>
        <v>48.948599999999999</v>
      </c>
      <c r="K39" s="66">
        <f t="shared" si="3"/>
        <v>53</v>
      </c>
      <c r="L39" s="65"/>
      <c r="M39" s="66"/>
      <c r="N39" s="65"/>
      <c r="O39" s="66"/>
      <c r="P39" s="65"/>
      <c r="Q39" s="66"/>
      <c r="R39" s="65">
        <f>VLOOKUP($A39,'Return Data'!$B$7:$R$2843,16,0)</f>
        <v>29.462299999999999</v>
      </c>
      <c r="S39" s="67">
        <f t="shared" si="5"/>
        <v>1</v>
      </c>
    </row>
    <row r="40" spans="1:19" x14ac:dyDescent="0.3">
      <c r="A40" s="63" t="s">
        <v>298</v>
      </c>
      <c r="B40" s="64">
        <f>VLOOKUP($A40,'Return Data'!$B$7:$R$2843,3,0)</f>
        <v>44407</v>
      </c>
      <c r="C40" s="65">
        <f>VLOOKUP($A40,'Return Data'!$B$7:$R$2843,4,0)</f>
        <v>21.51</v>
      </c>
      <c r="D40" s="65">
        <f>VLOOKUP($A40,'Return Data'!$B$7:$R$2843,10,0)</f>
        <v>13.7493</v>
      </c>
      <c r="E40" s="66">
        <f t="shared" ref="E40:E71" si="10">RANK(D40,D$8:D$73,0)</f>
        <v>27</v>
      </c>
      <c r="F40" s="65">
        <f>VLOOKUP($A40,'Return Data'!$B$7:$R$2843,11,0)</f>
        <v>25.716000000000001</v>
      </c>
      <c r="G40" s="66">
        <f t="shared" ref="G40:G71" si="11">RANK(F40,F$8:F$73,0)</f>
        <v>26</v>
      </c>
      <c r="H40" s="65">
        <f>VLOOKUP($A40,'Return Data'!$B$7:$R$2843,12,0)</f>
        <v>51.372300000000003</v>
      </c>
      <c r="I40" s="66">
        <f t="shared" ref="I40:I71" si="12">RANK(H40,H$8:H$73,0)</f>
        <v>27</v>
      </c>
      <c r="J40" s="65">
        <f>VLOOKUP($A40,'Return Data'!$B$7:$R$2843,13,0)</f>
        <v>56.322699999999998</v>
      </c>
      <c r="K40" s="66">
        <f t="shared" ref="K40:K71" si="13">RANK(J40,J$8:J$73,0)</f>
        <v>34</v>
      </c>
      <c r="L40" s="65">
        <f>VLOOKUP($A40,'Return Data'!$B$7:$R$2843,17,0)</f>
        <v>24.7196</v>
      </c>
      <c r="M40" s="66">
        <f t="shared" ref="M40:M53" si="14">RANK(L40,L$8:L$73,0)</f>
        <v>34</v>
      </c>
      <c r="N40" s="65">
        <f>VLOOKUP($A40,'Return Data'!$B$7:$R$2843,14,0)</f>
        <v>14.3512</v>
      </c>
      <c r="O40" s="66">
        <f t="shared" ref="O40:O49" si="15">RANK(N40,N$8:N$73,0)</f>
        <v>18</v>
      </c>
      <c r="P40" s="65"/>
      <c r="Q40" s="66"/>
      <c r="R40" s="65">
        <f>VLOOKUP($A40,'Return Data'!$B$7:$R$2843,16,0)</f>
        <v>14.5502</v>
      </c>
      <c r="S40" s="67">
        <f t="shared" ref="S40:S71" si="16">RANK(R40,R$8:R$73,0)</f>
        <v>36</v>
      </c>
    </row>
    <row r="41" spans="1:19" x14ac:dyDescent="0.3">
      <c r="A41" s="63" t="s">
        <v>299</v>
      </c>
      <c r="B41" s="64">
        <f>VLOOKUP($A41,'Return Data'!$B$7:$R$2843,3,0)</f>
        <v>44407</v>
      </c>
      <c r="C41" s="65">
        <f>VLOOKUP($A41,'Return Data'!$B$7:$R$2843,4,0)</f>
        <v>820.38630650958999</v>
      </c>
      <c r="D41" s="65">
        <f>VLOOKUP($A41,'Return Data'!$B$7:$R$2843,10,0)</f>
        <v>12.880100000000001</v>
      </c>
      <c r="E41" s="66">
        <f t="shared" si="10"/>
        <v>35</v>
      </c>
      <c r="F41" s="65">
        <f>VLOOKUP($A41,'Return Data'!$B$7:$R$2843,11,0)</f>
        <v>21.294699999999999</v>
      </c>
      <c r="G41" s="66">
        <f t="shared" si="11"/>
        <v>48</v>
      </c>
      <c r="H41" s="65">
        <f>VLOOKUP($A41,'Return Data'!$B$7:$R$2843,12,0)</f>
        <v>44.480400000000003</v>
      </c>
      <c r="I41" s="66">
        <f t="shared" si="12"/>
        <v>39</v>
      </c>
      <c r="J41" s="65">
        <f>VLOOKUP($A41,'Return Data'!$B$7:$R$2843,13,0)</f>
        <v>52.895699999999998</v>
      </c>
      <c r="K41" s="66">
        <f t="shared" si="13"/>
        <v>40</v>
      </c>
      <c r="L41" s="65">
        <f>VLOOKUP($A41,'Return Data'!$B$7:$R$2843,17,0)</f>
        <v>23.2791</v>
      </c>
      <c r="M41" s="66">
        <f t="shared" si="14"/>
        <v>42</v>
      </c>
      <c r="N41" s="65">
        <f>VLOOKUP($A41,'Return Data'!$B$7:$R$2843,14,0)</f>
        <v>11.606999999999999</v>
      </c>
      <c r="O41" s="66">
        <f t="shared" si="15"/>
        <v>39</v>
      </c>
      <c r="P41" s="65">
        <f>VLOOKUP($A41,'Return Data'!$B$7:$R$2843,15,0)</f>
        <v>10.9941</v>
      </c>
      <c r="Q41" s="66">
        <f>RANK(P41,P$8:P$73,0)</f>
        <v>33</v>
      </c>
      <c r="R41" s="65">
        <f>VLOOKUP($A41,'Return Data'!$B$7:$R$2843,16,0)</f>
        <v>18.989799999999999</v>
      </c>
      <c r="S41" s="67">
        <f t="shared" si="16"/>
        <v>14</v>
      </c>
    </row>
    <row r="42" spans="1:19" x14ac:dyDescent="0.3">
      <c r="A42" s="63" t="s">
        <v>300</v>
      </c>
      <c r="B42" s="64">
        <f>VLOOKUP($A42,'Return Data'!$B$7:$R$2843,3,0)</f>
        <v>44407</v>
      </c>
      <c r="C42" s="65">
        <f>VLOOKUP($A42,'Return Data'!$B$7:$R$2843,4,0)</f>
        <v>447.34486230320601</v>
      </c>
      <c r="D42" s="65">
        <f>VLOOKUP($A42,'Return Data'!$B$7:$R$2843,10,0)</f>
        <v>12.7867</v>
      </c>
      <c r="E42" s="66">
        <f t="shared" si="10"/>
        <v>36</v>
      </c>
      <c r="F42" s="65">
        <f>VLOOKUP($A42,'Return Data'!$B$7:$R$2843,11,0)</f>
        <v>21.11</v>
      </c>
      <c r="G42" s="66">
        <f t="shared" si="11"/>
        <v>51</v>
      </c>
      <c r="H42" s="65">
        <f>VLOOKUP($A42,'Return Data'!$B$7:$R$2843,12,0)</f>
        <v>44.2224</v>
      </c>
      <c r="I42" s="66">
        <f t="shared" si="12"/>
        <v>42</v>
      </c>
      <c r="J42" s="65">
        <f>VLOOKUP($A42,'Return Data'!$B$7:$R$2843,13,0)</f>
        <v>52.373899999999999</v>
      </c>
      <c r="K42" s="66">
        <f t="shared" si="13"/>
        <v>42</v>
      </c>
      <c r="L42" s="65">
        <f>VLOOKUP($A42,'Return Data'!$B$7:$R$2843,17,0)</f>
        <v>23.464500000000001</v>
      </c>
      <c r="M42" s="66">
        <f t="shared" si="14"/>
        <v>41</v>
      </c>
      <c r="N42" s="65">
        <f>VLOOKUP($A42,'Return Data'!$B$7:$R$2843,14,0)</f>
        <v>11.819000000000001</v>
      </c>
      <c r="O42" s="66">
        <f t="shared" si="15"/>
        <v>36</v>
      </c>
      <c r="P42" s="65">
        <f>VLOOKUP($A42,'Return Data'!$B$7:$R$2843,15,0)</f>
        <v>14.259</v>
      </c>
      <c r="Q42" s="66">
        <f>RANK(P42,P$8:P$73,0)</f>
        <v>16</v>
      </c>
      <c r="R42" s="65">
        <f>VLOOKUP($A42,'Return Data'!$B$7:$R$2843,16,0)</f>
        <v>16.1768</v>
      </c>
      <c r="S42" s="67">
        <f t="shared" si="16"/>
        <v>24</v>
      </c>
    </row>
    <row r="43" spans="1:19" x14ac:dyDescent="0.3">
      <c r="A43" s="63" t="s">
        <v>301</v>
      </c>
      <c r="B43" s="64">
        <f>VLOOKUP($A43,'Return Data'!$B$7:$R$2843,3,0)</f>
        <v>44407</v>
      </c>
      <c r="C43" s="65">
        <f>VLOOKUP($A43,'Return Data'!$B$7:$R$2843,4,0)</f>
        <v>208.1208</v>
      </c>
      <c r="D43" s="65">
        <f>VLOOKUP($A43,'Return Data'!$B$7:$R$2843,10,0)</f>
        <v>21.729500000000002</v>
      </c>
      <c r="E43" s="66">
        <f t="shared" si="10"/>
        <v>8</v>
      </c>
      <c r="F43" s="65">
        <f>VLOOKUP($A43,'Return Data'!$B$7:$R$2843,11,0)</f>
        <v>49.807200000000002</v>
      </c>
      <c r="G43" s="66">
        <f t="shared" si="11"/>
        <v>8</v>
      </c>
      <c r="H43" s="65">
        <f>VLOOKUP($A43,'Return Data'!$B$7:$R$2843,12,0)</f>
        <v>79.891300000000001</v>
      </c>
      <c r="I43" s="66">
        <f t="shared" si="12"/>
        <v>8</v>
      </c>
      <c r="J43" s="65">
        <f>VLOOKUP($A43,'Return Data'!$B$7:$R$2843,13,0)</f>
        <v>108.1285</v>
      </c>
      <c r="K43" s="66">
        <f t="shared" si="13"/>
        <v>8</v>
      </c>
      <c r="L43" s="65">
        <f>VLOOKUP($A43,'Return Data'!$B$7:$R$2843,17,0)</f>
        <v>53.839700000000001</v>
      </c>
      <c r="M43" s="66">
        <f t="shared" si="14"/>
        <v>1</v>
      </c>
      <c r="N43" s="65">
        <f>VLOOKUP($A43,'Return Data'!$B$7:$R$2843,14,0)</f>
        <v>30.8673</v>
      </c>
      <c r="O43" s="66">
        <f t="shared" si="15"/>
        <v>2</v>
      </c>
      <c r="P43" s="65">
        <f>VLOOKUP($A43,'Return Data'!$B$7:$R$2843,15,0)</f>
        <v>23.7333</v>
      </c>
      <c r="Q43" s="66">
        <f>RANK(P43,P$8:P$73,0)</f>
        <v>2</v>
      </c>
      <c r="R43" s="65">
        <f>VLOOKUP($A43,'Return Data'!$B$7:$R$2843,16,0)</f>
        <v>15.282</v>
      </c>
      <c r="S43" s="67">
        <f t="shared" si="16"/>
        <v>28</v>
      </c>
    </row>
    <row r="44" spans="1:19" x14ac:dyDescent="0.3">
      <c r="A44" s="63" t="s">
        <v>302</v>
      </c>
      <c r="B44" s="64">
        <f>VLOOKUP($A44,'Return Data'!$B$7:$R$2843,3,0)</f>
        <v>44407</v>
      </c>
      <c r="C44" s="65">
        <f>VLOOKUP($A44,'Return Data'!$B$7:$R$2843,4,0)</f>
        <v>72.44</v>
      </c>
      <c r="D44" s="65">
        <f>VLOOKUP($A44,'Return Data'!$B$7:$R$2843,10,0)</f>
        <v>10.158200000000001</v>
      </c>
      <c r="E44" s="66">
        <f t="shared" si="10"/>
        <v>62</v>
      </c>
      <c r="F44" s="65">
        <f>VLOOKUP($A44,'Return Data'!$B$7:$R$2843,11,0)</f>
        <v>20.1327</v>
      </c>
      <c r="G44" s="66">
        <f t="shared" si="11"/>
        <v>52</v>
      </c>
      <c r="H44" s="65">
        <f>VLOOKUP($A44,'Return Data'!$B$7:$R$2843,12,0)</f>
        <v>44.331499999999998</v>
      </c>
      <c r="I44" s="66">
        <f t="shared" si="12"/>
        <v>40</v>
      </c>
      <c r="J44" s="65">
        <f>VLOOKUP($A44,'Return Data'!$B$7:$R$2843,13,0)</f>
        <v>54.160499999999999</v>
      </c>
      <c r="K44" s="66">
        <f t="shared" si="13"/>
        <v>37</v>
      </c>
      <c r="L44" s="65">
        <f>VLOOKUP($A44,'Return Data'!$B$7:$R$2843,17,0)</f>
        <v>18.274799999999999</v>
      </c>
      <c r="M44" s="66">
        <f t="shared" si="14"/>
        <v>58</v>
      </c>
      <c r="N44" s="65">
        <f>VLOOKUP($A44,'Return Data'!$B$7:$R$2843,14,0)</f>
        <v>10.8346</v>
      </c>
      <c r="O44" s="66">
        <f t="shared" si="15"/>
        <v>42</v>
      </c>
      <c r="P44" s="65">
        <f>VLOOKUP($A44,'Return Data'!$B$7:$R$2843,15,0)</f>
        <v>10.701599999999999</v>
      </c>
      <c r="Q44" s="66">
        <f>RANK(P44,P$8:P$73,0)</f>
        <v>35</v>
      </c>
      <c r="R44" s="65">
        <f>VLOOKUP($A44,'Return Data'!$B$7:$R$2843,16,0)</f>
        <v>16.813199999999998</v>
      </c>
      <c r="S44" s="67">
        <f t="shared" si="16"/>
        <v>21</v>
      </c>
    </row>
    <row r="45" spans="1:19" x14ac:dyDescent="0.3">
      <c r="A45" s="63" t="s">
        <v>373</v>
      </c>
      <c r="B45" s="64">
        <f>VLOOKUP($A45,'Return Data'!$B$7:$R$2843,3,0)</f>
        <v>44407</v>
      </c>
      <c r="C45" s="65">
        <f>VLOOKUP($A45,'Return Data'!$B$7:$R$2843,4,0)</f>
        <v>642.09331403961198</v>
      </c>
      <c r="D45" s="65">
        <f>VLOOKUP($A45,'Return Data'!$B$7:$R$2843,10,0)</f>
        <v>13.093400000000001</v>
      </c>
      <c r="E45" s="66">
        <f t="shared" si="10"/>
        <v>32</v>
      </c>
      <c r="F45" s="65">
        <f>VLOOKUP($A45,'Return Data'!$B$7:$R$2843,11,0)</f>
        <v>21.119900000000001</v>
      </c>
      <c r="G45" s="66">
        <f t="shared" si="11"/>
        <v>49</v>
      </c>
      <c r="H45" s="65">
        <f>VLOOKUP($A45,'Return Data'!$B$7:$R$2843,12,0)</f>
        <v>44.945700000000002</v>
      </c>
      <c r="I45" s="66">
        <f t="shared" si="12"/>
        <v>38</v>
      </c>
      <c r="J45" s="65">
        <f>VLOOKUP($A45,'Return Data'!$B$7:$R$2843,13,0)</f>
        <v>50.752400000000002</v>
      </c>
      <c r="K45" s="66">
        <f t="shared" si="13"/>
        <v>49</v>
      </c>
      <c r="L45" s="65">
        <f>VLOOKUP($A45,'Return Data'!$B$7:$R$2843,17,0)</f>
        <v>23.973500000000001</v>
      </c>
      <c r="M45" s="66">
        <f t="shared" si="14"/>
        <v>39</v>
      </c>
      <c r="N45" s="65">
        <f>VLOOKUP($A45,'Return Data'!$B$7:$R$2843,14,0)</f>
        <v>13.5776</v>
      </c>
      <c r="O45" s="66">
        <f t="shared" si="15"/>
        <v>23</v>
      </c>
      <c r="P45" s="65">
        <f>VLOOKUP($A45,'Return Data'!$B$7:$R$2843,15,0)</f>
        <v>11.722200000000001</v>
      </c>
      <c r="Q45" s="66">
        <f>RANK(P45,P$8:P$73,0)</f>
        <v>29</v>
      </c>
      <c r="R45" s="65">
        <f>VLOOKUP($A45,'Return Data'!$B$7:$R$2843,16,0)</f>
        <v>15.8133</v>
      </c>
      <c r="S45" s="67">
        <f t="shared" si="16"/>
        <v>25</v>
      </c>
    </row>
    <row r="46" spans="1:19" x14ac:dyDescent="0.3">
      <c r="A46" s="63" t="s">
        <v>304</v>
      </c>
      <c r="B46" s="64">
        <f>VLOOKUP($A46,'Return Data'!$B$7:$R$2843,3,0)</f>
        <v>44407</v>
      </c>
      <c r="C46" s="65">
        <f>VLOOKUP($A46,'Return Data'!$B$7:$R$2843,4,0)</f>
        <v>22.526399999999999</v>
      </c>
      <c r="D46" s="65">
        <f>VLOOKUP($A46,'Return Data'!$B$7:$R$2843,10,0)</f>
        <v>11.0413</v>
      </c>
      <c r="E46" s="66">
        <f t="shared" si="10"/>
        <v>50</v>
      </c>
      <c r="F46" s="65">
        <f>VLOOKUP($A46,'Return Data'!$B$7:$R$2843,11,0)</f>
        <v>30.463000000000001</v>
      </c>
      <c r="G46" s="66">
        <f t="shared" si="11"/>
        <v>16</v>
      </c>
      <c r="H46" s="65">
        <f>VLOOKUP($A46,'Return Data'!$B$7:$R$2843,12,0)</f>
        <v>53.152299999999997</v>
      </c>
      <c r="I46" s="66">
        <f t="shared" si="12"/>
        <v>19</v>
      </c>
      <c r="J46" s="65">
        <f>VLOOKUP($A46,'Return Data'!$B$7:$R$2843,13,0)</f>
        <v>68.604500000000002</v>
      </c>
      <c r="K46" s="66">
        <f t="shared" si="13"/>
        <v>16</v>
      </c>
      <c r="L46" s="65">
        <f>VLOOKUP($A46,'Return Data'!$B$7:$R$2843,17,0)</f>
        <v>31.414400000000001</v>
      </c>
      <c r="M46" s="66">
        <f t="shared" si="14"/>
        <v>15</v>
      </c>
      <c r="N46" s="65">
        <f>VLOOKUP($A46,'Return Data'!$B$7:$R$2843,14,0)</f>
        <v>20.327500000000001</v>
      </c>
      <c r="O46" s="66">
        <f t="shared" si="15"/>
        <v>5</v>
      </c>
      <c r="P46" s="65"/>
      <c r="Q46" s="66"/>
      <c r="R46" s="65">
        <f>VLOOKUP($A46,'Return Data'!$B$7:$R$2843,16,0)</f>
        <v>16.444299999999998</v>
      </c>
      <c r="S46" s="67">
        <f t="shared" si="16"/>
        <v>22</v>
      </c>
    </row>
    <row r="47" spans="1:19" x14ac:dyDescent="0.3">
      <c r="A47" s="63" t="s">
        <v>305</v>
      </c>
      <c r="B47" s="64">
        <f>VLOOKUP($A47,'Return Data'!$B$7:$R$2843,3,0)</f>
        <v>44407</v>
      </c>
      <c r="C47" s="65">
        <f>VLOOKUP($A47,'Return Data'!$B$7:$R$2843,4,0)</f>
        <v>23.399899999999999</v>
      </c>
      <c r="D47" s="65">
        <f>VLOOKUP($A47,'Return Data'!$B$7:$R$2843,10,0)</f>
        <v>11.344900000000001</v>
      </c>
      <c r="E47" s="66">
        <f t="shared" si="10"/>
        <v>48</v>
      </c>
      <c r="F47" s="65">
        <f>VLOOKUP($A47,'Return Data'!$B$7:$R$2843,11,0)</f>
        <v>30.520099999999999</v>
      </c>
      <c r="G47" s="66">
        <f t="shared" si="11"/>
        <v>15</v>
      </c>
      <c r="H47" s="65">
        <f>VLOOKUP($A47,'Return Data'!$B$7:$R$2843,12,0)</f>
        <v>52.5169</v>
      </c>
      <c r="I47" s="66">
        <f t="shared" si="12"/>
        <v>22</v>
      </c>
      <c r="J47" s="65">
        <f>VLOOKUP($A47,'Return Data'!$B$7:$R$2843,13,0)</f>
        <v>67.894099999999995</v>
      </c>
      <c r="K47" s="66">
        <f t="shared" si="13"/>
        <v>17</v>
      </c>
      <c r="L47" s="65">
        <f>VLOOKUP($A47,'Return Data'!$B$7:$R$2843,17,0)</f>
        <v>31.8401</v>
      </c>
      <c r="M47" s="66">
        <f t="shared" si="14"/>
        <v>14</v>
      </c>
      <c r="N47" s="65">
        <f>VLOOKUP($A47,'Return Data'!$B$7:$R$2843,14,0)</f>
        <v>19.866700000000002</v>
      </c>
      <c r="O47" s="66">
        <f t="shared" si="15"/>
        <v>6</v>
      </c>
      <c r="P47" s="65">
        <f>VLOOKUP($A47,'Return Data'!$B$7:$R$2843,15,0)</f>
        <v>15.9467</v>
      </c>
      <c r="Q47" s="66">
        <f>RANK(P47,P$8:P$73,0)</f>
        <v>7</v>
      </c>
      <c r="R47" s="65">
        <f>VLOOKUP($A47,'Return Data'!$B$7:$R$2843,16,0)</f>
        <v>14.3203</v>
      </c>
      <c r="S47" s="67">
        <f t="shared" si="16"/>
        <v>38</v>
      </c>
    </row>
    <row r="48" spans="1:19" x14ac:dyDescent="0.3">
      <c r="A48" s="63" t="s">
        <v>306</v>
      </c>
      <c r="B48" s="64">
        <f>VLOOKUP($A48,'Return Data'!$B$7:$R$2843,3,0)</f>
        <v>44407</v>
      </c>
      <c r="C48" s="65">
        <f>VLOOKUP($A48,'Return Data'!$B$7:$R$2843,4,0)</f>
        <v>22.021999999999998</v>
      </c>
      <c r="D48" s="65">
        <f>VLOOKUP($A48,'Return Data'!$B$7:$R$2843,10,0)</f>
        <v>10.946</v>
      </c>
      <c r="E48" s="66">
        <f t="shared" si="10"/>
        <v>51</v>
      </c>
      <c r="F48" s="65">
        <f>VLOOKUP($A48,'Return Data'!$B$7:$R$2843,11,0)</f>
        <v>30.398</v>
      </c>
      <c r="G48" s="66">
        <f t="shared" si="11"/>
        <v>17</v>
      </c>
      <c r="H48" s="65">
        <f>VLOOKUP($A48,'Return Data'!$B$7:$R$2843,12,0)</f>
        <v>53.098500000000001</v>
      </c>
      <c r="I48" s="66">
        <f t="shared" si="12"/>
        <v>20</v>
      </c>
      <c r="J48" s="65">
        <f>VLOOKUP($A48,'Return Data'!$B$7:$R$2843,13,0)</f>
        <v>68.858400000000003</v>
      </c>
      <c r="K48" s="66">
        <f t="shared" si="13"/>
        <v>15</v>
      </c>
      <c r="L48" s="65">
        <f>VLOOKUP($A48,'Return Data'!$B$7:$R$2843,17,0)</f>
        <v>30.513000000000002</v>
      </c>
      <c r="M48" s="66">
        <f t="shared" si="14"/>
        <v>17</v>
      </c>
      <c r="N48" s="65">
        <f>VLOOKUP($A48,'Return Data'!$B$7:$R$2843,14,0)</f>
        <v>18.0061</v>
      </c>
      <c r="O48" s="66">
        <f t="shared" si="15"/>
        <v>10</v>
      </c>
      <c r="P48" s="65">
        <f>VLOOKUP($A48,'Return Data'!$B$7:$R$2843,15,0)</f>
        <v>14.447900000000001</v>
      </c>
      <c r="Q48" s="66">
        <f>RANK(P48,P$8:P$73,0)</f>
        <v>15</v>
      </c>
      <c r="R48" s="65">
        <f>VLOOKUP($A48,'Return Data'!$B$7:$R$2843,16,0)</f>
        <v>13.0463</v>
      </c>
      <c r="S48" s="67">
        <f t="shared" si="16"/>
        <v>41</v>
      </c>
    </row>
    <row r="49" spans="1:19" x14ac:dyDescent="0.3">
      <c r="A49" s="63" t="s">
        <v>307</v>
      </c>
      <c r="B49" s="64">
        <f>VLOOKUP($A49,'Return Data'!$B$7:$R$2843,3,0)</f>
        <v>44407</v>
      </c>
      <c r="C49" s="65">
        <f>VLOOKUP($A49,'Return Data'!$B$7:$R$2843,4,0)</f>
        <v>28.301200000000001</v>
      </c>
      <c r="D49" s="65">
        <f>VLOOKUP($A49,'Return Data'!$B$7:$R$2843,10,0)</f>
        <v>32.406999999999996</v>
      </c>
      <c r="E49" s="66">
        <f t="shared" si="10"/>
        <v>5</v>
      </c>
      <c r="F49" s="65">
        <f>VLOOKUP($A49,'Return Data'!$B$7:$R$2843,11,0)</f>
        <v>52.689799999999998</v>
      </c>
      <c r="G49" s="66">
        <f t="shared" si="11"/>
        <v>6</v>
      </c>
      <c r="H49" s="65">
        <f>VLOOKUP($A49,'Return Data'!$B$7:$R$2843,12,0)</f>
        <v>88.716200000000001</v>
      </c>
      <c r="I49" s="66">
        <f t="shared" si="12"/>
        <v>6</v>
      </c>
      <c r="J49" s="65">
        <f>VLOOKUP($A49,'Return Data'!$B$7:$R$2843,13,0)</f>
        <v>109.4973</v>
      </c>
      <c r="K49" s="66">
        <f t="shared" si="13"/>
        <v>7</v>
      </c>
      <c r="L49" s="65">
        <f>VLOOKUP($A49,'Return Data'!$B$7:$R$2843,17,0)</f>
        <v>53.046799999999998</v>
      </c>
      <c r="M49" s="66">
        <f t="shared" si="14"/>
        <v>2</v>
      </c>
      <c r="N49" s="65">
        <f>VLOOKUP($A49,'Return Data'!$B$7:$R$2843,14,0)</f>
        <v>29.970099999999999</v>
      </c>
      <c r="O49" s="66">
        <f t="shared" si="15"/>
        <v>3</v>
      </c>
      <c r="P49" s="65"/>
      <c r="Q49" s="66"/>
      <c r="R49" s="65">
        <f>VLOOKUP($A49,'Return Data'!$B$7:$R$2843,16,0)</f>
        <v>27.127800000000001</v>
      </c>
      <c r="S49" s="67">
        <f t="shared" si="16"/>
        <v>3</v>
      </c>
    </row>
    <row r="50" spans="1:19" x14ac:dyDescent="0.3">
      <c r="A50" s="63" t="s">
        <v>308</v>
      </c>
      <c r="B50" s="64">
        <f>VLOOKUP($A50,'Return Data'!$B$7:$R$2843,3,0)</f>
        <v>44407</v>
      </c>
      <c r="C50" s="65">
        <f>VLOOKUP($A50,'Return Data'!$B$7:$R$2843,4,0)</f>
        <v>16.491</v>
      </c>
      <c r="D50" s="65">
        <f>VLOOKUP($A50,'Return Data'!$B$7:$R$2843,10,0)</f>
        <v>14.1317</v>
      </c>
      <c r="E50" s="66">
        <f t="shared" si="10"/>
        <v>24</v>
      </c>
      <c r="F50" s="65">
        <f>VLOOKUP($A50,'Return Data'!$B$7:$R$2843,11,0)</f>
        <v>24.663599999999999</v>
      </c>
      <c r="G50" s="66">
        <f t="shared" si="11"/>
        <v>31</v>
      </c>
      <c r="H50" s="65">
        <f>VLOOKUP($A50,'Return Data'!$B$7:$R$2843,12,0)</f>
        <v>47.739699999999999</v>
      </c>
      <c r="I50" s="66">
        <f t="shared" si="12"/>
        <v>30</v>
      </c>
      <c r="J50" s="65">
        <f>VLOOKUP($A50,'Return Data'!$B$7:$R$2843,13,0)</f>
        <v>62.639600000000002</v>
      </c>
      <c r="K50" s="66">
        <f t="shared" si="13"/>
        <v>22</v>
      </c>
      <c r="L50" s="65">
        <f>VLOOKUP($A50,'Return Data'!$B$7:$R$2843,17,0)</f>
        <v>27.787700000000001</v>
      </c>
      <c r="M50" s="66">
        <f t="shared" si="14"/>
        <v>24</v>
      </c>
      <c r="N50" s="65"/>
      <c r="O50" s="66"/>
      <c r="P50" s="65"/>
      <c r="Q50" s="66"/>
      <c r="R50" s="65">
        <f>VLOOKUP($A50,'Return Data'!$B$7:$R$2843,16,0)</f>
        <v>17.896699999999999</v>
      </c>
      <c r="S50" s="67">
        <f t="shared" si="16"/>
        <v>18</v>
      </c>
    </row>
    <row r="51" spans="1:19" x14ac:dyDescent="0.3">
      <c r="A51" s="63" t="s">
        <v>309</v>
      </c>
      <c r="B51" s="64">
        <f>VLOOKUP($A51,'Return Data'!$B$7:$R$2843,3,0)</f>
        <v>44407</v>
      </c>
      <c r="C51" s="65">
        <f>VLOOKUP($A51,'Return Data'!$B$7:$R$2843,4,0)</f>
        <v>14.9427</v>
      </c>
      <c r="D51" s="65">
        <f>VLOOKUP($A51,'Return Data'!$B$7:$R$2843,10,0)</f>
        <v>11.663500000000001</v>
      </c>
      <c r="E51" s="66">
        <f t="shared" si="10"/>
        <v>46</v>
      </c>
      <c r="F51" s="65">
        <f>VLOOKUP($A51,'Return Data'!$B$7:$R$2843,11,0)</f>
        <v>25.291</v>
      </c>
      <c r="G51" s="66">
        <f t="shared" si="11"/>
        <v>28</v>
      </c>
      <c r="H51" s="65">
        <f>VLOOKUP($A51,'Return Data'!$B$7:$R$2843,12,0)</f>
        <v>43.118299999999998</v>
      </c>
      <c r="I51" s="66">
        <f t="shared" si="12"/>
        <v>47</v>
      </c>
      <c r="J51" s="65">
        <f>VLOOKUP($A51,'Return Data'!$B$7:$R$2843,13,0)</f>
        <v>53.170499999999997</v>
      </c>
      <c r="K51" s="66">
        <f t="shared" si="13"/>
        <v>38</v>
      </c>
      <c r="L51" s="65">
        <f>VLOOKUP($A51,'Return Data'!$B$7:$R$2843,17,0)</f>
        <v>23.707599999999999</v>
      </c>
      <c r="M51" s="66">
        <f t="shared" si="14"/>
        <v>40</v>
      </c>
      <c r="N51" s="65"/>
      <c r="O51" s="66"/>
      <c r="P51" s="65"/>
      <c r="Q51" s="66"/>
      <c r="R51" s="65">
        <f>VLOOKUP($A51,'Return Data'!$B$7:$R$2843,16,0)</f>
        <v>12.7569</v>
      </c>
      <c r="S51" s="67">
        <f t="shared" si="16"/>
        <v>43</v>
      </c>
    </row>
    <row r="52" spans="1:19" x14ac:dyDescent="0.3">
      <c r="A52" s="63" t="s">
        <v>310</v>
      </c>
      <c r="B52" s="64">
        <f>VLOOKUP($A52,'Return Data'!$B$7:$R$2843,3,0)</f>
        <v>44407</v>
      </c>
      <c r="C52" s="65">
        <f>VLOOKUP($A52,'Return Data'!$B$7:$R$2843,4,0)</f>
        <v>73.128900000000002</v>
      </c>
      <c r="D52" s="65">
        <f>VLOOKUP($A52,'Return Data'!$B$7:$R$2843,10,0)</f>
        <v>16.5473</v>
      </c>
      <c r="E52" s="66">
        <f t="shared" si="10"/>
        <v>12</v>
      </c>
      <c r="F52" s="65">
        <f>VLOOKUP($A52,'Return Data'!$B$7:$R$2843,11,0)</f>
        <v>35.375300000000003</v>
      </c>
      <c r="G52" s="66">
        <f t="shared" si="11"/>
        <v>12</v>
      </c>
      <c r="H52" s="65">
        <f>VLOOKUP($A52,'Return Data'!$B$7:$R$2843,12,0)</f>
        <v>56.406399999999998</v>
      </c>
      <c r="I52" s="66">
        <f t="shared" si="12"/>
        <v>15</v>
      </c>
      <c r="J52" s="65">
        <f>VLOOKUP($A52,'Return Data'!$B$7:$R$2843,13,0)</f>
        <v>82.929699999999997</v>
      </c>
      <c r="K52" s="66">
        <f t="shared" si="13"/>
        <v>10</v>
      </c>
      <c r="L52" s="65">
        <f>VLOOKUP($A52,'Return Data'!$B$7:$R$2843,17,0)</f>
        <v>44.706200000000003</v>
      </c>
      <c r="M52" s="66">
        <f t="shared" si="14"/>
        <v>4</v>
      </c>
      <c r="N52" s="65">
        <f>VLOOKUP($A52,'Return Data'!$B$7:$R$2843,14,0)</f>
        <v>28.264700000000001</v>
      </c>
      <c r="O52" s="66">
        <f>RANK(N52,N$8:N$73,0)</f>
        <v>4</v>
      </c>
      <c r="P52" s="65">
        <f>VLOOKUP($A52,'Return Data'!$B$7:$R$2843,15,0)</f>
        <v>23.388500000000001</v>
      </c>
      <c r="Q52" s="66">
        <f>RANK(P52,P$8:P$73,0)</f>
        <v>3</v>
      </c>
      <c r="R52" s="65">
        <f>VLOOKUP($A52,'Return Data'!$B$7:$R$2843,16,0)</f>
        <v>23.734400000000001</v>
      </c>
      <c r="S52" s="67">
        <f t="shared" si="16"/>
        <v>5</v>
      </c>
    </row>
    <row r="53" spans="1:19" x14ac:dyDescent="0.3">
      <c r="A53" s="63" t="s">
        <v>311</v>
      </c>
      <c r="B53" s="64">
        <f>VLOOKUP($A53,'Return Data'!$B$7:$R$2843,3,0)</f>
        <v>44407</v>
      </c>
      <c r="C53" s="65">
        <f>VLOOKUP($A53,'Return Data'!$B$7:$R$2843,4,0)</f>
        <v>53.349800000000002</v>
      </c>
      <c r="D53" s="65">
        <f>VLOOKUP($A53,'Return Data'!$B$7:$R$2843,10,0)</f>
        <v>19.002600000000001</v>
      </c>
      <c r="E53" s="66">
        <f t="shared" si="10"/>
        <v>11</v>
      </c>
      <c r="F53" s="65">
        <f>VLOOKUP($A53,'Return Data'!$B$7:$R$2843,11,0)</f>
        <v>39.357500000000002</v>
      </c>
      <c r="G53" s="66">
        <f t="shared" si="11"/>
        <v>9</v>
      </c>
      <c r="H53" s="65">
        <f>VLOOKUP($A53,'Return Data'!$B$7:$R$2843,12,0)</f>
        <v>60.612299999999998</v>
      </c>
      <c r="I53" s="66">
        <f t="shared" si="12"/>
        <v>10</v>
      </c>
      <c r="J53" s="65">
        <f>VLOOKUP($A53,'Return Data'!$B$7:$R$2843,13,0)</f>
        <v>84.559899999999999</v>
      </c>
      <c r="K53" s="66">
        <f t="shared" si="13"/>
        <v>9</v>
      </c>
      <c r="L53" s="65">
        <f>VLOOKUP($A53,'Return Data'!$B$7:$R$2843,17,0)</f>
        <v>49.1447</v>
      </c>
      <c r="M53" s="66">
        <f t="shared" si="14"/>
        <v>3</v>
      </c>
      <c r="N53" s="65">
        <f>VLOOKUP($A53,'Return Data'!$B$7:$R$2843,14,0)</f>
        <v>31.946999999999999</v>
      </c>
      <c r="O53" s="66">
        <f>RANK(N53,N$8:N$73,0)</f>
        <v>1</v>
      </c>
      <c r="P53" s="65">
        <f>VLOOKUP($A53,'Return Data'!$B$7:$R$2843,15,0)</f>
        <v>24.174600000000002</v>
      </c>
      <c r="Q53" s="66">
        <f>RANK(P53,P$8:P$73,0)</f>
        <v>1</v>
      </c>
      <c r="R53" s="65">
        <f>VLOOKUP($A53,'Return Data'!$B$7:$R$2843,16,0)</f>
        <v>25.601299999999998</v>
      </c>
      <c r="S53" s="67">
        <f t="shared" si="16"/>
        <v>4</v>
      </c>
    </row>
    <row r="54" spans="1:19" x14ac:dyDescent="0.3">
      <c r="A54" s="63" t="s">
        <v>312</v>
      </c>
      <c r="B54" s="64">
        <f>VLOOKUP($A54,'Return Data'!$B$7:$R$2843,3,0)</f>
        <v>44407</v>
      </c>
      <c r="C54" s="65">
        <f>VLOOKUP($A54,'Return Data'!$B$7:$R$2843,4,0)</f>
        <v>14.1142</v>
      </c>
      <c r="D54" s="65">
        <f>VLOOKUP($A54,'Return Data'!$B$7:$R$2843,10,0)</f>
        <v>8.1075999999999997</v>
      </c>
      <c r="E54" s="66">
        <f t="shared" si="10"/>
        <v>64</v>
      </c>
      <c r="F54" s="65">
        <f>VLOOKUP($A54,'Return Data'!$B$7:$R$2843,11,0)</f>
        <v>13.0619</v>
      </c>
      <c r="G54" s="66">
        <f t="shared" si="11"/>
        <v>64</v>
      </c>
      <c r="H54" s="65">
        <f>VLOOKUP($A54,'Return Data'!$B$7:$R$2843,12,0)</f>
        <v>25.726700000000001</v>
      </c>
      <c r="I54" s="66">
        <f t="shared" si="12"/>
        <v>66</v>
      </c>
      <c r="J54" s="65">
        <f>VLOOKUP($A54,'Return Data'!$B$7:$R$2843,13,0)</f>
        <v>30.385200000000001</v>
      </c>
      <c r="K54" s="66">
        <f t="shared" si="13"/>
        <v>66</v>
      </c>
      <c r="L54" s="65"/>
      <c r="M54" s="66"/>
      <c r="N54" s="65"/>
      <c r="O54" s="66"/>
      <c r="P54" s="65"/>
      <c r="Q54" s="66"/>
      <c r="R54" s="65">
        <f>VLOOKUP($A54,'Return Data'!$B$7:$R$2843,16,0)</f>
        <v>14.7014</v>
      </c>
      <c r="S54" s="67">
        <f t="shared" si="16"/>
        <v>35</v>
      </c>
    </row>
    <row r="55" spans="1:19" x14ac:dyDescent="0.3">
      <c r="A55" s="63" t="s">
        <v>313</v>
      </c>
      <c r="B55" s="64">
        <f>VLOOKUP($A55,'Return Data'!$B$7:$R$2843,3,0)</f>
        <v>44407</v>
      </c>
      <c r="C55" s="65">
        <f>VLOOKUP($A55,'Return Data'!$B$7:$R$2843,4,0)</f>
        <v>135.18989999999999</v>
      </c>
      <c r="D55" s="65">
        <f>VLOOKUP($A55,'Return Data'!$B$7:$R$2843,10,0)</f>
        <v>12.031700000000001</v>
      </c>
      <c r="E55" s="66">
        <f t="shared" si="10"/>
        <v>43</v>
      </c>
      <c r="F55" s="65">
        <f>VLOOKUP($A55,'Return Data'!$B$7:$R$2843,11,0)</f>
        <v>21.744599999999998</v>
      </c>
      <c r="G55" s="66">
        <f t="shared" si="11"/>
        <v>45</v>
      </c>
      <c r="H55" s="65">
        <f>VLOOKUP($A55,'Return Data'!$B$7:$R$2843,12,0)</f>
        <v>43.540199999999999</v>
      </c>
      <c r="I55" s="66">
        <f t="shared" si="12"/>
        <v>44</v>
      </c>
      <c r="J55" s="65">
        <f>VLOOKUP($A55,'Return Data'!$B$7:$R$2843,13,0)</f>
        <v>51.212000000000003</v>
      </c>
      <c r="K55" s="66">
        <f t="shared" si="13"/>
        <v>47</v>
      </c>
      <c r="L55" s="65">
        <f>VLOOKUP($A55,'Return Data'!$B$7:$R$2843,17,0)</f>
        <v>19.565300000000001</v>
      </c>
      <c r="M55" s="66">
        <f t="shared" ref="M55:M73" si="17">RANK(L55,L$8:L$73,0)</f>
        <v>54</v>
      </c>
      <c r="N55" s="65">
        <f>VLOOKUP($A55,'Return Data'!$B$7:$R$2843,14,0)</f>
        <v>9.3191000000000006</v>
      </c>
      <c r="O55" s="66">
        <f>RANK(N55,N$8:N$73,0)</f>
        <v>46</v>
      </c>
      <c r="P55" s="65">
        <f>VLOOKUP($A55,'Return Data'!$B$7:$R$2843,15,0)</f>
        <v>10.553000000000001</v>
      </c>
      <c r="Q55" s="66">
        <f>RANK(P55,P$8:P$73,0)</f>
        <v>36</v>
      </c>
      <c r="R55" s="65">
        <f>VLOOKUP($A55,'Return Data'!$B$7:$R$2843,16,0)</f>
        <v>15.3849</v>
      </c>
      <c r="S55" s="67">
        <f t="shared" si="16"/>
        <v>27</v>
      </c>
    </row>
    <row r="56" spans="1:19" x14ac:dyDescent="0.3">
      <c r="A56" s="63" t="s">
        <v>314</v>
      </c>
      <c r="B56" s="64">
        <f>VLOOKUP($A56,'Return Data'!$B$7:$R$2843,3,0)</f>
        <v>44407</v>
      </c>
      <c r="C56" s="65">
        <f>VLOOKUP($A56,'Return Data'!$B$7:$R$2843,4,0)</f>
        <v>17.0977</v>
      </c>
      <c r="D56" s="65">
        <f>VLOOKUP($A56,'Return Data'!$B$7:$R$2843,10,0)</f>
        <v>35.251600000000003</v>
      </c>
      <c r="E56" s="66">
        <f t="shared" si="10"/>
        <v>3</v>
      </c>
      <c r="F56" s="65">
        <f>VLOOKUP($A56,'Return Data'!$B$7:$R$2843,11,0)</f>
        <v>57.357700000000001</v>
      </c>
      <c r="G56" s="66">
        <f t="shared" si="11"/>
        <v>4</v>
      </c>
      <c r="H56" s="65">
        <f>VLOOKUP($A56,'Return Data'!$B$7:$R$2843,12,0)</f>
        <v>93.917400000000001</v>
      </c>
      <c r="I56" s="66">
        <f t="shared" si="12"/>
        <v>4</v>
      </c>
      <c r="J56" s="65">
        <f>VLOOKUP($A56,'Return Data'!$B$7:$R$2843,13,0)</f>
        <v>120.3965</v>
      </c>
      <c r="K56" s="66">
        <f t="shared" si="13"/>
        <v>4</v>
      </c>
      <c r="L56" s="65">
        <f>VLOOKUP($A56,'Return Data'!$B$7:$R$2843,17,0)</f>
        <v>39.322200000000002</v>
      </c>
      <c r="M56" s="66">
        <f t="shared" si="17"/>
        <v>11</v>
      </c>
      <c r="N56" s="65">
        <f>VLOOKUP($A56,'Return Data'!$B$7:$R$2843,14,0)</f>
        <v>13.1258</v>
      </c>
      <c r="O56" s="66">
        <f>RANK(N56,N$8:N$73,0)</f>
        <v>29</v>
      </c>
      <c r="P56" s="65"/>
      <c r="Q56" s="66"/>
      <c r="R56" s="65">
        <f>VLOOKUP($A56,'Return Data'!$B$7:$R$2843,16,0)</f>
        <v>12.0923</v>
      </c>
      <c r="S56" s="67">
        <f t="shared" si="16"/>
        <v>45</v>
      </c>
    </row>
    <row r="57" spans="1:19" x14ac:dyDescent="0.3">
      <c r="A57" s="63" t="s">
        <v>315</v>
      </c>
      <c r="B57" s="64">
        <f>VLOOKUP($A57,'Return Data'!$B$7:$R$2843,3,0)</f>
        <v>44407</v>
      </c>
      <c r="C57" s="65">
        <f>VLOOKUP($A57,'Return Data'!$B$7:$R$2843,4,0)</f>
        <v>14.7058</v>
      </c>
      <c r="D57" s="65">
        <f>VLOOKUP($A57,'Return Data'!$B$7:$R$2843,10,0)</f>
        <v>34.793199999999999</v>
      </c>
      <c r="E57" s="66">
        <f t="shared" si="10"/>
        <v>4</v>
      </c>
      <c r="F57" s="65">
        <f>VLOOKUP($A57,'Return Data'!$B$7:$R$2843,11,0)</f>
        <v>58.648899999999998</v>
      </c>
      <c r="G57" s="66">
        <f t="shared" si="11"/>
        <v>3</v>
      </c>
      <c r="H57" s="65">
        <f>VLOOKUP($A57,'Return Data'!$B$7:$R$2843,12,0)</f>
        <v>95.509100000000004</v>
      </c>
      <c r="I57" s="66">
        <f t="shared" si="12"/>
        <v>3</v>
      </c>
      <c r="J57" s="65">
        <f>VLOOKUP($A57,'Return Data'!$B$7:$R$2843,13,0)</f>
        <v>123.09229999999999</v>
      </c>
      <c r="K57" s="66">
        <f t="shared" si="13"/>
        <v>3</v>
      </c>
      <c r="L57" s="65">
        <f>VLOOKUP($A57,'Return Data'!$B$7:$R$2843,17,0)</f>
        <v>40.436999999999998</v>
      </c>
      <c r="M57" s="66">
        <f t="shared" si="17"/>
        <v>10</v>
      </c>
      <c r="N57" s="65">
        <f>VLOOKUP($A57,'Return Data'!$B$7:$R$2843,14,0)</f>
        <v>13.167199999999999</v>
      </c>
      <c r="O57" s="66">
        <f>RANK(N57,N$8:N$73,0)</f>
        <v>28</v>
      </c>
      <c r="P57" s="65"/>
      <c r="Q57" s="66"/>
      <c r="R57" s="65">
        <f>VLOOKUP($A57,'Return Data'!$B$7:$R$2843,16,0)</f>
        <v>9.2629000000000001</v>
      </c>
      <c r="S57" s="67">
        <f t="shared" si="16"/>
        <v>58</v>
      </c>
    </row>
    <row r="58" spans="1:19" x14ac:dyDescent="0.3">
      <c r="A58" s="63" t="s">
        <v>316</v>
      </c>
      <c r="B58" s="64">
        <f>VLOOKUP($A58,'Return Data'!$B$7:$R$2843,3,0)</f>
        <v>44407</v>
      </c>
      <c r="C58" s="65">
        <f>VLOOKUP($A58,'Return Data'!$B$7:$R$2843,4,0)</f>
        <v>13.6942</v>
      </c>
      <c r="D58" s="65">
        <f>VLOOKUP($A58,'Return Data'!$B$7:$R$2843,10,0)</f>
        <v>37.411900000000003</v>
      </c>
      <c r="E58" s="66">
        <f t="shared" si="10"/>
        <v>1</v>
      </c>
      <c r="F58" s="65">
        <f>VLOOKUP($A58,'Return Data'!$B$7:$R$2843,11,0)</f>
        <v>63.749400000000001</v>
      </c>
      <c r="G58" s="66">
        <f t="shared" si="11"/>
        <v>1</v>
      </c>
      <c r="H58" s="65">
        <f>VLOOKUP($A58,'Return Data'!$B$7:$R$2843,12,0)</f>
        <v>102.56189999999999</v>
      </c>
      <c r="I58" s="66">
        <f t="shared" si="12"/>
        <v>1</v>
      </c>
      <c r="J58" s="65">
        <f>VLOOKUP($A58,'Return Data'!$B$7:$R$2843,13,0)</f>
        <v>130.85300000000001</v>
      </c>
      <c r="K58" s="66">
        <f t="shared" si="13"/>
        <v>1</v>
      </c>
      <c r="L58" s="65">
        <f>VLOOKUP($A58,'Return Data'!$B$7:$R$2843,17,0)</f>
        <v>42.135899999999999</v>
      </c>
      <c r="M58" s="66">
        <f t="shared" si="17"/>
        <v>6</v>
      </c>
      <c r="N58" s="65"/>
      <c r="O58" s="66"/>
      <c r="P58" s="65"/>
      <c r="Q58" s="66"/>
      <c r="R58" s="65">
        <f>VLOOKUP($A58,'Return Data'!$B$7:$R$2843,16,0)</f>
        <v>8.5355000000000008</v>
      </c>
      <c r="S58" s="67">
        <f t="shared" si="16"/>
        <v>60</v>
      </c>
    </row>
    <row r="59" spans="1:19" x14ac:dyDescent="0.3">
      <c r="A59" s="63" t="s">
        <v>317</v>
      </c>
      <c r="B59" s="64">
        <f>VLOOKUP($A59,'Return Data'!$B$7:$R$2843,3,0)</f>
        <v>44407</v>
      </c>
      <c r="C59" s="65">
        <f>VLOOKUP($A59,'Return Data'!$B$7:$R$2843,4,0)</f>
        <v>14.6732</v>
      </c>
      <c r="D59" s="65">
        <f>VLOOKUP($A59,'Return Data'!$B$7:$R$2843,10,0)</f>
        <v>35.932200000000002</v>
      </c>
      <c r="E59" s="66">
        <f t="shared" si="10"/>
        <v>2</v>
      </c>
      <c r="F59" s="65">
        <f>VLOOKUP($A59,'Return Data'!$B$7:$R$2843,11,0)</f>
        <v>61.419600000000003</v>
      </c>
      <c r="G59" s="66">
        <f t="shared" si="11"/>
        <v>2</v>
      </c>
      <c r="H59" s="65">
        <f>VLOOKUP($A59,'Return Data'!$B$7:$R$2843,12,0)</f>
        <v>99.882800000000003</v>
      </c>
      <c r="I59" s="66">
        <f t="shared" si="12"/>
        <v>2</v>
      </c>
      <c r="J59" s="65">
        <f>VLOOKUP($A59,'Return Data'!$B$7:$R$2843,13,0)</f>
        <v>128.35890000000001</v>
      </c>
      <c r="K59" s="66">
        <f t="shared" si="13"/>
        <v>2</v>
      </c>
      <c r="L59" s="65">
        <f>VLOOKUP($A59,'Return Data'!$B$7:$R$2843,17,0)</f>
        <v>42.124400000000001</v>
      </c>
      <c r="M59" s="66">
        <f t="shared" si="17"/>
        <v>7</v>
      </c>
      <c r="N59" s="65">
        <f>VLOOKUP($A59,'Return Data'!$B$7:$R$2843,14,0)</f>
        <v>13.8934</v>
      </c>
      <c r="O59" s="66">
        <f>RANK(N59,N$8:N$73,0)</f>
        <v>22</v>
      </c>
      <c r="P59" s="65"/>
      <c r="Q59" s="66"/>
      <c r="R59" s="65">
        <f>VLOOKUP($A59,'Return Data'!$B$7:$R$2843,16,0)</f>
        <v>9.8759999999999994</v>
      </c>
      <c r="S59" s="67">
        <f t="shared" si="16"/>
        <v>56</v>
      </c>
    </row>
    <row r="60" spans="1:19" x14ac:dyDescent="0.3">
      <c r="A60" s="63" t="s">
        <v>318</v>
      </c>
      <c r="B60" s="64">
        <f>VLOOKUP($A60,'Return Data'!$B$7:$R$2843,3,0)</f>
        <v>44407</v>
      </c>
      <c r="C60" s="65">
        <f>VLOOKUP($A60,'Return Data'!$B$7:$R$2843,4,0)</f>
        <v>13.9742</v>
      </c>
      <c r="D60" s="65">
        <f>VLOOKUP($A60,'Return Data'!$B$7:$R$2843,10,0)</f>
        <v>31.005299999999998</v>
      </c>
      <c r="E60" s="66">
        <f t="shared" si="10"/>
        <v>6</v>
      </c>
      <c r="F60" s="65">
        <f>VLOOKUP($A60,'Return Data'!$B$7:$R$2843,11,0)</f>
        <v>54.233800000000002</v>
      </c>
      <c r="G60" s="66">
        <f t="shared" si="11"/>
        <v>5</v>
      </c>
      <c r="H60" s="65">
        <f>VLOOKUP($A60,'Return Data'!$B$7:$R$2843,12,0)</f>
        <v>90.019199999999998</v>
      </c>
      <c r="I60" s="66">
        <f t="shared" si="12"/>
        <v>5</v>
      </c>
      <c r="J60" s="65">
        <f>VLOOKUP($A60,'Return Data'!$B$7:$R$2843,13,0)</f>
        <v>113.0278</v>
      </c>
      <c r="K60" s="66">
        <f t="shared" si="13"/>
        <v>5</v>
      </c>
      <c r="L60" s="65">
        <f>VLOOKUP($A60,'Return Data'!$B$7:$R$2843,17,0)</f>
        <v>37.884300000000003</v>
      </c>
      <c r="M60" s="66">
        <f t="shared" si="17"/>
        <v>12</v>
      </c>
      <c r="N60" s="65"/>
      <c r="O60" s="66"/>
      <c r="P60" s="65"/>
      <c r="Q60" s="66"/>
      <c r="R60" s="65">
        <f>VLOOKUP($A60,'Return Data'!$B$7:$R$2843,16,0)</f>
        <v>10.5297</v>
      </c>
      <c r="S60" s="67">
        <f t="shared" si="16"/>
        <v>55</v>
      </c>
    </row>
    <row r="61" spans="1:19" x14ac:dyDescent="0.3">
      <c r="A61" s="63" t="s">
        <v>319</v>
      </c>
      <c r="B61" s="64">
        <f>VLOOKUP($A61,'Return Data'!$B$7:$R$2843,3,0)</f>
        <v>44407</v>
      </c>
      <c r="C61" s="65">
        <f>VLOOKUP($A61,'Return Data'!$B$7:$R$2843,4,0)</f>
        <v>21.428899999999999</v>
      </c>
      <c r="D61" s="65">
        <f>VLOOKUP($A61,'Return Data'!$B$7:$R$2843,10,0)</f>
        <v>11.927099999999999</v>
      </c>
      <c r="E61" s="66">
        <f t="shared" si="10"/>
        <v>44</v>
      </c>
      <c r="F61" s="65">
        <f>VLOOKUP($A61,'Return Data'!$B$7:$R$2843,11,0)</f>
        <v>21.750299999999999</v>
      </c>
      <c r="G61" s="66">
        <f t="shared" si="11"/>
        <v>44</v>
      </c>
      <c r="H61" s="65">
        <f>VLOOKUP($A61,'Return Data'!$B$7:$R$2843,12,0)</f>
        <v>43.327500000000001</v>
      </c>
      <c r="I61" s="66">
        <f t="shared" si="12"/>
        <v>45</v>
      </c>
      <c r="J61" s="65">
        <f>VLOOKUP($A61,'Return Data'!$B$7:$R$2843,13,0)</f>
        <v>50.789900000000003</v>
      </c>
      <c r="K61" s="66">
        <f t="shared" si="13"/>
        <v>48</v>
      </c>
      <c r="L61" s="65">
        <f>VLOOKUP($A61,'Return Data'!$B$7:$R$2843,17,0)</f>
        <v>24.7834</v>
      </c>
      <c r="M61" s="66">
        <f t="shared" si="17"/>
        <v>33</v>
      </c>
      <c r="N61" s="65">
        <f>VLOOKUP($A61,'Return Data'!$B$7:$R$2843,14,0)</f>
        <v>13.4405</v>
      </c>
      <c r="O61" s="66">
        <f>RANK(N61,N$8:N$73,0)</f>
        <v>25</v>
      </c>
      <c r="P61" s="65"/>
      <c r="Q61" s="66"/>
      <c r="R61" s="65">
        <f>VLOOKUP($A61,'Return Data'!$B$7:$R$2843,16,0)</f>
        <v>15.274900000000001</v>
      </c>
      <c r="S61" s="67">
        <f t="shared" si="16"/>
        <v>29</v>
      </c>
    </row>
    <row r="62" spans="1:19" x14ac:dyDescent="0.3">
      <c r="A62" s="63" t="s">
        <v>320</v>
      </c>
      <c r="B62" s="64">
        <f>VLOOKUP($A62,'Return Data'!$B$7:$R$2843,3,0)</f>
        <v>44407</v>
      </c>
      <c r="C62" s="65">
        <f>VLOOKUP($A62,'Return Data'!$B$7:$R$2843,4,0)</f>
        <v>19.7149</v>
      </c>
      <c r="D62" s="65">
        <f>VLOOKUP($A62,'Return Data'!$B$7:$R$2843,10,0)</f>
        <v>12.342000000000001</v>
      </c>
      <c r="E62" s="66">
        <f t="shared" si="10"/>
        <v>39</v>
      </c>
      <c r="F62" s="65">
        <f>VLOOKUP($A62,'Return Data'!$B$7:$R$2843,11,0)</f>
        <v>22.6661</v>
      </c>
      <c r="G62" s="66">
        <f t="shared" si="11"/>
        <v>38</v>
      </c>
      <c r="H62" s="65">
        <f>VLOOKUP($A62,'Return Data'!$B$7:$R$2843,12,0)</f>
        <v>45.133200000000002</v>
      </c>
      <c r="I62" s="66">
        <f t="shared" si="12"/>
        <v>35</v>
      </c>
      <c r="J62" s="65">
        <f>VLOOKUP($A62,'Return Data'!$B$7:$R$2843,13,0)</f>
        <v>52.482300000000002</v>
      </c>
      <c r="K62" s="66">
        <f t="shared" si="13"/>
        <v>41</v>
      </c>
      <c r="L62" s="65">
        <f>VLOOKUP($A62,'Return Data'!$B$7:$R$2843,17,0)</f>
        <v>24.685500000000001</v>
      </c>
      <c r="M62" s="66">
        <f t="shared" si="17"/>
        <v>35</v>
      </c>
      <c r="N62" s="65">
        <f>VLOOKUP($A62,'Return Data'!$B$7:$R$2843,14,0)</f>
        <v>12.932700000000001</v>
      </c>
      <c r="O62" s="66">
        <f>RANK(N62,N$8:N$73,0)</f>
        <v>31</v>
      </c>
      <c r="P62" s="65">
        <f>VLOOKUP($A62,'Return Data'!$B$7:$R$2843,15,0)</f>
        <v>13.0997</v>
      </c>
      <c r="Q62" s="66">
        <f>RANK(P62,P$8:P$73,0)</f>
        <v>20</v>
      </c>
      <c r="R62" s="65">
        <f>VLOOKUP($A62,'Return Data'!$B$7:$R$2843,16,0)</f>
        <v>11.2806</v>
      </c>
      <c r="S62" s="67">
        <f t="shared" si="16"/>
        <v>52</v>
      </c>
    </row>
    <row r="63" spans="1:19" x14ac:dyDescent="0.3">
      <c r="A63" s="63" t="s">
        <v>321</v>
      </c>
      <c r="B63" s="64">
        <f>VLOOKUP($A63,'Return Data'!$B$7:$R$2843,3,0)</f>
        <v>44407</v>
      </c>
      <c r="C63" s="65">
        <f>VLOOKUP($A63,'Return Data'!$B$7:$R$2843,4,0)</f>
        <v>16.168600000000001</v>
      </c>
      <c r="D63" s="65">
        <f>VLOOKUP($A63,'Return Data'!$B$7:$R$2843,10,0)</f>
        <v>30.954799999999999</v>
      </c>
      <c r="E63" s="66">
        <f t="shared" si="10"/>
        <v>7</v>
      </c>
      <c r="F63" s="65">
        <f>VLOOKUP($A63,'Return Data'!$B$7:$R$2843,11,0)</f>
        <v>52.023400000000002</v>
      </c>
      <c r="G63" s="66">
        <f t="shared" si="11"/>
        <v>7</v>
      </c>
      <c r="H63" s="65">
        <f>VLOOKUP($A63,'Return Data'!$B$7:$R$2843,12,0)</f>
        <v>88.388099999999994</v>
      </c>
      <c r="I63" s="66">
        <f t="shared" si="12"/>
        <v>7</v>
      </c>
      <c r="J63" s="65">
        <f>VLOOKUP($A63,'Return Data'!$B$7:$R$2843,13,0)</f>
        <v>112.1001</v>
      </c>
      <c r="K63" s="66">
        <f t="shared" si="13"/>
        <v>6</v>
      </c>
      <c r="L63" s="65">
        <f>VLOOKUP($A63,'Return Data'!$B$7:$R$2843,17,0)</f>
        <v>37.700699999999998</v>
      </c>
      <c r="M63" s="66">
        <f t="shared" si="17"/>
        <v>13</v>
      </c>
      <c r="N63" s="65"/>
      <c r="O63" s="66"/>
      <c r="P63" s="65"/>
      <c r="Q63" s="66"/>
      <c r="R63" s="65">
        <f>VLOOKUP($A63,'Return Data'!$B$7:$R$2843,16,0)</f>
        <v>16.837599999999998</v>
      </c>
      <c r="S63" s="67">
        <f t="shared" si="16"/>
        <v>20</v>
      </c>
    </row>
    <row r="64" spans="1:19" x14ac:dyDescent="0.3">
      <c r="A64" s="63" t="s">
        <v>322</v>
      </c>
      <c r="B64" s="64">
        <f>VLOOKUP($A64,'Return Data'!$B$7:$R$2843,3,0)</f>
        <v>44407</v>
      </c>
      <c r="C64" s="65">
        <f>VLOOKUP($A64,'Return Data'!$B$7:$R$2843,4,0)</f>
        <v>25.4495</v>
      </c>
      <c r="D64" s="65">
        <f>VLOOKUP($A64,'Return Data'!$B$7:$R$2843,10,0)</f>
        <v>10.469900000000001</v>
      </c>
      <c r="E64" s="66">
        <f t="shared" si="10"/>
        <v>57</v>
      </c>
      <c r="F64" s="65">
        <f>VLOOKUP($A64,'Return Data'!$B$7:$R$2843,11,0)</f>
        <v>19.270099999999999</v>
      </c>
      <c r="G64" s="66">
        <f t="shared" si="11"/>
        <v>54</v>
      </c>
      <c r="H64" s="65">
        <f>VLOOKUP($A64,'Return Data'!$B$7:$R$2843,12,0)</f>
        <v>40.353700000000003</v>
      </c>
      <c r="I64" s="66">
        <f t="shared" si="12"/>
        <v>53</v>
      </c>
      <c r="J64" s="65">
        <f>VLOOKUP($A64,'Return Data'!$B$7:$R$2843,13,0)</f>
        <v>47.921799999999998</v>
      </c>
      <c r="K64" s="66">
        <f t="shared" si="13"/>
        <v>54</v>
      </c>
      <c r="L64" s="65">
        <f>VLOOKUP($A64,'Return Data'!$B$7:$R$2843,17,0)</f>
        <v>20.2775</v>
      </c>
      <c r="M64" s="66">
        <f t="shared" si="17"/>
        <v>50</v>
      </c>
      <c r="N64" s="65">
        <f>VLOOKUP($A64,'Return Data'!$B$7:$R$2843,14,0)</f>
        <v>13.102600000000001</v>
      </c>
      <c r="O64" s="66">
        <f t="shared" ref="O64:O69" si="18">RANK(N64,N$8:N$73,0)</f>
        <v>30</v>
      </c>
      <c r="P64" s="65">
        <f>VLOOKUP($A64,'Return Data'!$B$7:$R$2843,15,0)</f>
        <v>13.3545</v>
      </c>
      <c r="Q64" s="66">
        <f>RANK(P64,P$8:P$73,0)</f>
        <v>18</v>
      </c>
      <c r="R64" s="65">
        <f>VLOOKUP($A64,'Return Data'!$B$7:$R$2843,16,0)</f>
        <v>14.725199999999999</v>
      </c>
      <c r="S64" s="67">
        <f t="shared" si="16"/>
        <v>34</v>
      </c>
    </row>
    <row r="65" spans="1:19" x14ac:dyDescent="0.3">
      <c r="A65" s="63" t="s">
        <v>323</v>
      </c>
      <c r="B65" s="64">
        <f>VLOOKUP($A65,'Return Data'!$B$7:$R$2843,3,0)</f>
        <v>44407</v>
      </c>
      <c r="C65" s="65">
        <f>VLOOKUP($A65,'Return Data'!$B$7:$R$2843,4,0)</f>
        <v>162.019822781833</v>
      </c>
      <c r="D65" s="65">
        <f>VLOOKUP($A65,'Return Data'!$B$7:$R$2843,10,0)</f>
        <v>10.6972</v>
      </c>
      <c r="E65" s="66">
        <f t="shared" si="10"/>
        <v>52</v>
      </c>
      <c r="F65" s="65">
        <f>VLOOKUP($A65,'Return Data'!$B$7:$R$2843,11,0)</f>
        <v>17.7334</v>
      </c>
      <c r="G65" s="66">
        <f t="shared" si="11"/>
        <v>58</v>
      </c>
      <c r="H65" s="65">
        <f>VLOOKUP($A65,'Return Data'!$B$7:$R$2843,12,0)</f>
        <v>32.287700000000001</v>
      </c>
      <c r="I65" s="66">
        <f t="shared" si="12"/>
        <v>62</v>
      </c>
      <c r="J65" s="65">
        <f>VLOOKUP($A65,'Return Data'!$B$7:$R$2843,13,0)</f>
        <v>40.0867</v>
      </c>
      <c r="K65" s="66">
        <f t="shared" si="13"/>
        <v>62</v>
      </c>
      <c r="L65" s="65">
        <f>VLOOKUP($A65,'Return Data'!$B$7:$R$2843,17,0)</f>
        <v>20.099900000000002</v>
      </c>
      <c r="M65" s="66">
        <f t="shared" si="17"/>
        <v>52</v>
      </c>
      <c r="N65" s="65">
        <f>VLOOKUP($A65,'Return Data'!$B$7:$R$2843,14,0)</f>
        <v>9.8527000000000005</v>
      </c>
      <c r="O65" s="66">
        <f t="shared" si="18"/>
        <v>45</v>
      </c>
      <c r="P65" s="65">
        <f>VLOOKUP($A65,'Return Data'!$B$7:$R$2843,15,0)</f>
        <v>13.1442</v>
      </c>
      <c r="Q65" s="66">
        <f>RANK(P65,P$8:P$73,0)</f>
        <v>19</v>
      </c>
      <c r="R65" s="65">
        <f>VLOOKUP($A65,'Return Data'!$B$7:$R$2843,16,0)</f>
        <v>11.614000000000001</v>
      </c>
      <c r="S65" s="67">
        <f t="shared" si="16"/>
        <v>50</v>
      </c>
    </row>
    <row r="66" spans="1:19" x14ac:dyDescent="0.3">
      <c r="A66" s="63" t="s">
        <v>324</v>
      </c>
      <c r="B66" s="64">
        <f>VLOOKUP($A66,'Return Data'!$B$7:$R$2843,3,0)</f>
        <v>44407</v>
      </c>
      <c r="C66" s="65">
        <f>VLOOKUP($A66,'Return Data'!$B$7:$R$2843,4,0)</f>
        <v>38.119999999999997</v>
      </c>
      <c r="D66" s="65">
        <f>VLOOKUP($A66,'Return Data'!$B$7:$R$2843,10,0)</f>
        <v>14.681100000000001</v>
      </c>
      <c r="E66" s="66">
        <f t="shared" si="10"/>
        <v>20</v>
      </c>
      <c r="F66" s="65">
        <f>VLOOKUP($A66,'Return Data'!$B$7:$R$2843,11,0)</f>
        <v>24.819900000000001</v>
      </c>
      <c r="G66" s="66">
        <f t="shared" si="11"/>
        <v>30</v>
      </c>
      <c r="H66" s="65">
        <f>VLOOKUP($A66,'Return Data'!$B$7:$R$2843,12,0)</f>
        <v>45.0533</v>
      </c>
      <c r="I66" s="66">
        <f t="shared" si="12"/>
        <v>37</v>
      </c>
      <c r="J66" s="65">
        <f>VLOOKUP($A66,'Return Data'!$B$7:$R$2843,13,0)</f>
        <v>54.394500000000001</v>
      </c>
      <c r="K66" s="66">
        <f t="shared" si="13"/>
        <v>36</v>
      </c>
      <c r="L66" s="65">
        <f>VLOOKUP($A66,'Return Data'!$B$7:$R$2843,17,0)</f>
        <v>28.057400000000001</v>
      </c>
      <c r="M66" s="66">
        <f t="shared" si="17"/>
        <v>23</v>
      </c>
      <c r="N66" s="65">
        <f>VLOOKUP($A66,'Return Data'!$B$7:$R$2843,14,0)</f>
        <v>15.9398</v>
      </c>
      <c r="O66" s="66">
        <f t="shared" si="18"/>
        <v>13</v>
      </c>
      <c r="P66" s="65">
        <f>VLOOKUP($A66,'Return Data'!$B$7:$R$2843,15,0)</f>
        <v>13.0176</v>
      </c>
      <c r="Q66" s="66">
        <f>RANK(P66,P$8:P$73,0)</f>
        <v>22</v>
      </c>
      <c r="R66" s="65">
        <f>VLOOKUP($A66,'Return Data'!$B$7:$R$2843,16,0)</f>
        <v>14.9436</v>
      </c>
      <c r="S66" s="67">
        <f t="shared" si="16"/>
        <v>33</v>
      </c>
    </row>
    <row r="67" spans="1:19" x14ac:dyDescent="0.3">
      <c r="A67" s="63" t="s">
        <v>325</v>
      </c>
      <c r="B67" s="64">
        <f>VLOOKUP($A67,'Return Data'!$B$7:$R$2843,3,0)</f>
        <v>44407</v>
      </c>
      <c r="C67" s="65">
        <f>VLOOKUP($A67,'Return Data'!$B$7:$R$2843,4,0)</f>
        <v>20.607900000000001</v>
      </c>
      <c r="D67" s="65">
        <f>VLOOKUP($A67,'Return Data'!$B$7:$R$2843,10,0)</f>
        <v>14.845000000000001</v>
      </c>
      <c r="E67" s="66">
        <f t="shared" si="10"/>
        <v>19</v>
      </c>
      <c r="F67" s="65">
        <f>VLOOKUP($A67,'Return Data'!$B$7:$R$2843,11,0)</f>
        <v>29.9404</v>
      </c>
      <c r="G67" s="66">
        <f t="shared" si="11"/>
        <v>18</v>
      </c>
      <c r="H67" s="65">
        <f>VLOOKUP($A67,'Return Data'!$B$7:$R$2843,12,0)</f>
        <v>56.2791</v>
      </c>
      <c r="I67" s="66">
        <f t="shared" si="12"/>
        <v>17</v>
      </c>
      <c r="J67" s="65">
        <f>VLOOKUP($A67,'Return Data'!$B$7:$R$2843,13,0)</f>
        <v>65.130099999999999</v>
      </c>
      <c r="K67" s="66">
        <f t="shared" si="13"/>
        <v>19</v>
      </c>
      <c r="L67" s="65">
        <f>VLOOKUP($A67,'Return Data'!$B$7:$R$2843,17,0)</f>
        <v>29.7851</v>
      </c>
      <c r="M67" s="66">
        <f t="shared" si="17"/>
        <v>20</v>
      </c>
      <c r="N67" s="65">
        <f>VLOOKUP($A67,'Return Data'!$B$7:$R$2843,14,0)</f>
        <v>13.5344</v>
      </c>
      <c r="O67" s="66">
        <f t="shared" si="18"/>
        <v>24</v>
      </c>
      <c r="P67" s="65"/>
      <c r="Q67" s="66"/>
      <c r="R67" s="65">
        <f>VLOOKUP($A67,'Return Data'!$B$7:$R$2843,16,0)</f>
        <v>14.509399999999999</v>
      </c>
      <c r="S67" s="67">
        <f t="shared" si="16"/>
        <v>37</v>
      </c>
    </row>
    <row r="68" spans="1:19" x14ac:dyDescent="0.3">
      <c r="A68" s="63" t="s">
        <v>326</v>
      </c>
      <c r="B68" s="64">
        <f>VLOOKUP($A68,'Return Data'!$B$7:$R$2843,3,0)</f>
        <v>44407</v>
      </c>
      <c r="C68" s="65">
        <f>VLOOKUP($A68,'Return Data'!$B$7:$R$2843,4,0)</f>
        <v>14.905799999999999</v>
      </c>
      <c r="D68" s="65">
        <f>VLOOKUP($A68,'Return Data'!$B$7:$R$2843,10,0)</f>
        <v>15.733700000000001</v>
      </c>
      <c r="E68" s="66">
        <f t="shared" si="10"/>
        <v>15</v>
      </c>
      <c r="F68" s="65">
        <f>VLOOKUP($A68,'Return Data'!$B$7:$R$2843,11,0)</f>
        <v>28.5182</v>
      </c>
      <c r="G68" s="66">
        <f t="shared" si="11"/>
        <v>22</v>
      </c>
      <c r="H68" s="65">
        <f>VLOOKUP($A68,'Return Data'!$B$7:$R$2843,12,0)</f>
        <v>58.565600000000003</v>
      </c>
      <c r="I68" s="66">
        <f t="shared" si="12"/>
        <v>11</v>
      </c>
      <c r="J68" s="65">
        <f>VLOOKUP($A68,'Return Data'!$B$7:$R$2843,13,0)</f>
        <v>66.841700000000003</v>
      </c>
      <c r="K68" s="66">
        <f t="shared" si="13"/>
        <v>18</v>
      </c>
      <c r="L68" s="65">
        <f>VLOOKUP($A68,'Return Data'!$B$7:$R$2843,17,0)</f>
        <v>25.6099</v>
      </c>
      <c r="M68" s="66">
        <f t="shared" si="17"/>
        <v>30</v>
      </c>
      <c r="N68" s="65">
        <f>VLOOKUP($A68,'Return Data'!$B$7:$R$2843,14,0)</f>
        <v>11.544</v>
      </c>
      <c r="O68" s="66">
        <f t="shared" si="18"/>
        <v>40</v>
      </c>
      <c r="P68" s="65"/>
      <c r="Q68" s="66"/>
      <c r="R68" s="65">
        <f>VLOOKUP($A68,'Return Data'!$B$7:$R$2843,16,0)</f>
        <v>9.2492000000000001</v>
      </c>
      <c r="S68" s="67">
        <f t="shared" si="16"/>
        <v>59</v>
      </c>
    </row>
    <row r="69" spans="1:19" x14ac:dyDescent="0.3">
      <c r="A69" s="63" t="s">
        <v>327</v>
      </c>
      <c r="B69" s="64">
        <f>VLOOKUP($A69,'Return Data'!$B$7:$R$2843,3,0)</f>
        <v>44407</v>
      </c>
      <c r="C69" s="65">
        <f>VLOOKUP($A69,'Return Data'!$B$7:$R$2843,4,0)</f>
        <v>13.8589</v>
      </c>
      <c r="D69" s="65">
        <f>VLOOKUP($A69,'Return Data'!$B$7:$R$2843,10,0)</f>
        <v>15.348599999999999</v>
      </c>
      <c r="E69" s="66">
        <f t="shared" si="10"/>
        <v>17</v>
      </c>
      <c r="F69" s="65">
        <f>VLOOKUP($A69,'Return Data'!$B$7:$R$2843,11,0)</f>
        <v>28.519500000000001</v>
      </c>
      <c r="G69" s="66">
        <f t="shared" si="11"/>
        <v>21</v>
      </c>
      <c r="H69" s="65">
        <f>VLOOKUP($A69,'Return Data'!$B$7:$R$2843,12,0)</f>
        <v>57.059199999999997</v>
      </c>
      <c r="I69" s="66">
        <f t="shared" si="12"/>
        <v>13</v>
      </c>
      <c r="J69" s="65">
        <f>VLOOKUP($A69,'Return Data'!$B$7:$R$2843,13,0)</f>
        <v>63.919499999999999</v>
      </c>
      <c r="K69" s="66">
        <f t="shared" si="13"/>
        <v>21</v>
      </c>
      <c r="L69" s="65">
        <f>VLOOKUP($A69,'Return Data'!$B$7:$R$2843,17,0)</f>
        <v>26.521999999999998</v>
      </c>
      <c r="M69" s="66">
        <f t="shared" si="17"/>
        <v>26</v>
      </c>
      <c r="N69" s="65">
        <f>VLOOKUP($A69,'Return Data'!$B$7:$R$2843,14,0)</f>
        <v>12.105499999999999</v>
      </c>
      <c r="O69" s="66">
        <f t="shared" si="18"/>
        <v>32</v>
      </c>
      <c r="P69" s="65"/>
      <c r="Q69" s="66"/>
      <c r="R69" s="65">
        <f>VLOOKUP($A69,'Return Data'!$B$7:$R$2843,16,0)</f>
        <v>7.8098999999999998</v>
      </c>
      <c r="S69" s="67">
        <f t="shared" si="16"/>
        <v>62</v>
      </c>
    </row>
    <row r="70" spans="1:19" x14ac:dyDescent="0.3">
      <c r="A70" s="63" t="s">
        <v>328</v>
      </c>
      <c r="B70" s="64">
        <f>VLOOKUP($A70,'Return Data'!$B$7:$R$2843,3,0)</f>
        <v>44407</v>
      </c>
      <c r="C70" s="65">
        <f>VLOOKUP($A70,'Return Data'!$B$7:$R$2843,4,0)</f>
        <v>11.5952</v>
      </c>
      <c r="D70" s="65">
        <f>VLOOKUP($A70,'Return Data'!$B$7:$R$2843,10,0)</f>
        <v>10.195399999999999</v>
      </c>
      <c r="E70" s="66">
        <f t="shared" si="10"/>
        <v>59</v>
      </c>
      <c r="F70" s="65">
        <f>VLOOKUP($A70,'Return Data'!$B$7:$R$2843,11,0)</f>
        <v>17.887699999999999</v>
      </c>
      <c r="G70" s="66">
        <f t="shared" si="11"/>
        <v>57</v>
      </c>
      <c r="H70" s="65">
        <f>VLOOKUP($A70,'Return Data'!$B$7:$R$2843,12,0)</f>
        <v>42.206099999999999</v>
      </c>
      <c r="I70" s="66">
        <f t="shared" si="12"/>
        <v>50</v>
      </c>
      <c r="J70" s="65">
        <f>VLOOKUP($A70,'Return Data'!$B$7:$R$2843,13,0)</f>
        <v>42.585599999999999</v>
      </c>
      <c r="K70" s="66">
        <f t="shared" si="13"/>
        <v>60</v>
      </c>
      <c r="L70" s="65">
        <f>VLOOKUP($A70,'Return Data'!$B$7:$R$2843,17,0)</f>
        <v>23.984100000000002</v>
      </c>
      <c r="M70" s="66">
        <f t="shared" si="17"/>
        <v>38</v>
      </c>
      <c r="N70" s="65"/>
      <c r="O70" s="66"/>
      <c r="P70" s="65"/>
      <c r="Q70" s="66"/>
      <c r="R70" s="65">
        <f>VLOOKUP($A70,'Return Data'!$B$7:$R$2843,16,0)</f>
        <v>4.2801</v>
      </c>
      <c r="S70" s="67">
        <f t="shared" si="16"/>
        <v>66</v>
      </c>
    </row>
    <row r="71" spans="1:19" x14ac:dyDescent="0.3">
      <c r="A71" s="63" t="s">
        <v>329</v>
      </c>
      <c r="B71" s="64">
        <f>VLOOKUP($A71,'Return Data'!$B$7:$R$2843,3,0)</f>
        <v>44407</v>
      </c>
      <c r="C71" s="65">
        <f>VLOOKUP($A71,'Return Data'!$B$7:$R$2843,4,0)</f>
        <v>12.065099999999999</v>
      </c>
      <c r="D71" s="65">
        <f>VLOOKUP($A71,'Return Data'!$B$7:$R$2843,10,0)</f>
        <v>10.191599999999999</v>
      </c>
      <c r="E71" s="66">
        <f t="shared" si="10"/>
        <v>60</v>
      </c>
      <c r="F71" s="65">
        <f>VLOOKUP($A71,'Return Data'!$B$7:$R$2843,11,0)</f>
        <v>17.246200000000002</v>
      </c>
      <c r="G71" s="66">
        <f t="shared" si="11"/>
        <v>61</v>
      </c>
      <c r="H71" s="65">
        <f>VLOOKUP($A71,'Return Data'!$B$7:$R$2843,12,0)</f>
        <v>40.750100000000003</v>
      </c>
      <c r="I71" s="66">
        <f t="shared" si="12"/>
        <v>51</v>
      </c>
      <c r="J71" s="65">
        <f>VLOOKUP($A71,'Return Data'!$B$7:$R$2843,13,0)</f>
        <v>41.333799999999997</v>
      </c>
      <c r="K71" s="66">
        <f t="shared" si="13"/>
        <v>61</v>
      </c>
      <c r="L71" s="65">
        <f>VLOOKUP($A71,'Return Data'!$B$7:$R$2843,17,0)</f>
        <v>24.4771</v>
      </c>
      <c r="M71" s="66">
        <f t="shared" si="17"/>
        <v>37</v>
      </c>
      <c r="N71" s="65"/>
      <c r="O71" s="66"/>
      <c r="P71" s="65"/>
      <c r="Q71" s="66"/>
      <c r="R71" s="65">
        <f>VLOOKUP($A71,'Return Data'!$B$7:$R$2843,16,0)</f>
        <v>5.7724000000000002</v>
      </c>
      <c r="S71" s="67">
        <f t="shared" si="16"/>
        <v>65</v>
      </c>
    </row>
    <row r="72" spans="1:19" x14ac:dyDescent="0.3">
      <c r="A72" s="63" t="s">
        <v>330</v>
      </c>
      <c r="B72" s="64">
        <f>VLOOKUP($A72,'Return Data'!$B$7:$R$2843,3,0)</f>
        <v>44407</v>
      </c>
      <c r="C72" s="65">
        <f>VLOOKUP($A72,'Return Data'!$B$7:$R$2843,4,0)</f>
        <v>134.83320000000001</v>
      </c>
      <c r="D72" s="65">
        <f>VLOOKUP($A72,'Return Data'!$B$7:$R$2843,10,0)</f>
        <v>14.1624</v>
      </c>
      <c r="E72" s="66">
        <f t="shared" ref="E72:E73" si="19">RANK(D72,D$8:D$73,0)</f>
        <v>22</v>
      </c>
      <c r="F72" s="65">
        <f>VLOOKUP($A72,'Return Data'!$B$7:$R$2843,11,0)</f>
        <v>22.8188</v>
      </c>
      <c r="G72" s="66">
        <f t="shared" ref="G72:G73" si="20">RANK(F72,F$8:F$73,0)</f>
        <v>37</v>
      </c>
      <c r="H72" s="65">
        <f>VLOOKUP($A72,'Return Data'!$B$7:$R$2843,12,0)</f>
        <v>48.254199999999997</v>
      </c>
      <c r="I72" s="66">
        <f t="shared" ref="I72:I73" si="21">RANK(H72,H$8:H$73,0)</f>
        <v>29</v>
      </c>
      <c r="J72" s="65">
        <f>VLOOKUP($A72,'Return Data'!$B$7:$R$2843,13,0)</f>
        <v>58.358800000000002</v>
      </c>
      <c r="K72" s="66">
        <f t="shared" ref="K72:K73" si="22">RANK(J72,J$8:J$73,0)</f>
        <v>29</v>
      </c>
      <c r="L72" s="65">
        <f>VLOOKUP($A72,'Return Data'!$B$7:$R$2843,17,0)</f>
        <v>28.705200000000001</v>
      </c>
      <c r="M72" s="66">
        <f t="shared" si="17"/>
        <v>22</v>
      </c>
      <c r="N72" s="65">
        <f>VLOOKUP($A72,'Return Data'!$B$7:$R$2843,14,0)</f>
        <v>15.4876</v>
      </c>
      <c r="O72" s="66">
        <f>RANK(N72,N$8:N$73,0)</f>
        <v>15</v>
      </c>
      <c r="P72" s="65">
        <f>VLOOKUP($A72,'Return Data'!$B$7:$R$2843,15,0)</f>
        <v>14.0181</v>
      </c>
      <c r="Q72" s="66">
        <f>RANK(P72,P$8:P$73,0)</f>
        <v>17</v>
      </c>
      <c r="R72" s="65">
        <f>VLOOKUP($A72,'Return Data'!$B$7:$R$2843,16,0)</f>
        <v>12.213699999999999</v>
      </c>
      <c r="S72" s="67">
        <f t="shared" ref="S72:S73" si="23">RANK(R72,R$8:R$73,0)</f>
        <v>44</v>
      </c>
    </row>
    <row r="73" spans="1:19" x14ac:dyDescent="0.3">
      <c r="A73" s="63" t="s">
        <v>331</v>
      </c>
      <c r="B73" s="64">
        <f>VLOOKUP($A73,'Return Data'!$B$7:$R$2843,3,0)</f>
        <v>44407</v>
      </c>
      <c r="C73" s="65">
        <f>VLOOKUP($A73,'Return Data'!$B$7:$R$2843,4,0)</f>
        <v>209.95185861051399</v>
      </c>
      <c r="D73" s="65">
        <f>VLOOKUP($A73,'Return Data'!$B$7:$R$2843,10,0)</f>
        <v>11.360799999999999</v>
      </c>
      <c r="E73" s="66">
        <f t="shared" si="19"/>
        <v>47</v>
      </c>
      <c r="F73" s="65">
        <f>VLOOKUP($A73,'Return Data'!$B$7:$R$2843,11,0)</f>
        <v>19.283000000000001</v>
      </c>
      <c r="G73" s="66">
        <f t="shared" si="20"/>
        <v>53</v>
      </c>
      <c r="H73" s="65">
        <f>VLOOKUP($A73,'Return Data'!$B$7:$R$2843,12,0)</f>
        <v>39.371699999999997</v>
      </c>
      <c r="I73" s="66">
        <f t="shared" si="21"/>
        <v>56</v>
      </c>
      <c r="J73" s="65">
        <f>VLOOKUP($A73,'Return Data'!$B$7:$R$2843,13,0)</f>
        <v>47.094799999999999</v>
      </c>
      <c r="K73" s="66">
        <f t="shared" si="22"/>
        <v>56</v>
      </c>
      <c r="L73" s="65">
        <f>VLOOKUP($A73,'Return Data'!$B$7:$R$2843,17,0)</f>
        <v>19.803100000000001</v>
      </c>
      <c r="M73" s="66">
        <f t="shared" si="17"/>
        <v>53</v>
      </c>
      <c r="N73" s="65">
        <f>VLOOKUP($A73,'Return Data'!$B$7:$R$2843,14,0)</f>
        <v>10.4841</v>
      </c>
      <c r="O73" s="66">
        <f>RANK(N73,N$8:N$73,0)</f>
        <v>43</v>
      </c>
      <c r="P73" s="65">
        <f>VLOOKUP($A73,'Return Data'!$B$7:$R$2843,15,0)</f>
        <v>12.028</v>
      </c>
      <c r="Q73" s="66">
        <f>RANK(P73,P$8:P$73,0)</f>
        <v>26</v>
      </c>
      <c r="R73" s="65">
        <f>VLOOKUP($A73,'Return Data'!$B$7:$R$2843,16,0)</f>
        <v>18.042000000000002</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15.125389393939399</v>
      </c>
      <c r="E75" s="74"/>
      <c r="F75" s="75">
        <f>AVERAGE(F8:F73)</f>
        <v>27.858403030303023</v>
      </c>
      <c r="G75" s="74"/>
      <c r="H75" s="75">
        <f>AVERAGE(H8:H73)</f>
        <v>51.244474242424253</v>
      </c>
      <c r="I75" s="74"/>
      <c r="J75" s="75">
        <f>AVERAGE(J8:J73)</f>
        <v>63.222142424242421</v>
      </c>
      <c r="K75" s="74"/>
      <c r="L75" s="75">
        <f>AVERAGE(L8:L73)</f>
        <v>27.927411111111113</v>
      </c>
      <c r="M75" s="74"/>
      <c r="N75" s="75">
        <f>AVERAGE(N8:N73)</f>
        <v>14.544050000000002</v>
      </c>
      <c r="O75" s="74"/>
      <c r="P75" s="75">
        <f>AVERAGE(P8:P73)</f>
        <v>14.017989743589743</v>
      </c>
      <c r="Q75" s="74"/>
      <c r="R75" s="75">
        <f>AVERAGE(R8:R73)</f>
        <v>15.105304545454544</v>
      </c>
      <c r="S75" s="76"/>
    </row>
    <row r="76" spans="1:19" x14ac:dyDescent="0.3">
      <c r="A76" s="73" t="s">
        <v>28</v>
      </c>
      <c r="B76" s="74"/>
      <c r="C76" s="74"/>
      <c r="D76" s="75">
        <f>MIN(D8:D73)</f>
        <v>6.8823999999999996</v>
      </c>
      <c r="E76" s="74"/>
      <c r="F76" s="75">
        <f>MIN(F8:F73)</f>
        <v>12.718999999999999</v>
      </c>
      <c r="G76" s="74"/>
      <c r="H76" s="75">
        <f>MIN(H8:H73)</f>
        <v>25.726700000000001</v>
      </c>
      <c r="I76" s="74"/>
      <c r="J76" s="75">
        <f>MIN(J8:J73)</f>
        <v>30.385200000000001</v>
      </c>
      <c r="K76" s="74"/>
      <c r="L76" s="75">
        <f>MIN(L8:L73)</f>
        <v>16.196000000000002</v>
      </c>
      <c r="M76" s="74"/>
      <c r="N76" s="75">
        <f>MIN(N8:N73)</f>
        <v>7.1578999999999997</v>
      </c>
      <c r="O76" s="74"/>
      <c r="P76" s="75">
        <f>MIN(P8:P73)</f>
        <v>7.8230000000000004</v>
      </c>
      <c r="Q76" s="74"/>
      <c r="R76" s="75">
        <f>MIN(R8:R73)</f>
        <v>4.2801</v>
      </c>
      <c r="S76" s="76"/>
    </row>
    <row r="77" spans="1:19" ht="15" thickBot="1" x14ac:dyDescent="0.35">
      <c r="A77" s="77" t="s">
        <v>29</v>
      </c>
      <c r="B77" s="78"/>
      <c r="C77" s="78"/>
      <c r="D77" s="79">
        <f>MAX(D8:D73)</f>
        <v>37.411900000000003</v>
      </c>
      <c r="E77" s="78"/>
      <c r="F77" s="79">
        <f>MAX(F8:F73)</f>
        <v>63.749400000000001</v>
      </c>
      <c r="G77" s="78"/>
      <c r="H77" s="79">
        <f>MAX(H8:H73)</f>
        <v>102.56189999999999</v>
      </c>
      <c r="I77" s="78"/>
      <c r="J77" s="79">
        <f>MAX(J8:J73)</f>
        <v>130.85300000000001</v>
      </c>
      <c r="K77" s="78"/>
      <c r="L77" s="79">
        <f>MAX(L8:L73)</f>
        <v>53.839700000000001</v>
      </c>
      <c r="M77" s="78"/>
      <c r="N77" s="79">
        <f>MAX(N8:N73)</f>
        <v>31.946999999999999</v>
      </c>
      <c r="O77" s="78"/>
      <c r="P77" s="79">
        <f>MAX(P8:P73)</f>
        <v>24.174600000000002</v>
      </c>
      <c r="Q77" s="78"/>
      <c r="R77" s="79">
        <f>MAX(R8:R73)</f>
        <v>29.462299999999999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44407</v>
      </c>
      <c r="C8" s="65">
        <f>VLOOKUP($A8,'Return Data'!$B$7:$R$2843,4,0)</f>
        <v>11.97</v>
      </c>
      <c r="D8" s="65">
        <f>VLOOKUP($A8,'Return Data'!$B$7:$R$2843,8,0)</f>
        <v>0.67279999999999995</v>
      </c>
      <c r="E8" s="66">
        <f>RANK(D8,D$8:D$15,0)</f>
        <v>3</v>
      </c>
      <c r="F8" s="65">
        <f>VLOOKUP($A8,'Return Data'!$B$7:$R$2843,9,0)</f>
        <v>3.5467</v>
      </c>
      <c r="G8" s="66">
        <f t="shared" ref="G8" si="0">RANK(F8,F$8:F$15,0)</f>
        <v>3</v>
      </c>
      <c r="H8" s="65">
        <f>VLOOKUP($A8,'Return Data'!$B$7:$R$2843,10,0)</f>
        <v>14.545500000000001</v>
      </c>
      <c r="I8" s="66">
        <f t="shared" ref="I8" si="1">RANK(H8,H$8:H$15,0)</f>
        <v>2</v>
      </c>
      <c r="J8" s="65"/>
      <c r="K8" s="66"/>
      <c r="L8" s="65"/>
      <c r="M8" s="66"/>
      <c r="N8" s="65"/>
      <c r="O8" s="66"/>
      <c r="P8" s="65">
        <f>VLOOKUP($A8,'Return Data'!$B$7:$R$2843,16,0)</f>
        <v>19.7</v>
      </c>
      <c r="Q8" s="67">
        <f>RANK(P8,P$8:P$15,0)</f>
        <v>5</v>
      </c>
    </row>
    <row r="9" spans="1:18" x14ac:dyDescent="0.3">
      <c r="A9" s="63" t="s">
        <v>377</v>
      </c>
      <c r="B9" s="64">
        <f>VLOOKUP($A9,'Return Data'!$B$7:$R$2843,3,0)</f>
        <v>44407</v>
      </c>
      <c r="C9" s="65">
        <f>VLOOKUP($A9,'Return Data'!$B$7:$R$2843,4,0)</f>
        <v>15.28</v>
      </c>
      <c r="D9" s="65">
        <f>VLOOKUP($A9,'Return Data'!$B$7:$R$2843,8,0)</f>
        <v>-6.54E-2</v>
      </c>
      <c r="E9" s="66">
        <f t="shared" ref="E9:E15" si="2">RANK(D9,D$8:D$15,0)</f>
        <v>8</v>
      </c>
      <c r="F9" s="65">
        <f>VLOOKUP($A9,'Return Data'!$B$7:$R$2843,9,0)</f>
        <v>1.5282</v>
      </c>
      <c r="G9" s="66">
        <f t="shared" ref="G9" si="3">RANK(F9,F$8:F$15,0)</f>
        <v>8</v>
      </c>
      <c r="H9" s="65">
        <f>VLOOKUP($A9,'Return Data'!$B$7:$R$2843,10,0)</f>
        <v>7.9096000000000002</v>
      </c>
      <c r="I9" s="66">
        <f t="shared" ref="I9" si="4">RANK(H9,H$8:H$15,0)</f>
        <v>7</v>
      </c>
      <c r="J9" s="65">
        <f>VLOOKUP($A9,'Return Data'!$B$7:$R$2843,11,0)</f>
        <v>15.6699</v>
      </c>
      <c r="K9" s="66">
        <f t="shared" ref="K9" si="5">RANK(J9,J$8:J$15,0)</f>
        <v>5</v>
      </c>
      <c r="L9" s="65">
        <f>VLOOKUP($A9,'Return Data'!$B$7:$R$2843,12,0)</f>
        <v>36.064100000000003</v>
      </c>
      <c r="M9" s="66">
        <f t="shared" ref="M9" si="6">RANK(L9,L$8:L$15,0)</f>
        <v>3</v>
      </c>
      <c r="N9" s="65">
        <f>VLOOKUP($A9,'Return Data'!$B$7:$R$2843,13,0)</f>
        <v>43.205199999999998</v>
      </c>
      <c r="O9" s="66">
        <f t="shared" ref="O9" si="7">RANK(N9,N$8:N$15,0)</f>
        <v>3</v>
      </c>
      <c r="P9" s="65">
        <f>VLOOKUP($A9,'Return Data'!$B$7:$R$2843,16,0)</f>
        <v>33.613999999999997</v>
      </c>
      <c r="Q9" s="67">
        <f t="shared" ref="Q9:Q15" si="8">RANK(P9,P$8:P$15,0)</f>
        <v>3</v>
      </c>
    </row>
    <row r="10" spans="1:18" x14ac:dyDescent="0.3">
      <c r="A10" s="63" t="s">
        <v>1961</v>
      </c>
      <c r="B10" s="64">
        <f>VLOOKUP($A10,'Return Data'!$B$7:$R$2843,3,0)</f>
        <v>44407</v>
      </c>
      <c r="C10" s="65">
        <f>VLOOKUP($A10,'Return Data'!$B$7:$R$2843,4,0)</f>
        <v>13.55</v>
      </c>
      <c r="D10" s="65">
        <f>VLOOKUP($A10,'Return Data'!$B$7:$R$2843,8,0)</f>
        <v>1.8796999999999999</v>
      </c>
      <c r="E10" s="66">
        <f t="shared" si="2"/>
        <v>2</v>
      </c>
      <c r="F10" s="65">
        <f>VLOOKUP($A10,'Return Data'!$B$7:$R$2843,9,0)</f>
        <v>3.3561999999999999</v>
      </c>
      <c r="G10" s="66">
        <f t="shared" ref="G10:G15" si="9">RANK(F10,F$8:F$15,0)</f>
        <v>4</v>
      </c>
      <c r="H10" s="65">
        <f>VLOOKUP($A10,'Return Data'!$B$7:$R$2843,10,0)</f>
        <v>14.539300000000001</v>
      </c>
      <c r="I10" s="66">
        <f t="shared" ref="I10:I15" si="10">RANK(H10,H$8:H$15,0)</f>
        <v>3</v>
      </c>
      <c r="J10" s="65">
        <f>VLOOKUP($A10,'Return Data'!$B$7:$R$2843,11,0)</f>
        <v>21.852499999999999</v>
      </c>
      <c r="K10" s="66">
        <f t="shared" ref="K10:K15" si="11">RANK(J10,J$8:J$15,0)</f>
        <v>2</v>
      </c>
      <c r="L10" s="65"/>
      <c r="M10" s="66"/>
      <c r="N10" s="65"/>
      <c r="O10" s="66"/>
      <c r="P10" s="65">
        <f>VLOOKUP($A10,'Return Data'!$B$7:$R$2843,16,0)</f>
        <v>35.5</v>
      </c>
      <c r="Q10" s="67">
        <f t="shared" si="8"/>
        <v>2</v>
      </c>
    </row>
    <row r="11" spans="1:18" x14ac:dyDescent="0.3">
      <c r="A11" s="63" t="s">
        <v>1962</v>
      </c>
      <c r="B11" s="64">
        <f>VLOOKUP($A11,'Return Data'!$B$7:$R$2843,3,0)</f>
        <v>44407</v>
      </c>
      <c r="C11" s="65">
        <f>VLOOKUP($A11,'Return Data'!$B$7:$R$2843,4,0)</f>
        <v>11.79</v>
      </c>
      <c r="D11" s="65">
        <f>VLOOKUP($A11,'Return Data'!$B$7:$R$2843,8,0)</f>
        <v>0.25509999999999999</v>
      </c>
      <c r="E11" s="66">
        <f t="shared" si="2"/>
        <v>7</v>
      </c>
      <c r="F11" s="65">
        <f>VLOOKUP($A11,'Return Data'!$B$7:$R$2843,9,0)</f>
        <v>4.4287000000000001</v>
      </c>
      <c r="G11" s="66">
        <f t="shared" si="9"/>
        <v>2</v>
      </c>
      <c r="H11" s="65"/>
      <c r="I11" s="66"/>
      <c r="J11" s="65"/>
      <c r="K11" s="66"/>
      <c r="L11" s="65"/>
      <c r="M11" s="66"/>
      <c r="N11" s="65"/>
      <c r="O11" s="66"/>
      <c r="P11" s="65">
        <f>VLOOKUP($A11,'Return Data'!$B$7:$R$2843,16,0)</f>
        <v>17.899999999999999</v>
      </c>
      <c r="Q11" s="67">
        <f t="shared" si="8"/>
        <v>7</v>
      </c>
    </row>
    <row r="12" spans="1:18" x14ac:dyDescent="0.3">
      <c r="A12" s="63" t="s">
        <v>1964</v>
      </c>
      <c r="B12" s="64">
        <f>VLOOKUP($A12,'Return Data'!$B$7:$R$2843,3,0)</f>
        <v>44407</v>
      </c>
      <c r="C12" s="65">
        <f>VLOOKUP($A12,'Return Data'!$B$7:$R$2843,4,0)</f>
        <v>11.837999999999999</v>
      </c>
      <c r="D12" s="65">
        <f>VLOOKUP($A12,'Return Data'!$B$7:$R$2843,8,0)</f>
        <v>0.56920000000000004</v>
      </c>
      <c r="E12" s="66">
        <f t="shared" si="2"/>
        <v>4</v>
      </c>
      <c r="F12" s="65">
        <f>VLOOKUP($A12,'Return Data'!$B$7:$R$2843,9,0)</f>
        <v>2.7246999999999999</v>
      </c>
      <c r="G12" s="66">
        <f t="shared" si="9"/>
        <v>5</v>
      </c>
      <c r="H12" s="65">
        <f>VLOOKUP($A12,'Return Data'!$B$7:$R$2843,10,0)</f>
        <v>11.710900000000001</v>
      </c>
      <c r="I12" s="66">
        <f t="shared" si="10"/>
        <v>4</v>
      </c>
      <c r="J12" s="65"/>
      <c r="K12" s="66"/>
      <c r="L12" s="65"/>
      <c r="M12" s="66"/>
      <c r="N12" s="65"/>
      <c r="O12" s="66"/>
      <c r="P12" s="65">
        <f>VLOOKUP($A12,'Return Data'!$B$7:$R$2843,16,0)</f>
        <v>18.38</v>
      </c>
      <c r="Q12" s="67">
        <f t="shared" si="8"/>
        <v>6</v>
      </c>
    </row>
    <row r="13" spans="1:18" x14ac:dyDescent="0.3">
      <c r="A13" s="63" t="s">
        <v>1967</v>
      </c>
      <c r="B13" s="64">
        <f>VLOOKUP($A13,'Return Data'!$B$7:$R$2843,3,0)</f>
        <v>44407</v>
      </c>
      <c r="C13" s="65">
        <f>VLOOKUP($A13,'Return Data'!$B$7:$R$2843,4,0)</f>
        <v>17.065000000000001</v>
      </c>
      <c r="D13" s="65">
        <f>VLOOKUP($A13,'Return Data'!$B$7:$R$2843,8,0)</f>
        <v>2.9401000000000002</v>
      </c>
      <c r="E13" s="66">
        <f t="shared" si="2"/>
        <v>1</v>
      </c>
      <c r="F13" s="65">
        <f>VLOOKUP($A13,'Return Data'!$B$7:$R$2843,9,0)</f>
        <v>7.2393999999999998</v>
      </c>
      <c r="G13" s="66">
        <f t="shared" si="9"/>
        <v>1</v>
      </c>
      <c r="H13" s="65">
        <f>VLOOKUP($A13,'Return Data'!$B$7:$R$2843,10,0)</f>
        <v>20.132100000000001</v>
      </c>
      <c r="I13" s="66">
        <f t="shared" si="10"/>
        <v>1</v>
      </c>
      <c r="J13" s="65">
        <f>VLOOKUP($A13,'Return Data'!$B$7:$R$2843,11,0)</f>
        <v>43.1327</v>
      </c>
      <c r="K13" s="66">
        <f t="shared" ref="K13" si="12">RANK(J13,J$8:J$15,0)</f>
        <v>1</v>
      </c>
      <c r="L13" s="65"/>
      <c r="M13" s="66"/>
      <c r="N13" s="65"/>
      <c r="O13" s="66"/>
      <c r="P13" s="65">
        <f>VLOOKUP($A13,'Return Data'!$B$7:$R$2843,16,0)</f>
        <v>70.650000000000006</v>
      </c>
      <c r="Q13" s="67">
        <f t="shared" si="8"/>
        <v>1</v>
      </c>
    </row>
    <row r="14" spans="1:18" x14ac:dyDescent="0.3">
      <c r="A14" s="63" t="s">
        <v>49</v>
      </c>
      <c r="B14" s="64">
        <f>VLOOKUP($A14,'Return Data'!$B$7:$R$2843,3,0)</f>
        <v>44407</v>
      </c>
      <c r="C14" s="65">
        <f>VLOOKUP($A14,'Return Data'!$B$7:$R$2843,4,0)</f>
        <v>16.2</v>
      </c>
      <c r="D14" s="65">
        <f>VLOOKUP($A14,'Return Data'!$B$7:$R$2843,8,0)</f>
        <v>0.434</v>
      </c>
      <c r="E14" s="66">
        <f t="shared" si="2"/>
        <v>5</v>
      </c>
      <c r="F14" s="65">
        <f>VLOOKUP($A14,'Return Data'!$B$7:$R$2843,9,0)</f>
        <v>2.4020000000000001</v>
      </c>
      <c r="G14" s="66">
        <f t="shared" si="9"/>
        <v>6</v>
      </c>
      <c r="H14" s="65">
        <f>VLOOKUP($A14,'Return Data'!$B$7:$R$2843,10,0)</f>
        <v>11.4168</v>
      </c>
      <c r="I14" s="66">
        <f t="shared" si="10"/>
        <v>5</v>
      </c>
      <c r="J14" s="65">
        <f>VLOOKUP($A14,'Return Data'!$B$7:$R$2843,11,0)</f>
        <v>20.985800000000001</v>
      </c>
      <c r="K14" s="66">
        <f t="shared" si="11"/>
        <v>3</v>
      </c>
      <c r="L14" s="65">
        <f>VLOOKUP($A14,'Return Data'!$B$7:$R$2843,12,0)</f>
        <v>42.983199999999997</v>
      </c>
      <c r="M14" s="66">
        <f t="shared" ref="M14:M15" si="13">RANK(L14,L$8:L$15,0)</f>
        <v>1</v>
      </c>
      <c r="N14" s="65">
        <f>VLOOKUP($A14,'Return Data'!$B$7:$R$2843,13,0)</f>
        <v>56.219900000000003</v>
      </c>
      <c r="O14" s="66">
        <f t="shared" ref="O14:O15" si="14">RANK(N14,N$8:N$15,0)</f>
        <v>1</v>
      </c>
      <c r="P14" s="65">
        <f>VLOOKUP($A14,'Return Data'!$B$7:$R$2843,16,0)</f>
        <v>26.502800000000001</v>
      </c>
      <c r="Q14" s="67">
        <f t="shared" si="8"/>
        <v>4</v>
      </c>
    </row>
    <row r="15" spans="1:18" x14ac:dyDescent="0.3">
      <c r="A15" s="63" t="s">
        <v>50</v>
      </c>
      <c r="B15" s="64">
        <f>VLOOKUP($A15,'Return Data'!$B$7:$R$2843,3,0)</f>
        <v>44407</v>
      </c>
      <c r="C15" s="65">
        <f>VLOOKUP($A15,'Return Data'!$B$7:$R$2843,4,0)</f>
        <v>160.05189999999999</v>
      </c>
      <c r="D15" s="65">
        <f>VLOOKUP($A15,'Return Data'!$B$7:$R$2843,8,0)</f>
        <v>0.3155</v>
      </c>
      <c r="E15" s="66">
        <f t="shared" si="2"/>
        <v>6</v>
      </c>
      <c r="F15" s="65">
        <f>VLOOKUP($A15,'Return Data'!$B$7:$R$2843,9,0)</f>
        <v>1.8238000000000001</v>
      </c>
      <c r="G15" s="66">
        <f t="shared" si="9"/>
        <v>7</v>
      </c>
      <c r="H15" s="65">
        <f>VLOOKUP($A15,'Return Data'!$B$7:$R$2843,10,0)</f>
        <v>11.098599999999999</v>
      </c>
      <c r="I15" s="66">
        <f t="shared" si="10"/>
        <v>6</v>
      </c>
      <c r="J15" s="65">
        <f>VLOOKUP($A15,'Return Data'!$B$7:$R$2843,11,0)</f>
        <v>17.991199999999999</v>
      </c>
      <c r="K15" s="66">
        <f t="shared" si="11"/>
        <v>4</v>
      </c>
      <c r="L15" s="65">
        <f>VLOOKUP($A15,'Return Data'!$B$7:$R$2843,12,0)</f>
        <v>40.823599999999999</v>
      </c>
      <c r="M15" s="66">
        <f t="shared" si="13"/>
        <v>2</v>
      </c>
      <c r="N15" s="65">
        <f>VLOOKUP($A15,'Return Data'!$B$7:$R$2843,13,0)</f>
        <v>46.455599999999997</v>
      </c>
      <c r="O15" s="66">
        <f t="shared" si="14"/>
        <v>2</v>
      </c>
      <c r="P15" s="65">
        <f>VLOOKUP($A15,'Return Data'!$B$7:$R$2843,16,0)</f>
        <v>15.003299999999999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0.87512500000000004</v>
      </c>
      <c r="E17" s="74"/>
      <c r="F17" s="75">
        <f>AVERAGE(F8:F15)</f>
        <v>3.3812125000000002</v>
      </c>
      <c r="G17" s="74"/>
      <c r="H17" s="75">
        <f>AVERAGE(H8:H15)</f>
        <v>13.0504</v>
      </c>
      <c r="I17" s="74"/>
      <c r="J17" s="75">
        <f>AVERAGE(J8:J15)</f>
        <v>23.92642</v>
      </c>
      <c r="K17" s="74"/>
      <c r="L17" s="75">
        <f>AVERAGE(L8:L15)</f>
        <v>39.956966666666666</v>
      </c>
      <c r="M17" s="74"/>
      <c r="N17" s="75">
        <f>AVERAGE(N8:N15)</f>
        <v>48.626899999999999</v>
      </c>
      <c r="O17" s="74"/>
      <c r="P17" s="75">
        <f>AVERAGE(P8:P15)</f>
        <v>29.6562625</v>
      </c>
      <c r="Q17" s="76"/>
    </row>
    <row r="18" spans="1:17" ht="15" customHeight="1" x14ac:dyDescent="0.3">
      <c r="A18" s="73" t="s">
        <v>28</v>
      </c>
      <c r="B18" s="74"/>
      <c r="C18" s="74"/>
      <c r="D18" s="75">
        <f>MIN(D8:D15)</f>
        <v>-6.54E-2</v>
      </c>
      <c r="E18" s="74"/>
      <c r="F18" s="75">
        <f>MIN(F8:F15)</f>
        <v>1.5282</v>
      </c>
      <c r="G18" s="74"/>
      <c r="H18" s="75">
        <f>MIN(H8:H15)</f>
        <v>7.9096000000000002</v>
      </c>
      <c r="I18" s="74"/>
      <c r="J18" s="75">
        <f>MIN(J8:J15)</f>
        <v>15.6699</v>
      </c>
      <c r="K18" s="74"/>
      <c r="L18" s="75">
        <f>MIN(L8:L15)</f>
        <v>36.064100000000003</v>
      </c>
      <c r="M18" s="74"/>
      <c r="N18" s="75">
        <f>MIN(N8:N15)</f>
        <v>43.205199999999998</v>
      </c>
      <c r="O18" s="74"/>
      <c r="P18" s="75">
        <f>MIN(P8:P15)</f>
        <v>15.003299999999999</v>
      </c>
      <c r="Q18" s="76"/>
    </row>
    <row r="19" spans="1:17" ht="15" thickBot="1" x14ac:dyDescent="0.35">
      <c r="A19" s="77" t="s">
        <v>29</v>
      </c>
      <c r="B19" s="78"/>
      <c r="C19" s="78"/>
      <c r="D19" s="79">
        <f>MAX(D8:D15)</f>
        <v>2.9401000000000002</v>
      </c>
      <c r="E19" s="78"/>
      <c r="F19" s="79">
        <f>MAX(F8:F15)</f>
        <v>7.2393999999999998</v>
      </c>
      <c r="G19" s="78"/>
      <c r="H19" s="79">
        <f>MAX(H8:H15)</f>
        <v>20.132100000000001</v>
      </c>
      <c r="I19" s="78"/>
      <c r="J19" s="79">
        <f>MAX(J8:J15)</f>
        <v>43.1327</v>
      </c>
      <c r="K19" s="78"/>
      <c r="L19" s="79">
        <f>MAX(L8:L15)</f>
        <v>42.983199999999997</v>
      </c>
      <c r="M19" s="78"/>
      <c r="N19" s="79">
        <f>MAX(N8:N15)</f>
        <v>56.219900000000003</v>
      </c>
      <c r="O19" s="78"/>
      <c r="P19" s="79">
        <f>MAX(P8:P15)</f>
        <v>70.650000000000006</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44407</v>
      </c>
      <c r="C8" s="65">
        <f>VLOOKUP($A8,'Return Data'!$B$7:$R$2843,4,0)</f>
        <v>11.83</v>
      </c>
      <c r="D8" s="65">
        <f>VLOOKUP($A8,'Return Data'!$B$7:$R$2843,8,0)</f>
        <v>0.59519999999999995</v>
      </c>
      <c r="E8" s="66">
        <f>RANK(D8,D$8:D$16,0)</f>
        <v>3</v>
      </c>
      <c r="F8" s="65">
        <f>VLOOKUP($A8,'Return Data'!$B$7:$R$2843,9,0)</f>
        <v>3.4091</v>
      </c>
      <c r="G8" s="66">
        <f>RANK(F8,F$8:F$16,0)</f>
        <v>3</v>
      </c>
      <c r="H8" s="65">
        <f>VLOOKUP($A8,'Return Data'!$B$7:$R$2843,10,0)</f>
        <v>13.969200000000001</v>
      </c>
      <c r="I8" s="66">
        <f>RANK(H8,H$8:H$16,0)</f>
        <v>3</v>
      </c>
      <c r="J8" s="65"/>
      <c r="K8" s="66"/>
      <c r="L8" s="65"/>
      <c r="M8" s="66"/>
      <c r="N8" s="65"/>
      <c r="O8" s="66"/>
      <c r="P8" s="65">
        <f>VLOOKUP($A8,'Return Data'!$B$7:$R$2843,16,0)</f>
        <v>18.3</v>
      </c>
      <c r="Q8" s="67">
        <f>RANK(P8,P$8:P$16,0)</f>
        <v>6</v>
      </c>
    </row>
    <row r="9" spans="1:17" x14ac:dyDescent="0.3">
      <c r="A9" s="63" t="s">
        <v>379</v>
      </c>
      <c r="B9" s="64">
        <f>VLOOKUP($A9,'Return Data'!$B$7:$R$2843,3,0)</f>
        <v>44407</v>
      </c>
      <c r="C9" s="65">
        <f>VLOOKUP($A9,'Return Data'!$B$7:$R$2843,4,0)</f>
        <v>14.92</v>
      </c>
      <c r="D9" s="65">
        <f>VLOOKUP($A9,'Return Data'!$B$7:$R$2843,8,0)</f>
        <v>-0.13389999999999999</v>
      </c>
      <c r="E9" s="66">
        <f t="shared" ref="E9:E16" si="0">RANK(D9,D$8:D$16,0)</f>
        <v>8</v>
      </c>
      <c r="F9" s="65">
        <f>VLOOKUP($A9,'Return Data'!$B$7:$R$2843,9,0)</f>
        <v>1.3587</v>
      </c>
      <c r="G9" s="66">
        <f t="shared" ref="G9:G16" si="1">RANK(F9,F$8:F$16,0)</f>
        <v>8</v>
      </c>
      <c r="H9" s="65">
        <f>VLOOKUP($A9,'Return Data'!$B$7:$R$2843,10,0)</f>
        <v>7.4927999999999999</v>
      </c>
      <c r="I9" s="66">
        <f t="shared" ref="I9:I16" si="2">RANK(H9,H$8:H$16,0)</f>
        <v>8</v>
      </c>
      <c r="J9" s="65">
        <f>VLOOKUP($A9,'Return Data'!$B$7:$R$2843,11,0)</f>
        <v>14.7692</v>
      </c>
      <c r="K9" s="66">
        <f t="shared" ref="K9:K16" si="3">RANK(J9,J$8:J$16,0)</f>
        <v>5</v>
      </c>
      <c r="L9" s="65">
        <f>VLOOKUP($A9,'Return Data'!$B$7:$R$2843,12,0)</f>
        <v>34.414400000000001</v>
      </c>
      <c r="M9" s="66">
        <f t="shared" ref="M9:M16" si="4">RANK(L9,L$8:L$16,0)</f>
        <v>3</v>
      </c>
      <c r="N9" s="65">
        <f>VLOOKUP($A9,'Return Data'!$B$7:$R$2843,13,0)</f>
        <v>40.887599999999999</v>
      </c>
      <c r="O9" s="66">
        <f t="shared" ref="O9:O16" si="5">RANK(N9,N$8:N$16,0)</f>
        <v>3</v>
      </c>
      <c r="P9" s="65">
        <f>VLOOKUP($A9,'Return Data'!$B$7:$R$2843,16,0)</f>
        <v>31.4542</v>
      </c>
      <c r="Q9" s="67">
        <f t="shared" ref="Q9:Q16" si="6">RANK(P9,P$8:P$16,0)</f>
        <v>3</v>
      </c>
    </row>
    <row r="10" spans="1:17" x14ac:dyDescent="0.3">
      <c r="A10" s="63" t="s">
        <v>1960</v>
      </c>
      <c r="B10" s="64">
        <f>VLOOKUP($A10,'Return Data'!$B$7:$R$2843,3,0)</f>
        <v>44407</v>
      </c>
      <c r="C10" s="65">
        <f>VLOOKUP($A10,'Return Data'!$B$7:$R$2843,4,0)</f>
        <v>13.37</v>
      </c>
      <c r="D10" s="65">
        <f>VLOOKUP($A10,'Return Data'!$B$7:$R$2843,8,0)</f>
        <v>1.8279000000000001</v>
      </c>
      <c r="E10" s="66">
        <f t="shared" si="0"/>
        <v>2</v>
      </c>
      <c r="F10" s="65">
        <f>VLOOKUP($A10,'Return Data'!$B$7:$R$2843,9,0)</f>
        <v>3.1636000000000002</v>
      </c>
      <c r="G10" s="66">
        <f t="shared" si="1"/>
        <v>4</v>
      </c>
      <c r="H10" s="65">
        <f>VLOOKUP($A10,'Return Data'!$B$7:$R$2843,10,0)</f>
        <v>14.0785</v>
      </c>
      <c r="I10" s="66">
        <f t="shared" ref="I10" si="7">RANK(H10,H$8:H$16,0)</f>
        <v>2</v>
      </c>
      <c r="J10" s="65">
        <f>VLOOKUP($A10,'Return Data'!$B$7:$R$2843,11,0)</f>
        <v>20.776900000000001</v>
      </c>
      <c r="K10" s="66">
        <f t="shared" ref="K10" si="8">RANK(J10,J$8:J$16,0)</f>
        <v>2</v>
      </c>
      <c r="L10" s="65"/>
      <c r="M10" s="66"/>
      <c r="N10" s="65"/>
      <c r="O10" s="66"/>
      <c r="P10" s="65">
        <f>VLOOKUP($A10,'Return Data'!$B$7:$R$2843,16,0)</f>
        <v>33.700000000000003</v>
      </c>
      <c r="Q10" s="67">
        <f t="shared" si="6"/>
        <v>2</v>
      </c>
    </row>
    <row r="11" spans="1:17" x14ac:dyDescent="0.3">
      <c r="A11" s="63" t="s">
        <v>1963</v>
      </c>
      <c r="B11" s="64">
        <f>VLOOKUP($A11,'Return Data'!$B$7:$R$2843,3,0)</f>
        <v>44407</v>
      </c>
      <c r="C11" s="65">
        <f>VLOOKUP($A11,'Return Data'!$B$7:$R$2843,4,0)</f>
        <v>11.72</v>
      </c>
      <c r="D11" s="65">
        <f>VLOOKUP($A11,'Return Data'!$B$7:$R$2843,8,0)</f>
        <v>0.25659999999999999</v>
      </c>
      <c r="E11" s="66">
        <f t="shared" si="0"/>
        <v>7</v>
      </c>
      <c r="F11" s="65">
        <f>VLOOKUP($A11,'Return Data'!$B$7:$R$2843,9,0)</f>
        <v>4.2705000000000002</v>
      </c>
      <c r="G11" s="66">
        <f t="shared" ref="G11" si="9">RANK(F11,F$8:F$16,0)</f>
        <v>2</v>
      </c>
      <c r="H11" s="65"/>
      <c r="I11" s="66"/>
      <c r="J11" s="65"/>
      <c r="K11" s="66"/>
      <c r="L11" s="65"/>
      <c r="M11" s="66"/>
      <c r="N11" s="65"/>
      <c r="O11" s="66"/>
      <c r="P11" s="65">
        <f>VLOOKUP($A11,'Return Data'!$B$7:$R$2843,16,0)</f>
        <v>17.2</v>
      </c>
      <c r="Q11" s="67">
        <f t="shared" si="6"/>
        <v>7</v>
      </c>
    </row>
    <row r="12" spans="1:17" x14ac:dyDescent="0.3">
      <c r="A12" s="63" t="s">
        <v>1965</v>
      </c>
      <c r="B12" s="64">
        <f>VLOOKUP($A12,'Return Data'!$B$7:$R$2843,3,0)</f>
        <v>44407</v>
      </c>
      <c r="C12" s="65">
        <f>VLOOKUP($A12,'Return Data'!$B$7:$R$2843,4,0)</f>
        <v>11.705</v>
      </c>
      <c r="D12" s="65">
        <f>VLOOKUP($A12,'Return Data'!$B$7:$R$2843,8,0)</f>
        <v>0.50660000000000005</v>
      </c>
      <c r="E12" s="66">
        <f t="shared" si="0"/>
        <v>4</v>
      </c>
      <c r="F12" s="65">
        <f>VLOOKUP($A12,'Return Data'!$B$7:$R$2843,9,0)</f>
        <v>2.5855000000000001</v>
      </c>
      <c r="G12" s="66">
        <f t="shared" si="1"/>
        <v>5</v>
      </c>
      <c r="H12" s="65">
        <f>VLOOKUP($A12,'Return Data'!$B$7:$R$2843,10,0)</f>
        <v>11.2325</v>
      </c>
      <c r="I12" s="66">
        <f t="shared" si="2"/>
        <v>4</v>
      </c>
      <c r="J12" s="65"/>
      <c r="K12" s="66"/>
      <c r="L12" s="65"/>
      <c r="M12" s="66"/>
      <c r="N12" s="65"/>
      <c r="O12" s="66"/>
      <c r="P12" s="65">
        <f>VLOOKUP($A12,'Return Data'!$B$7:$R$2843,16,0)</f>
        <v>17.05</v>
      </c>
      <c r="Q12" s="67">
        <f t="shared" si="6"/>
        <v>8</v>
      </c>
    </row>
    <row r="13" spans="1:17" x14ac:dyDescent="0.3">
      <c r="A13" s="63" t="s">
        <v>1966</v>
      </c>
      <c r="B13" s="64">
        <f>VLOOKUP($A13,'Return Data'!$B$7:$R$2843,3,0)</f>
        <v>44407</v>
      </c>
      <c r="C13" s="65">
        <f>VLOOKUP($A13,'Return Data'!$B$7:$R$2843,4,0)</f>
        <v>26.832000000000001</v>
      </c>
      <c r="D13" s="65">
        <f>VLOOKUP($A13,'Return Data'!$B$7:$R$2843,8,0)</f>
        <v>-1.0911</v>
      </c>
      <c r="E13" s="66">
        <f t="shared" si="0"/>
        <v>9</v>
      </c>
      <c r="F13" s="65">
        <f>VLOOKUP($A13,'Return Data'!$B$7:$R$2843,9,0)</f>
        <v>-1.49E-2</v>
      </c>
      <c r="G13" s="66">
        <f t="shared" si="1"/>
        <v>9</v>
      </c>
      <c r="H13" s="65">
        <f>VLOOKUP($A13,'Return Data'!$B$7:$R$2843,10,0)</f>
        <v>7.7504</v>
      </c>
      <c r="I13" s="66">
        <f t="shared" si="2"/>
        <v>7</v>
      </c>
      <c r="J13" s="65"/>
      <c r="K13" s="66"/>
      <c r="L13" s="65"/>
      <c r="M13" s="66"/>
      <c r="N13" s="65"/>
      <c r="O13" s="66"/>
      <c r="P13" s="65">
        <f>VLOOKUP($A13,'Return Data'!$B$7:$R$2843,16,0)</f>
        <v>20.2959</v>
      </c>
      <c r="Q13" s="67">
        <f t="shared" si="6"/>
        <v>5</v>
      </c>
    </row>
    <row r="14" spans="1:17" x14ac:dyDescent="0.3">
      <c r="A14" s="63" t="s">
        <v>1968</v>
      </c>
      <c r="B14" s="64">
        <f>VLOOKUP($A14,'Return Data'!$B$7:$R$2843,3,0)</f>
        <v>44407</v>
      </c>
      <c r="C14" s="65">
        <f>VLOOKUP($A14,'Return Data'!$B$7:$R$2843,4,0)</f>
        <v>16.907</v>
      </c>
      <c r="D14" s="65">
        <f>VLOOKUP($A14,'Return Data'!$B$7:$R$2843,8,0)</f>
        <v>2.8932000000000002</v>
      </c>
      <c r="E14" s="66">
        <f t="shared" si="0"/>
        <v>1</v>
      </c>
      <c r="F14" s="65">
        <f>VLOOKUP($A14,'Return Data'!$B$7:$R$2843,9,0)</f>
        <v>7.1345000000000001</v>
      </c>
      <c r="G14" s="66">
        <f t="shared" si="1"/>
        <v>1</v>
      </c>
      <c r="H14" s="65">
        <f>VLOOKUP($A14,'Return Data'!$B$7:$R$2843,10,0)</f>
        <v>19.779499999999999</v>
      </c>
      <c r="I14" s="66">
        <f t="shared" si="2"/>
        <v>1</v>
      </c>
      <c r="J14" s="65">
        <f>VLOOKUP($A14,'Return Data'!$B$7:$R$2843,11,0)</f>
        <v>42.296799999999998</v>
      </c>
      <c r="K14" s="66">
        <f t="shared" ref="K14" si="10">RANK(J14,J$8:J$16,0)</f>
        <v>1</v>
      </c>
      <c r="L14" s="65"/>
      <c r="M14" s="66"/>
      <c r="N14" s="65"/>
      <c r="O14" s="66"/>
      <c r="P14" s="65">
        <f>VLOOKUP($A14,'Return Data'!$B$7:$R$2843,16,0)</f>
        <v>69.069999999999993</v>
      </c>
      <c r="Q14" s="67">
        <f t="shared" si="6"/>
        <v>1</v>
      </c>
    </row>
    <row r="15" spans="1:17" x14ac:dyDescent="0.3">
      <c r="A15" s="63" t="s">
        <v>51</v>
      </c>
      <c r="B15" s="64">
        <f>VLOOKUP($A15,'Return Data'!$B$7:$R$2843,3,0)</f>
        <v>44407</v>
      </c>
      <c r="C15" s="65">
        <f>VLOOKUP($A15,'Return Data'!$B$7:$R$2843,4,0)</f>
        <v>15.99</v>
      </c>
      <c r="D15" s="65">
        <f>VLOOKUP($A15,'Return Data'!$B$7:$R$2843,8,0)</f>
        <v>0.37659999999999999</v>
      </c>
      <c r="E15" s="66">
        <f t="shared" si="0"/>
        <v>5</v>
      </c>
      <c r="F15" s="65">
        <f>VLOOKUP($A15,'Return Data'!$B$7:$R$2843,9,0)</f>
        <v>2.3033000000000001</v>
      </c>
      <c r="G15" s="66">
        <f t="shared" si="1"/>
        <v>6</v>
      </c>
      <c r="H15" s="65">
        <f>VLOOKUP($A15,'Return Data'!$B$7:$R$2843,10,0)</f>
        <v>11.196099999999999</v>
      </c>
      <c r="I15" s="66">
        <f t="shared" si="2"/>
        <v>5</v>
      </c>
      <c r="J15" s="65">
        <f>VLOOKUP($A15,'Return Data'!$B$7:$R$2843,11,0)</f>
        <v>20.497399999999999</v>
      </c>
      <c r="K15" s="66">
        <f t="shared" si="3"/>
        <v>3</v>
      </c>
      <c r="L15" s="65">
        <f>VLOOKUP($A15,'Return Data'!$B$7:$R$2843,12,0)</f>
        <v>42.133299999999998</v>
      </c>
      <c r="M15" s="66">
        <f t="shared" si="4"/>
        <v>1</v>
      </c>
      <c r="N15" s="65">
        <f>VLOOKUP($A15,'Return Data'!$B$7:$R$2843,13,0)</f>
        <v>54.941899999999997</v>
      </c>
      <c r="O15" s="66">
        <f t="shared" si="5"/>
        <v>1</v>
      </c>
      <c r="P15" s="65">
        <f>VLOOKUP($A15,'Return Data'!$B$7:$R$2843,16,0)</f>
        <v>25.701000000000001</v>
      </c>
      <c r="Q15" s="67">
        <f t="shared" si="6"/>
        <v>4</v>
      </c>
    </row>
    <row r="16" spans="1:17" x14ac:dyDescent="0.3">
      <c r="A16" s="63" t="s">
        <v>52</v>
      </c>
      <c r="B16" s="64">
        <f>VLOOKUP($A16,'Return Data'!$B$7:$R$2843,3,0)</f>
        <v>44407</v>
      </c>
      <c r="C16" s="65">
        <f>VLOOKUP($A16,'Return Data'!$B$7:$R$2843,4,0)</f>
        <v>661.37787198727403</v>
      </c>
      <c r="D16" s="65">
        <f>VLOOKUP($A16,'Return Data'!$B$7:$R$2843,8,0)</f>
        <v>0.28370000000000001</v>
      </c>
      <c r="E16" s="66">
        <f t="shared" si="0"/>
        <v>6</v>
      </c>
      <c r="F16" s="65">
        <f>VLOOKUP($A16,'Return Data'!$B$7:$R$2843,9,0)</f>
        <v>1.7579</v>
      </c>
      <c r="G16" s="66">
        <f t="shared" si="1"/>
        <v>7</v>
      </c>
      <c r="H16" s="65">
        <f>VLOOKUP($A16,'Return Data'!$B$7:$R$2843,10,0)</f>
        <v>10.8771</v>
      </c>
      <c r="I16" s="66">
        <f t="shared" si="2"/>
        <v>6</v>
      </c>
      <c r="J16" s="65">
        <f>VLOOKUP($A16,'Return Data'!$B$7:$R$2843,11,0)</f>
        <v>17.514399999999998</v>
      </c>
      <c r="K16" s="66">
        <f t="shared" si="3"/>
        <v>4</v>
      </c>
      <c r="L16" s="65">
        <f>VLOOKUP($A16,'Return Data'!$B$7:$R$2843,12,0)</f>
        <v>39.977499999999999</v>
      </c>
      <c r="M16" s="66">
        <f t="shared" si="4"/>
        <v>2</v>
      </c>
      <c r="N16" s="65">
        <f>VLOOKUP($A16,'Return Data'!$B$7:$R$2843,13,0)</f>
        <v>45.3123</v>
      </c>
      <c r="O16" s="66">
        <f t="shared" si="5"/>
        <v>2</v>
      </c>
      <c r="P16" s="65">
        <f>VLOOKUP($A16,'Return Data'!$B$7:$R$2843,16,0)</f>
        <v>14.682499999999999</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0.61275555555555561</v>
      </c>
      <c r="E18" s="74"/>
      <c r="F18" s="75">
        <f>AVERAGE(F8:F16)</f>
        <v>2.8853555555555555</v>
      </c>
      <c r="G18" s="74"/>
      <c r="H18" s="75">
        <f>AVERAGE(H8:H16)</f>
        <v>12.047012499999999</v>
      </c>
      <c r="I18" s="74"/>
      <c r="J18" s="75">
        <f>AVERAGE(J8:J16)</f>
        <v>23.170939999999998</v>
      </c>
      <c r="K18" s="74"/>
      <c r="L18" s="75">
        <f>AVERAGE(L8:L16)</f>
        <v>38.84173333333333</v>
      </c>
      <c r="M18" s="74"/>
      <c r="N18" s="75">
        <f>AVERAGE(N8:N16)</f>
        <v>47.047266666666665</v>
      </c>
      <c r="O18" s="74"/>
      <c r="P18" s="75">
        <f>AVERAGE(P8:P16)</f>
        <v>27.494844444444443</v>
      </c>
      <c r="Q18" s="76"/>
    </row>
    <row r="19" spans="1:17" x14ac:dyDescent="0.3">
      <c r="A19" s="73" t="s">
        <v>28</v>
      </c>
      <c r="B19" s="74"/>
      <c r="C19" s="74"/>
      <c r="D19" s="75">
        <f>MIN(D8:D16)</f>
        <v>-1.0911</v>
      </c>
      <c r="E19" s="74"/>
      <c r="F19" s="75">
        <f>MIN(F8:F16)</f>
        <v>-1.49E-2</v>
      </c>
      <c r="G19" s="74"/>
      <c r="H19" s="75">
        <f>MIN(H8:H16)</f>
        <v>7.4927999999999999</v>
      </c>
      <c r="I19" s="74"/>
      <c r="J19" s="75">
        <f>MIN(J8:J16)</f>
        <v>14.7692</v>
      </c>
      <c r="K19" s="74"/>
      <c r="L19" s="75">
        <f>MIN(L8:L16)</f>
        <v>34.414400000000001</v>
      </c>
      <c r="M19" s="74"/>
      <c r="N19" s="75">
        <f>MIN(N8:N16)</f>
        <v>40.887599999999999</v>
      </c>
      <c r="O19" s="74"/>
      <c r="P19" s="75">
        <f>MIN(P8:P16)</f>
        <v>14.682499999999999</v>
      </c>
      <c r="Q19" s="76"/>
    </row>
    <row r="20" spans="1:17" ht="15" thickBot="1" x14ac:dyDescent="0.35">
      <c r="A20" s="77" t="s">
        <v>29</v>
      </c>
      <c r="B20" s="78"/>
      <c r="C20" s="78"/>
      <c r="D20" s="79">
        <f>MAX(D8:D16)</f>
        <v>2.8932000000000002</v>
      </c>
      <c r="E20" s="78"/>
      <c r="F20" s="79">
        <f>MAX(F8:F16)</f>
        <v>7.1345000000000001</v>
      </c>
      <c r="G20" s="78"/>
      <c r="H20" s="79">
        <f>MAX(H8:H16)</f>
        <v>19.779499999999999</v>
      </c>
      <c r="I20" s="78"/>
      <c r="J20" s="79">
        <f>MAX(J8:J16)</f>
        <v>42.296799999999998</v>
      </c>
      <c r="K20" s="78"/>
      <c r="L20" s="79">
        <f>MAX(L8:L16)</f>
        <v>42.133299999999998</v>
      </c>
      <c r="M20" s="78"/>
      <c r="N20" s="79">
        <f>MAX(N8:N16)</f>
        <v>54.941899999999997</v>
      </c>
      <c r="O20" s="78"/>
      <c r="P20" s="79">
        <f>MAX(P8:P16)</f>
        <v>69.069999999999993</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44407</v>
      </c>
      <c r="C8" s="65">
        <f>VLOOKUP($A8,'Return Data'!$B$7:$R$2843,4,0)</f>
        <v>39.303400000000003</v>
      </c>
      <c r="D8" s="65">
        <f>VLOOKUP($A8,'Return Data'!$B$7:$R$2843,9,0)</f>
        <v>7.9766000000000004</v>
      </c>
      <c r="E8" s="66">
        <f t="shared" ref="E8:E33" si="0">RANK(D8,D$8:D$33,0)</f>
        <v>9</v>
      </c>
      <c r="F8" s="65">
        <f>VLOOKUP($A8,'Return Data'!$B$7:$R$2843,10,0)</f>
        <v>5.6946000000000003</v>
      </c>
      <c r="G8" s="66">
        <f t="shared" ref="G8:G33" si="1">RANK(F8,F$8:F$33,0)</f>
        <v>3</v>
      </c>
      <c r="H8" s="65">
        <f>VLOOKUP($A8,'Return Data'!$B$7:$R$2843,11,0)</f>
        <v>5.2896000000000001</v>
      </c>
      <c r="I8" s="66">
        <f t="shared" ref="I8:I33" si="2">RANK(H8,H$8:H$33,0)</f>
        <v>2</v>
      </c>
      <c r="J8" s="65">
        <f>VLOOKUP($A8,'Return Data'!$B$7:$R$2843,12,0)</f>
        <v>5.2385000000000002</v>
      </c>
      <c r="K8" s="66">
        <f t="shared" ref="K8:K33" si="3">RANK(J8,J$8:J$33,0)</f>
        <v>3</v>
      </c>
      <c r="L8" s="65">
        <f>VLOOKUP($A8,'Return Data'!$B$7:$R$2843,13,0)</f>
        <v>6.9431000000000003</v>
      </c>
      <c r="M8" s="66">
        <f t="shared" ref="M8:M33" si="4">RANK(L8,L$8:L$33,0)</f>
        <v>1</v>
      </c>
      <c r="N8" s="65">
        <f>VLOOKUP($A8,'Return Data'!$B$7:$R$2843,17,0)</f>
        <v>8.7409999999999997</v>
      </c>
      <c r="O8" s="66">
        <f t="shared" ref="O8:O24" si="5">RANK(N8,N$8:N$33,0)</f>
        <v>6</v>
      </c>
      <c r="P8" s="65">
        <f>VLOOKUP($A8,'Return Data'!$B$7:$R$2843,14,0)</f>
        <v>9.2528000000000006</v>
      </c>
      <c r="Q8" s="66">
        <f t="shared" ref="Q8:Q24" si="6">RANK(P8,P$8:P$33,0)</f>
        <v>2</v>
      </c>
      <c r="R8" s="65">
        <f>VLOOKUP($A8,'Return Data'!$B$7:$R$2843,16,0)</f>
        <v>9.3841999999999999</v>
      </c>
      <c r="S8" s="67">
        <f t="shared" ref="S8:S33" si="7">RANK(R8,R$8:R$33,0)</f>
        <v>1</v>
      </c>
    </row>
    <row r="9" spans="1:19" x14ac:dyDescent="0.3">
      <c r="A9" s="82" t="s">
        <v>1385</v>
      </c>
      <c r="B9" s="64">
        <f>VLOOKUP($A9,'Return Data'!$B$7:$R$2843,3,0)</f>
        <v>44407</v>
      </c>
      <c r="C9" s="65">
        <f>VLOOKUP($A9,'Return Data'!$B$7:$R$2843,4,0)</f>
        <v>25.903199999999998</v>
      </c>
      <c r="D9" s="65">
        <f>VLOOKUP($A9,'Return Data'!$B$7:$R$2843,9,0)</f>
        <v>6.9154999999999998</v>
      </c>
      <c r="E9" s="66">
        <f t="shared" si="0"/>
        <v>18</v>
      </c>
      <c r="F9" s="65">
        <f>VLOOKUP($A9,'Return Data'!$B$7:$R$2843,10,0)</f>
        <v>5.0091000000000001</v>
      </c>
      <c r="G9" s="66">
        <f t="shared" si="1"/>
        <v>14</v>
      </c>
      <c r="H9" s="65">
        <f>VLOOKUP($A9,'Return Data'!$B$7:$R$2843,11,0)</f>
        <v>4.7554999999999996</v>
      </c>
      <c r="I9" s="66">
        <f t="shared" si="2"/>
        <v>12</v>
      </c>
      <c r="J9" s="65">
        <f>VLOOKUP($A9,'Return Data'!$B$7:$R$2843,12,0)</f>
        <v>4.6599000000000004</v>
      </c>
      <c r="K9" s="66">
        <f t="shared" si="3"/>
        <v>11</v>
      </c>
      <c r="L9" s="65">
        <f>VLOOKUP($A9,'Return Data'!$B$7:$R$2843,13,0)</f>
        <v>5.4287000000000001</v>
      </c>
      <c r="M9" s="66">
        <f t="shared" si="4"/>
        <v>8</v>
      </c>
      <c r="N9" s="65">
        <f>VLOOKUP($A9,'Return Data'!$B$7:$R$2843,17,0)</f>
        <v>8.5690000000000008</v>
      </c>
      <c r="O9" s="66">
        <f t="shared" si="5"/>
        <v>7</v>
      </c>
      <c r="P9" s="65">
        <f>VLOOKUP($A9,'Return Data'!$B$7:$R$2843,14,0)</f>
        <v>9.0662000000000003</v>
      </c>
      <c r="Q9" s="66">
        <f t="shared" si="6"/>
        <v>3</v>
      </c>
      <c r="R9" s="65">
        <f>VLOOKUP($A9,'Return Data'!$B$7:$R$2843,16,0)</f>
        <v>8.8384</v>
      </c>
      <c r="S9" s="67">
        <f t="shared" si="7"/>
        <v>3</v>
      </c>
    </row>
    <row r="10" spans="1:19" x14ac:dyDescent="0.3">
      <c r="A10" s="82" t="s">
        <v>1388</v>
      </c>
      <c r="B10" s="64">
        <f>VLOOKUP($A10,'Return Data'!$B$7:$R$2843,3,0)</f>
        <v>44407</v>
      </c>
      <c r="C10" s="65">
        <f>VLOOKUP($A10,'Return Data'!$B$7:$R$2843,4,0)</f>
        <v>24.556799999999999</v>
      </c>
      <c r="D10" s="65">
        <f>VLOOKUP($A10,'Return Data'!$B$7:$R$2843,9,0)</f>
        <v>6.7104999999999997</v>
      </c>
      <c r="E10" s="66">
        <f t="shared" si="0"/>
        <v>19</v>
      </c>
      <c r="F10" s="65">
        <f>VLOOKUP($A10,'Return Data'!$B$7:$R$2843,10,0)</f>
        <v>4.9070999999999998</v>
      </c>
      <c r="G10" s="66">
        <f t="shared" si="1"/>
        <v>15</v>
      </c>
      <c r="H10" s="65">
        <f>VLOOKUP($A10,'Return Data'!$B$7:$R$2843,11,0)</f>
        <v>5.07</v>
      </c>
      <c r="I10" s="66">
        <f t="shared" si="2"/>
        <v>5</v>
      </c>
      <c r="J10" s="65">
        <f>VLOOKUP($A10,'Return Data'!$B$7:$R$2843,12,0)</f>
        <v>4.8099999999999996</v>
      </c>
      <c r="K10" s="66">
        <f t="shared" si="3"/>
        <v>8</v>
      </c>
      <c r="L10" s="65">
        <f>VLOOKUP($A10,'Return Data'!$B$7:$R$2843,13,0)</f>
        <v>5.4515000000000002</v>
      </c>
      <c r="M10" s="66">
        <f t="shared" si="4"/>
        <v>7</v>
      </c>
      <c r="N10" s="65">
        <f>VLOOKUP($A10,'Return Data'!$B$7:$R$2843,17,0)</f>
        <v>7.2304000000000004</v>
      </c>
      <c r="O10" s="66">
        <f t="shared" si="5"/>
        <v>19</v>
      </c>
      <c r="P10" s="65">
        <f>VLOOKUP($A10,'Return Data'!$B$7:$R$2843,14,0)</f>
        <v>8.0249000000000006</v>
      </c>
      <c r="Q10" s="66">
        <f t="shared" si="6"/>
        <v>14</v>
      </c>
      <c r="R10" s="65">
        <f>VLOOKUP($A10,'Return Data'!$B$7:$R$2843,16,0)</f>
        <v>8.7157</v>
      </c>
      <c r="S10" s="67">
        <f t="shared" si="7"/>
        <v>7</v>
      </c>
    </row>
    <row r="11" spans="1:19" x14ac:dyDescent="0.3">
      <c r="A11" s="82" t="s">
        <v>1390</v>
      </c>
      <c r="B11" s="64">
        <f>VLOOKUP($A11,'Return Data'!$B$7:$R$2843,3,0)</f>
        <v>44407</v>
      </c>
      <c r="C11" s="65">
        <f>VLOOKUP($A11,'Return Data'!$B$7:$R$2843,4,0)</f>
        <v>26.3384</v>
      </c>
      <c r="D11" s="65">
        <f>VLOOKUP($A11,'Return Data'!$B$7:$R$2843,9,0)</f>
        <v>9.8068000000000008</v>
      </c>
      <c r="E11" s="66">
        <f t="shared" si="0"/>
        <v>1</v>
      </c>
      <c r="F11" s="65">
        <f>VLOOKUP($A11,'Return Data'!$B$7:$R$2843,10,0)</f>
        <v>5.4973000000000001</v>
      </c>
      <c r="G11" s="66">
        <f t="shared" si="1"/>
        <v>5</v>
      </c>
      <c r="H11" s="65">
        <f>VLOOKUP($A11,'Return Data'!$B$7:$R$2843,11,0)</f>
        <v>4.9249999999999998</v>
      </c>
      <c r="I11" s="66">
        <f t="shared" si="2"/>
        <v>8</v>
      </c>
      <c r="J11" s="65">
        <f>VLOOKUP($A11,'Return Data'!$B$7:$R$2843,12,0)</f>
        <v>4.8628</v>
      </c>
      <c r="K11" s="66">
        <f t="shared" si="3"/>
        <v>7</v>
      </c>
      <c r="L11" s="65">
        <f>VLOOKUP($A11,'Return Data'!$B$7:$R$2843,13,0)</f>
        <v>5.7975000000000003</v>
      </c>
      <c r="M11" s="66">
        <f t="shared" si="4"/>
        <v>6</v>
      </c>
      <c r="N11" s="65">
        <f>VLOOKUP($A11,'Return Data'!$B$7:$R$2843,17,0)</f>
        <v>8.7578999999999994</v>
      </c>
      <c r="O11" s="66">
        <f t="shared" si="5"/>
        <v>5</v>
      </c>
      <c r="P11" s="65">
        <f>VLOOKUP($A11,'Return Data'!$B$7:$R$2843,14,0)</f>
        <v>8.2506000000000004</v>
      </c>
      <c r="Q11" s="66">
        <f t="shared" si="6"/>
        <v>12</v>
      </c>
      <c r="R11" s="65">
        <f>VLOOKUP($A11,'Return Data'!$B$7:$R$2843,16,0)</f>
        <v>8.4337</v>
      </c>
      <c r="S11" s="67">
        <f t="shared" si="7"/>
        <v>12</v>
      </c>
    </row>
    <row r="12" spans="1:19" x14ac:dyDescent="0.3">
      <c r="A12" s="82" t="s">
        <v>1391</v>
      </c>
      <c r="B12" s="64">
        <f>VLOOKUP($A12,'Return Data'!$B$7:$R$2843,3,0)</f>
        <v>44407</v>
      </c>
      <c r="C12" s="65">
        <f>VLOOKUP($A12,'Return Data'!$B$7:$R$2843,4,0)</f>
        <v>18.523299999999999</v>
      </c>
      <c r="D12" s="65">
        <f>VLOOKUP($A12,'Return Data'!$B$7:$R$2843,9,0)</f>
        <v>3.4845999999999999</v>
      </c>
      <c r="E12" s="66">
        <f t="shared" si="0"/>
        <v>25</v>
      </c>
      <c r="F12" s="65">
        <f>VLOOKUP($A12,'Return Data'!$B$7:$R$2843,10,0)</f>
        <v>3.4287000000000001</v>
      </c>
      <c r="G12" s="66">
        <f t="shared" si="1"/>
        <v>25</v>
      </c>
      <c r="H12" s="65">
        <f>VLOOKUP($A12,'Return Data'!$B$7:$R$2843,11,0)</f>
        <v>4.6289999999999996</v>
      </c>
      <c r="I12" s="66">
        <f t="shared" si="2"/>
        <v>14</v>
      </c>
      <c r="J12" s="65">
        <f>VLOOKUP($A12,'Return Data'!$B$7:$R$2843,12,0)</f>
        <v>4.1429</v>
      </c>
      <c r="K12" s="66">
        <f t="shared" si="3"/>
        <v>22</v>
      </c>
      <c r="L12" s="65">
        <f>VLOOKUP($A12,'Return Data'!$B$7:$R$2843,13,0)</f>
        <v>4.8463000000000003</v>
      </c>
      <c r="M12" s="66">
        <f t="shared" si="4"/>
        <v>16</v>
      </c>
      <c r="N12" s="65">
        <f>VLOOKUP($A12,'Return Data'!$B$7:$R$2843,17,0)</f>
        <v>-1.7836000000000001</v>
      </c>
      <c r="O12" s="66">
        <f t="shared" si="5"/>
        <v>25</v>
      </c>
      <c r="P12" s="65">
        <f>VLOOKUP($A12,'Return Data'!$B$7:$R$2843,14,0)</f>
        <v>-2.9658000000000002</v>
      </c>
      <c r="Q12" s="66">
        <f t="shared" si="6"/>
        <v>24</v>
      </c>
      <c r="R12" s="65">
        <f>VLOOKUP($A12,'Return Data'!$B$7:$R$2843,16,0)</f>
        <v>4.6520999999999999</v>
      </c>
      <c r="S12" s="67">
        <f t="shared" si="7"/>
        <v>26</v>
      </c>
    </row>
    <row r="13" spans="1:19" x14ac:dyDescent="0.3">
      <c r="A13" s="82" t="s">
        <v>1393</v>
      </c>
      <c r="B13" s="64">
        <f>VLOOKUP($A13,'Return Data'!$B$7:$R$2843,3,0)</f>
        <v>44407</v>
      </c>
      <c r="C13" s="65">
        <f>VLOOKUP($A13,'Return Data'!$B$7:$R$2843,4,0)</f>
        <v>21.930099999999999</v>
      </c>
      <c r="D13" s="65">
        <f>VLOOKUP($A13,'Return Data'!$B$7:$R$2843,9,0)</f>
        <v>7.1205999999999996</v>
      </c>
      <c r="E13" s="66">
        <f t="shared" si="0"/>
        <v>16</v>
      </c>
      <c r="F13" s="65">
        <f>VLOOKUP($A13,'Return Data'!$B$7:$R$2843,10,0)</f>
        <v>4.3148</v>
      </c>
      <c r="G13" s="66">
        <f t="shared" si="1"/>
        <v>22</v>
      </c>
      <c r="H13" s="65">
        <f>VLOOKUP($A13,'Return Data'!$B$7:$R$2843,11,0)</f>
        <v>4.4581999999999997</v>
      </c>
      <c r="I13" s="66">
        <f t="shared" si="2"/>
        <v>17</v>
      </c>
      <c r="J13" s="65">
        <f>VLOOKUP($A13,'Return Data'!$B$7:$R$2843,12,0)</f>
        <v>4.2239000000000004</v>
      </c>
      <c r="K13" s="66">
        <f t="shared" si="3"/>
        <v>21</v>
      </c>
      <c r="L13" s="65">
        <f>VLOOKUP($A13,'Return Data'!$B$7:$R$2843,13,0)</f>
        <v>4.6807999999999996</v>
      </c>
      <c r="M13" s="66">
        <f t="shared" si="4"/>
        <v>19</v>
      </c>
      <c r="N13" s="65">
        <f>VLOOKUP($A13,'Return Data'!$B$7:$R$2843,17,0)</f>
        <v>7.5274000000000001</v>
      </c>
      <c r="O13" s="66">
        <f t="shared" si="5"/>
        <v>18</v>
      </c>
      <c r="P13" s="65">
        <f>VLOOKUP($A13,'Return Data'!$B$7:$R$2843,14,0)</f>
        <v>8.0760000000000005</v>
      </c>
      <c r="Q13" s="66">
        <f t="shared" si="6"/>
        <v>13</v>
      </c>
      <c r="R13" s="65">
        <f>VLOOKUP($A13,'Return Data'!$B$7:$R$2843,16,0)</f>
        <v>7.8217999999999996</v>
      </c>
      <c r="S13" s="67">
        <f t="shared" si="7"/>
        <v>18</v>
      </c>
    </row>
    <row r="14" spans="1:19" x14ac:dyDescent="0.3">
      <c r="A14" s="82" t="s">
        <v>1395</v>
      </c>
      <c r="B14" s="64">
        <f>VLOOKUP($A14,'Return Data'!$B$7:$R$2843,3,0)</f>
        <v>44407</v>
      </c>
      <c r="C14" s="65">
        <f>VLOOKUP($A14,'Return Data'!$B$7:$R$2843,4,0)</f>
        <v>39.608400000000003</v>
      </c>
      <c r="D14" s="65">
        <f>VLOOKUP($A14,'Return Data'!$B$7:$R$2843,9,0)</f>
        <v>9.1638999999999999</v>
      </c>
      <c r="E14" s="66">
        <f t="shared" si="0"/>
        <v>3</v>
      </c>
      <c r="F14" s="65">
        <f>VLOOKUP($A14,'Return Data'!$B$7:$R$2843,10,0)</f>
        <v>5.0315000000000003</v>
      </c>
      <c r="G14" s="66">
        <f t="shared" si="1"/>
        <v>13</v>
      </c>
      <c r="H14" s="65">
        <f>VLOOKUP($A14,'Return Data'!$B$7:$R$2843,11,0)</f>
        <v>4.8034999999999997</v>
      </c>
      <c r="I14" s="66">
        <f t="shared" si="2"/>
        <v>11</v>
      </c>
      <c r="J14" s="65">
        <f>VLOOKUP($A14,'Return Data'!$B$7:$R$2843,12,0)</f>
        <v>4.5000999999999998</v>
      </c>
      <c r="K14" s="66">
        <f t="shared" si="3"/>
        <v>12</v>
      </c>
      <c r="L14" s="65">
        <f>VLOOKUP($A14,'Return Data'!$B$7:$R$2843,13,0)</f>
        <v>5.0313999999999997</v>
      </c>
      <c r="M14" s="66">
        <f t="shared" si="4"/>
        <v>12</v>
      </c>
      <c r="N14" s="65">
        <f>VLOOKUP($A14,'Return Data'!$B$7:$R$2843,17,0)</f>
        <v>8.0222999999999995</v>
      </c>
      <c r="O14" s="66">
        <f t="shared" si="5"/>
        <v>12</v>
      </c>
      <c r="P14" s="65">
        <f>VLOOKUP($A14,'Return Data'!$B$7:$R$2843,14,0)</f>
        <v>8.5909999999999993</v>
      </c>
      <c r="Q14" s="66">
        <f t="shared" si="6"/>
        <v>9</v>
      </c>
      <c r="R14" s="65">
        <f>VLOOKUP($A14,'Return Data'!$B$7:$R$2843,16,0)</f>
        <v>8.5676000000000005</v>
      </c>
      <c r="S14" s="67">
        <f t="shared" si="7"/>
        <v>8</v>
      </c>
    </row>
    <row r="15" spans="1:19" x14ac:dyDescent="0.3">
      <c r="A15" s="82" t="s">
        <v>1405</v>
      </c>
      <c r="B15" s="64">
        <f>VLOOKUP($A15,'Return Data'!$B$7:$R$2843,3,0)</f>
        <v>44407</v>
      </c>
      <c r="C15" s="65">
        <f>VLOOKUP($A15,'Return Data'!$B$7:$R$2843,4,0)</f>
        <v>4238.8276999999998</v>
      </c>
      <c r="D15" s="65">
        <f>VLOOKUP($A15,'Return Data'!$B$7:$R$2843,9,0)</f>
        <v>-38.282499999999999</v>
      </c>
      <c r="E15" s="66">
        <f t="shared" si="0"/>
        <v>26</v>
      </c>
      <c r="F15" s="65">
        <f>VLOOKUP($A15,'Return Data'!$B$7:$R$2843,10,0)</f>
        <v>-8.3018000000000001</v>
      </c>
      <c r="G15" s="66">
        <f t="shared" si="1"/>
        <v>26</v>
      </c>
      <c r="H15" s="65">
        <f>VLOOKUP($A15,'Return Data'!$B$7:$R$2843,11,0)</f>
        <v>4.8360000000000003</v>
      </c>
      <c r="I15" s="66">
        <f t="shared" si="2"/>
        <v>10</v>
      </c>
      <c r="J15" s="65">
        <f>VLOOKUP($A15,'Return Data'!$B$7:$R$2843,12,0)</f>
        <v>11.2958</v>
      </c>
      <c r="K15" s="66">
        <f t="shared" si="3"/>
        <v>1</v>
      </c>
      <c r="L15" s="65">
        <f>VLOOKUP($A15,'Return Data'!$B$7:$R$2843,13,0)</f>
        <v>5.8879000000000001</v>
      </c>
      <c r="M15" s="66">
        <f t="shared" si="4"/>
        <v>5</v>
      </c>
      <c r="N15" s="65">
        <f>VLOOKUP($A15,'Return Data'!$B$7:$R$2843,17,0)</f>
        <v>-0.31490000000000001</v>
      </c>
      <c r="O15" s="66">
        <f t="shared" si="5"/>
        <v>24</v>
      </c>
      <c r="P15" s="65">
        <f>VLOOKUP($A15,'Return Data'!$B$7:$R$2843,14,0)</f>
        <v>2.7902</v>
      </c>
      <c r="Q15" s="66">
        <f t="shared" si="6"/>
        <v>23</v>
      </c>
      <c r="R15" s="65">
        <f>VLOOKUP($A15,'Return Data'!$B$7:$R$2843,16,0)</f>
        <v>7.3654000000000002</v>
      </c>
      <c r="S15" s="67">
        <f t="shared" si="7"/>
        <v>21</v>
      </c>
    </row>
    <row r="16" spans="1:19" x14ac:dyDescent="0.3">
      <c r="A16" s="82" t="s">
        <v>1407</v>
      </c>
      <c r="B16" s="64">
        <f>VLOOKUP($A16,'Return Data'!$B$7:$R$2843,3,0)</f>
        <v>44407</v>
      </c>
      <c r="C16" s="65">
        <f>VLOOKUP($A16,'Return Data'!$B$7:$R$2843,4,0)</f>
        <v>25.506900000000002</v>
      </c>
      <c r="D16" s="65">
        <f>VLOOKUP($A16,'Return Data'!$B$7:$R$2843,9,0)</f>
        <v>7.4724000000000004</v>
      </c>
      <c r="E16" s="66">
        <f t="shared" si="0"/>
        <v>13</v>
      </c>
      <c r="F16" s="65">
        <f>VLOOKUP($A16,'Return Data'!$B$7:$R$2843,10,0)</f>
        <v>5.7502000000000004</v>
      </c>
      <c r="G16" s="66">
        <f t="shared" si="1"/>
        <v>2</v>
      </c>
      <c r="H16" s="65">
        <f>VLOOKUP($A16,'Return Data'!$B$7:$R$2843,11,0)</f>
        <v>4.9252000000000002</v>
      </c>
      <c r="I16" s="66">
        <f t="shared" si="2"/>
        <v>7</v>
      </c>
      <c r="J16" s="65">
        <f>VLOOKUP($A16,'Return Data'!$B$7:$R$2843,12,0)</f>
        <v>5.1725000000000003</v>
      </c>
      <c r="K16" s="66">
        <f t="shared" si="3"/>
        <v>5</v>
      </c>
      <c r="L16" s="65">
        <f>VLOOKUP($A16,'Return Data'!$B$7:$R$2843,13,0)</f>
        <v>5.9665999999999997</v>
      </c>
      <c r="M16" s="66">
        <f t="shared" si="4"/>
        <v>4</v>
      </c>
      <c r="N16" s="65">
        <f>VLOOKUP($A16,'Return Data'!$B$7:$R$2843,17,0)</f>
        <v>8.8910999999999998</v>
      </c>
      <c r="O16" s="66">
        <f t="shared" si="5"/>
        <v>3</v>
      </c>
      <c r="P16" s="65">
        <f>VLOOKUP($A16,'Return Data'!$B$7:$R$2843,14,0)</f>
        <v>9.0470000000000006</v>
      </c>
      <c r="Q16" s="66">
        <f t="shared" si="6"/>
        <v>4</v>
      </c>
      <c r="R16" s="65">
        <f>VLOOKUP($A16,'Return Data'!$B$7:$R$2843,16,0)</f>
        <v>8.7201000000000004</v>
      </c>
      <c r="S16" s="67">
        <f t="shared" si="7"/>
        <v>6</v>
      </c>
    </row>
    <row r="17" spans="1:19" x14ac:dyDescent="0.3">
      <c r="A17" s="82" t="s">
        <v>1409</v>
      </c>
      <c r="B17" s="64">
        <f>VLOOKUP($A17,'Return Data'!$B$7:$R$2843,3,0)</f>
        <v>44407</v>
      </c>
      <c r="C17" s="65">
        <f>VLOOKUP($A17,'Return Data'!$B$7:$R$2843,4,0)</f>
        <v>34.178899999999999</v>
      </c>
      <c r="D17" s="65">
        <f>VLOOKUP($A17,'Return Data'!$B$7:$R$2843,9,0)</f>
        <v>8.6073000000000004</v>
      </c>
      <c r="E17" s="66">
        <f t="shared" si="0"/>
        <v>6</v>
      </c>
      <c r="F17" s="65">
        <f>VLOOKUP($A17,'Return Data'!$B$7:$R$2843,10,0)</f>
        <v>5.0419</v>
      </c>
      <c r="G17" s="66">
        <f t="shared" si="1"/>
        <v>12</v>
      </c>
      <c r="H17" s="65">
        <f>VLOOKUP($A17,'Return Data'!$B$7:$R$2843,11,0)</f>
        <v>5.2356999999999996</v>
      </c>
      <c r="I17" s="66">
        <f t="shared" si="2"/>
        <v>3</v>
      </c>
      <c r="J17" s="65">
        <f>VLOOKUP($A17,'Return Data'!$B$7:$R$2843,12,0)</f>
        <v>4.9226000000000001</v>
      </c>
      <c r="K17" s="66">
        <f t="shared" si="3"/>
        <v>6</v>
      </c>
      <c r="L17" s="65">
        <f>VLOOKUP($A17,'Return Data'!$B$7:$R$2843,13,0)</f>
        <v>4.9195000000000002</v>
      </c>
      <c r="M17" s="66">
        <f t="shared" si="4"/>
        <v>13</v>
      </c>
      <c r="N17" s="65">
        <f>VLOOKUP($A17,'Return Data'!$B$7:$R$2843,17,0)</f>
        <v>6.3235000000000001</v>
      </c>
      <c r="O17" s="66">
        <f t="shared" si="5"/>
        <v>20</v>
      </c>
      <c r="P17" s="65">
        <f>VLOOKUP($A17,'Return Data'!$B$7:$R$2843,14,0)</f>
        <v>4.2020999999999997</v>
      </c>
      <c r="Q17" s="66">
        <f t="shared" si="6"/>
        <v>20</v>
      </c>
      <c r="R17" s="65">
        <f>VLOOKUP($A17,'Return Data'!$B$7:$R$2843,16,0)</f>
        <v>6.9196999999999997</v>
      </c>
      <c r="S17" s="67">
        <f t="shared" si="7"/>
        <v>25</v>
      </c>
    </row>
    <row r="18" spans="1:19" x14ac:dyDescent="0.3">
      <c r="A18" s="82" t="s">
        <v>1411</v>
      </c>
      <c r="B18" s="64">
        <f>VLOOKUP($A18,'Return Data'!$B$7:$R$2843,3,0)</f>
        <v>44407</v>
      </c>
      <c r="C18" s="65">
        <f>VLOOKUP($A18,'Return Data'!$B$7:$R$2843,4,0)</f>
        <v>49.596899999999998</v>
      </c>
      <c r="D18" s="65">
        <f>VLOOKUP($A18,'Return Data'!$B$7:$R$2843,9,0)</f>
        <v>5.3788</v>
      </c>
      <c r="E18" s="66">
        <f t="shared" si="0"/>
        <v>24</v>
      </c>
      <c r="F18" s="65">
        <f>VLOOKUP($A18,'Return Data'!$B$7:$R$2843,10,0)</f>
        <v>5.2335000000000003</v>
      </c>
      <c r="G18" s="66">
        <f t="shared" si="1"/>
        <v>7</v>
      </c>
      <c r="H18" s="65">
        <f>VLOOKUP($A18,'Return Data'!$B$7:$R$2843,11,0)</f>
        <v>4.9005000000000001</v>
      </c>
      <c r="I18" s="66">
        <f t="shared" si="2"/>
        <v>9</v>
      </c>
      <c r="J18" s="65">
        <f>VLOOKUP($A18,'Return Data'!$B$7:$R$2843,12,0)</f>
        <v>5.2324999999999999</v>
      </c>
      <c r="K18" s="66">
        <f t="shared" si="3"/>
        <v>4</v>
      </c>
      <c r="L18" s="65">
        <f>VLOOKUP($A18,'Return Data'!$B$7:$R$2843,13,0)</f>
        <v>6.0094000000000003</v>
      </c>
      <c r="M18" s="66">
        <f t="shared" si="4"/>
        <v>3</v>
      </c>
      <c r="N18" s="65">
        <f>VLOOKUP($A18,'Return Data'!$B$7:$R$2843,17,0)</f>
        <v>8.9870000000000001</v>
      </c>
      <c r="O18" s="66">
        <f t="shared" si="5"/>
        <v>2</v>
      </c>
      <c r="P18" s="65">
        <f>VLOOKUP($A18,'Return Data'!$B$7:$R$2843,14,0)</f>
        <v>9.2895000000000003</v>
      </c>
      <c r="Q18" s="66">
        <f t="shared" si="6"/>
        <v>1</v>
      </c>
      <c r="R18" s="65">
        <f>VLOOKUP($A18,'Return Data'!$B$7:$R$2843,16,0)</f>
        <v>9.1283999999999992</v>
      </c>
      <c r="S18" s="67">
        <f t="shared" si="7"/>
        <v>2</v>
      </c>
    </row>
    <row r="19" spans="1:19" x14ac:dyDescent="0.3">
      <c r="A19" s="82" t="s">
        <v>1413</v>
      </c>
      <c r="B19" s="64">
        <f>VLOOKUP($A19,'Return Data'!$B$7:$R$2843,3,0)</f>
        <v>44407</v>
      </c>
      <c r="C19" s="65">
        <f>VLOOKUP($A19,'Return Data'!$B$7:$R$2843,4,0)</f>
        <v>21.733799999999999</v>
      </c>
      <c r="D19" s="65">
        <f>VLOOKUP($A19,'Return Data'!$B$7:$R$2843,9,0)</f>
        <v>6.3475000000000001</v>
      </c>
      <c r="E19" s="66">
        <f t="shared" si="0"/>
        <v>21</v>
      </c>
      <c r="F19" s="65">
        <f>VLOOKUP($A19,'Return Data'!$B$7:$R$2843,10,0)</f>
        <v>4.4257999999999997</v>
      </c>
      <c r="G19" s="66">
        <f t="shared" si="1"/>
        <v>21</v>
      </c>
      <c r="H19" s="65">
        <f>VLOOKUP($A19,'Return Data'!$B$7:$R$2843,11,0)</f>
        <v>4.0805999999999996</v>
      </c>
      <c r="I19" s="66">
        <f t="shared" si="2"/>
        <v>23</v>
      </c>
      <c r="J19" s="65">
        <f>VLOOKUP($A19,'Return Data'!$B$7:$R$2843,12,0)</f>
        <v>4.4318999999999997</v>
      </c>
      <c r="K19" s="66">
        <f t="shared" si="3"/>
        <v>13</v>
      </c>
      <c r="L19" s="65">
        <f>VLOOKUP($A19,'Return Data'!$B$7:$R$2843,13,0)</f>
        <v>5.2647000000000004</v>
      </c>
      <c r="M19" s="66">
        <f t="shared" si="4"/>
        <v>10</v>
      </c>
      <c r="N19" s="65">
        <f>VLOOKUP($A19,'Return Data'!$B$7:$R$2843,17,0)</f>
        <v>6.3029000000000002</v>
      </c>
      <c r="O19" s="66">
        <f t="shared" si="5"/>
        <v>21</v>
      </c>
      <c r="P19" s="65">
        <f>VLOOKUP($A19,'Return Data'!$B$7:$R$2843,14,0)</f>
        <v>5.5852000000000004</v>
      </c>
      <c r="Q19" s="66">
        <f t="shared" si="6"/>
        <v>17</v>
      </c>
      <c r="R19" s="65">
        <f>VLOOKUP($A19,'Return Data'!$B$7:$R$2843,16,0)</f>
        <v>7.4325000000000001</v>
      </c>
      <c r="S19" s="67">
        <f t="shared" si="7"/>
        <v>20</v>
      </c>
    </row>
    <row r="20" spans="1:19" x14ac:dyDescent="0.3">
      <c r="A20" s="82" t="s">
        <v>1414</v>
      </c>
      <c r="B20" s="64">
        <f>VLOOKUP($A20,'Return Data'!$B$7:$R$2843,3,0)</f>
        <v>44407</v>
      </c>
      <c r="C20" s="65">
        <f>VLOOKUP($A20,'Return Data'!$B$7:$R$2843,4,0)</f>
        <v>47.719299999999997</v>
      </c>
      <c r="D20" s="65">
        <f>VLOOKUP($A20,'Return Data'!$B$7:$R$2843,9,0)</f>
        <v>7.4390999999999998</v>
      </c>
      <c r="E20" s="66">
        <f t="shared" si="0"/>
        <v>14</v>
      </c>
      <c r="F20" s="65">
        <f>VLOOKUP($A20,'Return Data'!$B$7:$R$2843,10,0)</f>
        <v>4.5324</v>
      </c>
      <c r="G20" s="66">
        <f t="shared" si="1"/>
        <v>19</v>
      </c>
      <c r="H20" s="65">
        <f>VLOOKUP($A20,'Return Data'!$B$7:$R$2843,11,0)</f>
        <v>4.6695000000000002</v>
      </c>
      <c r="I20" s="66">
        <f t="shared" si="2"/>
        <v>13</v>
      </c>
      <c r="J20" s="65">
        <f>VLOOKUP($A20,'Return Data'!$B$7:$R$2843,12,0)</f>
        <v>4.3238000000000003</v>
      </c>
      <c r="K20" s="66">
        <f t="shared" si="3"/>
        <v>15</v>
      </c>
      <c r="L20" s="65">
        <f>VLOOKUP($A20,'Return Data'!$B$7:$R$2843,13,0)</f>
        <v>4.8853999999999997</v>
      </c>
      <c r="M20" s="66">
        <f t="shared" si="4"/>
        <v>15</v>
      </c>
      <c r="N20" s="65">
        <f>VLOOKUP($A20,'Return Data'!$B$7:$R$2843,17,0)</f>
        <v>8.1318000000000001</v>
      </c>
      <c r="O20" s="66">
        <f t="shared" si="5"/>
        <v>10</v>
      </c>
      <c r="P20" s="65">
        <f>VLOOKUP($A20,'Return Data'!$B$7:$R$2843,14,0)</f>
        <v>8.7951999999999995</v>
      </c>
      <c r="Q20" s="66">
        <f t="shared" si="6"/>
        <v>7</v>
      </c>
      <c r="R20" s="65">
        <f>VLOOKUP($A20,'Return Data'!$B$7:$R$2843,16,0)</f>
        <v>8.5668000000000006</v>
      </c>
      <c r="S20" s="67">
        <f t="shared" si="7"/>
        <v>9</v>
      </c>
    </row>
    <row r="21" spans="1:19" x14ac:dyDescent="0.3">
      <c r="A21" s="82" t="s">
        <v>1417</v>
      </c>
      <c r="B21" s="64">
        <f>VLOOKUP($A21,'Return Data'!$B$7:$R$2843,3,0)</f>
        <v>44407</v>
      </c>
      <c r="C21" s="65">
        <f>VLOOKUP($A21,'Return Data'!$B$7:$R$2843,4,0)</f>
        <v>1880.9229</v>
      </c>
      <c r="D21" s="65">
        <f>VLOOKUP($A21,'Return Data'!$B$7:$R$2843,9,0)</f>
        <v>6.5247999999999999</v>
      </c>
      <c r="E21" s="66">
        <f t="shared" si="0"/>
        <v>20</v>
      </c>
      <c r="F21" s="65">
        <f>VLOOKUP($A21,'Return Data'!$B$7:$R$2843,10,0)</f>
        <v>4.4664999999999999</v>
      </c>
      <c r="G21" s="66">
        <f t="shared" si="1"/>
        <v>20</v>
      </c>
      <c r="H21" s="65">
        <f>VLOOKUP($A21,'Return Data'!$B$7:$R$2843,11,0)</f>
        <v>3.8641999999999999</v>
      </c>
      <c r="I21" s="66">
        <f t="shared" si="2"/>
        <v>25</v>
      </c>
      <c r="J21" s="65">
        <f>VLOOKUP($A21,'Return Data'!$B$7:$R$2843,12,0)</f>
        <v>4.2727000000000004</v>
      </c>
      <c r="K21" s="66">
        <f t="shared" si="3"/>
        <v>18</v>
      </c>
      <c r="L21" s="65">
        <f>VLOOKUP($A21,'Return Data'!$B$7:$R$2843,13,0)</f>
        <v>4.6478000000000002</v>
      </c>
      <c r="M21" s="66">
        <f t="shared" si="4"/>
        <v>20</v>
      </c>
      <c r="N21" s="65">
        <f>VLOOKUP($A21,'Return Data'!$B$7:$R$2843,17,0)</f>
        <v>4.7858000000000001</v>
      </c>
      <c r="O21" s="66">
        <f t="shared" si="5"/>
        <v>23</v>
      </c>
      <c r="P21" s="65">
        <f>VLOOKUP($A21,'Return Data'!$B$7:$R$2843,14,0)</f>
        <v>6.6104000000000003</v>
      </c>
      <c r="Q21" s="66">
        <f t="shared" si="6"/>
        <v>16</v>
      </c>
      <c r="R21" s="65">
        <f>VLOOKUP($A21,'Return Data'!$B$7:$R$2843,16,0)</f>
        <v>8.3198000000000008</v>
      </c>
      <c r="S21" s="67">
        <f t="shared" si="7"/>
        <v>13</v>
      </c>
    </row>
    <row r="22" spans="1:19" x14ac:dyDescent="0.3">
      <c r="A22" s="82" t="s">
        <v>1419</v>
      </c>
      <c r="B22" s="64">
        <f>VLOOKUP($A22,'Return Data'!$B$7:$R$2843,3,0)</f>
        <v>44407</v>
      </c>
      <c r="C22" s="65">
        <f>VLOOKUP($A22,'Return Data'!$B$7:$R$2843,4,0)</f>
        <v>3088.7037999999998</v>
      </c>
      <c r="D22" s="65">
        <f>VLOOKUP($A22,'Return Data'!$B$7:$R$2843,9,0)</f>
        <v>9.3689</v>
      </c>
      <c r="E22" s="66">
        <f t="shared" si="0"/>
        <v>2</v>
      </c>
      <c r="F22" s="65">
        <f>VLOOKUP($A22,'Return Data'!$B$7:$R$2843,10,0)</f>
        <v>4.7870999999999997</v>
      </c>
      <c r="G22" s="66">
        <f t="shared" si="1"/>
        <v>17</v>
      </c>
      <c r="H22" s="65">
        <f>VLOOKUP($A22,'Return Data'!$B$7:$R$2843,11,0)</f>
        <v>4.4668000000000001</v>
      </c>
      <c r="I22" s="66">
        <f t="shared" si="2"/>
        <v>16</v>
      </c>
      <c r="J22" s="65">
        <f>VLOOKUP($A22,'Return Data'!$B$7:$R$2843,12,0)</f>
        <v>4.3226000000000004</v>
      </c>
      <c r="K22" s="66">
        <f t="shared" si="3"/>
        <v>16</v>
      </c>
      <c r="L22" s="65">
        <f>VLOOKUP($A22,'Return Data'!$B$7:$R$2843,13,0)</f>
        <v>4.5246000000000004</v>
      </c>
      <c r="M22" s="66">
        <f t="shared" si="4"/>
        <v>23</v>
      </c>
      <c r="N22" s="65">
        <f>VLOOKUP($A22,'Return Data'!$B$7:$R$2843,17,0)</f>
        <v>7.9633000000000003</v>
      </c>
      <c r="O22" s="66">
        <f t="shared" si="5"/>
        <v>13</v>
      </c>
      <c r="P22" s="65">
        <f>VLOOKUP($A22,'Return Data'!$B$7:$R$2843,14,0)</f>
        <v>8.6029</v>
      </c>
      <c r="Q22" s="66">
        <f t="shared" si="6"/>
        <v>8</v>
      </c>
      <c r="R22" s="65">
        <f>VLOOKUP($A22,'Return Data'!$B$7:$R$2843,16,0)</f>
        <v>8.2677999999999994</v>
      </c>
      <c r="S22" s="67">
        <f t="shared" si="7"/>
        <v>15</v>
      </c>
    </row>
    <row r="23" spans="1:19" x14ac:dyDescent="0.3">
      <c r="A23" s="82" t="s">
        <v>1423</v>
      </c>
      <c r="B23" s="64">
        <f>VLOOKUP($A23,'Return Data'!$B$7:$R$2843,3,0)</f>
        <v>44407</v>
      </c>
      <c r="C23" s="65">
        <f>VLOOKUP($A23,'Return Data'!$B$7:$R$2843,4,0)</f>
        <v>44.375900000000001</v>
      </c>
      <c r="D23" s="65">
        <f>VLOOKUP($A23,'Return Data'!$B$7:$R$2843,9,0)</f>
        <v>6.9513999999999996</v>
      </c>
      <c r="E23" s="66">
        <f t="shared" si="0"/>
        <v>17</v>
      </c>
      <c r="F23" s="65">
        <f>VLOOKUP($A23,'Return Data'!$B$7:$R$2843,10,0)</f>
        <v>5.4047000000000001</v>
      </c>
      <c r="G23" s="66">
        <f t="shared" si="1"/>
        <v>6</v>
      </c>
      <c r="H23" s="65">
        <f>VLOOKUP($A23,'Return Data'!$B$7:$R$2843,11,0)</f>
        <v>4.3971999999999998</v>
      </c>
      <c r="I23" s="66">
        <f t="shared" si="2"/>
        <v>19</v>
      </c>
      <c r="J23" s="65">
        <f>VLOOKUP($A23,'Return Data'!$B$7:$R$2843,12,0)</f>
        <v>4.4307999999999996</v>
      </c>
      <c r="K23" s="66">
        <f t="shared" si="3"/>
        <v>14</v>
      </c>
      <c r="L23" s="65">
        <f>VLOOKUP($A23,'Return Data'!$B$7:$R$2843,13,0)</f>
        <v>5.2133000000000003</v>
      </c>
      <c r="M23" s="66">
        <f t="shared" si="4"/>
        <v>11</v>
      </c>
      <c r="N23" s="65">
        <f>VLOOKUP($A23,'Return Data'!$B$7:$R$2843,17,0)</f>
        <v>8.3630999999999993</v>
      </c>
      <c r="O23" s="66">
        <f t="shared" si="5"/>
        <v>9</v>
      </c>
      <c r="P23" s="65">
        <f>VLOOKUP($A23,'Return Data'!$B$7:$R$2843,14,0)</f>
        <v>9.0305999999999997</v>
      </c>
      <c r="Q23" s="66">
        <f t="shared" si="6"/>
        <v>5</v>
      </c>
      <c r="R23" s="65">
        <f>VLOOKUP($A23,'Return Data'!$B$7:$R$2843,16,0)</f>
        <v>8.7261000000000006</v>
      </c>
      <c r="S23" s="67">
        <f t="shared" si="7"/>
        <v>5</v>
      </c>
    </row>
    <row r="24" spans="1:19" x14ac:dyDescent="0.3">
      <c r="A24" s="82" t="s">
        <v>1424</v>
      </c>
      <c r="B24" s="64">
        <f>VLOOKUP($A24,'Return Data'!$B$7:$R$2843,3,0)</f>
        <v>44407</v>
      </c>
      <c r="C24" s="65">
        <f>VLOOKUP($A24,'Return Data'!$B$7:$R$2843,4,0)</f>
        <v>22.075800000000001</v>
      </c>
      <c r="D24" s="65">
        <f>VLOOKUP($A24,'Return Data'!$B$7:$R$2843,9,0)</f>
        <v>7.8990999999999998</v>
      </c>
      <c r="E24" s="66">
        <f t="shared" si="0"/>
        <v>11</v>
      </c>
      <c r="F24" s="65">
        <f>VLOOKUP($A24,'Return Data'!$B$7:$R$2843,10,0)</f>
        <v>4.8342000000000001</v>
      </c>
      <c r="G24" s="66">
        <f t="shared" si="1"/>
        <v>16</v>
      </c>
      <c r="H24" s="65">
        <f>VLOOKUP($A24,'Return Data'!$B$7:$R$2843,11,0)</f>
        <v>4.4432999999999998</v>
      </c>
      <c r="I24" s="66">
        <f t="shared" si="2"/>
        <v>18</v>
      </c>
      <c r="J24" s="65">
        <f>VLOOKUP($A24,'Return Data'!$B$7:$R$2843,12,0)</f>
        <v>4.2575000000000003</v>
      </c>
      <c r="K24" s="66">
        <f t="shared" si="3"/>
        <v>19</v>
      </c>
      <c r="L24" s="65">
        <f>VLOOKUP($A24,'Return Data'!$B$7:$R$2843,13,0)</f>
        <v>4.6435000000000004</v>
      </c>
      <c r="M24" s="66">
        <f t="shared" si="4"/>
        <v>21</v>
      </c>
      <c r="N24" s="65">
        <f>VLOOKUP($A24,'Return Data'!$B$7:$R$2843,17,0)</f>
        <v>7.9482999999999997</v>
      </c>
      <c r="O24" s="66">
        <f t="shared" si="5"/>
        <v>14</v>
      </c>
      <c r="P24" s="65">
        <f>VLOOKUP($A24,'Return Data'!$B$7:$R$2843,14,0)</f>
        <v>8.5115999999999996</v>
      </c>
      <c r="Q24" s="66">
        <f t="shared" si="6"/>
        <v>10</v>
      </c>
      <c r="R24" s="65">
        <f>VLOOKUP($A24,'Return Data'!$B$7:$R$2843,16,0)</f>
        <v>8.4451999999999998</v>
      </c>
      <c r="S24" s="67">
        <f t="shared" si="7"/>
        <v>11</v>
      </c>
    </row>
    <row r="25" spans="1:19" x14ac:dyDescent="0.3">
      <c r="A25" s="82" t="s">
        <v>1426</v>
      </c>
      <c r="B25" s="64">
        <f>VLOOKUP($A25,'Return Data'!$B$7:$R$2843,3,0)</f>
        <v>44407</v>
      </c>
      <c r="C25" s="65">
        <f>VLOOKUP($A25,'Return Data'!$B$7:$R$2843,4,0)</f>
        <v>12.1972</v>
      </c>
      <c r="D25" s="65">
        <f>VLOOKUP($A25,'Return Data'!$B$7:$R$2843,9,0)</f>
        <v>7.6184000000000003</v>
      </c>
      <c r="E25" s="66">
        <f t="shared" si="0"/>
        <v>12</v>
      </c>
      <c r="F25" s="65">
        <f>VLOOKUP($A25,'Return Data'!$B$7:$R$2843,10,0)</f>
        <v>4.6639999999999997</v>
      </c>
      <c r="G25" s="66">
        <f t="shared" si="1"/>
        <v>18</v>
      </c>
      <c r="H25" s="65">
        <f>VLOOKUP($A25,'Return Data'!$B$7:$R$2843,11,0)</f>
        <v>4.1982999999999997</v>
      </c>
      <c r="I25" s="66">
        <f t="shared" si="2"/>
        <v>22</v>
      </c>
      <c r="J25" s="65">
        <f>VLOOKUP($A25,'Return Data'!$B$7:$R$2843,12,0)</f>
        <v>4.0281000000000002</v>
      </c>
      <c r="K25" s="66">
        <f t="shared" si="3"/>
        <v>23</v>
      </c>
      <c r="L25" s="65">
        <f>VLOOKUP($A25,'Return Data'!$B$7:$R$2843,13,0)</f>
        <v>4.4451000000000001</v>
      </c>
      <c r="M25" s="66">
        <f t="shared" si="4"/>
        <v>25</v>
      </c>
      <c r="N25" s="65"/>
      <c r="O25" s="66"/>
      <c r="P25" s="65"/>
      <c r="Q25" s="66"/>
      <c r="R25" s="65">
        <f>VLOOKUP($A25,'Return Data'!$B$7:$R$2843,16,0)</f>
        <v>8.2926000000000002</v>
      </c>
      <c r="S25" s="67">
        <f t="shared" si="7"/>
        <v>14</v>
      </c>
    </row>
    <row r="26" spans="1:19" x14ac:dyDescent="0.3">
      <c r="A26" s="82" t="s">
        <v>1429</v>
      </c>
      <c r="B26" s="64">
        <f>VLOOKUP($A26,'Return Data'!$B$7:$R$2843,3,0)</f>
        <v>44407</v>
      </c>
      <c r="C26" s="65">
        <f>VLOOKUP($A26,'Return Data'!$B$7:$R$2843,4,0)</f>
        <v>12.956899999999999</v>
      </c>
      <c r="D26" s="65">
        <f>VLOOKUP($A26,'Return Data'!$B$7:$R$2843,9,0)</f>
        <v>8.7006999999999994</v>
      </c>
      <c r="E26" s="66">
        <f t="shared" si="0"/>
        <v>5</v>
      </c>
      <c r="F26" s="65">
        <f>VLOOKUP($A26,'Return Data'!$B$7:$R$2843,10,0)</f>
        <v>5.0499000000000001</v>
      </c>
      <c r="G26" s="66">
        <f t="shared" si="1"/>
        <v>11</v>
      </c>
      <c r="H26" s="65">
        <f>VLOOKUP($A26,'Return Data'!$B$7:$R$2843,11,0)</f>
        <v>5.1369999999999996</v>
      </c>
      <c r="I26" s="66">
        <f t="shared" si="2"/>
        <v>4</v>
      </c>
      <c r="J26" s="65">
        <f>VLOOKUP($A26,'Return Data'!$B$7:$R$2843,12,0)</f>
        <v>4.7224000000000004</v>
      </c>
      <c r="K26" s="66">
        <f t="shared" si="3"/>
        <v>10</v>
      </c>
      <c r="L26" s="65">
        <f>VLOOKUP($A26,'Return Data'!$B$7:$R$2843,13,0)</f>
        <v>4.9074</v>
      </c>
      <c r="M26" s="66">
        <f t="shared" si="4"/>
        <v>14</v>
      </c>
      <c r="N26" s="65">
        <f>VLOOKUP($A26,'Return Data'!$B$7:$R$2843,17,0)</f>
        <v>7.5475000000000003</v>
      </c>
      <c r="O26" s="66">
        <f t="shared" ref="O26:O33" si="8">RANK(N26,N$8:N$33,0)</f>
        <v>17</v>
      </c>
      <c r="P26" s="65"/>
      <c r="Q26" s="66"/>
      <c r="R26" s="65">
        <f>VLOOKUP($A26,'Return Data'!$B$7:$R$2843,16,0)</f>
        <v>7.9767999999999999</v>
      </c>
      <c r="S26" s="67">
        <f t="shared" si="7"/>
        <v>17</v>
      </c>
    </row>
    <row r="27" spans="1:19" x14ac:dyDescent="0.3">
      <c r="A27" s="82" t="s">
        <v>1431</v>
      </c>
      <c r="B27" s="64">
        <f>VLOOKUP($A27,'Return Data'!$B$7:$R$2843,3,0)</f>
        <v>44407</v>
      </c>
      <c r="C27" s="65">
        <f>VLOOKUP($A27,'Return Data'!$B$7:$R$2843,4,0)</f>
        <v>44.095199999999998</v>
      </c>
      <c r="D27" s="65">
        <f>VLOOKUP($A27,'Return Data'!$B$7:$R$2843,9,0)</f>
        <v>8.4041999999999994</v>
      </c>
      <c r="E27" s="66">
        <f t="shared" si="0"/>
        <v>7</v>
      </c>
      <c r="F27" s="65">
        <f>VLOOKUP($A27,'Return Data'!$B$7:$R$2843,10,0)</f>
        <v>6.3433000000000002</v>
      </c>
      <c r="G27" s="66">
        <f t="shared" si="1"/>
        <v>1</v>
      </c>
      <c r="H27" s="65">
        <f>VLOOKUP($A27,'Return Data'!$B$7:$R$2843,11,0)</f>
        <v>6.4976000000000003</v>
      </c>
      <c r="I27" s="66">
        <f t="shared" si="2"/>
        <v>1</v>
      </c>
      <c r="J27" s="65">
        <f>VLOOKUP($A27,'Return Data'!$B$7:$R$2843,12,0)</f>
        <v>6.0277000000000003</v>
      </c>
      <c r="K27" s="66">
        <f t="shared" si="3"/>
        <v>2</v>
      </c>
      <c r="L27" s="65">
        <f>VLOOKUP($A27,'Return Data'!$B$7:$R$2843,13,0)</f>
        <v>6.5663</v>
      </c>
      <c r="M27" s="66">
        <f t="shared" si="4"/>
        <v>2</v>
      </c>
      <c r="N27" s="65">
        <f>VLOOKUP($A27,'Return Data'!$B$7:$R$2843,17,0)</f>
        <v>8.7972999999999999</v>
      </c>
      <c r="O27" s="66">
        <f t="shared" si="8"/>
        <v>4</v>
      </c>
      <c r="P27" s="65">
        <f>VLOOKUP($A27,'Return Data'!$B$7:$R$2843,14,0)</f>
        <v>9.0105000000000004</v>
      </c>
      <c r="Q27" s="66">
        <f t="shared" ref="Q27:Q33" si="9">RANK(P27,P$8:P$33,0)</f>
        <v>6</v>
      </c>
      <c r="R27" s="65">
        <f>VLOOKUP($A27,'Return Data'!$B$7:$R$2843,16,0)</f>
        <v>8.7807999999999993</v>
      </c>
      <c r="S27" s="67">
        <f t="shared" si="7"/>
        <v>4</v>
      </c>
    </row>
    <row r="28" spans="1:19" x14ac:dyDescent="0.3">
      <c r="A28" s="82" t="s">
        <v>1433</v>
      </c>
      <c r="B28" s="64">
        <f>VLOOKUP($A28,'Return Data'!$B$7:$R$2843,3,0)</f>
        <v>44407</v>
      </c>
      <c r="C28" s="65">
        <f>VLOOKUP($A28,'Return Data'!$B$7:$R$2843,4,0)</f>
        <v>38.675699999999999</v>
      </c>
      <c r="D28" s="65">
        <f>VLOOKUP($A28,'Return Data'!$B$7:$R$2843,9,0)</f>
        <v>5.9588999999999999</v>
      </c>
      <c r="E28" s="66">
        <f t="shared" si="0"/>
        <v>23</v>
      </c>
      <c r="F28" s="65">
        <f>VLOOKUP($A28,'Return Data'!$B$7:$R$2843,10,0)</f>
        <v>5.1012000000000004</v>
      </c>
      <c r="G28" s="66">
        <f t="shared" si="1"/>
        <v>9</v>
      </c>
      <c r="H28" s="65">
        <f>VLOOKUP($A28,'Return Data'!$B$7:$R$2843,11,0)</f>
        <v>4.6195000000000004</v>
      </c>
      <c r="I28" s="66">
        <f t="shared" si="2"/>
        <v>15</v>
      </c>
      <c r="J28" s="65">
        <f>VLOOKUP($A28,'Return Data'!$B$7:$R$2843,12,0)</f>
        <v>4.2878999999999996</v>
      </c>
      <c r="K28" s="66">
        <f t="shared" si="3"/>
        <v>17</v>
      </c>
      <c r="L28" s="65">
        <f>VLOOKUP($A28,'Return Data'!$B$7:$R$2843,13,0)</f>
        <v>4.8284000000000002</v>
      </c>
      <c r="M28" s="66">
        <f t="shared" si="4"/>
        <v>18</v>
      </c>
      <c r="N28" s="65">
        <f>VLOOKUP($A28,'Return Data'!$B$7:$R$2843,17,0)</f>
        <v>9.0122</v>
      </c>
      <c r="O28" s="66">
        <f t="shared" si="8"/>
        <v>1</v>
      </c>
      <c r="P28" s="65">
        <f>VLOOKUP($A28,'Return Data'!$B$7:$R$2843,14,0)</f>
        <v>4.6886999999999999</v>
      </c>
      <c r="Q28" s="66">
        <f t="shared" si="9"/>
        <v>19</v>
      </c>
      <c r="R28" s="65">
        <f>VLOOKUP($A28,'Return Data'!$B$7:$R$2843,16,0)</f>
        <v>7.6372999999999998</v>
      </c>
      <c r="S28" s="67">
        <f t="shared" si="7"/>
        <v>19</v>
      </c>
    </row>
    <row r="29" spans="1:19" x14ac:dyDescent="0.3">
      <c r="A29" s="82" t="s">
        <v>1435</v>
      </c>
      <c r="B29" s="64">
        <f>VLOOKUP($A29,'Return Data'!$B$7:$R$2843,3,0)</f>
        <v>44407</v>
      </c>
      <c r="C29" s="65">
        <f>VLOOKUP($A29,'Return Data'!$B$7:$R$2843,4,0)</f>
        <v>37.019500000000001</v>
      </c>
      <c r="D29" s="65">
        <f>VLOOKUP($A29,'Return Data'!$B$7:$R$2843,9,0)</f>
        <v>8.0724</v>
      </c>
      <c r="E29" s="66">
        <f t="shared" si="0"/>
        <v>8</v>
      </c>
      <c r="F29" s="65">
        <f>VLOOKUP($A29,'Return Data'!$B$7:$R$2843,10,0)</f>
        <v>4.2694999999999999</v>
      </c>
      <c r="G29" s="66">
        <f t="shared" si="1"/>
        <v>23</v>
      </c>
      <c r="H29" s="65">
        <f>VLOOKUP($A29,'Return Data'!$B$7:$R$2843,11,0)</f>
        <v>3.9220999999999999</v>
      </c>
      <c r="I29" s="66">
        <f t="shared" si="2"/>
        <v>24</v>
      </c>
      <c r="J29" s="65">
        <f>VLOOKUP($A29,'Return Data'!$B$7:$R$2843,12,0)</f>
        <v>3.9011999999999998</v>
      </c>
      <c r="K29" s="66">
        <f t="shared" si="3"/>
        <v>25</v>
      </c>
      <c r="L29" s="65">
        <f>VLOOKUP($A29,'Return Data'!$B$7:$R$2843,13,0)</f>
        <v>4.2862</v>
      </c>
      <c r="M29" s="66">
        <f t="shared" si="4"/>
        <v>26</v>
      </c>
      <c r="N29" s="65">
        <f>VLOOKUP($A29,'Return Data'!$B$7:$R$2843,17,0)</f>
        <v>7.6520999999999999</v>
      </c>
      <c r="O29" s="66">
        <f t="shared" si="8"/>
        <v>16</v>
      </c>
      <c r="P29" s="65">
        <f>VLOOKUP($A29,'Return Data'!$B$7:$R$2843,14,0)</f>
        <v>4.7998000000000003</v>
      </c>
      <c r="Q29" s="66">
        <f t="shared" si="9"/>
        <v>18</v>
      </c>
      <c r="R29" s="65">
        <f>VLOOKUP($A29,'Return Data'!$B$7:$R$2843,16,0)</f>
        <v>7.3060999999999998</v>
      </c>
      <c r="S29" s="67">
        <f t="shared" si="7"/>
        <v>22</v>
      </c>
    </row>
    <row r="30" spans="1:19" x14ac:dyDescent="0.3">
      <c r="A30" s="82" t="s">
        <v>1436</v>
      </c>
      <c r="B30" s="64">
        <f>VLOOKUP($A30,'Return Data'!$B$7:$R$2843,3,0)</f>
        <v>44407</v>
      </c>
      <c r="C30" s="65">
        <f>VLOOKUP($A30,'Return Data'!$B$7:$R$2843,4,0)</f>
        <v>26.533999999999999</v>
      </c>
      <c r="D30" s="65">
        <f>VLOOKUP($A30,'Return Data'!$B$7:$R$2843,9,0)</f>
        <v>7.9474999999999998</v>
      </c>
      <c r="E30" s="66">
        <f t="shared" si="0"/>
        <v>10</v>
      </c>
      <c r="F30" s="65">
        <f>VLOOKUP($A30,'Return Data'!$B$7:$R$2843,10,0)</f>
        <v>5.0511999999999997</v>
      </c>
      <c r="G30" s="66">
        <f t="shared" si="1"/>
        <v>10</v>
      </c>
      <c r="H30" s="65">
        <f>VLOOKUP($A30,'Return Data'!$B$7:$R$2843,11,0)</f>
        <v>3.6680999999999999</v>
      </c>
      <c r="I30" s="66">
        <f t="shared" si="2"/>
        <v>26</v>
      </c>
      <c r="J30" s="65">
        <f>VLOOKUP($A30,'Return Data'!$B$7:$R$2843,12,0)</f>
        <v>3.8965999999999998</v>
      </c>
      <c r="K30" s="66">
        <f t="shared" si="3"/>
        <v>26</v>
      </c>
      <c r="L30" s="65">
        <f>VLOOKUP($A30,'Return Data'!$B$7:$R$2843,13,0)</f>
        <v>4.5308000000000002</v>
      </c>
      <c r="M30" s="66">
        <f t="shared" si="4"/>
        <v>22</v>
      </c>
      <c r="N30" s="65">
        <f>VLOOKUP($A30,'Return Data'!$B$7:$R$2843,17,0)</f>
        <v>7.8779000000000003</v>
      </c>
      <c r="O30" s="66">
        <f t="shared" si="8"/>
        <v>15</v>
      </c>
      <c r="P30" s="65">
        <f>VLOOKUP($A30,'Return Data'!$B$7:$R$2843,14,0)</f>
        <v>8.4830000000000005</v>
      </c>
      <c r="Q30" s="66">
        <f t="shared" si="9"/>
        <v>11</v>
      </c>
      <c r="R30" s="65">
        <f>VLOOKUP($A30,'Return Data'!$B$7:$R$2843,16,0)</f>
        <v>8.4654000000000007</v>
      </c>
      <c r="S30" s="67">
        <f t="shared" si="7"/>
        <v>10</v>
      </c>
    </row>
    <row r="31" spans="1:19" x14ac:dyDescent="0.3">
      <c r="A31" s="82" t="s">
        <v>1439</v>
      </c>
      <c r="B31" s="64">
        <f>VLOOKUP($A31,'Return Data'!$B$7:$R$2843,3,0)</f>
        <v>44407</v>
      </c>
      <c r="C31" s="65">
        <f>VLOOKUP($A31,'Return Data'!$B$7:$R$2843,4,0)</f>
        <v>35.138800000000003</v>
      </c>
      <c r="D31" s="65">
        <f>VLOOKUP($A31,'Return Data'!$B$7:$R$2843,9,0)</f>
        <v>6.0442</v>
      </c>
      <c r="E31" s="66">
        <f t="shared" si="0"/>
        <v>22</v>
      </c>
      <c r="F31" s="65">
        <f>VLOOKUP($A31,'Return Data'!$B$7:$R$2843,10,0)</f>
        <v>3.9363999999999999</v>
      </c>
      <c r="G31" s="66">
        <f t="shared" si="1"/>
        <v>24</v>
      </c>
      <c r="H31" s="65">
        <f>VLOOKUP($A31,'Return Data'!$B$7:$R$2843,11,0)</f>
        <v>4.2411000000000003</v>
      </c>
      <c r="I31" s="66">
        <f t="shared" si="2"/>
        <v>20</v>
      </c>
      <c r="J31" s="65">
        <f>VLOOKUP($A31,'Return Data'!$B$7:$R$2843,12,0)</f>
        <v>3.9881000000000002</v>
      </c>
      <c r="K31" s="66">
        <f t="shared" si="3"/>
        <v>24</v>
      </c>
      <c r="L31" s="65">
        <f>VLOOKUP($A31,'Return Data'!$B$7:$R$2843,13,0)</f>
        <v>4.4455</v>
      </c>
      <c r="M31" s="66">
        <f t="shared" si="4"/>
        <v>24</v>
      </c>
      <c r="N31" s="65">
        <f>VLOOKUP($A31,'Return Data'!$B$7:$R$2843,17,0)</f>
        <v>4.8944999999999999</v>
      </c>
      <c r="O31" s="66">
        <f t="shared" si="8"/>
        <v>22</v>
      </c>
      <c r="P31" s="65">
        <f>VLOOKUP($A31,'Return Data'!$B$7:$R$2843,14,0)</f>
        <v>3.5289000000000001</v>
      </c>
      <c r="Q31" s="66">
        <f t="shared" si="9"/>
        <v>22</v>
      </c>
      <c r="R31" s="65">
        <f>VLOOKUP($A31,'Return Data'!$B$7:$R$2843,16,0)</f>
        <v>7.0362999999999998</v>
      </c>
      <c r="S31" s="67">
        <f t="shared" si="7"/>
        <v>24</v>
      </c>
    </row>
    <row r="32" spans="1:19" x14ac:dyDescent="0.3">
      <c r="A32" s="82" t="s">
        <v>1441</v>
      </c>
      <c r="B32" s="64">
        <f>VLOOKUP($A32,'Return Data'!$B$7:$R$2843,3,0)</f>
        <v>44407</v>
      </c>
      <c r="C32" s="65">
        <f>VLOOKUP($A32,'Return Data'!$B$7:$R$2843,4,0)</f>
        <v>41.260899999999999</v>
      </c>
      <c r="D32" s="65">
        <f>VLOOKUP($A32,'Return Data'!$B$7:$R$2843,9,0)</f>
        <v>8.9229000000000003</v>
      </c>
      <c r="E32" s="66">
        <f t="shared" si="0"/>
        <v>4</v>
      </c>
      <c r="F32" s="65">
        <f>VLOOKUP($A32,'Return Data'!$B$7:$R$2843,10,0)</f>
        <v>5.1273999999999997</v>
      </c>
      <c r="G32" s="66">
        <f t="shared" si="1"/>
        <v>8</v>
      </c>
      <c r="H32" s="65">
        <f>VLOOKUP($A32,'Return Data'!$B$7:$R$2843,11,0)</f>
        <v>4.1985999999999999</v>
      </c>
      <c r="I32" s="66">
        <f t="shared" si="2"/>
        <v>21</v>
      </c>
      <c r="J32" s="65">
        <f>VLOOKUP($A32,'Return Data'!$B$7:$R$2843,12,0)</f>
        <v>4.2308000000000003</v>
      </c>
      <c r="K32" s="66">
        <f t="shared" si="3"/>
        <v>20</v>
      </c>
      <c r="L32" s="65">
        <f>VLOOKUP($A32,'Return Data'!$B$7:$R$2843,13,0)</f>
        <v>4.8295000000000003</v>
      </c>
      <c r="M32" s="66">
        <f t="shared" si="4"/>
        <v>17</v>
      </c>
      <c r="N32" s="65">
        <f>VLOOKUP($A32,'Return Data'!$B$7:$R$2843,17,0)</f>
        <v>8.1244999999999994</v>
      </c>
      <c r="O32" s="66">
        <f t="shared" si="8"/>
        <v>11</v>
      </c>
      <c r="P32" s="65">
        <f>VLOOKUP($A32,'Return Data'!$B$7:$R$2843,14,0)</f>
        <v>6.6166</v>
      </c>
      <c r="Q32" s="66">
        <f t="shared" si="9"/>
        <v>15</v>
      </c>
      <c r="R32" s="65">
        <f>VLOOKUP($A32,'Return Data'!$B$7:$R$2843,16,0)</f>
        <v>8.0940999999999992</v>
      </c>
      <c r="S32" s="67">
        <f t="shared" si="7"/>
        <v>16</v>
      </c>
    </row>
    <row r="33" spans="1:19" x14ac:dyDescent="0.3">
      <c r="A33" s="82" t="s">
        <v>1442</v>
      </c>
      <c r="B33" s="64">
        <f>VLOOKUP($A33,'Return Data'!$B$7:$R$2843,3,0)</f>
        <v>44407</v>
      </c>
      <c r="C33" s="65">
        <f>VLOOKUP($A33,'Return Data'!$B$7:$R$2843,4,0)</f>
        <v>24.875699999999998</v>
      </c>
      <c r="D33" s="65">
        <f>VLOOKUP($A33,'Return Data'!$B$7:$R$2843,9,0)</f>
        <v>7.1730999999999998</v>
      </c>
      <c r="E33" s="66">
        <f t="shared" si="0"/>
        <v>15</v>
      </c>
      <c r="F33" s="65">
        <f>VLOOKUP($A33,'Return Data'!$B$7:$R$2843,10,0)</f>
        <v>5.5183999999999997</v>
      </c>
      <c r="G33" s="66">
        <f t="shared" si="1"/>
        <v>4</v>
      </c>
      <c r="H33" s="65">
        <f>VLOOKUP($A33,'Return Data'!$B$7:$R$2843,11,0)</f>
        <v>5.0483000000000002</v>
      </c>
      <c r="I33" s="66">
        <f t="shared" si="2"/>
        <v>6</v>
      </c>
      <c r="J33" s="65">
        <f>VLOOKUP($A33,'Return Data'!$B$7:$R$2843,12,0)</f>
        <v>4.7640000000000002</v>
      </c>
      <c r="K33" s="66">
        <f t="shared" si="3"/>
        <v>9</v>
      </c>
      <c r="L33" s="65">
        <f>VLOOKUP($A33,'Return Data'!$B$7:$R$2843,13,0)</f>
        <v>5.2877000000000001</v>
      </c>
      <c r="M33" s="66">
        <f t="shared" si="4"/>
        <v>9</v>
      </c>
      <c r="N33" s="65">
        <f>VLOOKUP($A33,'Return Data'!$B$7:$R$2843,17,0)</f>
        <v>8.5418000000000003</v>
      </c>
      <c r="O33" s="66">
        <f t="shared" si="8"/>
        <v>8</v>
      </c>
      <c r="P33" s="65">
        <f>VLOOKUP($A33,'Return Data'!$B$7:$R$2843,14,0)</f>
        <v>4.1672000000000002</v>
      </c>
      <c r="Q33" s="66">
        <f t="shared" si="9"/>
        <v>21</v>
      </c>
      <c r="R33" s="65">
        <f>VLOOKUP($A33,'Return Data'!$B$7:$R$2843,16,0)</f>
        <v>7.2557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5.6818307692307695</v>
      </c>
      <c r="E35" s="88"/>
      <c r="F35" s="89">
        <f>AVERAGE(F8:F33)</f>
        <v>4.427649999999999</v>
      </c>
      <c r="G35" s="88"/>
      <c r="H35" s="89">
        <f>AVERAGE(H8:H33)</f>
        <v>4.6646307692307696</v>
      </c>
      <c r="I35" s="88"/>
      <c r="J35" s="89">
        <f>AVERAGE(J8:J33)</f>
        <v>4.8056769230769234</v>
      </c>
      <c r="K35" s="88"/>
      <c r="L35" s="89">
        <f>AVERAGE(L8:L33)</f>
        <v>5.1641884615384619</v>
      </c>
      <c r="M35" s="88"/>
      <c r="N35" s="89">
        <f>AVERAGE(N8:N33)</f>
        <v>7.0757640000000004</v>
      </c>
      <c r="O35" s="88"/>
      <c r="P35" s="89">
        <f>AVERAGE(P8:P33)</f>
        <v>6.7522958333333349</v>
      </c>
      <c r="Q35" s="88"/>
      <c r="R35" s="89">
        <f>AVERAGE(R8:R33)</f>
        <v>8.0442461538461529</v>
      </c>
      <c r="S35" s="90"/>
    </row>
    <row r="36" spans="1:19" x14ac:dyDescent="0.3">
      <c r="A36" s="87" t="s">
        <v>28</v>
      </c>
      <c r="B36" s="88"/>
      <c r="C36" s="88"/>
      <c r="D36" s="89">
        <f>MIN(D8:D33)</f>
        <v>-38.282499999999999</v>
      </c>
      <c r="E36" s="88"/>
      <c r="F36" s="89">
        <f>MIN(F8:F33)</f>
        <v>-8.3018000000000001</v>
      </c>
      <c r="G36" s="88"/>
      <c r="H36" s="89">
        <f>MIN(H8:H33)</f>
        <v>3.6680999999999999</v>
      </c>
      <c r="I36" s="88"/>
      <c r="J36" s="89">
        <f>MIN(J8:J33)</f>
        <v>3.8965999999999998</v>
      </c>
      <c r="K36" s="88"/>
      <c r="L36" s="89">
        <f>MIN(L8:L33)</f>
        <v>4.2862</v>
      </c>
      <c r="M36" s="88"/>
      <c r="N36" s="89">
        <f>MIN(N8:N33)</f>
        <v>-1.7836000000000001</v>
      </c>
      <c r="O36" s="88"/>
      <c r="P36" s="89">
        <f>MIN(P8:P33)</f>
        <v>-2.9658000000000002</v>
      </c>
      <c r="Q36" s="88"/>
      <c r="R36" s="89">
        <f>MIN(R8:R33)</f>
        <v>4.6520999999999999</v>
      </c>
      <c r="S36" s="90"/>
    </row>
    <row r="37" spans="1:19" ht="15" thickBot="1" x14ac:dyDescent="0.35">
      <c r="A37" s="91" t="s">
        <v>29</v>
      </c>
      <c r="B37" s="92"/>
      <c r="C37" s="92"/>
      <c r="D37" s="93">
        <f>MAX(D8:D33)</f>
        <v>9.8068000000000008</v>
      </c>
      <c r="E37" s="92"/>
      <c r="F37" s="93">
        <f>MAX(F8:F33)</f>
        <v>6.3433000000000002</v>
      </c>
      <c r="G37" s="92"/>
      <c r="H37" s="93">
        <f>MAX(H8:H33)</f>
        <v>6.4976000000000003</v>
      </c>
      <c r="I37" s="92"/>
      <c r="J37" s="93">
        <f>MAX(J8:J33)</f>
        <v>11.2958</v>
      </c>
      <c r="K37" s="92"/>
      <c r="L37" s="93">
        <f>MAX(L8:L33)</f>
        <v>6.9431000000000003</v>
      </c>
      <c r="M37" s="92"/>
      <c r="N37" s="93">
        <f>MAX(N8:N33)</f>
        <v>9.0122</v>
      </c>
      <c r="O37" s="92"/>
      <c r="P37" s="93">
        <f>MAX(P8:P33)</f>
        <v>9.2895000000000003</v>
      </c>
      <c r="Q37" s="92"/>
      <c r="R37" s="93">
        <f>MAX(R8:R33)</f>
        <v>9.3841999999999999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44407</v>
      </c>
      <c r="C8" s="65">
        <f>VLOOKUP($A8,'Return Data'!$B$7:$R$2843,4,0)</f>
        <v>37.292999999999999</v>
      </c>
      <c r="D8" s="65">
        <f>VLOOKUP($A8,'Return Data'!$B$7:$R$2843,9,0)</f>
        <v>7.2694999999999999</v>
      </c>
      <c r="E8" s="66">
        <f t="shared" ref="E8:E33" si="0">RANK(D8,D$8:D$33,0)</f>
        <v>11</v>
      </c>
      <c r="F8" s="65">
        <f>VLOOKUP($A8,'Return Data'!$B$7:$R$2843,10,0)</f>
        <v>5.1018999999999997</v>
      </c>
      <c r="G8" s="66">
        <f t="shared" ref="G8:G33" si="1">RANK(F8,F$8:F$33,0)</f>
        <v>3</v>
      </c>
      <c r="H8" s="65">
        <f>VLOOKUP($A8,'Return Data'!$B$7:$R$2843,11,0)</f>
        <v>4.6337000000000002</v>
      </c>
      <c r="I8" s="66">
        <f t="shared" ref="I8:I33" si="2">RANK(H8,H$8:H$33,0)</f>
        <v>3</v>
      </c>
      <c r="J8" s="65">
        <f>VLOOKUP($A8,'Return Data'!$B$7:$R$2843,12,0)</f>
        <v>4.5453999999999999</v>
      </c>
      <c r="K8" s="66">
        <f t="shared" ref="K8:K33" si="3">RANK(J8,J$8:J$33,0)</f>
        <v>4</v>
      </c>
      <c r="L8" s="65">
        <f>VLOOKUP($A8,'Return Data'!$B$7:$R$2843,13,0)</f>
        <v>6.2179000000000002</v>
      </c>
      <c r="M8" s="66">
        <f t="shared" ref="M8:M33" si="4">RANK(L8,L$8:L$33,0)</f>
        <v>1</v>
      </c>
      <c r="N8" s="65">
        <f>VLOOKUP($A8,'Return Data'!$B$7:$R$2843,17,0)</f>
        <v>7.9941000000000004</v>
      </c>
      <c r="O8" s="66">
        <f t="shared" ref="O8:O24" si="5">RANK(N8,N$8:N$33,0)</f>
        <v>5</v>
      </c>
      <c r="P8" s="65">
        <f>VLOOKUP($A8,'Return Data'!$B$7:$R$2843,14,0)</f>
        <v>8.5038999999999998</v>
      </c>
      <c r="Q8" s="66">
        <f t="shared" ref="Q8:Q24" si="6">RANK(P8,P$8:P$33,0)</f>
        <v>2</v>
      </c>
      <c r="R8" s="65">
        <f>VLOOKUP($A8,'Return Data'!$B$7:$R$2843,16,0)</f>
        <v>7.4836</v>
      </c>
      <c r="S8" s="67">
        <f t="shared" ref="S8:S33" si="7">RANK(R8,R$8:R$33,0)</f>
        <v>10</v>
      </c>
    </row>
    <row r="9" spans="1:19" x14ac:dyDescent="0.3">
      <c r="A9" s="82" t="s">
        <v>1386</v>
      </c>
      <c r="B9" s="64">
        <f>VLOOKUP($A9,'Return Data'!$B$7:$R$2843,3,0)</f>
        <v>44407</v>
      </c>
      <c r="C9" s="65">
        <f>VLOOKUP($A9,'Return Data'!$B$7:$R$2843,4,0)</f>
        <v>24.309100000000001</v>
      </c>
      <c r="D9" s="65">
        <f>VLOOKUP($A9,'Return Data'!$B$7:$R$2843,9,0)</f>
        <v>6.2228000000000003</v>
      </c>
      <c r="E9" s="66">
        <f t="shared" si="0"/>
        <v>17</v>
      </c>
      <c r="F9" s="65">
        <f>VLOOKUP($A9,'Return Data'!$B$7:$R$2843,10,0)</f>
        <v>4.3110999999999997</v>
      </c>
      <c r="G9" s="66">
        <f t="shared" si="1"/>
        <v>12</v>
      </c>
      <c r="H9" s="65">
        <f>VLOOKUP($A9,'Return Data'!$B$7:$R$2843,11,0)</f>
        <v>4.0603999999999996</v>
      </c>
      <c r="I9" s="66">
        <f t="shared" si="2"/>
        <v>14</v>
      </c>
      <c r="J9" s="65">
        <f>VLOOKUP($A9,'Return Data'!$B$7:$R$2843,12,0)</f>
        <v>3.9479000000000002</v>
      </c>
      <c r="K9" s="66">
        <f t="shared" si="3"/>
        <v>10</v>
      </c>
      <c r="L9" s="65">
        <f>VLOOKUP($A9,'Return Data'!$B$7:$R$2843,13,0)</f>
        <v>4.6993999999999998</v>
      </c>
      <c r="M9" s="66">
        <f t="shared" si="4"/>
        <v>8</v>
      </c>
      <c r="N9" s="65">
        <f>VLOOKUP($A9,'Return Data'!$B$7:$R$2843,17,0)</f>
        <v>7.8387000000000002</v>
      </c>
      <c r="O9" s="66">
        <f t="shared" si="5"/>
        <v>8</v>
      </c>
      <c r="P9" s="65">
        <f>VLOOKUP($A9,'Return Data'!$B$7:$R$2843,14,0)</f>
        <v>8.3474000000000004</v>
      </c>
      <c r="Q9" s="66">
        <f t="shared" si="6"/>
        <v>4</v>
      </c>
      <c r="R9" s="65">
        <f>VLOOKUP($A9,'Return Data'!$B$7:$R$2843,16,0)</f>
        <v>8.0113000000000003</v>
      </c>
      <c r="S9" s="67">
        <f t="shared" si="7"/>
        <v>4</v>
      </c>
    </row>
    <row r="10" spans="1:19" x14ac:dyDescent="0.3">
      <c r="A10" s="82" t="s">
        <v>1387</v>
      </c>
      <c r="B10" s="64">
        <f>VLOOKUP($A10,'Return Data'!$B$7:$R$2843,3,0)</f>
        <v>44407</v>
      </c>
      <c r="C10" s="65">
        <f>VLOOKUP($A10,'Return Data'!$B$7:$R$2843,4,0)</f>
        <v>23.2333</v>
      </c>
      <c r="D10" s="65">
        <f>VLOOKUP($A10,'Return Data'!$B$7:$R$2843,9,0)</f>
        <v>5.9992999999999999</v>
      </c>
      <c r="E10" s="66">
        <f t="shared" si="0"/>
        <v>19</v>
      </c>
      <c r="F10" s="65">
        <f>VLOOKUP($A10,'Return Data'!$B$7:$R$2843,10,0)</f>
        <v>4.1584000000000003</v>
      </c>
      <c r="G10" s="66">
        <f t="shared" si="1"/>
        <v>15</v>
      </c>
      <c r="H10" s="65">
        <f>VLOOKUP($A10,'Return Data'!$B$7:$R$2843,11,0)</f>
        <v>4.2857000000000003</v>
      </c>
      <c r="I10" s="66">
        <f t="shared" si="2"/>
        <v>6</v>
      </c>
      <c r="J10" s="65">
        <f>VLOOKUP($A10,'Return Data'!$B$7:$R$2843,12,0)</f>
        <v>4.0206999999999997</v>
      </c>
      <c r="K10" s="66">
        <f t="shared" si="3"/>
        <v>8</v>
      </c>
      <c r="L10" s="65">
        <f>VLOOKUP($A10,'Return Data'!$B$7:$R$2843,13,0)</f>
        <v>4.6558999999999999</v>
      </c>
      <c r="M10" s="66">
        <f t="shared" si="4"/>
        <v>10</v>
      </c>
      <c r="N10" s="65">
        <f>VLOOKUP($A10,'Return Data'!$B$7:$R$2843,17,0)</f>
        <v>6.4558999999999997</v>
      </c>
      <c r="O10" s="66">
        <f t="shared" si="5"/>
        <v>19</v>
      </c>
      <c r="P10" s="65">
        <f>VLOOKUP($A10,'Return Data'!$B$7:$R$2843,14,0)</f>
        <v>7.2697000000000003</v>
      </c>
      <c r="Q10" s="66">
        <f t="shared" si="6"/>
        <v>14</v>
      </c>
      <c r="R10" s="65">
        <f>VLOOKUP($A10,'Return Data'!$B$7:$R$2843,16,0)</f>
        <v>7.8975</v>
      </c>
      <c r="S10" s="67">
        <f t="shared" si="7"/>
        <v>6</v>
      </c>
    </row>
    <row r="11" spans="1:19" x14ac:dyDescent="0.3">
      <c r="A11" s="82" t="s">
        <v>1389</v>
      </c>
      <c r="B11" s="64">
        <f>VLOOKUP($A11,'Return Data'!$B$7:$R$2843,3,0)</f>
        <v>44407</v>
      </c>
      <c r="C11" s="65">
        <f>VLOOKUP($A11,'Return Data'!$B$7:$R$2843,4,0)</f>
        <v>24.982600000000001</v>
      </c>
      <c r="D11" s="65">
        <f>VLOOKUP($A11,'Return Data'!$B$7:$R$2843,9,0)</f>
        <v>9.0966000000000005</v>
      </c>
      <c r="E11" s="66">
        <f t="shared" si="0"/>
        <v>1</v>
      </c>
      <c r="F11" s="65">
        <f>VLOOKUP($A11,'Return Data'!$B$7:$R$2843,10,0)</f>
        <v>4.7878999999999996</v>
      </c>
      <c r="G11" s="66">
        <f t="shared" si="1"/>
        <v>5</v>
      </c>
      <c r="H11" s="65">
        <f>VLOOKUP($A11,'Return Data'!$B$7:$R$2843,11,0)</f>
        <v>4.2077999999999998</v>
      </c>
      <c r="I11" s="66">
        <f t="shared" si="2"/>
        <v>8</v>
      </c>
      <c r="J11" s="65">
        <f>VLOOKUP($A11,'Return Data'!$B$7:$R$2843,12,0)</f>
        <v>4.1375999999999999</v>
      </c>
      <c r="K11" s="66">
        <f t="shared" si="3"/>
        <v>7</v>
      </c>
      <c r="L11" s="65">
        <f>VLOOKUP($A11,'Return Data'!$B$7:$R$2843,13,0)</f>
        <v>5.0655999999999999</v>
      </c>
      <c r="M11" s="66">
        <f t="shared" si="4"/>
        <v>6</v>
      </c>
      <c r="N11" s="65">
        <f>VLOOKUP($A11,'Return Data'!$B$7:$R$2843,17,0)</f>
        <v>7.9596</v>
      </c>
      <c r="O11" s="66">
        <f t="shared" si="5"/>
        <v>6</v>
      </c>
      <c r="P11" s="65">
        <f>VLOOKUP($A11,'Return Data'!$B$7:$R$2843,14,0)</f>
        <v>7.4025999999999996</v>
      </c>
      <c r="Q11" s="66">
        <f t="shared" si="6"/>
        <v>12</v>
      </c>
      <c r="R11" s="65">
        <f>VLOOKUP($A11,'Return Data'!$B$7:$R$2843,16,0)</f>
        <v>5.5712999999999999</v>
      </c>
      <c r="S11" s="67">
        <f t="shared" si="7"/>
        <v>25</v>
      </c>
    </row>
    <row r="12" spans="1:19" x14ac:dyDescent="0.3">
      <c r="A12" s="82" t="s">
        <v>1392</v>
      </c>
      <c r="B12" s="64">
        <f>VLOOKUP($A12,'Return Data'!$B$7:$R$2843,3,0)</f>
        <v>44407</v>
      </c>
      <c r="C12" s="65">
        <f>VLOOKUP($A12,'Return Data'!$B$7:$R$2843,4,0)</f>
        <v>17.341699999999999</v>
      </c>
      <c r="D12" s="65">
        <f>VLOOKUP($A12,'Return Data'!$B$7:$R$2843,9,0)</f>
        <v>3.2006000000000001</v>
      </c>
      <c r="E12" s="66">
        <f t="shared" si="0"/>
        <v>25</v>
      </c>
      <c r="F12" s="65">
        <f>VLOOKUP($A12,'Return Data'!$B$7:$R$2843,10,0)</f>
        <v>3.1516000000000002</v>
      </c>
      <c r="G12" s="66">
        <f t="shared" si="1"/>
        <v>25</v>
      </c>
      <c r="H12" s="65">
        <f>VLOOKUP($A12,'Return Data'!$B$7:$R$2843,11,0)</f>
        <v>4.1959999999999997</v>
      </c>
      <c r="I12" s="66">
        <f t="shared" si="2"/>
        <v>9</v>
      </c>
      <c r="J12" s="65">
        <f>VLOOKUP($A12,'Return Data'!$B$7:$R$2843,12,0)</f>
        <v>3.6574</v>
      </c>
      <c r="K12" s="66">
        <f t="shared" si="3"/>
        <v>16</v>
      </c>
      <c r="L12" s="65">
        <f>VLOOKUP($A12,'Return Data'!$B$7:$R$2843,13,0)</f>
        <v>4.3329000000000004</v>
      </c>
      <c r="M12" s="66">
        <f t="shared" si="4"/>
        <v>14</v>
      </c>
      <c r="N12" s="65">
        <f>VLOOKUP($A12,'Return Data'!$B$7:$R$2843,17,0)</f>
        <v>-2.2976999999999999</v>
      </c>
      <c r="O12" s="66">
        <f t="shared" si="5"/>
        <v>25</v>
      </c>
      <c r="P12" s="65">
        <f>VLOOKUP($A12,'Return Data'!$B$7:$R$2843,14,0)</f>
        <v>-3.4792000000000001</v>
      </c>
      <c r="Q12" s="66">
        <f t="shared" si="6"/>
        <v>24</v>
      </c>
      <c r="R12" s="65">
        <f>VLOOKUP($A12,'Return Data'!$B$7:$R$2843,16,0)</f>
        <v>4.4581999999999997</v>
      </c>
      <c r="S12" s="67">
        <f t="shared" si="7"/>
        <v>26</v>
      </c>
    </row>
    <row r="13" spans="1:19" x14ac:dyDescent="0.3">
      <c r="A13" s="82" t="s">
        <v>1394</v>
      </c>
      <c r="B13" s="64">
        <f>VLOOKUP($A13,'Return Data'!$B$7:$R$2843,3,0)</f>
        <v>44407</v>
      </c>
      <c r="C13" s="65">
        <f>VLOOKUP($A13,'Return Data'!$B$7:$R$2843,4,0)</f>
        <v>20.583500000000001</v>
      </c>
      <c r="D13" s="65">
        <f>VLOOKUP($A13,'Return Data'!$B$7:$R$2843,9,0)</f>
        <v>6.4532999999999996</v>
      </c>
      <c r="E13" s="66">
        <f t="shared" si="0"/>
        <v>16</v>
      </c>
      <c r="F13" s="65">
        <f>VLOOKUP($A13,'Return Data'!$B$7:$R$2843,10,0)</f>
        <v>3.6774</v>
      </c>
      <c r="G13" s="66">
        <f t="shared" si="1"/>
        <v>21</v>
      </c>
      <c r="H13" s="65">
        <f>VLOOKUP($A13,'Return Data'!$B$7:$R$2843,11,0)</f>
        <v>3.8064</v>
      </c>
      <c r="I13" s="66">
        <f t="shared" si="2"/>
        <v>17</v>
      </c>
      <c r="J13" s="65">
        <f>VLOOKUP($A13,'Return Data'!$B$7:$R$2843,12,0)</f>
        <v>3.5773000000000001</v>
      </c>
      <c r="K13" s="66">
        <f t="shared" si="3"/>
        <v>18</v>
      </c>
      <c r="L13" s="65">
        <f>VLOOKUP($A13,'Return Data'!$B$7:$R$2843,13,0)</f>
        <v>4.0232999999999999</v>
      </c>
      <c r="M13" s="66">
        <f t="shared" si="4"/>
        <v>18</v>
      </c>
      <c r="N13" s="65">
        <f>VLOOKUP($A13,'Return Data'!$B$7:$R$2843,17,0)</f>
        <v>6.8258999999999999</v>
      </c>
      <c r="O13" s="66">
        <f t="shared" si="5"/>
        <v>17</v>
      </c>
      <c r="P13" s="65">
        <f>VLOOKUP($A13,'Return Data'!$B$7:$R$2843,14,0)</f>
        <v>7.3445</v>
      </c>
      <c r="Q13" s="66">
        <f t="shared" si="6"/>
        <v>13</v>
      </c>
      <c r="R13" s="65">
        <f>VLOOKUP($A13,'Return Data'!$B$7:$R$2843,16,0)</f>
        <v>7.2812999999999999</v>
      </c>
      <c r="S13" s="67">
        <f t="shared" si="7"/>
        <v>13</v>
      </c>
    </row>
    <row r="14" spans="1:19" x14ac:dyDescent="0.3">
      <c r="A14" s="82" t="s">
        <v>1396</v>
      </c>
      <c r="B14" s="64">
        <f>VLOOKUP($A14,'Return Data'!$B$7:$R$2843,3,0)</f>
        <v>44407</v>
      </c>
      <c r="C14" s="65">
        <f>VLOOKUP($A14,'Return Data'!$B$7:$R$2843,4,0)</f>
        <v>37.342599999999997</v>
      </c>
      <c r="D14" s="65">
        <f>VLOOKUP($A14,'Return Data'!$B$7:$R$2843,9,0)</f>
        <v>8.5206</v>
      </c>
      <c r="E14" s="66">
        <f t="shared" si="0"/>
        <v>2</v>
      </c>
      <c r="F14" s="65">
        <f>VLOOKUP($A14,'Return Data'!$B$7:$R$2843,10,0)</f>
        <v>4.3846999999999996</v>
      </c>
      <c r="G14" s="66">
        <f t="shared" si="1"/>
        <v>9</v>
      </c>
      <c r="H14" s="65">
        <f>VLOOKUP($A14,'Return Data'!$B$7:$R$2843,11,0)</f>
        <v>4.1406999999999998</v>
      </c>
      <c r="I14" s="66">
        <f t="shared" si="2"/>
        <v>12</v>
      </c>
      <c r="J14" s="65">
        <f>VLOOKUP($A14,'Return Data'!$B$7:$R$2843,12,0)</f>
        <v>3.8268</v>
      </c>
      <c r="K14" s="66">
        <f t="shared" si="3"/>
        <v>13</v>
      </c>
      <c r="L14" s="65">
        <f>VLOOKUP($A14,'Return Data'!$B$7:$R$2843,13,0)</f>
        <v>4.3608000000000002</v>
      </c>
      <c r="M14" s="66">
        <f t="shared" si="4"/>
        <v>12</v>
      </c>
      <c r="N14" s="65">
        <f>VLOOKUP($A14,'Return Data'!$B$7:$R$2843,17,0)</f>
        <v>7.3129</v>
      </c>
      <c r="O14" s="66">
        <f t="shared" si="5"/>
        <v>13</v>
      </c>
      <c r="P14" s="65">
        <f>VLOOKUP($A14,'Return Data'!$B$7:$R$2843,14,0)</f>
        <v>7.8433999999999999</v>
      </c>
      <c r="Q14" s="66">
        <f t="shared" si="6"/>
        <v>10</v>
      </c>
      <c r="R14" s="65">
        <f>VLOOKUP($A14,'Return Data'!$B$7:$R$2843,16,0)</f>
        <v>7.2194000000000003</v>
      </c>
      <c r="S14" s="67">
        <f t="shared" si="7"/>
        <v>14</v>
      </c>
    </row>
    <row r="15" spans="1:19" x14ac:dyDescent="0.3">
      <c r="A15" s="82" t="s">
        <v>1404</v>
      </c>
      <c r="B15" s="64">
        <f>VLOOKUP($A15,'Return Data'!$B$7:$R$2843,3,0)</f>
        <v>44407</v>
      </c>
      <c r="C15" s="65">
        <f>VLOOKUP($A15,'Return Data'!$B$7:$R$2843,4,0)</f>
        <v>3997.39728915663</v>
      </c>
      <c r="D15" s="65">
        <f>VLOOKUP($A15,'Return Data'!$B$7:$R$2843,9,0)</f>
        <v>-38.282499999999999</v>
      </c>
      <c r="E15" s="66">
        <f t="shared" si="0"/>
        <v>26</v>
      </c>
      <c r="F15" s="65">
        <f>VLOOKUP($A15,'Return Data'!$B$7:$R$2843,10,0)</f>
        <v>-8.3015000000000008</v>
      </c>
      <c r="G15" s="66">
        <f t="shared" si="1"/>
        <v>26</v>
      </c>
      <c r="H15" s="65">
        <f>VLOOKUP($A15,'Return Data'!$B$7:$R$2843,11,0)</f>
        <v>4.7495000000000003</v>
      </c>
      <c r="I15" s="66">
        <f t="shared" si="2"/>
        <v>2</v>
      </c>
      <c r="J15" s="65">
        <f>VLOOKUP($A15,'Return Data'!$B$7:$R$2843,12,0)</f>
        <v>10.962199999999999</v>
      </c>
      <c r="K15" s="66">
        <f t="shared" si="3"/>
        <v>1</v>
      </c>
      <c r="L15" s="65">
        <f>VLOOKUP($A15,'Return Data'!$B$7:$R$2843,13,0)</f>
        <v>5.4461000000000004</v>
      </c>
      <c r="M15" s="66">
        <f t="shared" si="4"/>
        <v>3</v>
      </c>
      <c r="N15" s="65">
        <f>VLOOKUP($A15,'Return Data'!$B$7:$R$2843,17,0)</f>
        <v>-0.8901</v>
      </c>
      <c r="O15" s="66">
        <f t="shared" si="5"/>
        <v>24</v>
      </c>
      <c r="P15" s="65">
        <f>VLOOKUP($A15,'Return Data'!$B$7:$R$2843,14,0)</f>
        <v>2.1301999999999999</v>
      </c>
      <c r="Q15" s="66">
        <f t="shared" si="6"/>
        <v>23</v>
      </c>
      <c r="R15" s="65">
        <f>VLOOKUP($A15,'Return Data'!$B$7:$R$2843,16,0)</f>
        <v>7.3616999999999999</v>
      </c>
      <c r="S15" s="67">
        <f t="shared" si="7"/>
        <v>12</v>
      </c>
    </row>
    <row r="16" spans="1:19" x14ac:dyDescent="0.3">
      <c r="A16" s="82" t="s">
        <v>1406</v>
      </c>
      <c r="B16" s="64">
        <f>VLOOKUP($A16,'Return Data'!$B$7:$R$2843,3,0)</f>
        <v>44407</v>
      </c>
      <c r="C16" s="65">
        <f>VLOOKUP($A16,'Return Data'!$B$7:$R$2843,4,0)</f>
        <v>25.0763</v>
      </c>
      <c r="D16" s="65">
        <f>VLOOKUP($A16,'Return Data'!$B$7:$R$2843,9,0)</f>
        <v>6.9337999999999997</v>
      </c>
      <c r="E16" s="66">
        <f t="shared" si="0"/>
        <v>13</v>
      </c>
      <c r="F16" s="65">
        <f>VLOOKUP($A16,'Return Data'!$B$7:$R$2843,10,0)</f>
        <v>5.2305999999999999</v>
      </c>
      <c r="G16" s="66">
        <f t="shared" si="1"/>
        <v>2</v>
      </c>
      <c r="H16" s="65">
        <f>VLOOKUP($A16,'Return Data'!$B$7:$R$2843,11,0)</f>
        <v>4.4070999999999998</v>
      </c>
      <c r="I16" s="66">
        <f t="shared" si="2"/>
        <v>5</v>
      </c>
      <c r="J16" s="65">
        <f>VLOOKUP($A16,'Return Data'!$B$7:$R$2843,12,0)</f>
        <v>4.6425000000000001</v>
      </c>
      <c r="K16" s="66">
        <f t="shared" si="3"/>
        <v>3</v>
      </c>
      <c r="L16" s="65">
        <f>VLOOKUP($A16,'Return Data'!$B$7:$R$2843,13,0)</f>
        <v>5.4255000000000004</v>
      </c>
      <c r="M16" s="66">
        <f t="shared" si="4"/>
        <v>4</v>
      </c>
      <c r="N16" s="65">
        <f>VLOOKUP($A16,'Return Data'!$B$7:$R$2843,17,0)</f>
        <v>8.4953000000000003</v>
      </c>
      <c r="O16" s="66">
        <f t="shared" si="5"/>
        <v>1</v>
      </c>
      <c r="P16" s="65">
        <f>VLOOKUP($A16,'Return Data'!$B$7:$R$2843,14,0)</f>
        <v>8.7279999999999998</v>
      </c>
      <c r="Q16" s="66">
        <f t="shared" si="6"/>
        <v>1</v>
      </c>
      <c r="R16" s="65">
        <f>VLOOKUP($A16,'Return Data'!$B$7:$R$2843,16,0)</f>
        <v>8.6316000000000006</v>
      </c>
      <c r="S16" s="67">
        <f t="shared" si="7"/>
        <v>1</v>
      </c>
    </row>
    <row r="17" spans="1:19" x14ac:dyDescent="0.3">
      <c r="A17" s="82" t="s">
        <v>1408</v>
      </c>
      <c r="B17" s="64">
        <f>VLOOKUP($A17,'Return Data'!$B$7:$R$2843,3,0)</f>
        <v>44407</v>
      </c>
      <c r="C17" s="65">
        <f>VLOOKUP($A17,'Return Data'!$B$7:$R$2843,4,0)</f>
        <v>31.581399999999999</v>
      </c>
      <c r="D17" s="65">
        <f>VLOOKUP($A17,'Return Data'!$B$7:$R$2843,9,0)</f>
        <v>7.5707000000000004</v>
      </c>
      <c r="E17" s="66">
        <f t="shared" si="0"/>
        <v>8</v>
      </c>
      <c r="F17" s="65">
        <f>VLOOKUP($A17,'Return Data'!$B$7:$R$2843,10,0)</f>
        <v>3.9864999999999999</v>
      </c>
      <c r="G17" s="66">
        <f t="shared" si="1"/>
        <v>17</v>
      </c>
      <c r="H17" s="65">
        <f>VLOOKUP($A17,'Return Data'!$B$7:$R$2843,11,0)</f>
        <v>4.1462000000000003</v>
      </c>
      <c r="I17" s="66">
        <f t="shared" si="2"/>
        <v>11</v>
      </c>
      <c r="J17" s="65">
        <f>VLOOKUP($A17,'Return Data'!$B$7:$R$2843,12,0)</f>
        <v>3.8410000000000002</v>
      </c>
      <c r="K17" s="66">
        <f t="shared" si="3"/>
        <v>12</v>
      </c>
      <c r="L17" s="65">
        <f>VLOOKUP($A17,'Return Data'!$B$7:$R$2843,13,0)</f>
        <v>3.8372999999999999</v>
      </c>
      <c r="M17" s="66">
        <f t="shared" si="4"/>
        <v>22</v>
      </c>
      <c r="N17" s="65">
        <f>VLOOKUP($A17,'Return Data'!$B$7:$R$2843,17,0)</f>
        <v>5.2637</v>
      </c>
      <c r="O17" s="66">
        <f t="shared" si="5"/>
        <v>21</v>
      </c>
      <c r="P17" s="65">
        <f>VLOOKUP($A17,'Return Data'!$B$7:$R$2843,14,0)</f>
        <v>3.1815000000000002</v>
      </c>
      <c r="Q17" s="66">
        <f t="shared" si="6"/>
        <v>21</v>
      </c>
      <c r="R17" s="65">
        <f>VLOOKUP($A17,'Return Data'!$B$7:$R$2843,16,0)</f>
        <v>6.3604000000000003</v>
      </c>
      <c r="S17" s="67">
        <f t="shared" si="7"/>
        <v>24</v>
      </c>
    </row>
    <row r="18" spans="1:19" x14ac:dyDescent="0.3">
      <c r="A18" s="82" t="s">
        <v>1410</v>
      </c>
      <c r="B18" s="64">
        <f>VLOOKUP($A18,'Return Data'!$B$7:$R$2843,3,0)</f>
        <v>44407</v>
      </c>
      <c r="C18" s="65">
        <f>VLOOKUP($A18,'Return Data'!$B$7:$R$2843,4,0)</f>
        <v>46.668100000000003</v>
      </c>
      <c r="D18" s="65">
        <f>VLOOKUP($A18,'Return Data'!$B$7:$R$2843,9,0)</f>
        <v>4.6162999999999998</v>
      </c>
      <c r="E18" s="66">
        <f t="shared" si="0"/>
        <v>24</v>
      </c>
      <c r="F18" s="65">
        <f>VLOOKUP($A18,'Return Data'!$B$7:$R$2843,10,0)</f>
        <v>4.4641999999999999</v>
      </c>
      <c r="G18" s="66">
        <f t="shared" si="1"/>
        <v>8</v>
      </c>
      <c r="H18" s="65">
        <f>VLOOKUP($A18,'Return Data'!$B$7:$R$2843,11,0)</f>
        <v>4.1242999999999999</v>
      </c>
      <c r="I18" s="66">
        <f t="shared" si="2"/>
        <v>13</v>
      </c>
      <c r="J18" s="65">
        <f>VLOOKUP($A18,'Return Data'!$B$7:$R$2843,12,0)</f>
        <v>4.4455</v>
      </c>
      <c r="K18" s="66">
        <f t="shared" si="3"/>
        <v>5</v>
      </c>
      <c r="L18" s="65">
        <f>VLOOKUP($A18,'Return Data'!$B$7:$R$2843,13,0)</f>
        <v>5.2070999999999996</v>
      </c>
      <c r="M18" s="66">
        <f t="shared" si="4"/>
        <v>5</v>
      </c>
      <c r="N18" s="65">
        <f>VLOOKUP($A18,'Return Data'!$B$7:$R$2843,17,0)</f>
        <v>8.1681000000000008</v>
      </c>
      <c r="O18" s="66">
        <f t="shared" si="5"/>
        <v>3</v>
      </c>
      <c r="P18" s="65">
        <f>VLOOKUP($A18,'Return Data'!$B$7:$R$2843,14,0)</f>
        <v>8.4677000000000007</v>
      </c>
      <c r="Q18" s="66">
        <f t="shared" si="6"/>
        <v>3</v>
      </c>
      <c r="R18" s="65">
        <f>VLOOKUP($A18,'Return Data'!$B$7:$R$2843,16,0)</f>
        <v>8.1013000000000002</v>
      </c>
      <c r="S18" s="67">
        <f t="shared" si="7"/>
        <v>3</v>
      </c>
    </row>
    <row r="19" spans="1:19" x14ac:dyDescent="0.3">
      <c r="A19" s="82" t="s">
        <v>1412</v>
      </c>
      <c r="B19" s="64">
        <f>VLOOKUP($A19,'Return Data'!$B$7:$R$2843,3,0)</f>
        <v>44407</v>
      </c>
      <c r="C19" s="65">
        <f>VLOOKUP($A19,'Return Data'!$B$7:$R$2843,4,0)</f>
        <v>20.275200000000002</v>
      </c>
      <c r="D19" s="65">
        <f>VLOOKUP($A19,'Return Data'!$B$7:$R$2843,9,0)</f>
        <v>5.9032999999999998</v>
      </c>
      <c r="E19" s="66">
        <f t="shared" si="0"/>
        <v>20</v>
      </c>
      <c r="F19" s="65">
        <f>VLOOKUP($A19,'Return Data'!$B$7:$R$2843,10,0)</f>
        <v>3.9798</v>
      </c>
      <c r="G19" s="66">
        <f t="shared" si="1"/>
        <v>18</v>
      </c>
      <c r="H19" s="65">
        <f>VLOOKUP($A19,'Return Data'!$B$7:$R$2843,11,0)</f>
        <v>3.6478000000000002</v>
      </c>
      <c r="I19" s="66">
        <f t="shared" si="2"/>
        <v>18</v>
      </c>
      <c r="J19" s="65">
        <f>VLOOKUP($A19,'Return Data'!$B$7:$R$2843,12,0)</f>
        <v>4.0190999999999999</v>
      </c>
      <c r="K19" s="66">
        <f t="shared" si="3"/>
        <v>9</v>
      </c>
      <c r="L19" s="65">
        <f>VLOOKUP($A19,'Return Data'!$B$7:$R$2843,13,0)</f>
        <v>4.8273999999999999</v>
      </c>
      <c r="M19" s="66">
        <f t="shared" si="4"/>
        <v>7</v>
      </c>
      <c r="N19" s="65">
        <f>VLOOKUP($A19,'Return Data'!$B$7:$R$2843,17,0)</f>
        <v>5.7173999999999996</v>
      </c>
      <c r="O19" s="66">
        <f t="shared" si="5"/>
        <v>20</v>
      </c>
      <c r="P19" s="65">
        <f>VLOOKUP($A19,'Return Data'!$B$7:$R$2843,14,0)</f>
        <v>4.8705999999999996</v>
      </c>
      <c r="Q19" s="66">
        <f t="shared" si="6"/>
        <v>17</v>
      </c>
      <c r="R19" s="65">
        <f>VLOOKUP($A19,'Return Data'!$B$7:$R$2843,16,0)</f>
        <v>7.0594999999999999</v>
      </c>
      <c r="S19" s="67">
        <f t="shared" si="7"/>
        <v>20</v>
      </c>
    </row>
    <row r="20" spans="1:19" x14ac:dyDescent="0.3">
      <c r="A20" s="82" t="s">
        <v>1415</v>
      </c>
      <c r="B20" s="64">
        <f>VLOOKUP($A20,'Return Data'!$B$7:$R$2843,3,0)</f>
        <v>44407</v>
      </c>
      <c r="C20" s="65">
        <f>VLOOKUP($A20,'Return Data'!$B$7:$R$2843,4,0)</f>
        <v>45.409700000000001</v>
      </c>
      <c r="D20" s="65">
        <f>VLOOKUP($A20,'Return Data'!$B$7:$R$2843,9,0)</f>
        <v>6.9520999999999997</v>
      </c>
      <c r="E20" s="66">
        <f t="shared" si="0"/>
        <v>12</v>
      </c>
      <c r="F20" s="65">
        <f>VLOOKUP($A20,'Return Data'!$B$7:$R$2843,10,0)</f>
        <v>4.0434000000000001</v>
      </c>
      <c r="G20" s="66">
        <f t="shared" si="1"/>
        <v>16</v>
      </c>
      <c r="H20" s="65">
        <f>VLOOKUP($A20,'Return Data'!$B$7:$R$2843,11,0)</f>
        <v>4.1729000000000003</v>
      </c>
      <c r="I20" s="66">
        <f t="shared" si="2"/>
        <v>10</v>
      </c>
      <c r="J20" s="65">
        <f>VLOOKUP($A20,'Return Data'!$B$7:$R$2843,12,0)</f>
        <v>3.8126000000000002</v>
      </c>
      <c r="K20" s="66">
        <f t="shared" si="3"/>
        <v>14</v>
      </c>
      <c r="L20" s="65">
        <f>VLOOKUP($A20,'Return Data'!$B$7:$R$2843,13,0)</f>
        <v>4.3605999999999998</v>
      </c>
      <c r="M20" s="66">
        <f t="shared" si="4"/>
        <v>13</v>
      </c>
      <c r="N20" s="65">
        <f>VLOOKUP($A20,'Return Data'!$B$7:$R$2843,17,0)</f>
        <v>7.5848000000000004</v>
      </c>
      <c r="O20" s="66">
        <f t="shared" si="5"/>
        <v>9</v>
      </c>
      <c r="P20" s="65">
        <f>VLOOKUP($A20,'Return Data'!$B$7:$R$2843,14,0)</f>
        <v>8.2517999999999994</v>
      </c>
      <c r="Q20" s="66">
        <f t="shared" si="6"/>
        <v>5</v>
      </c>
      <c r="R20" s="65">
        <f>VLOOKUP($A20,'Return Data'!$B$7:$R$2843,16,0)</f>
        <v>7.6071999999999997</v>
      </c>
      <c r="S20" s="67">
        <f t="shared" si="7"/>
        <v>9</v>
      </c>
    </row>
    <row r="21" spans="1:19" x14ac:dyDescent="0.3">
      <c r="A21" s="82" t="s">
        <v>1416</v>
      </c>
      <c r="B21" s="64">
        <f>VLOOKUP($A21,'Return Data'!$B$7:$R$2843,3,0)</f>
        <v>44407</v>
      </c>
      <c r="C21" s="65">
        <f>VLOOKUP($A21,'Return Data'!$B$7:$R$2843,4,0)</f>
        <v>1713.6305</v>
      </c>
      <c r="D21" s="65">
        <f>VLOOKUP($A21,'Return Data'!$B$7:$R$2843,9,0)</f>
        <v>5.2183999999999999</v>
      </c>
      <c r="E21" s="66">
        <f t="shared" si="0"/>
        <v>22</v>
      </c>
      <c r="F21" s="65">
        <f>VLOOKUP($A21,'Return Data'!$B$7:$R$2843,10,0)</f>
        <v>3.1556000000000002</v>
      </c>
      <c r="G21" s="66">
        <f t="shared" si="1"/>
        <v>24</v>
      </c>
      <c r="H21" s="65">
        <f>VLOOKUP($A21,'Return Data'!$B$7:$R$2843,11,0)</f>
        <v>2.4977</v>
      </c>
      <c r="I21" s="66">
        <f t="shared" si="2"/>
        <v>26</v>
      </c>
      <c r="J21" s="65">
        <f>VLOOKUP($A21,'Return Data'!$B$7:$R$2843,12,0)</f>
        <v>2.8999000000000001</v>
      </c>
      <c r="K21" s="66">
        <f t="shared" si="3"/>
        <v>26</v>
      </c>
      <c r="L21" s="65">
        <f>VLOOKUP($A21,'Return Data'!$B$7:$R$2843,13,0)</f>
        <v>3.2671000000000001</v>
      </c>
      <c r="M21" s="66">
        <f t="shared" si="4"/>
        <v>26</v>
      </c>
      <c r="N21" s="65">
        <f>VLOOKUP($A21,'Return Data'!$B$7:$R$2843,17,0)</f>
        <v>3.5021</v>
      </c>
      <c r="O21" s="66">
        <f t="shared" si="5"/>
        <v>23</v>
      </c>
      <c r="P21" s="65">
        <f>VLOOKUP($A21,'Return Data'!$B$7:$R$2843,14,0)</f>
        <v>5.3467000000000002</v>
      </c>
      <c r="Q21" s="66">
        <f t="shared" si="6"/>
        <v>16</v>
      </c>
      <c r="R21" s="65">
        <f>VLOOKUP($A21,'Return Data'!$B$7:$R$2843,16,0)</f>
        <v>7.0721999999999996</v>
      </c>
      <c r="S21" s="67">
        <f t="shared" si="7"/>
        <v>19</v>
      </c>
    </row>
    <row r="22" spans="1:19" x14ac:dyDescent="0.3">
      <c r="A22" s="82" t="s">
        <v>1418</v>
      </c>
      <c r="B22" s="64">
        <f>VLOOKUP($A22,'Return Data'!$B$7:$R$2843,3,0)</f>
        <v>44407</v>
      </c>
      <c r="C22" s="65">
        <f>VLOOKUP($A22,'Return Data'!$B$7:$R$2843,4,0)</f>
        <v>2872.4634000000001</v>
      </c>
      <c r="D22" s="65">
        <f>VLOOKUP($A22,'Return Data'!$B$7:$R$2843,9,0)</f>
        <v>8.5130999999999997</v>
      </c>
      <c r="E22" s="66">
        <f t="shared" si="0"/>
        <v>3</v>
      </c>
      <c r="F22" s="65">
        <f>VLOOKUP($A22,'Return Data'!$B$7:$R$2843,10,0)</f>
        <v>3.9279999999999999</v>
      </c>
      <c r="G22" s="66">
        <f t="shared" si="1"/>
        <v>19</v>
      </c>
      <c r="H22" s="65">
        <f>VLOOKUP($A22,'Return Data'!$B$7:$R$2843,11,0)</f>
        <v>3.5998000000000001</v>
      </c>
      <c r="I22" s="66">
        <f t="shared" si="2"/>
        <v>19</v>
      </c>
      <c r="J22" s="65">
        <f>VLOOKUP($A22,'Return Data'!$B$7:$R$2843,12,0)</f>
        <v>3.448</v>
      </c>
      <c r="K22" s="66">
        <f t="shared" si="3"/>
        <v>21</v>
      </c>
      <c r="L22" s="65">
        <f>VLOOKUP($A22,'Return Data'!$B$7:$R$2843,13,0)</f>
        <v>3.6400999999999999</v>
      </c>
      <c r="M22" s="66">
        <f t="shared" si="4"/>
        <v>24</v>
      </c>
      <c r="N22" s="65">
        <f>VLOOKUP($A22,'Return Data'!$B$7:$R$2843,17,0)</f>
        <v>7.0511999999999997</v>
      </c>
      <c r="O22" s="66">
        <f t="shared" si="5"/>
        <v>16</v>
      </c>
      <c r="P22" s="65">
        <f>VLOOKUP($A22,'Return Data'!$B$7:$R$2843,14,0)</f>
        <v>7.6852</v>
      </c>
      <c r="Q22" s="66">
        <f t="shared" si="6"/>
        <v>11</v>
      </c>
      <c r="R22" s="65">
        <f>VLOOKUP($A22,'Return Data'!$B$7:$R$2843,16,0)</f>
        <v>7.6238000000000001</v>
      </c>
      <c r="S22" s="67">
        <f t="shared" si="7"/>
        <v>8</v>
      </c>
    </row>
    <row r="23" spans="1:19" x14ac:dyDescent="0.3">
      <c r="A23" s="82" t="s">
        <v>1422</v>
      </c>
      <c r="B23" s="64">
        <f>VLOOKUP($A23,'Return Data'!$B$7:$R$2843,3,0)</f>
        <v>44407</v>
      </c>
      <c r="C23" s="65">
        <f>VLOOKUP($A23,'Return Data'!$B$7:$R$2843,4,0)</f>
        <v>41.584800000000001</v>
      </c>
      <c r="D23" s="65">
        <f>VLOOKUP($A23,'Return Data'!$B$7:$R$2843,9,0)</f>
        <v>6.125</v>
      </c>
      <c r="E23" s="66">
        <f t="shared" si="0"/>
        <v>18</v>
      </c>
      <c r="F23" s="65">
        <f>VLOOKUP($A23,'Return Data'!$B$7:$R$2843,10,0)</f>
        <v>4.5712999999999999</v>
      </c>
      <c r="G23" s="66">
        <f t="shared" si="1"/>
        <v>6</v>
      </c>
      <c r="H23" s="65">
        <f>VLOOKUP($A23,'Return Data'!$B$7:$R$2843,11,0)</f>
        <v>3.5579999999999998</v>
      </c>
      <c r="I23" s="66">
        <f t="shared" si="2"/>
        <v>20</v>
      </c>
      <c r="J23" s="65">
        <f>VLOOKUP($A23,'Return Data'!$B$7:$R$2843,12,0)</f>
        <v>3.5901000000000001</v>
      </c>
      <c r="K23" s="66">
        <f t="shared" si="3"/>
        <v>17</v>
      </c>
      <c r="L23" s="65">
        <f>VLOOKUP($A23,'Return Data'!$B$7:$R$2843,13,0)</f>
        <v>4.3621999999999996</v>
      </c>
      <c r="M23" s="66">
        <f t="shared" si="4"/>
        <v>11</v>
      </c>
      <c r="N23" s="65">
        <f>VLOOKUP($A23,'Return Data'!$B$7:$R$2843,17,0)</f>
        <v>7.4832000000000001</v>
      </c>
      <c r="O23" s="66">
        <f t="shared" si="5"/>
        <v>10</v>
      </c>
      <c r="P23" s="65">
        <f>VLOOKUP($A23,'Return Data'!$B$7:$R$2843,14,0)</f>
        <v>8.1409000000000002</v>
      </c>
      <c r="Q23" s="66">
        <f t="shared" si="6"/>
        <v>7</v>
      </c>
      <c r="R23" s="65">
        <f>VLOOKUP($A23,'Return Data'!$B$7:$R$2843,16,0)</f>
        <v>7.6811999999999996</v>
      </c>
      <c r="S23" s="67">
        <f t="shared" si="7"/>
        <v>7</v>
      </c>
    </row>
    <row r="24" spans="1:19" x14ac:dyDescent="0.3">
      <c r="A24" s="82" t="s">
        <v>1425</v>
      </c>
      <c r="B24" s="64">
        <f>VLOOKUP($A24,'Return Data'!$B$7:$R$2843,3,0)</f>
        <v>44407</v>
      </c>
      <c r="C24" s="65">
        <f>VLOOKUP($A24,'Return Data'!$B$7:$R$2843,4,0)</f>
        <v>21.215900000000001</v>
      </c>
      <c r="D24" s="65">
        <f>VLOOKUP($A24,'Return Data'!$B$7:$R$2843,9,0)</f>
        <v>7.4198000000000004</v>
      </c>
      <c r="E24" s="66">
        <f t="shared" si="0"/>
        <v>10</v>
      </c>
      <c r="F24" s="65">
        <f>VLOOKUP($A24,'Return Data'!$B$7:$R$2843,10,0)</f>
        <v>4.3495999999999997</v>
      </c>
      <c r="G24" s="66">
        <f t="shared" si="1"/>
        <v>11</v>
      </c>
      <c r="H24" s="65">
        <f>VLOOKUP($A24,'Return Data'!$B$7:$R$2843,11,0)</f>
        <v>3.9460999999999999</v>
      </c>
      <c r="I24" s="66">
        <f t="shared" si="2"/>
        <v>15</v>
      </c>
      <c r="J24" s="65">
        <f>VLOOKUP($A24,'Return Data'!$B$7:$R$2843,12,0)</f>
        <v>3.7541000000000002</v>
      </c>
      <c r="K24" s="66">
        <f t="shared" si="3"/>
        <v>15</v>
      </c>
      <c r="L24" s="65">
        <f>VLOOKUP($A24,'Return Data'!$B$7:$R$2843,13,0)</f>
        <v>4.1311999999999998</v>
      </c>
      <c r="M24" s="66">
        <f t="shared" si="4"/>
        <v>15</v>
      </c>
      <c r="N24" s="65">
        <f>VLOOKUP($A24,'Return Data'!$B$7:$R$2843,17,0)</f>
        <v>7.4230999999999998</v>
      </c>
      <c r="O24" s="66">
        <f t="shared" si="5"/>
        <v>11</v>
      </c>
      <c r="P24" s="65">
        <f>VLOOKUP($A24,'Return Data'!$B$7:$R$2843,14,0)</f>
        <v>7.9793000000000003</v>
      </c>
      <c r="Q24" s="66">
        <f t="shared" si="6"/>
        <v>8</v>
      </c>
      <c r="R24" s="65">
        <f>VLOOKUP($A24,'Return Data'!$B$7:$R$2843,16,0)</f>
        <v>8.1525999999999996</v>
      </c>
      <c r="S24" s="67">
        <f t="shared" si="7"/>
        <v>2</v>
      </c>
    </row>
    <row r="25" spans="1:19" x14ac:dyDescent="0.3">
      <c r="A25" s="82" t="s">
        <v>1427</v>
      </c>
      <c r="B25" s="64">
        <f>VLOOKUP($A25,'Return Data'!$B$7:$R$2843,3,0)</f>
        <v>44407</v>
      </c>
      <c r="C25" s="65">
        <f>VLOOKUP($A25,'Return Data'!$B$7:$R$2843,4,0)</f>
        <v>11.8812</v>
      </c>
      <c r="D25" s="65">
        <f>VLOOKUP($A25,'Return Data'!$B$7:$R$2843,9,0)</f>
        <v>6.5582000000000003</v>
      </c>
      <c r="E25" s="66">
        <f t="shared" si="0"/>
        <v>14</v>
      </c>
      <c r="F25" s="65">
        <f>VLOOKUP($A25,'Return Data'!$B$7:$R$2843,10,0)</f>
        <v>3.6004</v>
      </c>
      <c r="G25" s="66">
        <f t="shared" si="1"/>
        <v>22</v>
      </c>
      <c r="H25" s="65">
        <f>VLOOKUP($A25,'Return Data'!$B$7:$R$2843,11,0)</f>
        <v>3.1267999999999998</v>
      </c>
      <c r="I25" s="66">
        <f t="shared" si="2"/>
        <v>25</v>
      </c>
      <c r="J25" s="65">
        <f>VLOOKUP($A25,'Return Data'!$B$7:$R$2843,12,0)</f>
        <v>2.9499</v>
      </c>
      <c r="K25" s="66">
        <f t="shared" si="3"/>
        <v>25</v>
      </c>
      <c r="L25" s="65">
        <f>VLOOKUP($A25,'Return Data'!$B$7:$R$2843,13,0)</f>
        <v>3.3525</v>
      </c>
      <c r="M25" s="66">
        <f t="shared" si="4"/>
        <v>25</v>
      </c>
      <c r="N25" s="65"/>
      <c r="O25" s="66"/>
      <c r="P25" s="65"/>
      <c r="Q25" s="66"/>
      <c r="R25" s="65">
        <f>VLOOKUP($A25,'Return Data'!$B$7:$R$2843,16,0)</f>
        <v>7.1584000000000003</v>
      </c>
      <c r="S25" s="67">
        <f t="shared" si="7"/>
        <v>16</v>
      </c>
    </row>
    <row r="26" spans="1:19" x14ac:dyDescent="0.3">
      <c r="A26" s="82" t="s">
        <v>1428</v>
      </c>
      <c r="B26" s="64">
        <f>VLOOKUP($A26,'Return Data'!$B$7:$R$2843,3,0)</f>
        <v>44407</v>
      </c>
      <c r="C26" s="65">
        <f>VLOOKUP($A26,'Return Data'!$B$7:$R$2843,4,0)</f>
        <v>12.619</v>
      </c>
      <c r="D26" s="65">
        <f>VLOOKUP($A26,'Return Data'!$B$7:$R$2843,9,0)</f>
        <v>7.8795999999999999</v>
      </c>
      <c r="E26" s="66">
        <f t="shared" si="0"/>
        <v>5</v>
      </c>
      <c r="F26" s="65">
        <f>VLOOKUP($A26,'Return Data'!$B$7:$R$2843,10,0)</f>
        <v>4.2107999999999999</v>
      </c>
      <c r="G26" s="66">
        <f t="shared" si="1"/>
        <v>13</v>
      </c>
      <c r="H26" s="65">
        <f>VLOOKUP($A26,'Return Data'!$B$7:$R$2843,11,0)</f>
        <v>4.282</v>
      </c>
      <c r="I26" s="66">
        <f t="shared" si="2"/>
        <v>7</v>
      </c>
      <c r="J26" s="65">
        <f>VLOOKUP($A26,'Return Data'!$B$7:$R$2843,12,0)</f>
        <v>3.8549000000000002</v>
      </c>
      <c r="K26" s="66">
        <f t="shared" si="3"/>
        <v>11</v>
      </c>
      <c r="L26" s="65">
        <f>VLOOKUP($A26,'Return Data'!$B$7:$R$2843,13,0)</f>
        <v>4.0373000000000001</v>
      </c>
      <c r="M26" s="66">
        <f t="shared" si="4"/>
        <v>17</v>
      </c>
      <c r="N26" s="65">
        <f>VLOOKUP($A26,'Return Data'!$B$7:$R$2843,17,0)</f>
        <v>6.6779999999999999</v>
      </c>
      <c r="O26" s="66">
        <f t="shared" ref="O26:O33" si="8">RANK(N26,N$8:N$33,0)</f>
        <v>18</v>
      </c>
      <c r="P26" s="65"/>
      <c r="Q26" s="66"/>
      <c r="R26" s="65">
        <f>VLOOKUP($A26,'Return Data'!$B$7:$R$2843,16,0)</f>
        <v>7.1346999999999996</v>
      </c>
      <c r="S26" s="67">
        <f t="shared" si="7"/>
        <v>17</v>
      </c>
    </row>
    <row r="27" spans="1:19" x14ac:dyDescent="0.3">
      <c r="A27" s="82" t="s">
        <v>1430</v>
      </c>
      <c r="B27" s="64">
        <f>VLOOKUP($A27,'Return Data'!$B$7:$R$2843,3,0)</f>
        <v>44407</v>
      </c>
      <c r="C27" s="65">
        <f>VLOOKUP($A27,'Return Data'!$B$7:$R$2843,4,0)</f>
        <v>41.672499999999999</v>
      </c>
      <c r="D27" s="65">
        <f>VLOOKUP($A27,'Return Data'!$B$7:$R$2843,9,0)</f>
        <v>7.5795000000000003</v>
      </c>
      <c r="E27" s="66">
        <f t="shared" si="0"/>
        <v>7</v>
      </c>
      <c r="F27" s="65">
        <f>VLOOKUP($A27,'Return Data'!$B$7:$R$2843,10,0)</f>
        <v>5.5228000000000002</v>
      </c>
      <c r="G27" s="66">
        <f t="shared" si="1"/>
        <v>1</v>
      </c>
      <c r="H27" s="65">
        <f>VLOOKUP($A27,'Return Data'!$B$7:$R$2843,11,0)</f>
        <v>5.6741000000000001</v>
      </c>
      <c r="I27" s="66">
        <f t="shared" si="2"/>
        <v>1</v>
      </c>
      <c r="J27" s="65">
        <f>VLOOKUP($A27,'Return Data'!$B$7:$R$2843,12,0)</f>
        <v>5.1772</v>
      </c>
      <c r="K27" s="66">
        <f t="shared" si="3"/>
        <v>2</v>
      </c>
      <c r="L27" s="65">
        <f>VLOOKUP($A27,'Return Data'!$B$7:$R$2843,13,0)</f>
        <v>5.6927000000000003</v>
      </c>
      <c r="M27" s="66">
        <f t="shared" si="4"/>
        <v>2</v>
      </c>
      <c r="N27" s="65">
        <f>VLOOKUP($A27,'Return Data'!$B$7:$R$2843,17,0)</f>
        <v>7.9185999999999996</v>
      </c>
      <c r="O27" s="66">
        <f t="shared" si="8"/>
        <v>7</v>
      </c>
      <c r="P27" s="65">
        <f>VLOOKUP($A27,'Return Data'!$B$7:$R$2843,14,0)</f>
        <v>8.1729000000000003</v>
      </c>
      <c r="Q27" s="66">
        <f t="shared" ref="Q27:Q33" si="9">RANK(P27,P$8:P$33,0)</f>
        <v>6</v>
      </c>
      <c r="R27" s="65">
        <f>VLOOKUP($A27,'Return Data'!$B$7:$R$2843,16,0)</f>
        <v>7.9633000000000003</v>
      </c>
      <c r="S27" s="67">
        <f t="shared" si="7"/>
        <v>5</v>
      </c>
    </row>
    <row r="28" spans="1:19" x14ac:dyDescent="0.3">
      <c r="A28" s="82" t="s">
        <v>1432</v>
      </c>
      <c r="B28" s="64">
        <f>VLOOKUP($A28,'Return Data'!$B$7:$R$2843,3,0)</f>
        <v>44407</v>
      </c>
      <c r="C28" s="65">
        <f>VLOOKUP($A28,'Return Data'!$B$7:$R$2843,4,0)</f>
        <v>36.015599999999999</v>
      </c>
      <c r="D28" s="65">
        <f>VLOOKUP($A28,'Return Data'!$B$7:$R$2843,9,0)</f>
        <v>5.2179000000000002</v>
      </c>
      <c r="E28" s="66">
        <f t="shared" si="0"/>
        <v>23</v>
      </c>
      <c r="F28" s="65">
        <f>VLOOKUP($A28,'Return Data'!$B$7:$R$2843,10,0)</f>
        <v>4.3613</v>
      </c>
      <c r="G28" s="66">
        <f t="shared" si="1"/>
        <v>10</v>
      </c>
      <c r="H28" s="65">
        <f>VLOOKUP($A28,'Return Data'!$B$7:$R$2843,11,0)</f>
        <v>3.8778999999999999</v>
      </c>
      <c r="I28" s="66">
        <f t="shared" si="2"/>
        <v>16</v>
      </c>
      <c r="J28" s="65">
        <f>VLOOKUP($A28,'Return Data'!$B$7:$R$2843,12,0)</f>
        <v>3.5508999999999999</v>
      </c>
      <c r="K28" s="66">
        <f t="shared" si="3"/>
        <v>19</v>
      </c>
      <c r="L28" s="65">
        <f>VLOOKUP($A28,'Return Data'!$B$7:$R$2843,13,0)</f>
        <v>4.0940000000000003</v>
      </c>
      <c r="M28" s="66">
        <f t="shared" si="4"/>
        <v>16</v>
      </c>
      <c r="N28" s="65">
        <f>VLOOKUP($A28,'Return Data'!$B$7:$R$2843,17,0)</f>
        <v>8.2170000000000005</v>
      </c>
      <c r="O28" s="66">
        <f t="shared" si="8"/>
        <v>2</v>
      </c>
      <c r="P28" s="65">
        <f>VLOOKUP($A28,'Return Data'!$B$7:$R$2843,14,0)</f>
        <v>3.8628999999999998</v>
      </c>
      <c r="Q28" s="66">
        <f t="shared" si="9"/>
        <v>19</v>
      </c>
      <c r="R28" s="65">
        <f>VLOOKUP($A28,'Return Data'!$B$7:$R$2843,16,0)</f>
        <v>7.1646999999999998</v>
      </c>
      <c r="S28" s="67">
        <f t="shared" si="7"/>
        <v>15</v>
      </c>
    </row>
    <row r="29" spans="1:19" x14ac:dyDescent="0.3">
      <c r="A29" s="82" t="s">
        <v>1434</v>
      </c>
      <c r="B29" s="64">
        <f>VLOOKUP($A29,'Return Data'!$B$7:$R$2843,3,0)</f>
        <v>44407</v>
      </c>
      <c r="C29" s="65">
        <f>VLOOKUP($A29,'Return Data'!$B$7:$R$2843,4,0)</f>
        <v>34.965400000000002</v>
      </c>
      <c r="D29" s="65">
        <f>VLOOKUP($A29,'Return Data'!$B$7:$R$2843,9,0)</f>
        <v>7.6684000000000001</v>
      </c>
      <c r="E29" s="66">
        <f t="shared" si="0"/>
        <v>6</v>
      </c>
      <c r="F29" s="65">
        <f>VLOOKUP($A29,'Return Data'!$B$7:$R$2843,10,0)</f>
        <v>3.8649</v>
      </c>
      <c r="G29" s="66">
        <f t="shared" si="1"/>
        <v>20</v>
      </c>
      <c r="H29" s="65">
        <f>VLOOKUP($A29,'Return Data'!$B$7:$R$2843,11,0)</f>
        <v>3.5127999999999999</v>
      </c>
      <c r="I29" s="66">
        <f t="shared" si="2"/>
        <v>22</v>
      </c>
      <c r="J29" s="65">
        <f>VLOOKUP($A29,'Return Data'!$B$7:$R$2843,12,0)</f>
        <v>3.4841000000000002</v>
      </c>
      <c r="K29" s="66">
        <f t="shared" si="3"/>
        <v>20</v>
      </c>
      <c r="L29" s="65">
        <f>VLOOKUP($A29,'Return Data'!$B$7:$R$2843,13,0)</f>
        <v>3.8593999999999999</v>
      </c>
      <c r="M29" s="66">
        <f t="shared" si="4"/>
        <v>20</v>
      </c>
      <c r="N29" s="65">
        <f>VLOOKUP($A29,'Return Data'!$B$7:$R$2843,17,0)</f>
        <v>7.2104999999999997</v>
      </c>
      <c r="O29" s="66">
        <f t="shared" si="8"/>
        <v>14</v>
      </c>
      <c r="P29" s="65">
        <f>VLOOKUP($A29,'Return Data'!$B$7:$R$2843,14,0)</f>
        <v>4.2744</v>
      </c>
      <c r="Q29" s="66">
        <f t="shared" si="9"/>
        <v>18</v>
      </c>
      <c r="R29" s="65">
        <f>VLOOKUP($A29,'Return Data'!$B$7:$R$2843,16,0)</f>
        <v>7.0998999999999999</v>
      </c>
      <c r="S29" s="67">
        <f t="shared" si="7"/>
        <v>18</v>
      </c>
    </row>
    <row r="30" spans="1:19" x14ac:dyDescent="0.3">
      <c r="A30" s="82" t="s">
        <v>1437</v>
      </c>
      <c r="B30" s="64">
        <f>VLOOKUP($A30,'Return Data'!$B$7:$R$2843,3,0)</f>
        <v>44407</v>
      </c>
      <c r="C30" s="65">
        <f>VLOOKUP($A30,'Return Data'!$B$7:$R$2843,4,0)</f>
        <v>25.465599999999998</v>
      </c>
      <c r="D30" s="65">
        <f>VLOOKUP($A30,'Return Data'!$B$7:$R$2843,9,0)</f>
        <v>7.4459</v>
      </c>
      <c r="E30" s="66">
        <f t="shared" si="0"/>
        <v>9</v>
      </c>
      <c r="F30" s="65">
        <f>VLOOKUP($A30,'Return Data'!$B$7:$R$2843,10,0)</f>
        <v>4.5461999999999998</v>
      </c>
      <c r="G30" s="66">
        <f t="shared" si="1"/>
        <v>7</v>
      </c>
      <c r="H30" s="65">
        <f>VLOOKUP($A30,'Return Data'!$B$7:$R$2843,11,0)</f>
        <v>3.1589</v>
      </c>
      <c r="I30" s="66">
        <f t="shared" si="2"/>
        <v>24</v>
      </c>
      <c r="J30" s="65">
        <f>VLOOKUP($A30,'Return Data'!$B$7:$R$2843,12,0)</f>
        <v>3.3818999999999999</v>
      </c>
      <c r="K30" s="66">
        <f t="shared" si="3"/>
        <v>22</v>
      </c>
      <c r="L30" s="65">
        <f>VLOOKUP($A30,'Return Data'!$B$7:$R$2843,13,0)</f>
        <v>4.0091000000000001</v>
      </c>
      <c r="M30" s="66">
        <f t="shared" si="4"/>
        <v>19</v>
      </c>
      <c r="N30" s="65">
        <f>VLOOKUP($A30,'Return Data'!$B$7:$R$2843,17,0)</f>
        <v>7.3394000000000004</v>
      </c>
      <c r="O30" s="66">
        <f t="shared" si="8"/>
        <v>12</v>
      </c>
      <c r="P30" s="65">
        <f>VLOOKUP($A30,'Return Data'!$B$7:$R$2843,14,0)</f>
        <v>7.9261999999999997</v>
      </c>
      <c r="Q30" s="66">
        <f t="shared" si="9"/>
        <v>9</v>
      </c>
      <c r="R30" s="65">
        <f>VLOOKUP($A30,'Return Data'!$B$7:$R$2843,16,0)</f>
        <v>6.8935000000000004</v>
      </c>
      <c r="S30" s="67">
        <f t="shared" si="7"/>
        <v>21</v>
      </c>
    </row>
    <row r="31" spans="1:19" x14ac:dyDescent="0.3">
      <c r="A31" s="82" t="s">
        <v>1438</v>
      </c>
      <c r="B31" s="64">
        <f>VLOOKUP($A31,'Return Data'!$B$7:$R$2843,3,0)</f>
        <v>44407</v>
      </c>
      <c r="C31" s="65">
        <f>VLOOKUP($A31,'Return Data'!$B$7:$R$2843,4,0)</f>
        <v>32.795900000000003</v>
      </c>
      <c r="D31" s="65">
        <f>VLOOKUP($A31,'Return Data'!$B$7:$R$2843,9,0)</f>
        <v>5.3095999999999997</v>
      </c>
      <c r="E31" s="66">
        <f t="shared" si="0"/>
        <v>21</v>
      </c>
      <c r="F31" s="65">
        <f>VLOOKUP($A31,'Return Data'!$B$7:$R$2843,10,0)</f>
        <v>3.2014999999999998</v>
      </c>
      <c r="G31" s="66">
        <f t="shared" si="1"/>
        <v>23</v>
      </c>
      <c r="H31" s="65">
        <f>VLOOKUP($A31,'Return Data'!$B$7:$R$2843,11,0)</f>
        <v>3.5560999999999998</v>
      </c>
      <c r="I31" s="66">
        <f t="shared" si="2"/>
        <v>21</v>
      </c>
      <c r="J31" s="65">
        <f>VLOOKUP($A31,'Return Data'!$B$7:$R$2843,12,0)</f>
        <v>3.2774000000000001</v>
      </c>
      <c r="K31" s="66">
        <f t="shared" si="3"/>
        <v>23</v>
      </c>
      <c r="L31" s="65">
        <f>VLOOKUP($A31,'Return Data'!$B$7:$R$2843,13,0)</f>
        <v>3.7155999999999998</v>
      </c>
      <c r="M31" s="66">
        <f t="shared" si="4"/>
        <v>23</v>
      </c>
      <c r="N31" s="65">
        <f>VLOOKUP($A31,'Return Data'!$B$7:$R$2843,17,0)</f>
        <v>4.1840999999999999</v>
      </c>
      <c r="O31" s="66">
        <f t="shared" si="8"/>
        <v>22</v>
      </c>
      <c r="P31" s="65">
        <f>VLOOKUP($A31,'Return Data'!$B$7:$R$2843,14,0)</f>
        <v>2.8176999999999999</v>
      </c>
      <c r="Q31" s="66">
        <f t="shared" si="9"/>
        <v>22</v>
      </c>
      <c r="R31" s="65">
        <f>VLOOKUP($A31,'Return Data'!$B$7:$R$2843,16,0)</f>
        <v>6.4805999999999999</v>
      </c>
      <c r="S31" s="67">
        <f t="shared" si="7"/>
        <v>22</v>
      </c>
    </row>
    <row r="32" spans="1:19" x14ac:dyDescent="0.3">
      <c r="A32" s="82" t="s">
        <v>1440</v>
      </c>
      <c r="B32" s="64">
        <f>VLOOKUP($A32,'Return Data'!$B$7:$R$2843,3,0)</f>
        <v>44407</v>
      </c>
      <c r="C32" s="65">
        <f>VLOOKUP($A32,'Return Data'!$B$7:$R$2843,4,0)</f>
        <v>38.540900000000001</v>
      </c>
      <c r="D32" s="65">
        <f>VLOOKUP($A32,'Return Data'!$B$7:$R$2843,9,0)</f>
        <v>7.9787999999999997</v>
      </c>
      <c r="E32" s="66">
        <f t="shared" si="0"/>
        <v>4</v>
      </c>
      <c r="F32" s="65">
        <f>VLOOKUP($A32,'Return Data'!$B$7:$R$2843,10,0)</f>
        <v>4.1936999999999998</v>
      </c>
      <c r="G32" s="66">
        <f t="shared" si="1"/>
        <v>14</v>
      </c>
      <c r="H32" s="65">
        <f>VLOOKUP($A32,'Return Data'!$B$7:$R$2843,11,0)</f>
        <v>3.258</v>
      </c>
      <c r="I32" s="66">
        <f t="shared" si="2"/>
        <v>23</v>
      </c>
      <c r="J32" s="65">
        <f>VLOOKUP($A32,'Return Data'!$B$7:$R$2843,12,0)</f>
        <v>3.2602000000000002</v>
      </c>
      <c r="K32" s="66">
        <f t="shared" si="3"/>
        <v>24</v>
      </c>
      <c r="L32" s="65">
        <f>VLOOKUP($A32,'Return Data'!$B$7:$R$2843,13,0)</f>
        <v>3.839</v>
      </c>
      <c r="M32" s="66">
        <f t="shared" si="4"/>
        <v>21</v>
      </c>
      <c r="N32" s="65">
        <f>VLOOKUP($A32,'Return Data'!$B$7:$R$2843,17,0)</f>
        <v>7.1143000000000001</v>
      </c>
      <c r="O32" s="66">
        <f t="shared" si="8"/>
        <v>15</v>
      </c>
      <c r="P32" s="65">
        <f>VLOOKUP($A32,'Return Data'!$B$7:$R$2843,14,0)</f>
        <v>5.6463999999999999</v>
      </c>
      <c r="Q32" s="66">
        <f t="shared" si="9"/>
        <v>15</v>
      </c>
      <c r="R32" s="65">
        <f>VLOOKUP($A32,'Return Data'!$B$7:$R$2843,16,0)</f>
        <v>7.3632999999999997</v>
      </c>
      <c r="S32" s="67">
        <f t="shared" si="7"/>
        <v>11</v>
      </c>
    </row>
    <row r="33" spans="1:19" x14ac:dyDescent="0.3">
      <c r="A33" s="82" t="s">
        <v>1443</v>
      </c>
      <c r="B33" s="64">
        <f>VLOOKUP($A33,'Return Data'!$B$7:$R$2843,3,0)</f>
        <v>44407</v>
      </c>
      <c r="C33" s="65">
        <f>VLOOKUP($A33,'Return Data'!$B$7:$R$2843,4,0)</f>
        <v>23.895299999999999</v>
      </c>
      <c r="D33" s="65">
        <f>VLOOKUP($A33,'Return Data'!$B$7:$R$2843,9,0)</f>
        <v>6.5575999999999999</v>
      </c>
      <c r="E33" s="66">
        <f t="shared" si="0"/>
        <v>15</v>
      </c>
      <c r="F33" s="65">
        <f>VLOOKUP($A33,'Return Data'!$B$7:$R$2843,10,0)</f>
        <v>4.8983999999999996</v>
      </c>
      <c r="G33" s="66">
        <f t="shared" si="1"/>
        <v>4</v>
      </c>
      <c r="H33" s="65">
        <f>VLOOKUP($A33,'Return Data'!$B$7:$R$2843,11,0)</f>
        <v>4.4210000000000003</v>
      </c>
      <c r="I33" s="66">
        <f t="shared" si="2"/>
        <v>4</v>
      </c>
      <c r="J33" s="65">
        <f>VLOOKUP($A33,'Return Data'!$B$7:$R$2843,12,0)</f>
        <v>4.1599000000000004</v>
      </c>
      <c r="K33" s="66">
        <f t="shared" si="3"/>
        <v>6</v>
      </c>
      <c r="L33" s="65">
        <f>VLOOKUP($A33,'Return Data'!$B$7:$R$2843,13,0)</f>
        <v>4.6909999999999998</v>
      </c>
      <c r="M33" s="66">
        <f t="shared" si="4"/>
        <v>9</v>
      </c>
      <c r="N33" s="65">
        <f>VLOOKUP($A33,'Return Data'!$B$7:$R$2843,17,0)</f>
        <v>8.0220000000000002</v>
      </c>
      <c r="O33" s="66">
        <f t="shared" si="8"/>
        <v>4</v>
      </c>
      <c r="P33" s="65">
        <f>VLOOKUP($A33,'Return Data'!$B$7:$R$2843,14,0)</f>
        <v>3.6678999999999999</v>
      </c>
      <c r="Q33" s="66">
        <f t="shared" si="9"/>
        <v>20</v>
      </c>
      <c r="R33" s="65">
        <f>VLOOKUP($A33,'Return Data'!$B$7:$R$2843,16,0)</f>
        <v>6.4798999999999998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4.997238461538462</v>
      </c>
      <c r="E35" s="88"/>
      <c r="F35" s="89">
        <f>AVERAGE(F8:F33)</f>
        <v>3.7454038461538461</v>
      </c>
      <c r="G35" s="88"/>
      <c r="H35" s="89">
        <f>AVERAGE(H8:H33)</f>
        <v>3.9633730769230766</v>
      </c>
      <c r="I35" s="88"/>
      <c r="J35" s="89">
        <f>AVERAGE(J8:J33)</f>
        <v>4.0855576923076926</v>
      </c>
      <c r="K35" s="88"/>
      <c r="L35" s="89">
        <f>AVERAGE(L8:L33)</f>
        <v>4.4288846153846153</v>
      </c>
      <c r="M35" s="88"/>
      <c r="N35" s="89">
        <f>AVERAGE(N8:N33)</f>
        <v>6.3428839999999989</v>
      </c>
      <c r="O35" s="88"/>
      <c r="P35" s="89">
        <f>AVERAGE(P8:P33)</f>
        <v>6.0159416666666665</v>
      </c>
      <c r="Q35" s="88"/>
      <c r="R35" s="89">
        <f>AVERAGE(R8:R33)</f>
        <v>7.2043230769230782</v>
      </c>
      <c r="S35" s="90"/>
    </row>
    <row r="36" spans="1:19" x14ac:dyDescent="0.3">
      <c r="A36" s="87" t="s">
        <v>28</v>
      </c>
      <c r="B36" s="88"/>
      <c r="C36" s="88"/>
      <c r="D36" s="89">
        <f>MIN(D8:D33)</f>
        <v>-38.282499999999999</v>
      </c>
      <c r="E36" s="88"/>
      <c r="F36" s="89">
        <f>MIN(F8:F33)</f>
        <v>-8.3015000000000008</v>
      </c>
      <c r="G36" s="88"/>
      <c r="H36" s="89">
        <f>MIN(H8:H33)</f>
        <v>2.4977</v>
      </c>
      <c r="I36" s="88"/>
      <c r="J36" s="89">
        <f>MIN(J8:J33)</f>
        <v>2.8999000000000001</v>
      </c>
      <c r="K36" s="88"/>
      <c r="L36" s="89">
        <f>MIN(L8:L33)</f>
        <v>3.2671000000000001</v>
      </c>
      <c r="M36" s="88"/>
      <c r="N36" s="89">
        <f>MIN(N8:N33)</f>
        <v>-2.2976999999999999</v>
      </c>
      <c r="O36" s="88"/>
      <c r="P36" s="89">
        <f>MIN(P8:P33)</f>
        <v>-3.4792000000000001</v>
      </c>
      <c r="Q36" s="88"/>
      <c r="R36" s="89">
        <f>MIN(R8:R33)</f>
        <v>4.4581999999999997</v>
      </c>
      <c r="S36" s="90"/>
    </row>
    <row r="37" spans="1:19" ht="15" thickBot="1" x14ac:dyDescent="0.35">
      <c r="A37" s="91" t="s">
        <v>29</v>
      </c>
      <c r="B37" s="92"/>
      <c r="C37" s="92"/>
      <c r="D37" s="93">
        <f>MAX(D8:D33)</f>
        <v>9.0966000000000005</v>
      </c>
      <c r="E37" s="92"/>
      <c r="F37" s="93">
        <f>MAX(F8:F33)</f>
        <v>5.5228000000000002</v>
      </c>
      <c r="G37" s="92"/>
      <c r="H37" s="93">
        <f>MAX(H8:H33)</f>
        <v>5.6741000000000001</v>
      </c>
      <c r="I37" s="92"/>
      <c r="J37" s="93">
        <f>MAX(J8:J33)</f>
        <v>10.962199999999999</v>
      </c>
      <c r="K37" s="92"/>
      <c r="L37" s="93">
        <f>MAX(L8:L33)</f>
        <v>6.2179000000000002</v>
      </c>
      <c r="M37" s="92"/>
      <c r="N37" s="93">
        <f>MAX(N8:N33)</f>
        <v>8.4953000000000003</v>
      </c>
      <c r="O37" s="92"/>
      <c r="P37" s="93">
        <f>MAX(P8:P33)</f>
        <v>8.7279999999999998</v>
      </c>
      <c r="Q37" s="92"/>
      <c r="R37" s="93">
        <f>MAX(R8:R33)</f>
        <v>8.6316000000000006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44407</v>
      </c>
      <c r="C8" s="65">
        <f>VLOOKUP($A8,'Return Data'!$B$7:$R$2843,4,0)</f>
        <v>26.1358</v>
      </c>
      <c r="D8" s="65">
        <f>VLOOKUP($A8,'Return Data'!$B$7:$R$2843,9,0)</f>
        <v>8.7678999999999991</v>
      </c>
      <c r="E8" s="66">
        <f>RANK(D8,D$8:D$42,0)</f>
        <v>9</v>
      </c>
      <c r="F8" s="65">
        <f>VLOOKUP($A8,'Return Data'!$B$7:$R$2843,10,0)</f>
        <v>6.8586999999999998</v>
      </c>
      <c r="G8" s="66">
        <f>RANK(F8,F$8:F$42,0)</f>
        <v>9</v>
      </c>
      <c r="H8" s="65">
        <f>VLOOKUP($A8,'Return Data'!$B$7:$R$2843,11,0)</f>
        <v>8.9907000000000004</v>
      </c>
      <c r="I8" s="66">
        <f>RANK(H8,H$8:H$42,0)</f>
        <v>6</v>
      </c>
      <c r="J8" s="65">
        <f>VLOOKUP($A8,'Return Data'!$B$7:$R$2843,12,0)</f>
        <v>12.578799999999999</v>
      </c>
      <c r="K8" s="66">
        <f>RANK(J8,J$8:J$42,0)</f>
        <v>3</v>
      </c>
      <c r="L8" s="65">
        <f>VLOOKUP($A8,'Return Data'!$B$7:$R$2843,13,0)</f>
        <v>10.151199999999999</v>
      </c>
      <c r="M8" s="66">
        <f>RANK(L8,L$8:L$42,0)</f>
        <v>2</v>
      </c>
      <c r="N8" s="65">
        <f>VLOOKUP($A8,'Return Data'!$B$7:$R$2843,17,0)</f>
        <v>3.6286999999999998</v>
      </c>
      <c r="O8" s="66">
        <f>RANK(N8,N$8:N$42,0)</f>
        <v>26</v>
      </c>
      <c r="P8" s="65">
        <f>VLOOKUP($A8,'Return Data'!$B$7:$R$2843,14,0)</f>
        <v>4.1520999999999999</v>
      </c>
      <c r="Q8" s="66">
        <f>RANK(P8,P$8:P$42,0)</f>
        <v>23</v>
      </c>
      <c r="R8" s="65">
        <f>VLOOKUP($A8,'Return Data'!$B$7:$R$2843,16,0)</f>
        <v>8.0436999999999994</v>
      </c>
      <c r="S8" s="67">
        <f t="shared" ref="S8:S42" si="0">RANK(R8,R$8:R$42,0)</f>
        <v>19</v>
      </c>
    </row>
    <row r="9" spans="1:19" x14ac:dyDescent="0.3">
      <c r="A9" s="82" t="s">
        <v>1072</v>
      </c>
      <c r="B9" s="64">
        <f>VLOOKUP($A9,'Return Data'!$B$7:$R$2843,3,0)</f>
        <v>44407</v>
      </c>
      <c r="C9" s="65">
        <f>VLOOKUP($A9,'Return Data'!$B$7:$R$2843,4,0)</f>
        <v>1.3931</v>
      </c>
      <c r="D9" s="65"/>
      <c r="E9" s="66"/>
      <c r="F9" s="65"/>
      <c r="G9" s="66"/>
      <c r="H9" s="65"/>
      <c r="I9" s="66"/>
      <c r="J9" s="65"/>
      <c r="K9" s="66"/>
      <c r="L9" s="65"/>
      <c r="M9" s="66"/>
      <c r="N9" s="65"/>
      <c r="O9" s="66"/>
      <c r="P9" s="65"/>
      <c r="Q9" s="66"/>
      <c r="R9" s="65">
        <f>VLOOKUP($A9,'Return Data'!$B$7:$R$2843,16,0)</f>
        <v>-15.0335</v>
      </c>
      <c r="S9" s="67">
        <f t="shared" si="0"/>
        <v>34</v>
      </c>
    </row>
    <row r="10" spans="1:19" x14ac:dyDescent="0.3">
      <c r="A10" s="82" t="s">
        <v>1074</v>
      </c>
      <c r="B10" s="64">
        <f>VLOOKUP($A10,'Return Data'!$B$7:$R$2843,3,0)</f>
        <v>44407</v>
      </c>
      <c r="C10" s="65">
        <f>VLOOKUP($A10,'Return Data'!$B$7:$R$2843,4,0)</f>
        <v>23.1233</v>
      </c>
      <c r="D10" s="65">
        <f>VLOOKUP($A10,'Return Data'!$B$7:$R$2843,9,0)</f>
        <v>7.8160999999999996</v>
      </c>
      <c r="E10" s="66">
        <f t="shared" ref="E10:E42" si="1">RANK(D10,D$8:D$42,0)</f>
        <v>13</v>
      </c>
      <c r="F10" s="65">
        <f>VLOOKUP($A10,'Return Data'!$B$7:$R$2843,10,0)</f>
        <v>6.4615</v>
      </c>
      <c r="G10" s="66">
        <f t="shared" ref="G10:G42" si="2">RANK(F10,F$8:F$42,0)</f>
        <v>12</v>
      </c>
      <c r="H10" s="65">
        <f>VLOOKUP($A10,'Return Data'!$B$7:$R$2843,11,0)</f>
        <v>6.2717000000000001</v>
      </c>
      <c r="I10" s="66">
        <f t="shared" ref="I10:I42" si="3">RANK(H10,H$8:H$42,0)</f>
        <v>10</v>
      </c>
      <c r="J10" s="65">
        <f>VLOOKUP($A10,'Return Data'!$B$7:$R$2843,12,0)</f>
        <v>6.5678999999999998</v>
      </c>
      <c r="K10" s="66">
        <f t="shared" ref="K10:K19" si="4">RANK(J10,J$8:J$42,0)</f>
        <v>7</v>
      </c>
      <c r="L10" s="65">
        <f>VLOOKUP($A10,'Return Data'!$B$7:$R$2843,13,0)</f>
        <v>7.7176</v>
      </c>
      <c r="M10" s="66">
        <f t="shared" ref="M10:M19" si="5">RANK(L10,L$8:L$42,0)</f>
        <v>8</v>
      </c>
      <c r="N10" s="65">
        <f>VLOOKUP($A10,'Return Data'!$B$7:$R$2843,17,0)</f>
        <v>9.2317999999999998</v>
      </c>
      <c r="O10" s="66">
        <f t="shared" ref="O10:O19" si="6">RANK(N10,N$8:N$42,0)</f>
        <v>5</v>
      </c>
      <c r="P10" s="65">
        <f>VLOOKUP($A10,'Return Data'!$B$7:$R$2843,14,0)</f>
        <v>8.7053999999999991</v>
      </c>
      <c r="Q10" s="66">
        <f t="shared" ref="Q10:Q19" si="7">RANK(P10,P$8:P$42,0)</f>
        <v>15</v>
      </c>
      <c r="R10" s="65">
        <f>VLOOKUP($A10,'Return Data'!$B$7:$R$2843,16,0)</f>
        <v>9.2263000000000002</v>
      </c>
      <c r="S10" s="67">
        <f t="shared" si="0"/>
        <v>3</v>
      </c>
    </row>
    <row r="11" spans="1:19" x14ac:dyDescent="0.3">
      <c r="A11" s="82" t="s">
        <v>1077</v>
      </c>
      <c r="B11" s="64">
        <f>VLOOKUP($A11,'Return Data'!$B$7:$R$2843,3,0)</f>
        <v>44407</v>
      </c>
      <c r="C11" s="65">
        <f>VLOOKUP($A11,'Return Data'!$B$7:$R$2843,4,0)</f>
        <v>15.9041</v>
      </c>
      <c r="D11" s="65">
        <f>VLOOKUP($A11,'Return Data'!$B$7:$R$2843,9,0)</f>
        <v>6.2050999999999998</v>
      </c>
      <c r="E11" s="66">
        <f t="shared" si="1"/>
        <v>19</v>
      </c>
      <c r="F11" s="65">
        <f>VLOOKUP($A11,'Return Data'!$B$7:$R$2843,10,0)</f>
        <v>3.0596000000000001</v>
      </c>
      <c r="G11" s="66">
        <f t="shared" si="2"/>
        <v>27</v>
      </c>
      <c r="H11" s="65">
        <f>VLOOKUP($A11,'Return Data'!$B$7:$R$2843,11,0)</f>
        <v>2.5425</v>
      </c>
      <c r="I11" s="66">
        <f t="shared" si="3"/>
        <v>22</v>
      </c>
      <c r="J11" s="65">
        <f>VLOOKUP($A11,'Return Data'!$B$7:$R$2843,12,0)</f>
        <v>3.0369999999999999</v>
      </c>
      <c r="K11" s="66">
        <f t="shared" si="4"/>
        <v>20</v>
      </c>
      <c r="L11" s="65">
        <f>VLOOKUP($A11,'Return Data'!$B$7:$R$2843,13,0)</f>
        <v>3.3559000000000001</v>
      </c>
      <c r="M11" s="66">
        <f t="shared" si="5"/>
        <v>21</v>
      </c>
      <c r="N11" s="65">
        <f>VLOOKUP($A11,'Return Data'!$B$7:$R$2843,17,0)</f>
        <v>5.7184999999999997</v>
      </c>
      <c r="O11" s="66">
        <f t="shared" si="6"/>
        <v>22</v>
      </c>
      <c r="P11" s="65">
        <f>VLOOKUP($A11,'Return Data'!$B$7:$R$2843,14,0)</f>
        <v>3.3195000000000001</v>
      </c>
      <c r="Q11" s="66">
        <f t="shared" si="7"/>
        <v>25</v>
      </c>
      <c r="R11" s="65">
        <f>VLOOKUP($A11,'Return Data'!$B$7:$R$2843,16,0)</f>
        <v>6.4545000000000003</v>
      </c>
      <c r="S11" s="67">
        <f t="shared" si="0"/>
        <v>27</v>
      </c>
    </row>
    <row r="12" spans="1:19" x14ac:dyDescent="0.3">
      <c r="A12" s="82" t="s">
        <v>1078</v>
      </c>
      <c r="B12" s="64">
        <f>VLOOKUP($A12,'Return Data'!$B$7:$R$2843,3,0)</f>
        <v>44407</v>
      </c>
      <c r="C12" s="65">
        <f>VLOOKUP($A12,'Return Data'!$B$7:$R$2843,4,0)</f>
        <v>67.605900000000005</v>
      </c>
      <c r="D12" s="65">
        <f>VLOOKUP($A12,'Return Data'!$B$7:$R$2843,9,0)</f>
        <v>4.8766999999999996</v>
      </c>
      <c r="E12" s="66">
        <f t="shared" si="1"/>
        <v>24</v>
      </c>
      <c r="F12" s="65">
        <f>VLOOKUP($A12,'Return Data'!$B$7:$R$2843,10,0)</f>
        <v>4.4382999999999999</v>
      </c>
      <c r="G12" s="66">
        <f t="shared" si="2"/>
        <v>19</v>
      </c>
      <c r="H12" s="65">
        <f>VLOOKUP($A12,'Return Data'!$B$7:$R$2843,11,0)</f>
        <v>3.3612000000000002</v>
      </c>
      <c r="I12" s="66">
        <f t="shared" si="3"/>
        <v>17</v>
      </c>
      <c r="J12" s="65">
        <f>VLOOKUP($A12,'Return Data'!$B$7:$R$2843,12,0)</f>
        <v>4.0292000000000003</v>
      </c>
      <c r="K12" s="66">
        <f t="shared" si="4"/>
        <v>12</v>
      </c>
      <c r="L12" s="65">
        <f>VLOOKUP($A12,'Return Data'!$B$7:$R$2843,13,0)</f>
        <v>4.5235000000000003</v>
      </c>
      <c r="M12" s="66">
        <f t="shared" si="5"/>
        <v>14</v>
      </c>
      <c r="N12" s="65">
        <f>VLOOKUP($A12,'Return Data'!$B$7:$R$2843,17,0)</f>
        <v>7.1398999999999999</v>
      </c>
      <c r="O12" s="66">
        <f t="shared" si="6"/>
        <v>16</v>
      </c>
      <c r="P12" s="65">
        <f>VLOOKUP($A12,'Return Data'!$B$7:$R$2843,14,0)</f>
        <v>5.5282</v>
      </c>
      <c r="Q12" s="66">
        <f t="shared" si="7"/>
        <v>21</v>
      </c>
      <c r="R12" s="65">
        <f>VLOOKUP($A12,'Return Data'!$B$7:$R$2843,16,0)</f>
        <v>7.4317000000000002</v>
      </c>
      <c r="S12" s="67">
        <f t="shared" si="0"/>
        <v>24</v>
      </c>
    </row>
    <row r="13" spans="1:19" x14ac:dyDescent="0.3">
      <c r="A13" s="82" t="s">
        <v>1083</v>
      </c>
      <c r="B13" s="64">
        <f>VLOOKUP($A13,'Return Data'!$B$7:$R$2843,3,0)</f>
        <v>44407</v>
      </c>
      <c r="C13" s="65">
        <f>VLOOKUP($A13,'Return Data'!$B$7:$R$2843,4,0)</f>
        <v>25.631</v>
      </c>
      <c r="D13" s="65">
        <f>VLOOKUP($A13,'Return Data'!$B$7:$R$2843,9,0)</f>
        <v>10.224500000000001</v>
      </c>
      <c r="E13" s="66">
        <f t="shared" si="1"/>
        <v>5</v>
      </c>
      <c r="F13" s="65">
        <f>VLOOKUP($A13,'Return Data'!$B$7:$R$2843,10,0)</f>
        <v>12.472799999999999</v>
      </c>
      <c r="G13" s="66">
        <f t="shared" si="2"/>
        <v>2</v>
      </c>
      <c r="H13" s="65">
        <f>VLOOKUP($A13,'Return Data'!$B$7:$R$2843,11,0)</f>
        <v>17.029599999999999</v>
      </c>
      <c r="I13" s="66">
        <f t="shared" si="3"/>
        <v>2</v>
      </c>
      <c r="J13" s="65">
        <f>VLOOKUP($A13,'Return Data'!$B$7:$R$2843,12,0)</f>
        <v>21.3796</v>
      </c>
      <c r="K13" s="66">
        <f t="shared" si="4"/>
        <v>2</v>
      </c>
      <c r="L13" s="65">
        <f>VLOOKUP($A13,'Return Data'!$B$7:$R$2843,13,0)</f>
        <v>9.9274000000000004</v>
      </c>
      <c r="M13" s="66">
        <f t="shared" si="5"/>
        <v>3</v>
      </c>
      <c r="N13" s="65">
        <f>VLOOKUP($A13,'Return Data'!$B$7:$R$2843,17,0)</f>
        <v>3.6267</v>
      </c>
      <c r="O13" s="66">
        <f t="shared" si="6"/>
        <v>27</v>
      </c>
      <c r="P13" s="65">
        <f>VLOOKUP($A13,'Return Data'!$B$7:$R$2843,14,0)</f>
        <v>5.2206000000000001</v>
      </c>
      <c r="Q13" s="66">
        <f t="shared" si="7"/>
        <v>22</v>
      </c>
      <c r="R13" s="65">
        <f>VLOOKUP($A13,'Return Data'!$B$7:$R$2843,16,0)</f>
        <v>8.2616999999999994</v>
      </c>
      <c r="S13" s="67">
        <f t="shared" si="0"/>
        <v>18</v>
      </c>
    </row>
    <row r="14" spans="1:19" x14ac:dyDescent="0.3">
      <c r="A14" s="82" t="s">
        <v>1085</v>
      </c>
      <c r="B14" s="64">
        <f>VLOOKUP($A14,'Return Data'!$B$7:$R$2843,3,0)</f>
        <v>44407</v>
      </c>
      <c r="C14" s="65">
        <f>VLOOKUP($A14,'Return Data'!$B$7:$R$2843,4,0)</f>
        <v>46.956200000000003</v>
      </c>
      <c r="D14" s="65">
        <f>VLOOKUP($A14,'Return Data'!$B$7:$R$2843,9,0)</f>
        <v>8.2774000000000001</v>
      </c>
      <c r="E14" s="66">
        <f t="shared" si="1"/>
        <v>10</v>
      </c>
      <c r="F14" s="65">
        <f>VLOOKUP($A14,'Return Data'!$B$7:$R$2843,10,0)</f>
        <v>7.7625999999999999</v>
      </c>
      <c r="G14" s="66">
        <f t="shared" si="2"/>
        <v>7</v>
      </c>
      <c r="H14" s="65">
        <f>VLOOKUP($A14,'Return Data'!$B$7:$R$2843,11,0)</f>
        <v>6.3216000000000001</v>
      </c>
      <c r="I14" s="66">
        <f t="shared" si="3"/>
        <v>9</v>
      </c>
      <c r="J14" s="65">
        <f>VLOOKUP($A14,'Return Data'!$B$7:$R$2843,12,0)</f>
        <v>6.6828000000000003</v>
      </c>
      <c r="K14" s="66">
        <f t="shared" si="4"/>
        <v>6</v>
      </c>
      <c r="L14" s="65">
        <f>VLOOKUP($A14,'Return Data'!$B$7:$R$2843,13,0)</f>
        <v>8.1227999999999998</v>
      </c>
      <c r="M14" s="66">
        <f t="shared" si="5"/>
        <v>6</v>
      </c>
      <c r="N14" s="65">
        <f>VLOOKUP($A14,'Return Data'!$B$7:$R$2843,17,0)</f>
        <v>8.8646999999999991</v>
      </c>
      <c r="O14" s="66">
        <f t="shared" si="6"/>
        <v>6</v>
      </c>
      <c r="P14" s="65">
        <f>VLOOKUP($A14,'Return Data'!$B$7:$R$2843,14,0)</f>
        <v>9.1849000000000007</v>
      </c>
      <c r="Q14" s="66">
        <f t="shared" si="7"/>
        <v>10</v>
      </c>
      <c r="R14" s="65">
        <f>VLOOKUP($A14,'Return Data'!$B$7:$R$2843,16,0)</f>
        <v>8.8516999999999992</v>
      </c>
      <c r="S14" s="67">
        <f t="shared" si="0"/>
        <v>8</v>
      </c>
    </row>
    <row r="15" spans="1:19" x14ac:dyDescent="0.3">
      <c r="A15" s="82" t="s">
        <v>1087</v>
      </c>
      <c r="B15" s="64">
        <f>VLOOKUP($A15,'Return Data'!$B$7:$R$2843,3,0)</f>
        <v>44407</v>
      </c>
      <c r="C15" s="65">
        <f>VLOOKUP($A15,'Return Data'!$B$7:$R$2843,4,0)</f>
        <v>37.1952</v>
      </c>
      <c r="D15" s="65">
        <f>VLOOKUP($A15,'Return Data'!$B$7:$R$2843,9,0)</f>
        <v>6.6965000000000003</v>
      </c>
      <c r="E15" s="66">
        <f t="shared" si="1"/>
        <v>15</v>
      </c>
      <c r="F15" s="65">
        <f>VLOOKUP($A15,'Return Data'!$B$7:$R$2843,10,0)</f>
        <v>6.6052</v>
      </c>
      <c r="G15" s="66">
        <f t="shared" si="2"/>
        <v>11</v>
      </c>
      <c r="H15" s="65">
        <f>VLOOKUP($A15,'Return Data'!$B$7:$R$2843,11,0)</f>
        <v>7.0416999999999996</v>
      </c>
      <c r="I15" s="66">
        <f t="shared" si="3"/>
        <v>7</v>
      </c>
      <c r="J15" s="65">
        <f>VLOOKUP($A15,'Return Data'!$B$7:$R$2843,12,0)</f>
        <v>7.0549999999999997</v>
      </c>
      <c r="K15" s="66">
        <f t="shared" si="4"/>
        <v>5</v>
      </c>
      <c r="L15" s="65">
        <f>VLOOKUP($A15,'Return Data'!$B$7:$R$2843,13,0)</f>
        <v>8.4619999999999997</v>
      </c>
      <c r="M15" s="66">
        <f t="shared" si="5"/>
        <v>5</v>
      </c>
      <c r="N15" s="65">
        <f>VLOOKUP($A15,'Return Data'!$B$7:$R$2843,17,0)</f>
        <v>9.7375000000000007</v>
      </c>
      <c r="O15" s="66">
        <f t="shared" si="6"/>
        <v>1</v>
      </c>
      <c r="P15" s="65">
        <f>VLOOKUP($A15,'Return Data'!$B$7:$R$2843,14,0)</f>
        <v>9.1515000000000004</v>
      </c>
      <c r="Q15" s="66">
        <f t="shared" si="7"/>
        <v>11</v>
      </c>
      <c r="R15" s="65">
        <f>VLOOKUP($A15,'Return Data'!$B$7:$R$2843,16,0)</f>
        <v>9.1205999999999996</v>
      </c>
      <c r="S15" s="67">
        <f t="shared" si="0"/>
        <v>4</v>
      </c>
    </row>
    <row r="16" spans="1:19" x14ac:dyDescent="0.3">
      <c r="A16" s="82" t="s">
        <v>1088</v>
      </c>
      <c r="B16" s="64">
        <f>VLOOKUP($A16,'Return Data'!$B$7:$R$2843,3,0)</f>
        <v>44407</v>
      </c>
      <c r="C16" s="65">
        <f>VLOOKUP($A16,'Return Data'!$B$7:$R$2843,4,0)</f>
        <v>39.453000000000003</v>
      </c>
      <c r="D16" s="65">
        <f>VLOOKUP($A16,'Return Data'!$B$7:$R$2843,9,0)</f>
        <v>6.3268000000000004</v>
      </c>
      <c r="E16" s="66">
        <f t="shared" si="1"/>
        <v>17</v>
      </c>
      <c r="F16" s="65">
        <f>VLOOKUP($A16,'Return Data'!$B$7:$R$2843,10,0)</f>
        <v>4.5986000000000002</v>
      </c>
      <c r="G16" s="66">
        <f t="shared" si="2"/>
        <v>18</v>
      </c>
      <c r="H16" s="65">
        <f>VLOOKUP($A16,'Return Data'!$B$7:$R$2843,11,0)</f>
        <v>3.1469</v>
      </c>
      <c r="I16" s="66">
        <f t="shared" si="3"/>
        <v>18</v>
      </c>
      <c r="J16" s="65">
        <f>VLOOKUP($A16,'Return Data'!$B$7:$R$2843,12,0)</f>
        <v>3.5838000000000001</v>
      </c>
      <c r="K16" s="66">
        <f t="shared" si="4"/>
        <v>16</v>
      </c>
      <c r="L16" s="65">
        <f>VLOOKUP($A16,'Return Data'!$B$7:$R$2843,13,0)</f>
        <v>4.0921000000000003</v>
      </c>
      <c r="M16" s="66">
        <f t="shared" si="5"/>
        <v>17</v>
      </c>
      <c r="N16" s="65">
        <f>VLOOKUP($A16,'Return Data'!$B$7:$R$2843,17,0)</f>
        <v>7.7675999999999998</v>
      </c>
      <c r="O16" s="66">
        <f t="shared" si="6"/>
        <v>13</v>
      </c>
      <c r="P16" s="65">
        <f>VLOOKUP($A16,'Return Data'!$B$7:$R$2843,14,0)</f>
        <v>8.9137000000000004</v>
      </c>
      <c r="Q16" s="66">
        <f t="shared" si="7"/>
        <v>12</v>
      </c>
      <c r="R16" s="65">
        <f>VLOOKUP($A16,'Return Data'!$B$7:$R$2843,16,0)</f>
        <v>8.4497</v>
      </c>
      <c r="S16" s="67">
        <f t="shared" si="0"/>
        <v>16</v>
      </c>
    </row>
    <row r="17" spans="1:19" x14ac:dyDescent="0.3">
      <c r="A17" s="82" t="s">
        <v>1093</v>
      </c>
      <c r="B17" s="64">
        <f>VLOOKUP($A17,'Return Data'!$B$7:$R$2843,3,0)</f>
        <v>44407</v>
      </c>
      <c r="C17" s="65">
        <f>VLOOKUP($A17,'Return Data'!$B$7:$R$2843,4,0)</f>
        <v>19.017299999999999</v>
      </c>
      <c r="D17" s="65">
        <f>VLOOKUP($A17,'Return Data'!$B$7:$R$2843,9,0)</f>
        <v>10.0694</v>
      </c>
      <c r="E17" s="66">
        <f t="shared" si="1"/>
        <v>6</v>
      </c>
      <c r="F17" s="65">
        <f>VLOOKUP($A17,'Return Data'!$B$7:$R$2843,10,0)</f>
        <v>8.2241999999999997</v>
      </c>
      <c r="G17" s="66">
        <f t="shared" si="2"/>
        <v>6</v>
      </c>
      <c r="H17" s="65">
        <f>VLOOKUP($A17,'Return Data'!$B$7:$R$2843,11,0)</f>
        <v>5.7404999999999999</v>
      </c>
      <c r="I17" s="66">
        <f t="shared" si="3"/>
        <v>12</v>
      </c>
      <c r="J17" s="65">
        <f>VLOOKUP($A17,'Return Data'!$B$7:$R$2843,12,0)</f>
        <v>6.2817999999999996</v>
      </c>
      <c r="K17" s="66">
        <f t="shared" si="4"/>
        <v>8</v>
      </c>
      <c r="L17" s="65">
        <f>VLOOKUP($A17,'Return Data'!$B$7:$R$2843,13,0)</f>
        <v>8.016</v>
      </c>
      <c r="M17" s="66">
        <f t="shared" si="5"/>
        <v>7</v>
      </c>
      <c r="N17" s="65">
        <f>VLOOKUP($A17,'Return Data'!$B$7:$R$2843,17,0)</f>
        <v>8.4304000000000006</v>
      </c>
      <c r="O17" s="66">
        <f t="shared" si="6"/>
        <v>9</v>
      </c>
      <c r="P17" s="65">
        <f>VLOOKUP($A17,'Return Data'!$B$7:$R$2843,14,0)</f>
        <v>7.8106999999999998</v>
      </c>
      <c r="Q17" s="66">
        <f t="shared" si="7"/>
        <v>19</v>
      </c>
      <c r="R17" s="65">
        <f>VLOOKUP($A17,'Return Data'!$B$7:$R$2843,16,0)</f>
        <v>9.1202000000000005</v>
      </c>
      <c r="S17" s="67">
        <f t="shared" si="0"/>
        <v>5</v>
      </c>
    </row>
    <row r="18" spans="1:19" x14ac:dyDescent="0.3">
      <c r="A18" s="82" t="s">
        <v>1094</v>
      </c>
      <c r="B18" s="64">
        <f>VLOOKUP($A18,'Return Data'!$B$7:$R$2843,3,0)</f>
        <v>44407</v>
      </c>
      <c r="C18" s="65">
        <f>VLOOKUP($A18,'Return Data'!$B$7:$R$2843,4,0)</f>
        <v>17.064299999999999</v>
      </c>
      <c r="D18" s="65">
        <f>VLOOKUP($A18,'Return Data'!$B$7:$R$2843,9,0)</f>
        <v>10.0282</v>
      </c>
      <c r="E18" s="66">
        <f t="shared" si="1"/>
        <v>7</v>
      </c>
      <c r="F18" s="65">
        <f>VLOOKUP($A18,'Return Data'!$B$7:$R$2843,10,0)</f>
        <v>6.1646999999999998</v>
      </c>
      <c r="G18" s="66">
        <f t="shared" si="2"/>
        <v>13</v>
      </c>
      <c r="H18" s="65">
        <f>VLOOKUP($A18,'Return Data'!$B$7:$R$2843,11,0)</f>
        <v>5.9165999999999999</v>
      </c>
      <c r="I18" s="66">
        <f t="shared" si="3"/>
        <v>11</v>
      </c>
      <c r="J18" s="65">
        <f>VLOOKUP($A18,'Return Data'!$B$7:$R$2843,12,0)</f>
        <v>7.5301999999999998</v>
      </c>
      <c r="K18" s="66">
        <f t="shared" si="4"/>
        <v>4</v>
      </c>
      <c r="L18" s="65">
        <f>VLOOKUP($A18,'Return Data'!$B$7:$R$2843,13,0)</f>
        <v>8.8902999999999999</v>
      </c>
      <c r="M18" s="66">
        <f t="shared" si="5"/>
        <v>4</v>
      </c>
      <c r="N18" s="65">
        <f>VLOOKUP($A18,'Return Data'!$B$7:$R$2843,17,0)</f>
        <v>8.6618999999999993</v>
      </c>
      <c r="O18" s="66">
        <f t="shared" si="6"/>
        <v>8</v>
      </c>
      <c r="P18" s="65">
        <f>VLOOKUP($A18,'Return Data'!$B$7:$R$2843,14,0)</f>
        <v>8.3564000000000007</v>
      </c>
      <c r="Q18" s="66">
        <f t="shared" si="7"/>
        <v>16</v>
      </c>
      <c r="R18" s="65">
        <f>VLOOKUP($A18,'Return Data'!$B$7:$R$2843,16,0)</f>
        <v>8.5784000000000002</v>
      </c>
      <c r="S18" s="67">
        <f t="shared" si="0"/>
        <v>13</v>
      </c>
    </row>
    <row r="19" spans="1:19" x14ac:dyDescent="0.3">
      <c r="A19" s="82" t="s">
        <v>1097</v>
      </c>
      <c r="B19" s="64">
        <f>VLOOKUP($A19,'Return Data'!$B$7:$R$2843,3,0)</f>
        <v>44407</v>
      </c>
      <c r="C19" s="65">
        <f>VLOOKUP($A19,'Return Data'!$B$7:$R$2843,4,0)</f>
        <v>13.0769</v>
      </c>
      <c r="D19" s="65">
        <f>VLOOKUP($A19,'Return Data'!$B$7:$R$2843,9,0)</f>
        <v>173.7594</v>
      </c>
      <c r="E19" s="66">
        <f t="shared" si="1"/>
        <v>1</v>
      </c>
      <c r="F19" s="65">
        <f>VLOOKUP($A19,'Return Data'!$B$7:$R$2843,10,0)</f>
        <v>59.359699999999997</v>
      </c>
      <c r="G19" s="66">
        <f t="shared" si="2"/>
        <v>1</v>
      </c>
      <c r="H19" s="65">
        <f>VLOOKUP($A19,'Return Data'!$B$7:$R$2843,11,0)</f>
        <v>32.718800000000002</v>
      </c>
      <c r="I19" s="66">
        <f t="shared" si="3"/>
        <v>1</v>
      </c>
      <c r="J19" s="65">
        <f>VLOOKUP($A19,'Return Data'!$B$7:$R$2843,12,0)</f>
        <v>24.062100000000001</v>
      </c>
      <c r="K19" s="66">
        <f t="shared" si="4"/>
        <v>1</v>
      </c>
      <c r="L19" s="65">
        <f>VLOOKUP($A19,'Return Data'!$B$7:$R$2843,13,0)</f>
        <v>18.3505</v>
      </c>
      <c r="M19" s="66">
        <f t="shared" si="5"/>
        <v>1</v>
      </c>
      <c r="N19" s="65">
        <f>VLOOKUP($A19,'Return Data'!$B$7:$R$2843,17,0)</f>
        <v>-5.2972000000000001</v>
      </c>
      <c r="O19" s="66">
        <f t="shared" si="6"/>
        <v>30</v>
      </c>
      <c r="P19" s="65">
        <f>VLOOKUP($A19,'Return Data'!$B$7:$R$2843,14,0)</f>
        <v>-3.6789999999999998</v>
      </c>
      <c r="Q19" s="66">
        <f t="shared" si="7"/>
        <v>29</v>
      </c>
      <c r="R19" s="65">
        <f>VLOOKUP($A19,'Return Data'!$B$7:$R$2843,16,0)</f>
        <v>3.8513999999999999</v>
      </c>
      <c r="S19" s="67">
        <f t="shared" si="0"/>
        <v>30</v>
      </c>
    </row>
    <row r="20" spans="1:19" x14ac:dyDescent="0.3">
      <c r="A20" s="82" t="s">
        <v>1099</v>
      </c>
      <c r="B20" s="64">
        <f>VLOOKUP($A20,'Return Data'!$B$7:$R$2843,3,0)</f>
        <v>44407</v>
      </c>
      <c r="C20" s="65">
        <f>VLOOKUP($A20,'Return Data'!$B$7:$R$2843,4,0)</f>
        <v>4.5400000000000003E-2</v>
      </c>
      <c r="D20" s="65">
        <f>VLOOKUP($A20,'Return Data'!$B$7:$R$2843,9,0)</f>
        <v>10.8148</v>
      </c>
      <c r="E20" s="66">
        <f t="shared" si="1"/>
        <v>4</v>
      </c>
      <c r="F20" s="65">
        <f>VLOOKUP($A20,'Return Data'!$B$7:$R$2843,10,0)</f>
        <v>11.8238</v>
      </c>
      <c r="G20" s="66">
        <f t="shared" si="2"/>
        <v>3</v>
      </c>
      <c r="H20" s="65">
        <f>VLOOKUP($A20,'Return Data'!$B$7:$R$2843,11,0)</f>
        <v>11.686999999999999</v>
      </c>
      <c r="I20" s="66">
        <f t="shared" si="3"/>
        <v>3</v>
      </c>
      <c r="J20" s="65"/>
      <c r="K20" s="66"/>
      <c r="L20" s="65"/>
      <c r="M20" s="66"/>
      <c r="N20" s="65"/>
      <c r="O20" s="66"/>
      <c r="P20" s="65"/>
      <c r="Q20" s="66"/>
      <c r="R20" s="65">
        <f>VLOOKUP($A20,'Return Data'!$B$7:$R$2843,16,0)</f>
        <v>-12.176299999999999</v>
      </c>
      <c r="S20" s="67">
        <f t="shared" si="0"/>
        <v>33</v>
      </c>
    </row>
    <row r="21" spans="1:19" x14ac:dyDescent="0.3">
      <c r="A21" s="82" t="s">
        <v>1102</v>
      </c>
      <c r="B21" s="64">
        <f>VLOOKUP($A21,'Return Data'!$B$7:$R$2843,3,0)</f>
        <v>44407</v>
      </c>
      <c r="C21" s="65">
        <f>VLOOKUP($A21,'Return Data'!$B$7:$R$2843,4,0)</f>
        <v>42.519799999999996</v>
      </c>
      <c r="D21" s="65">
        <f>VLOOKUP($A21,'Return Data'!$B$7:$R$2843,9,0)</f>
        <v>7.9317000000000002</v>
      </c>
      <c r="E21" s="66">
        <f t="shared" si="1"/>
        <v>12</v>
      </c>
      <c r="F21" s="65">
        <f>VLOOKUP($A21,'Return Data'!$B$7:$R$2843,10,0)</f>
        <v>6.6299000000000001</v>
      </c>
      <c r="G21" s="66">
        <f t="shared" si="2"/>
        <v>10</v>
      </c>
      <c r="H21" s="65">
        <f>VLOOKUP($A21,'Return Data'!$B$7:$R$2843,11,0)</f>
        <v>4.8484999999999996</v>
      </c>
      <c r="I21" s="66">
        <f t="shared" si="3"/>
        <v>13</v>
      </c>
      <c r="J21" s="65">
        <f>VLOOKUP($A21,'Return Data'!$B$7:$R$2843,12,0)</f>
        <v>5.1021999999999998</v>
      </c>
      <c r="K21" s="66">
        <f>RANK(J21,J$8:J$42,0)</f>
        <v>10</v>
      </c>
      <c r="L21" s="65">
        <f>VLOOKUP($A21,'Return Data'!$B$7:$R$2843,13,0)</f>
        <v>6.8567999999999998</v>
      </c>
      <c r="M21" s="66">
        <f>RANK(L21,L$8:L$42,0)</f>
        <v>10</v>
      </c>
      <c r="N21" s="65">
        <f>VLOOKUP($A21,'Return Data'!$B$7:$R$2843,17,0)</f>
        <v>9.6844000000000001</v>
      </c>
      <c r="O21" s="66">
        <f>RANK(N21,N$8:N$42,0)</f>
        <v>3</v>
      </c>
      <c r="P21" s="65">
        <f>VLOOKUP($A21,'Return Data'!$B$7:$R$2843,14,0)</f>
        <v>10.0055</v>
      </c>
      <c r="Q21" s="66">
        <f>RANK(P21,P$8:P$42,0)</f>
        <v>3</v>
      </c>
      <c r="R21" s="65">
        <f>VLOOKUP($A21,'Return Data'!$B$7:$R$2843,16,0)</f>
        <v>9.9755000000000003</v>
      </c>
      <c r="S21" s="67">
        <f t="shared" si="0"/>
        <v>2</v>
      </c>
    </row>
    <row r="22" spans="1:19" x14ac:dyDescent="0.3">
      <c r="A22" s="82" t="s">
        <v>1105</v>
      </c>
      <c r="B22" s="64">
        <f>VLOOKUP($A22,'Return Data'!$B$7:$R$2843,3,0)</f>
        <v>44407</v>
      </c>
      <c r="C22" s="65">
        <f>VLOOKUP($A22,'Return Data'!$B$7:$R$2843,4,0)</f>
        <v>62.939900000000002</v>
      </c>
      <c r="D22" s="65">
        <f>VLOOKUP($A22,'Return Data'!$B$7:$R$2843,9,0)</f>
        <v>6.3131000000000004</v>
      </c>
      <c r="E22" s="66">
        <f t="shared" si="1"/>
        <v>18</v>
      </c>
      <c r="F22" s="65">
        <f>VLOOKUP($A22,'Return Data'!$B$7:$R$2843,10,0)</f>
        <v>3.3582999999999998</v>
      </c>
      <c r="G22" s="66">
        <f t="shared" si="2"/>
        <v>26</v>
      </c>
      <c r="H22" s="65">
        <f>VLOOKUP($A22,'Return Data'!$B$7:$R$2843,11,0)</f>
        <v>3.0991</v>
      </c>
      <c r="I22" s="66">
        <f t="shared" si="3"/>
        <v>19</v>
      </c>
      <c r="J22" s="65">
        <f>VLOOKUP($A22,'Return Data'!$B$7:$R$2843,12,0)</f>
        <v>2.8620000000000001</v>
      </c>
      <c r="K22" s="66">
        <f>RANK(J22,J$8:J$42,0)</f>
        <v>21</v>
      </c>
      <c r="L22" s="65">
        <f>VLOOKUP($A22,'Return Data'!$B$7:$R$2843,13,0)</f>
        <v>3.3481999999999998</v>
      </c>
      <c r="M22" s="66">
        <f>RANK(L22,L$8:L$42,0)</f>
        <v>22</v>
      </c>
      <c r="N22" s="65">
        <f>VLOOKUP($A22,'Return Data'!$B$7:$R$2843,17,0)</f>
        <v>5.6363000000000003</v>
      </c>
      <c r="O22" s="66">
        <f>RANK(N22,N$8:N$42,0)</f>
        <v>23</v>
      </c>
      <c r="P22" s="65">
        <f>VLOOKUP($A22,'Return Data'!$B$7:$R$2843,14,0)</f>
        <v>6.7987000000000002</v>
      </c>
      <c r="Q22" s="66">
        <f>RANK(P22,P$8:P$42,0)</f>
        <v>20</v>
      </c>
      <c r="R22" s="65">
        <f>VLOOKUP($A22,'Return Data'!$B$7:$R$2843,16,0)</f>
        <v>7.6890000000000001</v>
      </c>
      <c r="S22" s="67">
        <f t="shared" si="0"/>
        <v>21</v>
      </c>
    </row>
    <row r="23" spans="1:19" x14ac:dyDescent="0.3">
      <c r="A23" s="82" t="s">
        <v>1106</v>
      </c>
      <c r="B23" s="64">
        <f>VLOOKUP($A23,'Return Data'!$B$7:$R$2843,3,0)</f>
        <v>44407</v>
      </c>
      <c r="C23" s="65">
        <f>VLOOKUP($A23,'Return Data'!$B$7:$R$2843,4,0)</f>
        <v>31.439299999999999</v>
      </c>
      <c r="D23" s="65">
        <f>VLOOKUP($A23,'Return Data'!$B$7:$R$2843,9,0)</f>
        <v>9.1942000000000004</v>
      </c>
      <c r="E23" s="66">
        <f t="shared" si="1"/>
        <v>8</v>
      </c>
      <c r="F23" s="65">
        <f>VLOOKUP($A23,'Return Data'!$B$7:$R$2843,10,0)</f>
        <v>7.7253999999999996</v>
      </c>
      <c r="G23" s="66">
        <f t="shared" si="2"/>
        <v>8</v>
      </c>
      <c r="H23" s="65">
        <f>VLOOKUP($A23,'Return Data'!$B$7:$R$2843,11,0)</f>
        <v>6.4260000000000002</v>
      </c>
      <c r="I23" s="66">
        <f t="shared" si="3"/>
        <v>8</v>
      </c>
      <c r="J23" s="65">
        <f>VLOOKUP($A23,'Return Data'!$B$7:$R$2843,12,0)</f>
        <v>6.0559000000000003</v>
      </c>
      <c r="K23" s="66">
        <f>RANK(J23,J$8:J$42,0)</f>
        <v>9</v>
      </c>
      <c r="L23" s="65">
        <f>VLOOKUP($A23,'Return Data'!$B$7:$R$2843,13,0)</f>
        <v>6.8666</v>
      </c>
      <c r="M23" s="66">
        <f>RANK(L23,L$8:L$42,0)</f>
        <v>9</v>
      </c>
      <c r="N23" s="65">
        <f>VLOOKUP($A23,'Return Data'!$B$7:$R$2843,17,0)</f>
        <v>9.5091999999999999</v>
      </c>
      <c r="O23" s="66">
        <f>RANK(N23,N$8:N$42,0)</f>
        <v>4</v>
      </c>
      <c r="P23" s="65">
        <f>VLOOKUP($A23,'Return Data'!$B$7:$R$2843,14,0)</f>
        <v>3.1983999999999999</v>
      </c>
      <c r="Q23" s="66">
        <f>RANK(P23,P$8:P$42,0)</f>
        <v>26</v>
      </c>
      <c r="R23" s="65">
        <f>VLOOKUP($A23,'Return Data'!$B$7:$R$2843,16,0)</f>
        <v>6.8164999999999996</v>
      </c>
      <c r="S23" s="67">
        <f t="shared" si="0"/>
        <v>25</v>
      </c>
    </row>
    <row r="24" spans="1:19" x14ac:dyDescent="0.3">
      <c r="A24" s="82" t="s">
        <v>1107</v>
      </c>
      <c r="B24" s="64">
        <f>VLOOKUP($A24,'Return Data'!$B$7:$R$2843,3,0)</f>
        <v>44407</v>
      </c>
      <c r="C24" s="65">
        <f>VLOOKUP($A24,'Return Data'!$B$7:$R$2843,4,0)</f>
        <v>0.83730000000000004</v>
      </c>
      <c r="D24" s="65">
        <f>VLOOKUP($A24,'Return Data'!$B$7:$R$2843,9,0)</f>
        <v>0</v>
      </c>
      <c r="E24" s="66">
        <f t="shared" si="1"/>
        <v>32</v>
      </c>
      <c r="F24" s="65">
        <f>VLOOKUP($A24,'Return Data'!$B$7:$R$2843,10,0)</f>
        <v>0</v>
      </c>
      <c r="G24" s="66">
        <f t="shared" si="2"/>
        <v>32</v>
      </c>
      <c r="H24" s="65">
        <f>VLOOKUP($A24,'Return Data'!$B$7:$R$2843,11,0)</f>
        <v>0</v>
      </c>
      <c r="I24" s="66">
        <f t="shared" si="3"/>
        <v>32</v>
      </c>
      <c r="J24" s="65">
        <f>VLOOKUP($A24,'Return Data'!$B$7:$R$2843,12,0)</f>
        <v>0</v>
      </c>
      <c r="K24" s="66">
        <f>RANK(J24,J$8:J$42,0)</f>
        <v>31</v>
      </c>
      <c r="L24" s="65">
        <f>VLOOKUP($A24,'Return Data'!$B$7:$R$2843,13,0)</f>
        <v>0</v>
      </c>
      <c r="M24" s="66">
        <f>RANK(L24,L$8:L$42,0)</f>
        <v>30</v>
      </c>
      <c r="N24" s="65"/>
      <c r="O24" s="66"/>
      <c r="P24" s="65"/>
      <c r="Q24" s="66"/>
      <c r="R24" s="65">
        <f>VLOOKUP($A24,'Return Data'!$B$7:$R$2843,16,0)</f>
        <v>-21.532</v>
      </c>
      <c r="S24" s="67">
        <f t="shared" si="0"/>
        <v>35</v>
      </c>
    </row>
    <row r="25" spans="1:19" x14ac:dyDescent="0.3">
      <c r="A25" s="82" t="s">
        <v>1112</v>
      </c>
      <c r="B25" s="64">
        <f>VLOOKUP($A25,'Return Data'!$B$7:$R$2843,3,0)</f>
        <v>44407</v>
      </c>
      <c r="C25" s="65">
        <f>VLOOKUP($A25,'Return Data'!$B$7:$R$2843,4,0)</f>
        <v>8.8300000000000003E-2</v>
      </c>
      <c r="D25" s="65">
        <f>VLOOKUP($A25,'Return Data'!$B$7:$R$2843,9,0)</f>
        <v>11.123799999999999</v>
      </c>
      <c r="E25" s="66">
        <f t="shared" si="1"/>
        <v>2</v>
      </c>
      <c r="F25" s="65">
        <f>VLOOKUP($A25,'Return Data'!$B$7:$R$2843,10,0)</f>
        <v>11.2065</v>
      </c>
      <c r="G25" s="66">
        <f t="shared" si="2"/>
        <v>4</v>
      </c>
      <c r="H25" s="65">
        <f>VLOOKUP($A25,'Return Data'!$B$7:$R$2843,11,0)</f>
        <v>11.528600000000001</v>
      </c>
      <c r="I25" s="66">
        <f t="shared" si="3"/>
        <v>4</v>
      </c>
      <c r="J25" s="65"/>
      <c r="K25" s="66"/>
      <c r="L25" s="65"/>
      <c r="M25" s="66"/>
      <c r="N25" s="65"/>
      <c r="O25" s="66"/>
      <c r="P25" s="65"/>
      <c r="Q25" s="66"/>
      <c r="R25" s="65">
        <f>VLOOKUP($A25,'Return Data'!$B$7:$R$2843,16,0)</f>
        <v>-9.2269000000000005</v>
      </c>
      <c r="S25" s="67">
        <f t="shared" si="0"/>
        <v>32</v>
      </c>
    </row>
    <row r="26" spans="1:19" x14ac:dyDescent="0.3">
      <c r="A26" s="82" t="s">
        <v>1114</v>
      </c>
      <c r="B26" s="64">
        <f>VLOOKUP($A26,'Return Data'!$B$7:$R$2843,3,0)</f>
        <v>44407</v>
      </c>
      <c r="C26" s="65">
        <f>VLOOKUP($A26,'Return Data'!$B$7:$R$2843,4,0)</f>
        <v>14.891</v>
      </c>
      <c r="D26" s="65">
        <f>VLOOKUP($A26,'Return Data'!$B$7:$R$2843,9,0)</f>
        <v>6.6459999999999999</v>
      </c>
      <c r="E26" s="66">
        <f t="shared" si="1"/>
        <v>16</v>
      </c>
      <c r="F26" s="65">
        <f>VLOOKUP($A26,'Return Data'!$B$7:$R$2843,10,0)</f>
        <v>4.6925999999999997</v>
      </c>
      <c r="G26" s="66">
        <f t="shared" si="2"/>
        <v>17</v>
      </c>
      <c r="H26" s="65">
        <f>VLOOKUP($A26,'Return Data'!$B$7:$R$2843,11,0)</f>
        <v>3.5861999999999998</v>
      </c>
      <c r="I26" s="66">
        <f t="shared" si="3"/>
        <v>16</v>
      </c>
      <c r="J26" s="65">
        <f>VLOOKUP($A26,'Return Data'!$B$7:$R$2843,12,0)</f>
        <v>3.7035</v>
      </c>
      <c r="K26" s="66">
        <f t="shared" ref="K26:K38" si="8">RANK(J26,J$8:J$42,0)</f>
        <v>14</v>
      </c>
      <c r="L26" s="65">
        <f>VLOOKUP($A26,'Return Data'!$B$7:$R$2843,13,0)</f>
        <v>4.6172000000000004</v>
      </c>
      <c r="M26" s="66">
        <f t="shared" ref="M26:M38" si="9">RANK(L26,L$8:L$42,0)</f>
        <v>13</v>
      </c>
      <c r="N26" s="65">
        <f>VLOOKUP($A26,'Return Data'!$B$7:$R$2843,17,0)</f>
        <v>2.1394000000000002</v>
      </c>
      <c r="O26" s="66">
        <f t="shared" ref="O26:O38" si="10">RANK(N26,N$8:N$42,0)</f>
        <v>28</v>
      </c>
      <c r="P26" s="65">
        <f>VLOOKUP($A26,'Return Data'!$B$7:$R$2843,14,0)</f>
        <v>3.9964</v>
      </c>
      <c r="Q26" s="66">
        <f t="shared" ref="Q26:Q38" si="11">RANK(P26,P$8:P$42,0)</f>
        <v>24</v>
      </c>
      <c r="R26" s="65">
        <f>VLOOKUP($A26,'Return Data'!$B$7:$R$2843,16,0)</f>
        <v>6.4848999999999997</v>
      </c>
      <c r="S26" s="67">
        <f t="shared" si="0"/>
        <v>26</v>
      </c>
    </row>
    <row r="27" spans="1:19" x14ac:dyDescent="0.3">
      <c r="A27" s="82" t="s">
        <v>1119</v>
      </c>
      <c r="B27" s="64">
        <f>VLOOKUP($A27,'Return Data'!$B$7:$R$2843,3,0)</f>
        <v>44407</v>
      </c>
      <c r="C27" s="65">
        <f>VLOOKUP($A27,'Return Data'!$B$7:$R$2843,4,0)</f>
        <v>105.65860000000001</v>
      </c>
      <c r="D27" s="65">
        <f>VLOOKUP($A27,'Return Data'!$B$7:$R$2843,9,0)</f>
        <v>6.1977000000000002</v>
      </c>
      <c r="E27" s="66">
        <f t="shared" si="1"/>
        <v>20</v>
      </c>
      <c r="F27" s="65">
        <f>VLOOKUP($A27,'Return Data'!$B$7:$R$2843,10,0)</f>
        <v>5.2095000000000002</v>
      </c>
      <c r="G27" s="66">
        <f t="shared" si="2"/>
        <v>16</v>
      </c>
      <c r="H27" s="65">
        <f>VLOOKUP($A27,'Return Data'!$B$7:$R$2843,11,0)</f>
        <v>3.7934999999999999</v>
      </c>
      <c r="I27" s="66">
        <f t="shared" si="3"/>
        <v>15</v>
      </c>
      <c r="J27" s="65">
        <f>VLOOKUP($A27,'Return Data'!$B$7:$R$2843,12,0)</f>
        <v>3.8672</v>
      </c>
      <c r="K27" s="66">
        <f t="shared" si="8"/>
        <v>13</v>
      </c>
      <c r="L27" s="65">
        <f>VLOOKUP($A27,'Return Data'!$B$7:$R$2843,13,0)</f>
        <v>4.6592000000000002</v>
      </c>
      <c r="M27" s="66">
        <f t="shared" si="9"/>
        <v>12</v>
      </c>
      <c r="N27" s="65">
        <f>VLOOKUP($A27,'Return Data'!$B$7:$R$2843,17,0)</f>
        <v>8.2533999999999992</v>
      </c>
      <c r="O27" s="66">
        <f t="shared" si="10"/>
        <v>10</v>
      </c>
      <c r="P27" s="65">
        <f>VLOOKUP($A27,'Return Data'!$B$7:$R$2843,14,0)</f>
        <v>10.184100000000001</v>
      </c>
      <c r="Q27" s="66">
        <f t="shared" si="11"/>
        <v>1</v>
      </c>
      <c r="R27" s="65">
        <f>VLOOKUP($A27,'Return Data'!$B$7:$R$2843,16,0)</f>
        <v>8.6414000000000009</v>
      </c>
      <c r="S27" s="67">
        <f t="shared" si="0"/>
        <v>11</v>
      </c>
    </row>
    <row r="28" spans="1:19" x14ac:dyDescent="0.3">
      <c r="A28" s="82" t="s">
        <v>1120</v>
      </c>
      <c r="B28" s="64">
        <f>VLOOKUP($A28,'Return Data'!$B$7:$R$2843,3,0)</f>
        <v>44407</v>
      </c>
      <c r="C28" s="65">
        <f>VLOOKUP($A28,'Return Data'!$B$7:$R$2843,4,0)</f>
        <v>49.142400000000002</v>
      </c>
      <c r="D28" s="65">
        <f>VLOOKUP($A28,'Return Data'!$B$7:$R$2843,9,0)</f>
        <v>5.2614000000000001</v>
      </c>
      <c r="E28" s="66">
        <f t="shared" si="1"/>
        <v>22</v>
      </c>
      <c r="F28" s="65">
        <f>VLOOKUP($A28,'Return Data'!$B$7:$R$2843,10,0)</f>
        <v>3.5514000000000001</v>
      </c>
      <c r="G28" s="66">
        <f t="shared" si="2"/>
        <v>24</v>
      </c>
      <c r="H28" s="65">
        <f>VLOOKUP($A28,'Return Data'!$B$7:$R$2843,11,0)</f>
        <v>2.9702000000000002</v>
      </c>
      <c r="I28" s="66">
        <f t="shared" si="3"/>
        <v>21</v>
      </c>
      <c r="J28" s="65">
        <f>VLOOKUP($A28,'Return Data'!$B$7:$R$2843,12,0)</f>
        <v>3.0480999999999998</v>
      </c>
      <c r="K28" s="66">
        <f t="shared" si="8"/>
        <v>19</v>
      </c>
      <c r="L28" s="65">
        <f>VLOOKUP($A28,'Return Data'!$B$7:$R$2843,13,0)</f>
        <v>3.6295999999999999</v>
      </c>
      <c r="M28" s="66">
        <f t="shared" si="9"/>
        <v>20</v>
      </c>
      <c r="N28" s="65">
        <f>VLOOKUP($A28,'Return Data'!$B$7:$R$2843,17,0)</f>
        <v>7.4463999999999997</v>
      </c>
      <c r="O28" s="66">
        <f t="shared" si="10"/>
        <v>14</v>
      </c>
      <c r="P28" s="65">
        <f>VLOOKUP($A28,'Return Data'!$B$7:$R$2843,14,0)</f>
        <v>9.3237000000000005</v>
      </c>
      <c r="Q28" s="66">
        <f t="shared" si="11"/>
        <v>9</v>
      </c>
      <c r="R28" s="65">
        <f>VLOOKUP($A28,'Return Data'!$B$7:$R$2843,16,0)</f>
        <v>8.6338000000000008</v>
      </c>
      <c r="S28" s="67">
        <f t="shared" si="0"/>
        <v>12</v>
      </c>
    </row>
    <row r="29" spans="1:19" x14ac:dyDescent="0.3">
      <c r="A29" s="82" t="s">
        <v>1123</v>
      </c>
      <c r="B29" s="64">
        <f>VLOOKUP($A29,'Return Data'!$B$7:$R$2843,3,0)</f>
        <v>44407</v>
      </c>
      <c r="C29" s="65">
        <f>VLOOKUP($A29,'Return Data'!$B$7:$R$2843,4,0)</f>
        <v>50.1584</v>
      </c>
      <c r="D29" s="65">
        <f>VLOOKUP($A29,'Return Data'!$B$7:$R$2843,9,0)</f>
        <v>4.5651999999999999</v>
      </c>
      <c r="E29" s="66">
        <f t="shared" si="1"/>
        <v>26</v>
      </c>
      <c r="F29" s="65">
        <f>VLOOKUP($A29,'Return Data'!$B$7:$R$2843,10,0)</f>
        <v>4.0288000000000004</v>
      </c>
      <c r="G29" s="66">
        <f t="shared" si="2"/>
        <v>20</v>
      </c>
      <c r="H29" s="65">
        <f>VLOOKUP($A29,'Return Data'!$B$7:$R$2843,11,0)</f>
        <v>1.9503999999999999</v>
      </c>
      <c r="I29" s="66">
        <f t="shared" si="3"/>
        <v>24</v>
      </c>
      <c r="J29" s="65">
        <f>VLOOKUP($A29,'Return Data'!$B$7:$R$2843,12,0)</f>
        <v>3.1867999999999999</v>
      </c>
      <c r="K29" s="66">
        <f t="shared" si="8"/>
        <v>17</v>
      </c>
      <c r="L29" s="65">
        <f>VLOOKUP($A29,'Return Data'!$B$7:$R$2843,13,0)</f>
        <v>3.8549000000000002</v>
      </c>
      <c r="M29" s="66">
        <f t="shared" si="9"/>
        <v>18</v>
      </c>
      <c r="N29" s="65">
        <f>VLOOKUP($A29,'Return Data'!$B$7:$R$2843,17,0)</f>
        <v>6.7285000000000004</v>
      </c>
      <c r="O29" s="66">
        <f t="shared" si="10"/>
        <v>18</v>
      </c>
      <c r="P29" s="65">
        <f>VLOOKUP($A29,'Return Data'!$B$7:$R$2843,14,0)</f>
        <v>7.9104000000000001</v>
      </c>
      <c r="Q29" s="66">
        <f t="shared" si="11"/>
        <v>18</v>
      </c>
      <c r="R29" s="65">
        <f>VLOOKUP($A29,'Return Data'!$B$7:$R$2843,16,0)</f>
        <v>7.7324999999999999</v>
      </c>
      <c r="S29" s="67">
        <f t="shared" si="0"/>
        <v>20</v>
      </c>
    </row>
    <row r="30" spans="1:19" x14ac:dyDescent="0.3">
      <c r="A30" s="82" t="s">
        <v>1125</v>
      </c>
      <c r="B30" s="64">
        <f>VLOOKUP($A30,'Return Data'!$B$7:$R$2843,3,0)</f>
        <v>44407</v>
      </c>
      <c r="C30" s="65">
        <f>VLOOKUP($A30,'Return Data'!$B$7:$R$2843,4,0)</f>
        <v>37.213000000000001</v>
      </c>
      <c r="D30" s="65">
        <f>VLOOKUP($A30,'Return Data'!$B$7:$R$2843,9,0)</f>
        <v>5.2933000000000003</v>
      </c>
      <c r="E30" s="66">
        <f t="shared" si="1"/>
        <v>21</v>
      </c>
      <c r="F30" s="65">
        <f>VLOOKUP($A30,'Return Data'!$B$7:$R$2843,10,0)</f>
        <v>3.4977</v>
      </c>
      <c r="G30" s="66">
        <f t="shared" si="2"/>
        <v>25</v>
      </c>
      <c r="H30" s="65">
        <f>VLOOKUP($A30,'Return Data'!$B$7:$R$2843,11,0)</f>
        <v>1.0912999999999999</v>
      </c>
      <c r="I30" s="66">
        <f t="shared" si="3"/>
        <v>30</v>
      </c>
      <c r="J30" s="65">
        <f>VLOOKUP($A30,'Return Data'!$B$7:$R$2843,12,0)</f>
        <v>1.9346000000000001</v>
      </c>
      <c r="K30" s="66">
        <f t="shared" si="8"/>
        <v>27</v>
      </c>
      <c r="L30" s="65">
        <f>VLOOKUP($A30,'Return Data'!$B$7:$R$2843,13,0)</f>
        <v>2.7056</v>
      </c>
      <c r="M30" s="66">
        <f t="shared" si="9"/>
        <v>24</v>
      </c>
      <c r="N30" s="65">
        <f>VLOOKUP($A30,'Return Data'!$B$7:$R$2843,17,0)</f>
        <v>5.9493</v>
      </c>
      <c r="O30" s="66">
        <f t="shared" si="10"/>
        <v>21</v>
      </c>
      <c r="P30" s="65">
        <f>VLOOKUP($A30,'Return Data'!$B$7:$R$2843,14,0)</f>
        <v>8.7988999999999997</v>
      </c>
      <c r="Q30" s="66">
        <f t="shared" si="11"/>
        <v>14</v>
      </c>
      <c r="R30" s="65">
        <f>VLOOKUP($A30,'Return Data'!$B$7:$R$2843,16,0)</f>
        <v>7.4954999999999998</v>
      </c>
      <c r="S30" s="67">
        <f t="shared" si="0"/>
        <v>23</v>
      </c>
    </row>
    <row r="31" spans="1:19" x14ac:dyDescent="0.3">
      <c r="A31" s="82" t="s">
        <v>1127</v>
      </c>
      <c r="B31" s="64">
        <f>VLOOKUP($A31,'Return Data'!$B$7:$R$2843,3,0)</f>
        <v>44407</v>
      </c>
      <c r="C31" s="65">
        <f>VLOOKUP($A31,'Return Data'!$B$7:$R$2843,4,0)</f>
        <v>32.5349</v>
      </c>
      <c r="D31" s="65">
        <f>VLOOKUP($A31,'Return Data'!$B$7:$R$2843,9,0)</f>
        <v>2.6608999999999998</v>
      </c>
      <c r="E31" s="66">
        <f t="shared" si="1"/>
        <v>31</v>
      </c>
      <c r="F31" s="65">
        <f>VLOOKUP($A31,'Return Data'!$B$7:$R$2843,10,0)</f>
        <v>2.9495</v>
      </c>
      <c r="G31" s="66">
        <f t="shared" si="2"/>
        <v>28</v>
      </c>
      <c r="H31" s="65">
        <f>VLOOKUP($A31,'Return Data'!$B$7:$R$2843,11,0)</f>
        <v>3.0463</v>
      </c>
      <c r="I31" s="66">
        <f t="shared" si="3"/>
        <v>20</v>
      </c>
      <c r="J31" s="65">
        <f>VLOOKUP($A31,'Return Data'!$B$7:$R$2843,12,0)</f>
        <v>3.1526999999999998</v>
      </c>
      <c r="K31" s="66">
        <f t="shared" si="8"/>
        <v>18</v>
      </c>
      <c r="L31" s="65">
        <f>VLOOKUP($A31,'Return Data'!$B$7:$R$2843,13,0)</f>
        <v>4.3396999999999997</v>
      </c>
      <c r="M31" s="66">
        <f t="shared" si="9"/>
        <v>15</v>
      </c>
      <c r="N31" s="65">
        <f>VLOOKUP($A31,'Return Data'!$B$7:$R$2843,17,0)</f>
        <v>8.7219999999999995</v>
      </c>
      <c r="O31" s="66">
        <f t="shared" si="10"/>
        <v>7</v>
      </c>
      <c r="P31" s="65">
        <f>VLOOKUP($A31,'Return Data'!$B$7:$R$2843,14,0)</f>
        <v>9.4743999999999993</v>
      </c>
      <c r="Q31" s="66">
        <f t="shared" si="11"/>
        <v>8</v>
      </c>
      <c r="R31" s="65">
        <f>VLOOKUP($A31,'Return Data'!$B$7:$R$2843,16,0)</f>
        <v>8.7493999999999996</v>
      </c>
      <c r="S31" s="67">
        <f t="shared" si="0"/>
        <v>10</v>
      </c>
    </row>
    <row r="32" spans="1:19" x14ac:dyDescent="0.3">
      <c r="A32" s="82" t="s">
        <v>1128</v>
      </c>
      <c r="B32" s="64">
        <f>VLOOKUP($A32,'Return Data'!$B$7:$R$2843,3,0)</f>
        <v>44407</v>
      </c>
      <c r="C32" s="65">
        <f>VLOOKUP($A32,'Return Data'!$B$7:$R$2843,4,0)</f>
        <v>57.338900000000002</v>
      </c>
      <c r="D32" s="65">
        <f>VLOOKUP($A32,'Return Data'!$B$7:$R$2843,9,0)</f>
        <v>5.2445000000000004</v>
      </c>
      <c r="E32" s="66">
        <f t="shared" si="1"/>
        <v>23</v>
      </c>
      <c r="F32" s="65">
        <f>VLOOKUP($A32,'Return Data'!$B$7:$R$2843,10,0)</f>
        <v>3.9209999999999998</v>
      </c>
      <c r="G32" s="66">
        <f t="shared" si="2"/>
        <v>21</v>
      </c>
      <c r="H32" s="65">
        <f>VLOOKUP($A32,'Return Data'!$B$7:$R$2843,11,0)</f>
        <v>1.4684999999999999</v>
      </c>
      <c r="I32" s="66">
        <f t="shared" si="3"/>
        <v>27</v>
      </c>
      <c r="J32" s="65">
        <f>VLOOKUP($A32,'Return Data'!$B$7:$R$2843,12,0)</f>
        <v>2.0714999999999999</v>
      </c>
      <c r="K32" s="66">
        <f t="shared" si="8"/>
        <v>25</v>
      </c>
      <c r="L32" s="65">
        <f>VLOOKUP($A32,'Return Data'!$B$7:$R$2843,13,0)</f>
        <v>2.6421999999999999</v>
      </c>
      <c r="M32" s="66">
        <f t="shared" si="9"/>
        <v>25</v>
      </c>
      <c r="N32" s="65">
        <f>VLOOKUP($A32,'Return Data'!$B$7:$R$2843,17,0)</f>
        <v>7.1981999999999999</v>
      </c>
      <c r="O32" s="66">
        <f t="shared" si="10"/>
        <v>15</v>
      </c>
      <c r="P32" s="65">
        <f>VLOOKUP($A32,'Return Data'!$B$7:$R$2843,14,0)</f>
        <v>9.7467000000000006</v>
      </c>
      <c r="Q32" s="66">
        <f t="shared" si="11"/>
        <v>6</v>
      </c>
      <c r="R32" s="65">
        <f>VLOOKUP($A32,'Return Data'!$B$7:$R$2843,16,0)</f>
        <v>8.8948999999999998</v>
      </c>
      <c r="S32" s="67">
        <f t="shared" si="0"/>
        <v>7</v>
      </c>
    </row>
    <row r="33" spans="1:19" x14ac:dyDescent="0.3">
      <c r="A33" s="82" t="s">
        <v>1131</v>
      </c>
      <c r="B33" s="64">
        <f>VLOOKUP($A33,'Return Data'!$B$7:$R$2843,3,0)</f>
        <v>44407</v>
      </c>
      <c r="C33" s="65">
        <f>VLOOKUP($A33,'Return Data'!$B$7:$R$2843,4,0)</f>
        <v>54.786000000000001</v>
      </c>
      <c r="D33" s="65">
        <f>VLOOKUP($A33,'Return Data'!$B$7:$R$2843,9,0)</f>
        <v>8.1893999999999991</v>
      </c>
      <c r="E33" s="66">
        <f t="shared" si="1"/>
        <v>11</v>
      </c>
      <c r="F33" s="65">
        <f>VLOOKUP($A33,'Return Data'!$B$7:$R$2843,10,0)</f>
        <v>3.7391000000000001</v>
      </c>
      <c r="G33" s="66">
        <f t="shared" si="2"/>
        <v>22</v>
      </c>
      <c r="H33" s="65">
        <f>VLOOKUP($A33,'Return Data'!$B$7:$R$2843,11,0)</f>
        <v>1.3165</v>
      </c>
      <c r="I33" s="66">
        <f t="shared" si="3"/>
        <v>28</v>
      </c>
      <c r="J33" s="65">
        <f>VLOOKUP($A33,'Return Data'!$B$7:$R$2843,12,0)</f>
        <v>1.8184</v>
      </c>
      <c r="K33" s="66">
        <f t="shared" si="8"/>
        <v>28</v>
      </c>
      <c r="L33" s="65">
        <f>VLOOKUP($A33,'Return Data'!$B$7:$R$2843,13,0)</f>
        <v>2.3662000000000001</v>
      </c>
      <c r="M33" s="66">
        <f t="shared" si="9"/>
        <v>27</v>
      </c>
      <c r="N33" s="65">
        <f>VLOOKUP($A33,'Return Data'!$B$7:$R$2843,17,0)</f>
        <v>4.4440999999999997</v>
      </c>
      <c r="O33" s="66">
        <f t="shared" si="10"/>
        <v>25</v>
      </c>
      <c r="P33" s="65">
        <f>VLOOKUP($A33,'Return Data'!$B$7:$R$2843,14,0)</f>
        <v>2.9607000000000001</v>
      </c>
      <c r="Q33" s="66">
        <f t="shared" si="11"/>
        <v>27</v>
      </c>
      <c r="R33" s="65">
        <f>VLOOKUP($A33,'Return Data'!$B$7:$R$2843,16,0)</f>
        <v>5.6482000000000001</v>
      </c>
      <c r="S33" s="67">
        <f t="shared" si="0"/>
        <v>29</v>
      </c>
    </row>
    <row r="34" spans="1:19" x14ac:dyDescent="0.3">
      <c r="A34" s="82" t="s">
        <v>1132</v>
      </c>
      <c r="B34" s="64">
        <f>VLOOKUP($A34,'Return Data'!$B$7:$R$2843,3,0)</f>
        <v>44407</v>
      </c>
      <c r="C34" s="65">
        <f>VLOOKUP($A34,'Return Data'!$B$7:$R$2843,4,0)</f>
        <v>66.014200000000002</v>
      </c>
      <c r="D34" s="65">
        <f>VLOOKUP($A34,'Return Data'!$B$7:$R$2843,9,0)</f>
        <v>2.7709000000000001</v>
      </c>
      <c r="E34" s="66">
        <f t="shared" si="1"/>
        <v>30</v>
      </c>
      <c r="F34" s="65">
        <f>VLOOKUP($A34,'Return Data'!$B$7:$R$2843,10,0)</f>
        <v>5.4653</v>
      </c>
      <c r="G34" s="66">
        <f t="shared" si="2"/>
        <v>15</v>
      </c>
      <c r="H34" s="65">
        <f>VLOOKUP($A34,'Return Data'!$B$7:$R$2843,11,0)</f>
        <v>0.70760000000000001</v>
      </c>
      <c r="I34" s="66">
        <f t="shared" si="3"/>
        <v>31</v>
      </c>
      <c r="J34" s="65">
        <f>VLOOKUP($A34,'Return Data'!$B$7:$R$2843,12,0)</f>
        <v>3.6928999999999998</v>
      </c>
      <c r="K34" s="66">
        <f t="shared" si="8"/>
        <v>15</v>
      </c>
      <c r="L34" s="65">
        <f>VLOOKUP($A34,'Return Data'!$B$7:$R$2843,13,0)</f>
        <v>4.1638999999999999</v>
      </c>
      <c r="M34" s="66">
        <f t="shared" si="9"/>
        <v>16</v>
      </c>
      <c r="N34" s="65">
        <f>VLOOKUP($A34,'Return Data'!$B$7:$R$2843,17,0)</f>
        <v>8.0737000000000005</v>
      </c>
      <c r="O34" s="66">
        <f t="shared" si="10"/>
        <v>12</v>
      </c>
      <c r="P34" s="65">
        <f>VLOOKUP($A34,'Return Data'!$B$7:$R$2843,14,0)</f>
        <v>9.8687000000000005</v>
      </c>
      <c r="Q34" s="66">
        <f t="shared" si="11"/>
        <v>5</v>
      </c>
      <c r="R34" s="65">
        <f>VLOOKUP($A34,'Return Data'!$B$7:$R$2843,16,0)</f>
        <v>8.2957000000000001</v>
      </c>
      <c r="S34" s="67">
        <f t="shared" si="0"/>
        <v>17</v>
      </c>
    </row>
    <row r="35" spans="1:19" x14ac:dyDescent="0.3">
      <c r="A35" s="82" t="s">
        <v>1135</v>
      </c>
      <c r="B35" s="64">
        <f>VLOOKUP($A35,'Return Data'!$B$7:$R$2843,3,0)</f>
        <v>44407</v>
      </c>
      <c r="C35" s="65">
        <f>VLOOKUP($A35,'Return Data'!$B$7:$R$2843,4,0)</f>
        <v>60.2074</v>
      </c>
      <c r="D35" s="65">
        <f>VLOOKUP($A35,'Return Data'!$B$7:$R$2843,9,0)</f>
        <v>3.6503999999999999</v>
      </c>
      <c r="E35" s="66">
        <f t="shared" si="1"/>
        <v>27</v>
      </c>
      <c r="F35" s="65">
        <f>VLOOKUP($A35,'Return Data'!$B$7:$R$2843,10,0)</f>
        <v>2.3972000000000002</v>
      </c>
      <c r="G35" s="66">
        <f t="shared" si="2"/>
        <v>31</v>
      </c>
      <c r="H35" s="65">
        <f>VLOOKUP($A35,'Return Data'!$B$7:$R$2843,11,0)</f>
        <v>1.5058</v>
      </c>
      <c r="I35" s="66">
        <f t="shared" si="3"/>
        <v>26</v>
      </c>
      <c r="J35" s="65">
        <f>VLOOKUP($A35,'Return Data'!$B$7:$R$2843,12,0)</f>
        <v>2.0222000000000002</v>
      </c>
      <c r="K35" s="66">
        <f t="shared" si="8"/>
        <v>26</v>
      </c>
      <c r="L35" s="65">
        <f>VLOOKUP($A35,'Return Data'!$B$7:$R$2843,13,0)</f>
        <v>1.897</v>
      </c>
      <c r="M35" s="66">
        <f t="shared" si="9"/>
        <v>28</v>
      </c>
      <c r="N35" s="65">
        <f>VLOOKUP($A35,'Return Data'!$B$7:$R$2843,17,0)</f>
        <v>6.2994000000000003</v>
      </c>
      <c r="O35" s="66">
        <f t="shared" si="10"/>
        <v>19</v>
      </c>
      <c r="P35" s="65">
        <f>VLOOKUP($A35,'Return Data'!$B$7:$R$2843,14,0)</f>
        <v>8.3417999999999992</v>
      </c>
      <c r="Q35" s="66">
        <f t="shared" si="11"/>
        <v>17</v>
      </c>
      <c r="R35" s="65">
        <f>VLOOKUP($A35,'Return Data'!$B$7:$R$2843,16,0)</f>
        <v>7.5464000000000002</v>
      </c>
      <c r="S35" s="67">
        <f t="shared" si="0"/>
        <v>22</v>
      </c>
    </row>
    <row r="36" spans="1:19" x14ac:dyDescent="0.3">
      <c r="A36" s="82" t="s">
        <v>1137</v>
      </c>
      <c r="B36" s="64">
        <f>VLOOKUP($A36,'Return Data'!$B$7:$R$2843,3,0)</f>
        <v>44407</v>
      </c>
      <c r="C36" s="65">
        <f>VLOOKUP($A36,'Return Data'!$B$7:$R$2843,4,0)</f>
        <v>76.736199999999997</v>
      </c>
      <c r="D36" s="65">
        <f>VLOOKUP($A36,'Return Data'!$B$7:$R$2843,9,0)</f>
        <v>4.8471000000000002</v>
      </c>
      <c r="E36" s="66">
        <f t="shared" si="1"/>
        <v>25</v>
      </c>
      <c r="F36" s="65">
        <f>VLOOKUP($A36,'Return Data'!$B$7:$R$2843,10,0)</f>
        <v>2.8134000000000001</v>
      </c>
      <c r="G36" s="66">
        <f t="shared" si="2"/>
        <v>29</v>
      </c>
      <c r="H36" s="65">
        <f>VLOOKUP($A36,'Return Data'!$B$7:$R$2843,11,0)</f>
        <v>1.2214</v>
      </c>
      <c r="I36" s="66">
        <f t="shared" si="3"/>
        <v>29</v>
      </c>
      <c r="J36" s="65">
        <f>VLOOKUP($A36,'Return Data'!$B$7:$R$2843,12,0)</f>
        <v>2.0828000000000002</v>
      </c>
      <c r="K36" s="66">
        <f t="shared" si="8"/>
        <v>24</v>
      </c>
      <c r="L36" s="65">
        <f>VLOOKUP($A36,'Return Data'!$B$7:$R$2843,13,0)</f>
        <v>2.831</v>
      </c>
      <c r="M36" s="66">
        <f t="shared" si="9"/>
        <v>23</v>
      </c>
      <c r="N36" s="65">
        <f>VLOOKUP($A36,'Return Data'!$B$7:$R$2843,17,0)</f>
        <v>7.0435999999999996</v>
      </c>
      <c r="O36" s="66">
        <f t="shared" si="10"/>
        <v>17</v>
      </c>
      <c r="P36" s="65">
        <f>VLOOKUP($A36,'Return Data'!$B$7:$R$2843,14,0)</f>
        <v>9.9174000000000007</v>
      </c>
      <c r="Q36" s="66">
        <f t="shared" si="11"/>
        <v>4</v>
      </c>
      <c r="R36" s="65">
        <f>VLOOKUP($A36,'Return Data'!$B$7:$R$2843,16,0)</f>
        <v>8.5745000000000005</v>
      </c>
      <c r="S36" s="67">
        <f t="shared" si="0"/>
        <v>14</v>
      </c>
    </row>
    <row r="37" spans="1:19" x14ac:dyDescent="0.3">
      <c r="A37" s="82" t="s">
        <v>1138</v>
      </c>
      <c r="B37" s="64">
        <f>VLOOKUP($A37,'Return Data'!$B$7:$R$2843,3,0)</f>
        <v>44407</v>
      </c>
      <c r="C37" s="65">
        <f>VLOOKUP($A37,'Return Data'!$B$7:$R$2843,4,0)</f>
        <v>58.7654</v>
      </c>
      <c r="D37" s="65">
        <f>VLOOKUP($A37,'Return Data'!$B$7:$R$2843,9,0)</f>
        <v>7.7508999999999997</v>
      </c>
      <c r="E37" s="66">
        <f t="shared" si="1"/>
        <v>14</v>
      </c>
      <c r="F37" s="65">
        <f>VLOOKUP($A37,'Return Data'!$B$7:$R$2843,10,0)</f>
        <v>6.1356999999999999</v>
      </c>
      <c r="G37" s="66">
        <f t="shared" si="2"/>
        <v>14</v>
      </c>
      <c r="H37" s="65">
        <f>VLOOKUP($A37,'Return Data'!$B$7:$R$2843,11,0)</f>
        <v>4.8353000000000002</v>
      </c>
      <c r="I37" s="66">
        <f t="shared" si="3"/>
        <v>14</v>
      </c>
      <c r="J37" s="65">
        <f>VLOOKUP($A37,'Return Data'!$B$7:$R$2843,12,0)</f>
        <v>4.8493000000000004</v>
      </c>
      <c r="K37" s="66">
        <f t="shared" si="8"/>
        <v>11</v>
      </c>
      <c r="L37" s="65">
        <f>VLOOKUP($A37,'Return Data'!$B$7:$R$2843,13,0)</f>
        <v>6.0316999999999998</v>
      </c>
      <c r="M37" s="66">
        <f t="shared" si="9"/>
        <v>11</v>
      </c>
      <c r="N37" s="65">
        <f>VLOOKUP($A37,'Return Data'!$B$7:$R$2843,17,0)</f>
        <v>9.6930999999999994</v>
      </c>
      <c r="O37" s="66">
        <f t="shared" si="10"/>
        <v>2</v>
      </c>
      <c r="P37" s="65">
        <f>VLOOKUP($A37,'Return Data'!$B$7:$R$2843,14,0)</f>
        <v>10.1569</v>
      </c>
      <c r="Q37" s="66">
        <f t="shared" si="11"/>
        <v>2</v>
      </c>
      <c r="R37" s="65">
        <f>VLOOKUP($A37,'Return Data'!$B$7:$R$2843,16,0)</f>
        <v>8.8460000000000001</v>
      </c>
      <c r="S37" s="67">
        <f t="shared" si="0"/>
        <v>9</v>
      </c>
    </row>
    <row r="38" spans="1:19" x14ac:dyDescent="0.3">
      <c r="A38" s="82" t="s">
        <v>1140</v>
      </c>
      <c r="B38" s="64">
        <f>VLOOKUP($A38,'Return Data'!$B$7:$R$2843,3,0)</f>
        <v>44407</v>
      </c>
      <c r="C38" s="65">
        <f>VLOOKUP($A38,'Return Data'!$B$7:$R$2843,4,0)</f>
        <v>70.616600000000005</v>
      </c>
      <c r="D38" s="65">
        <f>VLOOKUP($A38,'Return Data'!$B$7:$R$2843,9,0)</f>
        <v>3.6046999999999998</v>
      </c>
      <c r="E38" s="66">
        <f t="shared" si="1"/>
        <v>28</v>
      </c>
      <c r="F38" s="65">
        <f>VLOOKUP($A38,'Return Data'!$B$7:$R$2843,10,0)</f>
        <v>3.6511</v>
      </c>
      <c r="G38" s="66">
        <f t="shared" si="2"/>
        <v>23</v>
      </c>
      <c r="H38" s="65">
        <f>VLOOKUP($A38,'Return Data'!$B$7:$R$2843,11,0)</f>
        <v>1.8998999999999999</v>
      </c>
      <c r="I38" s="66">
        <f t="shared" si="3"/>
        <v>25</v>
      </c>
      <c r="J38" s="65">
        <f>VLOOKUP($A38,'Return Data'!$B$7:$R$2843,12,0)</f>
        <v>2.4731000000000001</v>
      </c>
      <c r="K38" s="66">
        <f t="shared" si="8"/>
        <v>22</v>
      </c>
      <c r="L38" s="65">
        <f>VLOOKUP($A38,'Return Data'!$B$7:$R$2843,13,0)</f>
        <v>3.8026</v>
      </c>
      <c r="M38" s="66">
        <f t="shared" si="9"/>
        <v>19</v>
      </c>
      <c r="N38" s="65">
        <f>VLOOKUP($A38,'Return Data'!$B$7:$R$2843,17,0)</f>
        <v>8.0768000000000004</v>
      </c>
      <c r="O38" s="66">
        <f t="shared" si="10"/>
        <v>11</v>
      </c>
      <c r="P38" s="65">
        <f>VLOOKUP($A38,'Return Data'!$B$7:$R$2843,14,0)</f>
        <v>8.7997999999999994</v>
      </c>
      <c r="Q38" s="66">
        <f t="shared" si="11"/>
        <v>13</v>
      </c>
      <c r="R38" s="65">
        <f>VLOOKUP($A38,'Return Data'!$B$7:$R$2843,16,0)</f>
        <v>8.5736000000000008</v>
      </c>
      <c r="S38" s="67">
        <f t="shared" si="0"/>
        <v>15</v>
      </c>
    </row>
    <row r="39" spans="1:19" x14ac:dyDescent="0.3">
      <c r="A39" s="82" t="s">
        <v>1142</v>
      </c>
      <c r="B39" s="64">
        <f>VLOOKUP($A39,'Return Data'!$B$7:$R$2843,3,0)</f>
        <v>44407</v>
      </c>
      <c r="C39" s="65">
        <f>VLOOKUP($A39,'Return Data'!$B$7:$R$2843,4,0)</f>
        <v>1.7727999999999999</v>
      </c>
      <c r="D39" s="65">
        <f>VLOOKUP($A39,'Return Data'!$B$7:$R$2843,9,0)</f>
        <v>10.941000000000001</v>
      </c>
      <c r="E39" s="66">
        <f t="shared" si="1"/>
        <v>3</v>
      </c>
      <c r="F39" s="65">
        <f>VLOOKUP($A39,'Return Data'!$B$7:$R$2843,10,0)</f>
        <v>11.138400000000001</v>
      </c>
      <c r="G39" s="66">
        <f t="shared" si="2"/>
        <v>5</v>
      </c>
      <c r="H39" s="65">
        <f>VLOOKUP($A39,'Return Data'!$B$7:$R$2843,11,0)</f>
        <v>11.4818</v>
      </c>
      <c r="I39" s="66">
        <f t="shared" si="3"/>
        <v>5</v>
      </c>
      <c r="J39" s="65"/>
      <c r="K39" s="66"/>
      <c r="L39" s="65"/>
      <c r="M39" s="66"/>
      <c r="N39" s="65"/>
      <c r="O39" s="66"/>
      <c r="P39" s="65"/>
      <c r="Q39" s="66"/>
      <c r="R39" s="65">
        <f>VLOOKUP($A39,'Return Data'!$B$7:$R$2843,16,0)</f>
        <v>-9.1953999999999994</v>
      </c>
      <c r="S39" s="67">
        <f t="shared" si="0"/>
        <v>31</v>
      </c>
    </row>
    <row r="40" spans="1:19" x14ac:dyDescent="0.3">
      <c r="A40" s="82" t="s">
        <v>1144</v>
      </c>
      <c r="B40" s="64">
        <f>VLOOKUP($A40,'Return Data'!$B$7:$R$2843,3,0)</f>
        <v>44407</v>
      </c>
      <c r="C40" s="65">
        <f>VLOOKUP($A40,'Return Data'!$B$7:$R$2843,4,0)</f>
        <v>54.832000000000001</v>
      </c>
      <c r="D40" s="65">
        <f>VLOOKUP($A40,'Return Data'!$B$7:$R$2843,9,0)</f>
        <v>3.5428000000000002</v>
      </c>
      <c r="E40" s="66">
        <f t="shared" si="1"/>
        <v>29</v>
      </c>
      <c r="F40" s="65">
        <f>VLOOKUP($A40,'Return Data'!$B$7:$R$2843,10,0)</f>
        <v>2.8117000000000001</v>
      </c>
      <c r="G40" s="66">
        <f t="shared" si="2"/>
        <v>30</v>
      </c>
      <c r="H40" s="65">
        <f>VLOOKUP($A40,'Return Data'!$B$7:$R$2843,11,0)</f>
        <v>2.1200999999999999</v>
      </c>
      <c r="I40" s="66">
        <f t="shared" si="3"/>
        <v>23</v>
      </c>
      <c r="J40" s="65">
        <f>VLOOKUP($A40,'Return Data'!$B$7:$R$2843,12,0)</f>
        <v>2.1145999999999998</v>
      </c>
      <c r="K40" s="66">
        <f>RANK(J40,J$8:J$42,0)</f>
        <v>23</v>
      </c>
      <c r="L40" s="65">
        <f>VLOOKUP($A40,'Return Data'!$B$7:$R$2843,13,0)</f>
        <v>2.3942000000000001</v>
      </c>
      <c r="M40" s="66">
        <f>RANK(L40,L$8:L$42,0)</f>
        <v>26</v>
      </c>
      <c r="N40" s="65">
        <f>VLOOKUP($A40,'Return Data'!$B$7:$R$2843,17,0)</f>
        <v>1.0215000000000001</v>
      </c>
      <c r="O40" s="66">
        <f>RANK(N40,N$8:N$42,0)</f>
        <v>29</v>
      </c>
      <c r="P40" s="65">
        <f>VLOOKUP($A40,'Return Data'!$B$7:$R$2843,14,0)</f>
        <v>6.4600000000000005E-2</v>
      </c>
      <c r="Q40" s="66">
        <f>RANK(P40,P$8:P$42,0)</f>
        <v>28</v>
      </c>
      <c r="R40" s="65">
        <f>VLOOKUP($A40,'Return Data'!$B$7:$R$2843,16,0)</f>
        <v>5.6722999999999999</v>
      </c>
      <c r="S40" s="67">
        <f t="shared" si="0"/>
        <v>28</v>
      </c>
    </row>
    <row r="41" spans="1:19" x14ac:dyDescent="0.3">
      <c r="A41" s="82" t="s">
        <v>1007</v>
      </c>
      <c r="B41" s="64">
        <f>VLOOKUP($A41,'Return Data'!$B$7:$R$2843,3,0)</f>
        <v>44407</v>
      </c>
      <c r="C41" s="65">
        <f>VLOOKUP($A41,'Return Data'!$B$7:$R$2843,4,0)</f>
        <v>76.107699999999994</v>
      </c>
      <c r="D41" s="65">
        <f>VLOOKUP($A41,'Return Data'!$B$7:$R$2843,9,0)</f>
        <v>-3.9150999999999998</v>
      </c>
      <c r="E41" s="66">
        <f t="shared" si="1"/>
        <v>34</v>
      </c>
      <c r="F41" s="65">
        <f>VLOOKUP($A41,'Return Data'!$B$7:$R$2843,10,0)</f>
        <v>-1.0774999999999999</v>
      </c>
      <c r="G41" s="66">
        <f t="shared" si="2"/>
        <v>33</v>
      </c>
      <c r="H41" s="65">
        <f>VLOOKUP($A41,'Return Data'!$B$7:$R$2843,11,0)</f>
        <v>-1.3773</v>
      </c>
      <c r="I41" s="66">
        <f t="shared" si="3"/>
        <v>33</v>
      </c>
      <c r="J41" s="65">
        <f>VLOOKUP($A41,'Return Data'!$B$7:$R$2843,12,0)</f>
        <v>4.3099999999999999E-2</v>
      </c>
      <c r="K41" s="66">
        <f>RANK(J41,J$8:J$42,0)</f>
        <v>29</v>
      </c>
      <c r="L41" s="65">
        <f>VLOOKUP($A41,'Return Data'!$B$7:$R$2843,13,0)</f>
        <v>1.0961000000000001</v>
      </c>
      <c r="M41" s="66">
        <f>RANK(L41,L$8:L$42,0)</f>
        <v>29</v>
      </c>
      <c r="N41" s="65">
        <f>VLOOKUP($A41,'Return Data'!$B$7:$R$2843,17,0)</f>
        <v>6.0094000000000003</v>
      </c>
      <c r="O41" s="66">
        <f>RANK(N41,N$8:N$42,0)</f>
        <v>20</v>
      </c>
      <c r="P41" s="65">
        <f>VLOOKUP($A41,'Return Data'!$B$7:$R$2843,14,0)</f>
        <v>9.6469000000000005</v>
      </c>
      <c r="Q41" s="66">
        <f>RANK(P41,P$8:P$42,0)</f>
        <v>7</v>
      </c>
      <c r="R41" s="65">
        <f>VLOOKUP($A41,'Return Data'!$B$7:$R$2843,16,0)</f>
        <v>8.9659999999999993</v>
      </c>
      <c r="S41" s="67">
        <f t="shared" si="0"/>
        <v>6</v>
      </c>
    </row>
    <row r="42" spans="1:19" x14ac:dyDescent="0.3">
      <c r="A42" s="82" t="s">
        <v>1009</v>
      </c>
      <c r="B42" s="64">
        <f>VLOOKUP($A42,'Return Data'!$B$7:$R$2843,3,0)</f>
        <v>44407</v>
      </c>
      <c r="C42" s="65">
        <f>VLOOKUP($A42,'Return Data'!$B$7:$R$2843,4,0)</f>
        <v>13.7354</v>
      </c>
      <c r="D42" s="65">
        <f>VLOOKUP($A42,'Return Data'!$B$7:$R$2843,9,0)</f>
        <v>-1.0709</v>
      </c>
      <c r="E42" s="66">
        <f t="shared" si="1"/>
        <v>33</v>
      </c>
      <c r="F42" s="65">
        <f>VLOOKUP($A42,'Return Data'!$B$7:$R$2843,10,0)</f>
        <v>-6.8823999999999996</v>
      </c>
      <c r="G42" s="66">
        <f t="shared" si="2"/>
        <v>34</v>
      </c>
      <c r="H42" s="65">
        <f>VLOOKUP($A42,'Return Data'!$B$7:$R$2843,11,0)</f>
        <v>-6.2263999999999999</v>
      </c>
      <c r="I42" s="66">
        <f t="shared" si="3"/>
        <v>34</v>
      </c>
      <c r="J42" s="65">
        <f>VLOOKUP($A42,'Return Data'!$B$7:$R$2843,12,0)</f>
        <v>1.84E-2</v>
      </c>
      <c r="K42" s="66">
        <f>RANK(J42,J$8:J$42,0)</f>
        <v>30</v>
      </c>
      <c r="L42" s="65">
        <f>VLOOKUP($A42,'Return Data'!$B$7:$R$2843,13,0)</f>
        <v>-1.2076</v>
      </c>
      <c r="M42" s="66">
        <f>RANK(L42,L$8:L$42,0)</f>
        <v>31</v>
      </c>
      <c r="N42" s="65">
        <f>VLOOKUP($A42,'Return Data'!$B$7:$R$2843,17,0)</f>
        <v>5.4782000000000002</v>
      </c>
      <c r="O42" s="66">
        <f>RANK(N42,N$8:N$42,0)</f>
        <v>24</v>
      </c>
      <c r="P42" s="65"/>
      <c r="Q42" s="66"/>
      <c r="R42" s="65">
        <f>VLOOKUP($A42,'Return Data'!$B$7:$R$2843,16,0)</f>
        <v>10.897399999999999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11.017817647058823</v>
      </c>
      <c r="E44" s="88"/>
      <c r="F44" s="89">
        <f>AVERAGE(F8:F42)</f>
        <v>6.6115382352941188</v>
      </c>
      <c r="G44" s="88"/>
      <c r="H44" s="89">
        <f>AVERAGE(H8:H42)</f>
        <v>5.060649999999999</v>
      </c>
      <c r="I44" s="88"/>
      <c r="J44" s="89">
        <f>AVERAGE(J8:J42)</f>
        <v>5.0608870967741932</v>
      </c>
      <c r="K44" s="88"/>
      <c r="L44" s="89">
        <f>AVERAGE(L8:L42)</f>
        <v>5.113045161290322</v>
      </c>
      <c r="M44" s="88"/>
      <c r="N44" s="89">
        <f>AVERAGE(N8:N42)</f>
        <v>6.4972466666666655</v>
      </c>
      <c r="O44" s="88"/>
      <c r="P44" s="89">
        <f>AVERAGE(P8:P42)</f>
        <v>7.0985517241379315</v>
      </c>
      <c r="Q44" s="88"/>
      <c r="R44" s="89">
        <f>AVERAGE(R8:R42)</f>
        <v>4.9816942857142861</v>
      </c>
      <c r="S44" s="90"/>
    </row>
    <row r="45" spans="1:19" x14ac:dyDescent="0.3">
      <c r="A45" s="87" t="s">
        <v>28</v>
      </c>
      <c r="B45" s="88"/>
      <c r="C45" s="88"/>
      <c r="D45" s="89">
        <f>MIN(D8:D42)</f>
        <v>-3.9150999999999998</v>
      </c>
      <c r="E45" s="88"/>
      <c r="F45" s="89">
        <f>MIN(F8:F42)</f>
        <v>-6.8823999999999996</v>
      </c>
      <c r="G45" s="88"/>
      <c r="H45" s="89">
        <f>MIN(H8:H42)</f>
        <v>-6.2263999999999999</v>
      </c>
      <c r="I45" s="88"/>
      <c r="J45" s="89">
        <f>MIN(J8:J42)</f>
        <v>0</v>
      </c>
      <c r="K45" s="88"/>
      <c r="L45" s="89">
        <f>MIN(L8:L42)</f>
        <v>-1.2076</v>
      </c>
      <c r="M45" s="88"/>
      <c r="N45" s="89">
        <f>MIN(N8:N42)</f>
        <v>-5.2972000000000001</v>
      </c>
      <c r="O45" s="88"/>
      <c r="P45" s="89">
        <f>MIN(P8:P42)</f>
        <v>-3.6789999999999998</v>
      </c>
      <c r="Q45" s="88"/>
      <c r="R45" s="89">
        <f>MIN(R8:R42)</f>
        <v>-21.532</v>
      </c>
      <c r="S45" s="90"/>
    </row>
    <row r="46" spans="1:19" ht="15" thickBot="1" x14ac:dyDescent="0.35">
      <c r="A46" s="91" t="s">
        <v>29</v>
      </c>
      <c r="B46" s="92"/>
      <c r="C46" s="92"/>
      <c r="D46" s="93">
        <f>MAX(D8:D42)</f>
        <v>173.7594</v>
      </c>
      <c r="E46" s="92"/>
      <c r="F46" s="93">
        <f>MAX(F8:F42)</f>
        <v>59.359699999999997</v>
      </c>
      <c r="G46" s="92"/>
      <c r="H46" s="93">
        <f>MAX(H8:H42)</f>
        <v>32.718800000000002</v>
      </c>
      <c r="I46" s="92"/>
      <c r="J46" s="93">
        <f>MAX(J8:J42)</f>
        <v>24.062100000000001</v>
      </c>
      <c r="K46" s="92"/>
      <c r="L46" s="93">
        <f>MAX(L8:L42)</f>
        <v>18.3505</v>
      </c>
      <c r="M46" s="92"/>
      <c r="N46" s="93">
        <f>MAX(N8:N42)</f>
        <v>9.7375000000000007</v>
      </c>
      <c r="O46" s="92"/>
      <c r="P46" s="93">
        <f>MAX(P8:P42)</f>
        <v>10.184100000000001</v>
      </c>
      <c r="Q46" s="92"/>
      <c r="R46" s="93">
        <f>MAX(R8:R42)</f>
        <v>10.897399999999999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44407</v>
      </c>
      <c r="C8" s="65">
        <f>VLOOKUP($A8,'Return Data'!$B$7:$R$2843,4,0)</f>
        <v>24.7164</v>
      </c>
      <c r="D8" s="65">
        <f>VLOOKUP($A8,'Return Data'!$B$7:$R$2843,9,0)</f>
        <v>8.1119000000000003</v>
      </c>
      <c r="E8" s="66">
        <f>RANK(D8,D$8:D$42,0)</f>
        <v>9</v>
      </c>
      <c r="F8" s="65">
        <f>VLOOKUP($A8,'Return Data'!$B$7:$R$2843,10,0)</f>
        <v>6.2813999999999997</v>
      </c>
      <c r="G8" s="66">
        <f>RANK(F8,F$8:F$42,0)</f>
        <v>9</v>
      </c>
      <c r="H8" s="65">
        <f>VLOOKUP($A8,'Return Data'!$B$7:$R$2843,11,0)</f>
        <v>8.5073000000000008</v>
      </c>
      <c r="I8" s="66">
        <f>RANK(H8,H$8:H$42,0)</f>
        <v>6</v>
      </c>
      <c r="J8" s="65">
        <f>VLOOKUP($A8,'Return Data'!$B$7:$R$2843,12,0)</f>
        <v>12.0403</v>
      </c>
      <c r="K8" s="66">
        <f>RANK(J8,J$8:J$42,0)</f>
        <v>3</v>
      </c>
      <c r="L8" s="65">
        <f>VLOOKUP($A8,'Return Data'!$B$7:$R$2843,13,0)</f>
        <v>9.5129000000000001</v>
      </c>
      <c r="M8" s="66">
        <f>RANK(L8,L$8:L$42,0)</f>
        <v>2</v>
      </c>
      <c r="N8" s="65">
        <f>VLOOKUP($A8,'Return Data'!$B$7:$R$2843,17,0)</f>
        <v>2.9533999999999998</v>
      </c>
      <c r="O8" s="66">
        <f>RANK(N8,N$8:N$42,0)</f>
        <v>27</v>
      </c>
      <c r="P8" s="65">
        <f>VLOOKUP($A8,'Return Data'!$B$7:$R$2843,14,0)</f>
        <v>3.4575</v>
      </c>
      <c r="Q8" s="66">
        <f>RANK(P8,P$8:P$42,0)</f>
        <v>23</v>
      </c>
      <c r="R8" s="65">
        <f>VLOOKUP($A8,'Return Data'!$B$7:$R$2843,16,0)</f>
        <v>7.5980999999999996</v>
      </c>
      <c r="S8" s="67">
        <f t="shared" ref="S8:S42" si="0">RANK(R8,R$8:R$42,0)</f>
        <v>22</v>
      </c>
    </row>
    <row r="9" spans="1:19" x14ac:dyDescent="0.3">
      <c r="A9" s="82" t="s">
        <v>1073</v>
      </c>
      <c r="B9" s="64">
        <f>VLOOKUP($A9,'Return Data'!$B$7:$R$2843,3,0)</f>
        <v>44407</v>
      </c>
      <c r="C9" s="65">
        <f>VLOOKUP($A9,'Return Data'!$B$7:$R$2843,4,0)</f>
        <v>1.3322000000000001</v>
      </c>
      <c r="D9" s="65"/>
      <c r="E9" s="66"/>
      <c r="F9" s="65"/>
      <c r="G9" s="66"/>
      <c r="H9" s="65"/>
      <c r="I9" s="66"/>
      <c r="J9" s="65"/>
      <c r="K9" s="66"/>
      <c r="L9" s="65"/>
      <c r="M9" s="66"/>
      <c r="N9" s="65"/>
      <c r="O9" s="66"/>
      <c r="P9" s="65"/>
      <c r="Q9" s="66"/>
      <c r="R9" s="65">
        <f>VLOOKUP($A9,'Return Data'!$B$7:$R$2843,16,0)</f>
        <v>-15.035299999999999</v>
      </c>
      <c r="S9" s="67">
        <f t="shared" si="0"/>
        <v>34</v>
      </c>
    </row>
    <row r="10" spans="1:19" x14ac:dyDescent="0.3">
      <c r="A10" s="82" t="s">
        <v>1075</v>
      </c>
      <c r="B10" s="64">
        <f>VLOOKUP($A10,'Return Data'!$B$7:$R$2843,3,0)</f>
        <v>44407</v>
      </c>
      <c r="C10" s="65">
        <f>VLOOKUP($A10,'Return Data'!$B$7:$R$2843,4,0)</f>
        <v>21.6068</v>
      </c>
      <c r="D10" s="65">
        <f>VLOOKUP($A10,'Return Data'!$B$7:$R$2843,9,0)</f>
        <v>7.1024000000000003</v>
      </c>
      <c r="E10" s="66">
        <f t="shared" ref="E10:E42" si="1">RANK(D10,D$8:D$42,0)</f>
        <v>13</v>
      </c>
      <c r="F10" s="65">
        <f>VLOOKUP($A10,'Return Data'!$B$7:$R$2843,10,0)</f>
        <v>5.7390999999999996</v>
      </c>
      <c r="G10" s="66">
        <f t="shared" ref="G10:G42" si="2">RANK(F10,F$8:F$42,0)</f>
        <v>12</v>
      </c>
      <c r="H10" s="65">
        <f>VLOOKUP($A10,'Return Data'!$B$7:$R$2843,11,0)</f>
        <v>5.5427</v>
      </c>
      <c r="I10" s="66">
        <f t="shared" ref="I10:I42" si="3">RANK(H10,H$8:H$42,0)</f>
        <v>8</v>
      </c>
      <c r="J10" s="65">
        <f>VLOOKUP($A10,'Return Data'!$B$7:$R$2843,12,0)</f>
        <v>5.8254999999999999</v>
      </c>
      <c r="K10" s="66">
        <f t="shared" ref="K10:K19" si="4">RANK(J10,J$8:J$42,0)</f>
        <v>7</v>
      </c>
      <c r="L10" s="65">
        <f>VLOOKUP($A10,'Return Data'!$B$7:$R$2843,13,0)</f>
        <v>6.9558999999999997</v>
      </c>
      <c r="M10" s="66">
        <f t="shared" ref="M10:M19" si="5">RANK(L10,L$8:L$42,0)</f>
        <v>8</v>
      </c>
      <c r="N10" s="65">
        <f>VLOOKUP($A10,'Return Data'!$B$7:$R$2843,17,0)</f>
        <v>8.4755000000000003</v>
      </c>
      <c r="O10" s="66">
        <f t="shared" ref="O10:O19" si="6">RANK(N10,N$8:N$42,0)</f>
        <v>4</v>
      </c>
      <c r="P10" s="65">
        <f>VLOOKUP($A10,'Return Data'!$B$7:$R$2843,14,0)</f>
        <v>7.9715999999999996</v>
      </c>
      <c r="Q10" s="66">
        <f t="shared" ref="Q10:Q19" si="7">RANK(P10,P$8:P$42,0)</f>
        <v>13</v>
      </c>
      <c r="R10" s="65">
        <f>VLOOKUP($A10,'Return Data'!$B$7:$R$2843,16,0)</f>
        <v>8.5934000000000008</v>
      </c>
      <c r="S10" s="67">
        <f t="shared" si="0"/>
        <v>7</v>
      </c>
    </row>
    <row r="11" spans="1:19" x14ac:dyDescent="0.3">
      <c r="A11" s="82" t="s">
        <v>1076</v>
      </c>
      <c r="B11" s="64">
        <f>VLOOKUP($A11,'Return Data'!$B$7:$R$2843,3,0)</f>
        <v>44407</v>
      </c>
      <c r="C11" s="65">
        <f>VLOOKUP($A11,'Return Data'!$B$7:$R$2843,4,0)</f>
        <v>15.071099999999999</v>
      </c>
      <c r="D11" s="65">
        <f>VLOOKUP($A11,'Return Data'!$B$7:$R$2843,9,0)</f>
        <v>5.6365999999999996</v>
      </c>
      <c r="E11" s="66">
        <f t="shared" si="1"/>
        <v>18</v>
      </c>
      <c r="F11" s="65">
        <f>VLOOKUP($A11,'Return Data'!$B$7:$R$2843,10,0)</f>
        <v>2.4851000000000001</v>
      </c>
      <c r="G11" s="66">
        <f t="shared" si="2"/>
        <v>25</v>
      </c>
      <c r="H11" s="65">
        <f>VLOOKUP($A11,'Return Data'!$B$7:$R$2843,11,0)</f>
        <v>1.9591000000000001</v>
      </c>
      <c r="I11" s="66">
        <f t="shared" si="3"/>
        <v>21</v>
      </c>
      <c r="J11" s="65">
        <f>VLOOKUP($A11,'Return Data'!$B$7:$R$2843,12,0)</f>
        <v>2.4557000000000002</v>
      </c>
      <c r="K11" s="66">
        <f t="shared" si="4"/>
        <v>18</v>
      </c>
      <c r="L11" s="65">
        <f>VLOOKUP($A11,'Return Data'!$B$7:$R$2843,13,0)</f>
        <v>2.8007</v>
      </c>
      <c r="M11" s="66">
        <f t="shared" si="5"/>
        <v>20</v>
      </c>
      <c r="N11" s="65">
        <f>VLOOKUP($A11,'Return Data'!$B$7:$R$2843,17,0)</f>
        <v>5.1421999999999999</v>
      </c>
      <c r="O11" s="66">
        <f t="shared" si="6"/>
        <v>22</v>
      </c>
      <c r="P11" s="65">
        <f>VLOOKUP($A11,'Return Data'!$B$7:$R$2843,14,0)</f>
        <v>2.7039</v>
      </c>
      <c r="Q11" s="66">
        <f t="shared" si="7"/>
        <v>25</v>
      </c>
      <c r="R11" s="65">
        <f>VLOOKUP($A11,'Return Data'!$B$7:$R$2843,16,0)</f>
        <v>5.6844999999999999</v>
      </c>
      <c r="S11" s="67">
        <f t="shared" si="0"/>
        <v>29</v>
      </c>
    </row>
    <row r="12" spans="1:19" x14ac:dyDescent="0.3">
      <c r="A12" s="82" t="s">
        <v>1079</v>
      </c>
      <c r="B12" s="64">
        <f>VLOOKUP($A12,'Return Data'!$B$7:$R$2843,3,0)</f>
        <v>44407</v>
      </c>
      <c r="C12" s="65">
        <f>VLOOKUP($A12,'Return Data'!$B$7:$R$2843,4,0)</f>
        <v>64.552499999999995</v>
      </c>
      <c r="D12" s="65">
        <f>VLOOKUP($A12,'Return Data'!$B$7:$R$2843,9,0)</f>
        <v>4.5061999999999998</v>
      </c>
      <c r="E12" s="66">
        <f t="shared" si="1"/>
        <v>22</v>
      </c>
      <c r="F12" s="65">
        <f>VLOOKUP($A12,'Return Data'!$B$7:$R$2843,10,0)</f>
        <v>4.0444000000000004</v>
      </c>
      <c r="G12" s="66">
        <f t="shared" si="2"/>
        <v>18</v>
      </c>
      <c r="H12" s="65">
        <f>VLOOKUP($A12,'Return Data'!$B$7:$R$2843,11,0)</f>
        <v>2.9578000000000002</v>
      </c>
      <c r="I12" s="66">
        <f t="shared" si="3"/>
        <v>16</v>
      </c>
      <c r="J12" s="65">
        <f>VLOOKUP($A12,'Return Data'!$B$7:$R$2843,12,0)</f>
        <v>3.6294</v>
      </c>
      <c r="K12" s="66">
        <f t="shared" si="4"/>
        <v>12</v>
      </c>
      <c r="L12" s="65">
        <f>VLOOKUP($A12,'Return Data'!$B$7:$R$2843,13,0)</f>
        <v>4.1311999999999998</v>
      </c>
      <c r="M12" s="66">
        <f t="shared" si="5"/>
        <v>13</v>
      </c>
      <c r="N12" s="65">
        <f>VLOOKUP($A12,'Return Data'!$B$7:$R$2843,17,0)</f>
        <v>6.7226999999999997</v>
      </c>
      <c r="O12" s="66">
        <f t="shared" si="6"/>
        <v>14</v>
      </c>
      <c r="P12" s="65">
        <f>VLOOKUP($A12,'Return Data'!$B$7:$R$2843,14,0)</f>
        <v>5.0975999999999999</v>
      </c>
      <c r="Q12" s="66">
        <f t="shared" si="7"/>
        <v>21</v>
      </c>
      <c r="R12" s="65">
        <f>VLOOKUP($A12,'Return Data'!$B$7:$R$2843,16,0)</f>
        <v>7.9874000000000001</v>
      </c>
      <c r="S12" s="67">
        <f t="shared" si="0"/>
        <v>14</v>
      </c>
    </row>
    <row r="13" spans="1:19" x14ac:dyDescent="0.3">
      <c r="A13" s="82" t="s">
        <v>1082</v>
      </c>
      <c r="B13" s="64">
        <f>VLOOKUP($A13,'Return Data'!$B$7:$R$2843,3,0)</f>
        <v>44407</v>
      </c>
      <c r="C13" s="65">
        <f>VLOOKUP($A13,'Return Data'!$B$7:$R$2843,4,0)</f>
        <v>24.0473</v>
      </c>
      <c r="D13" s="65">
        <f>VLOOKUP($A13,'Return Data'!$B$7:$R$2843,9,0)</f>
        <v>10.2295</v>
      </c>
      <c r="E13" s="66">
        <f t="shared" si="1"/>
        <v>3</v>
      </c>
      <c r="F13" s="65">
        <f>VLOOKUP($A13,'Return Data'!$B$7:$R$2843,10,0)</f>
        <v>12.4739</v>
      </c>
      <c r="G13" s="66">
        <f t="shared" si="2"/>
        <v>2</v>
      </c>
      <c r="H13" s="65">
        <f>VLOOKUP($A13,'Return Data'!$B$7:$R$2843,11,0)</f>
        <v>16.8398</v>
      </c>
      <c r="I13" s="66">
        <f t="shared" si="3"/>
        <v>2</v>
      </c>
      <c r="J13" s="65">
        <f>VLOOKUP($A13,'Return Data'!$B$7:$R$2843,12,0)</f>
        <v>20.9801</v>
      </c>
      <c r="K13" s="66">
        <f t="shared" si="4"/>
        <v>2</v>
      </c>
      <c r="L13" s="65">
        <f>VLOOKUP($A13,'Return Data'!$B$7:$R$2843,13,0)</f>
        <v>9.4577000000000009</v>
      </c>
      <c r="M13" s="66">
        <f t="shared" si="5"/>
        <v>3</v>
      </c>
      <c r="N13" s="65">
        <f>VLOOKUP($A13,'Return Data'!$B$7:$R$2843,17,0)</f>
        <v>3.0017</v>
      </c>
      <c r="O13" s="66">
        <f t="shared" si="6"/>
        <v>26</v>
      </c>
      <c r="P13" s="65">
        <f>VLOOKUP($A13,'Return Data'!$B$7:$R$2843,14,0)</f>
        <v>4.5171000000000001</v>
      </c>
      <c r="Q13" s="66">
        <f t="shared" si="7"/>
        <v>22</v>
      </c>
      <c r="R13" s="65">
        <f>VLOOKUP($A13,'Return Data'!$B$7:$R$2843,16,0)</f>
        <v>7.8288000000000002</v>
      </c>
      <c r="S13" s="67">
        <f t="shared" si="0"/>
        <v>17</v>
      </c>
    </row>
    <row r="14" spans="1:19" x14ac:dyDescent="0.3">
      <c r="A14" s="82" t="s">
        <v>1084</v>
      </c>
      <c r="B14" s="64">
        <f>VLOOKUP($A14,'Return Data'!$B$7:$R$2843,3,0)</f>
        <v>44407</v>
      </c>
      <c r="C14" s="65">
        <f>VLOOKUP($A14,'Return Data'!$B$7:$R$2843,4,0)</f>
        <v>44.455100000000002</v>
      </c>
      <c r="D14" s="65">
        <f>VLOOKUP($A14,'Return Data'!$B$7:$R$2843,9,0)</f>
        <v>7.4790000000000001</v>
      </c>
      <c r="E14" s="66">
        <f t="shared" si="1"/>
        <v>10</v>
      </c>
      <c r="F14" s="65">
        <f>VLOOKUP($A14,'Return Data'!$B$7:$R$2843,10,0)</f>
        <v>6.9455999999999998</v>
      </c>
      <c r="G14" s="66">
        <f t="shared" si="2"/>
        <v>7</v>
      </c>
      <c r="H14" s="65">
        <f>VLOOKUP($A14,'Return Data'!$B$7:$R$2843,11,0)</f>
        <v>5.4870000000000001</v>
      </c>
      <c r="I14" s="66">
        <f t="shared" si="3"/>
        <v>9</v>
      </c>
      <c r="J14" s="65">
        <f>VLOOKUP($A14,'Return Data'!$B$7:$R$2843,12,0)</f>
        <v>5.8333000000000004</v>
      </c>
      <c r="K14" s="66">
        <f t="shared" si="4"/>
        <v>6</v>
      </c>
      <c r="L14" s="65">
        <f>VLOOKUP($A14,'Return Data'!$B$7:$R$2843,13,0)</f>
        <v>7.2380000000000004</v>
      </c>
      <c r="M14" s="66">
        <f t="shared" si="5"/>
        <v>6</v>
      </c>
      <c r="N14" s="65">
        <f>VLOOKUP($A14,'Return Data'!$B$7:$R$2843,17,0)</f>
        <v>7.9851999999999999</v>
      </c>
      <c r="O14" s="66">
        <f t="shared" si="6"/>
        <v>7</v>
      </c>
      <c r="P14" s="65">
        <f>VLOOKUP($A14,'Return Data'!$B$7:$R$2843,14,0)</f>
        <v>8.3076000000000008</v>
      </c>
      <c r="Q14" s="66">
        <f t="shared" si="7"/>
        <v>10</v>
      </c>
      <c r="R14" s="65">
        <f>VLOOKUP($A14,'Return Data'!$B$7:$R$2843,16,0)</f>
        <v>7.9550999999999998</v>
      </c>
      <c r="S14" s="67">
        <f t="shared" si="0"/>
        <v>15</v>
      </c>
    </row>
    <row r="15" spans="1:19" x14ac:dyDescent="0.3">
      <c r="A15" s="82" t="s">
        <v>1086</v>
      </c>
      <c r="B15" s="64">
        <f>VLOOKUP($A15,'Return Data'!$B$7:$R$2843,3,0)</f>
        <v>44407</v>
      </c>
      <c r="C15" s="65">
        <f>VLOOKUP($A15,'Return Data'!$B$7:$R$2843,4,0)</f>
        <v>34.758400000000002</v>
      </c>
      <c r="D15" s="65">
        <f>VLOOKUP($A15,'Return Data'!$B$7:$R$2843,9,0)</f>
        <v>6.0364000000000004</v>
      </c>
      <c r="E15" s="66">
        <f t="shared" si="1"/>
        <v>15</v>
      </c>
      <c r="F15" s="65">
        <f>VLOOKUP($A15,'Return Data'!$B$7:$R$2843,10,0)</f>
        <v>5.9324000000000003</v>
      </c>
      <c r="G15" s="66">
        <f t="shared" si="2"/>
        <v>11</v>
      </c>
      <c r="H15" s="65">
        <f>VLOOKUP($A15,'Return Data'!$B$7:$R$2843,11,0)</f>
        <v>6.3212999999999999</v>
      </c>
      <c r="I15" s="66">
        <f t="shared" si="3"/>
        <v>7</v>
      </c>
      <c r="J15" s="65">
        <f>VLOOKUP($A15,'Return Data'!$B$7:$R$2843,12,0)</f>
        <v>6.3075999999999999</v>
      </c>
      <c r="K15" s="66">
        <f t="shared" si="4"/>
        <v>5</v>
      </c>
      <c r="L15" s="65">
        <f>VLOOKUP($A15,'Return Data'!$B$7:$R$2843,13,0)</f>
        <v>7.7095000000000002</v>
      </c>
      <c r="M15" s="66">
        <f t="shared" si="5"/>
        <v>5</v>
      </c>
      <c r="N15" s="65">
        <f>VLOOKUP($A15,'Return Data'!$B$7:$R$2843,17,0)</f>
        <v>9.0455000000000005</v>
      </c>
      <c r="O15" s="66">
        <f t="shared" si="6"/>
        <v>2</v>
      </c>
      <c r="P15" s="65">
        <f>VLOOKUP($A15,'Return Data'!$B$7:$R$2843,14,0)</f>
        <v>8.4314999999999998</v>
      </c>
      <c r="Q15" s="66">
        <f t="shared" si="7"/>
        <v>9</v>
      </c>
      <c r="R15" s="65">
        <f>VLOOKUP($A15,'Return Data'!$B$7:$R$2843,16,0)</f>
        <v>7.6586999999999996</v>
      </c>
      <c r="S15" s="67">
        <f t="shared" si="0"/>
        <v>20</v>
      </c>
    </row>
    <row r="16" spans="1:19" x14ac:dyDescent="0.3">
      <c r="A16" s="82" t="s">
        <v>1089</v>
      </c>
      <c r="B16" s="64">
        <f>VLOOKUP($A16,'Return Data'!$B$7:$R$2843,3,0)</f>
        <v>44407</v>
      </c>
      <c r="C16" s="65">
        <f>VLOOKUP($A16,'Return Data'!$B$7:$R$2843,4,0)</f>
        <v>37.2241</v>
      </c>
      <c r="D16" s="65">
        <f>VLOOKUP($A16,'Return Data'!$B$7:$R$2843,9,0)</f>
        <v>5.6280999999999999</v>
      </c>
      <c r="E16" s="66">
        <f t="shared" si="1"/>
        <v>19</v>
      </c>
      <c r="F16" s="65">
        <f>VLOOKUP($A16,'Return Data'!$B$7:$R$2843,10,0)</f>
        <v>3.895</v>
      </c>
      <c r="G16" s="66">
        <f t="shared" si="2"/>
        <v>19</v>
      </c>
      <c r="H16" s="65">
        <f>VLOOKUP($A16,'Return Data'!$B$7:$R$2843,11,0)</f>
        <v>2.4464000000000001</v>
      </c>
      <c r="I16" s="66">
        <f t="shared" si="3"/>
        <v>18</v>
      </c>
      <c r="J16" s="65">
        <f>VLOOKUP($A16,'Return Data'!$B$7:$R$2843,12,0)</f>
        <v>2.8832</v>
      </c>
      <c r="K16" s="66">
        <f t="shared" si="4"/>
        <v>15</v>
      </c>
      <c r="L16" s="65">
        <f>VLOOKUP($A16,'Return Data'!$B$7:$R$2843,13,0)</f>
        <v>3.3856000000000002</v>
      </c>
      <c r="M16" s="66">
        <f t="shared" si="5"/>
        <v>16</v>
      </c>
      <c r="N16" s="65">
        <f>VLOOKUP($A16,'Return Data'!$B$7:$R$2843,17,0)</f>
        <v>7.0442999999999998</v>
      </c>
      <c r="O16" s="66">
        <f t="shared" si="6"/>
        <v>12</v>
      </c>
      <c r="P16" s="65">
        <f>VLOOKUP($A16,'Return Data'!$B$7:$R$2843,14,0)</f>
        <v>8.1951000000000001</v>
      </c>
      <c r="Q16" s="66">
        <f t="shared" si="7"/>
        <v>11</v>
      </c>
      <c r="R16" s="65">
        <f>VLOOKUP($A16,'Return Data'!$B$7:$R$2843,16,0)</f>
        <v>7.5430999999999999</v>
      </c>
      <c r="S16" s="67">
        <f t="shared" si="0"/>
        <v>23</v>
      </c>
    </row>
    <row r="17" spans="1:19" x14ac:dyDescent="0.3">
      <c r="A17" s="82" t="s">
        <v>1092</v>
      </c>
      <c r="B17" s="64">
        <f>VLOOKUP($A17,'Return Data'!$B$7:$R$2843,3,0)</f>
        <v>44407</v>
      </c>
      <c r="C17" s="65">
        <f>VLOOKUP($A17,'Return Data'!$B$7:$R$2843,4,0)</f>
        <v>17.7959</v>
      </c>
      <c r="D17" s="65">
        <f>VLOOKUP($A17,'Return Data'!$B$7:$R$2843,9,0)</f>
        <v>9.0572999999999997</v>
      </c>
      <c r="E17" s="66">
        <f t="shared" si="1"/>
        <v>6</v>
      </c>
      <c r="F17" s="65">
        <f>VLOOKUP($A17,'Return Data'!$B$7:$R$2843,10,0)</f>
        <v>7.2183000000000002</v>
      </c>
      <c r="G17" s="66">
        <f t="shared" si="2"/>
        <v>6</v>
      </c>
      <c r="H17" s="65">
        <f>VLOOKUP($A17,'Return Data'!$B$7:$R$2843,11,0)</f>
        <v>4.7766999999999999</v>
      </c>
      <c r="I17" s="66">
        <f t="shared" si="3"/>
        <v>12</v>
      </c>
      <c r="J17" s="65">
        <f>VLOOKUP($A17,'Return Data'!$B$7:$R$2843,12,0)</f>
        <v>5.2633000000000001</v>
      </c>
      <c r="K17" s="66">
        <f t="shared" si="4"/>
        <v>8</v>
      </c>
      <c r="L17" s="65">
        <f>VLOOKUP($A17,'Return Data'!$B$7:$R$2843,13,0)</f>
        <v>6.9805999999999999</v>
      </c>
      <c r="M17" s="66">
        <f t="shared" si="5"/>
        <v>7</v>
      </c>
      <c r="N17" s="65">
        <f>VLOOKUP($A17,'Return Data'!$B$7:$R$2843,17,0)</f>
        <v>7.4474999999999998</v>
      </c>
      <c r="O17" s="66">
        <f t="shared" si="6"/>
        <v>10</v>
      </c>
      <c r="P17" s="65">
        <f>VLOOKUP($A17,'Return Data'!$B$7:$R$2843,14,0)</f>
        <v>6.8787000000000003</v>
      </c>
      <c r="Q17" s="66">
        <f t="shared" si="7"/>
        <v>19</v>
      </c>
      <c r="R17" s="65">
        <f>VLOOKUP($A17,'Return Data'!$B$7:$R$2843,16,0)</f>
        <v>8.1410999999999998</v>
      </c>
      <c r="S17" s="67">
        <f t="shared" si="0"/>
        <v>11</v>
      </c>
    </row>
    <row r="18" spans="1:19" x14ac:dyDescent="0.3">
      <c r="A18" s="82" t="s">
        <v>1095</v>
      </c>
      <c r="B18" s="64">
        <f>VLOOKUP($A18,'Return Data'!$B$7:$R$2843,3,0)</f>
        <v>44407</v>
      </c>
      <c r="C18" s="65">
        <f>VLOOKUP($A18,'Return Data'!$B$7:$R$2843,4,0)</f>
        <v>16.114999999999998</v>
      </c>
      <c r="D18" s="65">
        <f>VLOOKUP($A18,'Return Data'!$B$7:$R$2843,9,0)</f>
        <v>9.1279000000000003</v>
      </c>
      <c r="E18" s="66">
        <f t="shared" si="1"/>
        <v>5</v>
      </c>
      <c r="F18" s="65">
        <f>VLOOKUP($A18,'Return Data'!$B$7:$R$2843,10,0)</f>
        <v>5.2575000000000003</v>
      </c>
      <c r="G18" s="66">
        <f t="shared" si="2"/>
        <v>14</v>
      </c>
      <c r="H18" s="65">
        <f>VLOOKUP($A18,'Return Data'!$B$7:$R$2843,11,0)</f>
        <v>4.9935</v>
      </c>
      <c r="I18" s="66">
        <f t="shared" si="3"/>
        <v>11</v>
      </c>
      <c r="J18" s="65">
        <f>VLOOKUP($A18,'Return Data'!$B$7:$R$2843,12,0)</f>
        <v>6.5450999999999997</v>
      </c>
      <c r="K18" s="66">
        <f t="shared" si="4"/>
        <v>4</v>
      </c>
      <c r="L18" s="65">
        <f>VLOOKUP($A18,'Return Data'!$B$7:$R$2843,13,0)</f>
        <v>7.8697999999999997</v>
      </c>
      <c r="M18" s="66">
        <f t="shared" si="5"/>
        <v>4</v>
      </c>
      <c r="N18" s="65">
        <f>VLOOKUP($A18,'Return Data'!$B$7:$R$2843,17,0)</f>
        <v>7.6677999999999997</v>
      </c>
      <c r="O18" s="66">
        <f t="shared" si="6"/>
        <v>9</v>
      </c>
      <c r="P18" s="65">
        <f>VLOOKUP($A18,'Return Data'!$B$7:$R$2843,14,0)</f>
        <v>7.3891999999999998</v>
      </c>
      <c r="Q18" s="66">
        <f t="shared" si="7"/>
        <v>17</v>
      </c>
      <c r="R18" s="65">
        <f>VLOOKUP($A18,'Return Data'!$B$7:$R$2843,16,0)</f>
        <v>7.6254999999999997</v>
      </c>
      <c r="S18" s="67">
        <f t="shared" si="0"/>
        <v>21</v>
      </c>
    </row>
    <row r="19" spans="1:19" x14ac:dyDescent="0.3">
      <c r="A19" s="82" t="s">
        <v>1096</v>
      </c>
      <c r="B19" s="64">
        <f>VLOOKUP($A19,'Return Data'!$B$7:$R$2843,3,0)</f>
        <v>44407</v>
      </c>
      <c r="C19" s="65">
        <f>VLOOKUP($A19,'Return Data'!$B$7:$R$2843,4,0)</f>
        <v>12.335800000000001</v>
      </c>
      <c r="D19" s="65">
        <f>VLOOKUP($A19,'Return Data'!$B$7:$R$2843,9,0)</f>
        <v>173.14320000000001</v>
      </c>
      <c r="E19" s="66">
        <f t="shared" si="1"/>
        <v>1</v>
      </c>
      <c r="F19" s="65">
        <f>VLOOKUP($A19,'Return Data'!$B$7:$R$2843,10,0)</f>
        <v>58.736600000000003</v>
      </c>
      <c r="G19" s="66">
        <f t="shared" si="2"/>
        <v>1</v>
      </c>
      <c r="H19" s="65">
        <f>VLOOKUP($A19,'Return Data'!$B$7:$R$2843,11,0)</f>
        <v>32.083799999999997</v>
      </c>
      <c r="I19" s="66">
        <f t="shared" si="3"/>
        <v>1</v>
      </c>
      <c r="J19" s="65">
        <f>VLOOKUP($A19,'Return Data'!$B$7:$R$2843,12,0)</f>
        <v>23.417300000000001</v>
      </c>
      <c r="K19" s="66">
        <f t="shared" si="4"/>
        <v>1</v>
      </c>
      <c r="L19" s="65">
        <f>VLOOKUP($A19,'Return Data'!$B$7:$R$2843,13,0)</f>
        <v>17.703499999999998</v>
      </c>
      <c r="M19" s="66">
        <f t="shared" si="5"/>
        <v>1</v>
      </c>
      <c r="N19" s="65">
        <f>VLOOKUP($A19,'Return Data'!$B$7:$R$2843,17,0)</f>
        <v>-5.8966000000000003</v>
      </c>
      <c r="O19" s="66">
        <f t="shared" si="6"/>
        <v>30</v>
      </c>
      <c r="P19" s="65">
        <f>VLOOKUP($A19,'Return Data'!$B$7:$R$2843,14,0)</f>
        <v>-4.3840000000000003</v>
      </c>
      <c r="Q19" s="66">
        <f t="shared" si="7"/>
        <v>29</v>
      </c>
      <c r="R19" s="65">
        <f>VLOOKUP($A19,'Return Data'!$B$7:$R$2843,16,0)</f>
        <v>3.0013999999999998</v>
      </c>
      <c r="S19" s="67">
        <f t="shared" si="0"/>
        <v>30</v>
      </c>
    </row>
    <row r="20" spans="1:19" x14ac:dyDescent="0.3">
      <c r="A20" s="82" t="s">
        <v>1098</v>
      </c>
      <c r="B20" s="64">
        <f>VLOOKUP($A20,'Return Data'!$B$7:$R$2843,3,0)</f>
        <v>44407</v>
      </c>
      <c r="C20" s="65">
        <f>VLOOKUP($A20,'Return Data'!$B$7:$R$2843,4,0)</f>
        <v>4.3099999999999999E-2</v>
      </c>
      <c r="D20" s="65">
        <f>VLOOKUP($A20,'Return Data'!$B$7:$R$2843,9,0)</f>
        <v>8.5280000000000005</v>
      </c>
      <c r="E20" s="66">
        <f t="shared" si="1"/>
        <v>7</v>
      </c>
      <c r="F20" s="65">
        <f>VLOOKUP($A20,'Return Data'!$B$7:$R$2843,10,0)</f>
        <v>10.505000000000001</v>
      </c>
      <c r="G20" s="66">
        <f t="shared" si="2"/>
        <v>5</v>
      </c>
      <c r="H20" s="65">
        <f>VLOOKUP($A20,'Return Data'!$B$7:$R$2843,11,0)</f>
        <v>11.3055</v>
      </c>
      <c r="I20" s="66">
        <f t="shared" si="3"/>
        <v>5</v>
      </c>
      <c r="J20" s="65"/>
      <c r="K20" s="66"/>
      <c r="L20" s="65"/>
      <c r="M20" s="66"/>
      <c r="N20" s="65"/>
      <c r="O20" s="66"/>
      <c r="P20" s="65"/>
      <c r="Q20" s="66"/>
      <c r="R20" s="65">
        <f>VLOOKUP($A20,'Return Data'!$B$7:$R$2843,16,0)</f>
        <v>-12.265000000000001</v>
      </c>
      <c r="S20" s="67">
        <f t="shared" si="0"/>
        <v>33</v>
      </c>
    </row>
    <row r="21" spans="1:19" x14ac:dyDescent="0.3">
      <c r="A21" s="82" t="s">
        <v>1103</v>
      </c>
      <c r="B21" s="64">
        <f>VLOOKUP($A21,'Return Data'!$B$7:$R$2843,3,0)</f>
        <v>44407</v>
      </c>
      <c r="C21" s="65">
        <f>VLOOKUP($A21,'Return Data'!$B$7:$R$2843,4,0)</f>
        <v>40.1599</v>
      </c>
      <c r="D21" s="65">
        <f>VLOOKUP($A21,'Return Data'!$B$7:$R$2843,9,0)</f>
        <v>7.4005000000000001</v>
      </c>
      <c r="E21" s="66">
        <f t="shared" si="1"/>
        <v>11</v>
      </c>
      <c r="F21" s="65">
        <f>VLOOKUP($A21,'Return Data'!$B$7:$R$2843,10,0)</f>
        <v>6.0814000000000004</v>
      </c>
      <c r="G21" s="66">
        <f t="shared" si="2"/>
        <v>10</v>
      </c>
      <c r="H21" s="65">
        <f>VLOOKUP($A21,'Return Data'!$B$7:$R$2843,11,0)</f>
        <v>4.2792000000000003</v>
      </c>
      <c r="I21" s="66">
        <f t="shared" si="3"/>
        <v>13</v>
      </c>
      <c r="J21" s="65">
        <f>VLOOKUP($A21,'Return Data'!$B$7:$R$2843,12,0)</f>
        <v>4.5286999999999997</v>
      </c>
      <c r="K21" s="66">
        <f>RANK(J21,J$8:J$42,0)</f>
        <v>10</v>
      </c>
      <c r="L21" s="65">
        <f>VLOOKUP($A21,'Return Data'!$B$7:$R$2843,13,0)</f>
        <v>6.2835999999999999</v>
      </c>
      <c r="M21" s="66">
        <f>RANK(L21,L$8:L$42,0)</f>
        <v>9</v>
      </c>
      <c r="N21" s="65">
        <f>VLOOKUP($A21,'Return Data'!$B$7:$R$2843,17,0)</f>
        <v>9.1752000000000002</v>
      </c>
      <c r="O21" s="66">
        <f>RANK(N21,N$8:N$42,0)</f>
        <v>1</v>
      </c>
      <c r="P21" s="65">
        <f>VLOOKUP($A21,'Return Data'!$B$7:$R$2843,14,0)</f>
        <v>9.4860000000000007</v>
      </c>
      <c r="Q21" s="66">
        <f>RANK(P21,P$8:P$42,0)</f>
        <v>2</v>
      </c>
      <c r="R21" s="65">
        <f>VLOOKUP($A21,'Return Data'!$B$7:$R$2843,16,0)</f>
        <v>8.1498000000000008</v>
      </c>
      <c r="S21" s="67">
        <f t="shared" si="0"/>
        <v>10</v>
      </c>
    </row>
    <row r="22" spans="1:19" x14ac:dyDescent="0.3">
      <c r="A22" s="82" t="s">
        <v>1104</v>
      </c>
      <c r="B22" s="64">
        <f>VLOOKUP($A22,'Return Data'!$B$7:$R$2843,3,0)</f>
        <v>44407</v>
      </c>
      <c r="C22" s="65">
        <f>VLOOKUP($A22,'Return Data'!$B$7:$R$2843,4,0)</f>
        <v>58.420499999999997</v>
      </c>
      <c r="D22" s="65">
        <f>VLOOKUP($A22,'Return Data'!$B$7:$R$2843,9,0)</f>
        <v>5.2981999999999996</v>
      </c>
      <c r="E22" s="66">
        <f t="shared" si="1"/>
        <v>20</v>
      </c>
      <c r="F22" s="65">
        <f>VLOOKUP($A22,'Return Data'!$B$7:$R$2843,10,0)</f>
        <v>2.3083999999999998</v>
      </c>
      <c r="G22" s="66">
        <f t="shared" si="2"/>
        <v>28</v>
      </c>
      <c r="H22" s="65">
        <f>VLOOKUP($A22,'Return Data'!$B$7:$R$2843,11,0)</f>
        <v>2.0110000000000001</v>
      </c>
      <c r="I22" s="66">
        <f t="shared" si="3"/>
        <v>20</v>
      </c>
      <c r="J22" s="65">
        <f>VLOOKUP($A22,'Return Data'!$B$7:$R$2843,12,0)</f>
        <v>1.8452999999999999</v>
      </c>
      <c r="K22" s="66">
        <f>RANK(J22,J$8:J$42,0)</f>
        <v>21</v>
      </c>
      <c r="L22" s="65">
        <f>VLOOKUP($A22,'Return Data'!$B$7:$R$2843,13,0)</f>
        <v>2.3589000000000002</v>
      </c>
      <c r="M22" s="66">
        <f>RANK(L22,L$8:L$42,0)</f>
        <v>22</v>
      </c>
      <c r="N22" s="65">
        <f>VLOOKUP($A22,'Return Data'!$B$7:$R$2843,17,0)</f>
        <v>4.6725000000000003</v>
      </c>
      <c r="O22" s="66">
        <f>RANK(N22,N$8:N$42,0)</f>
        <v>24</v>
      </c>
      <c r="P22" s="65">
        <f>VLOOKUP($A22,'Return Data'!$B$7:$R$2843,14,0)</f>
        <v>5.8528000000000002</v>
      </c>
      <c r="Q22" s="66">
        <f>RANK(P22,P$8:P$42,0)</f>
        <v>20</v>
      </c>
      <c r="R22" s="65">
        <f>VLOOKUP($A22,'Return Data'!$B$7:$R$2843,16,0)</f>
        <v>7.7557</v>
      </c>
      <c r="S22" s="67">
        <f t="shared" si="0"/>
        <v>18</v>
      </c>
    </row>
    <row r="23" spans="1:19" x14ac:dyDescent="0.3">
      <c r="A23" s="82" t="s">
        <v>1108</v>
      </c>
      <c r="B23" s="64">
        <f>VLOOKUP($A23,'Return Data'!$B$7:$R$2843,3,0)</f>
        <v>44407</v>
      </c>
      <c r="C23" s="65">
        <f>VLOOKUP($A23,'Return Data'!$B$7:$R$2843,4,0)</f>
        <v>28.8903</v>
      </c>
      <c r="D23" s="65">
        <f>VLOOKUP($A23,'Return Data'!$B$7:$R$2843,9,0)</f>
        <v>8.3063000000000002</v>
      </c>
      <c r="E23" s="66">
        <f t="shared" si="1"/>
        <v>8</v>
      </c>
      <c r="F23" s="65">
        <f>VLOOKUP($A23,'Return Data'!$B$7:$R$2843,10,0)</f>
        <v>6.8182999999999998</v>
      </c>
      <c r="G23" s="66">
        <f t="shared" si="2"/>
        <v>8</v>
      </c>
      <c r="H23" s="65">
        <f>VLOOKUP($A23,'Return Data'!$B$7:$R$2843,11,0)</f>
        <v>5.4482999999999997</v>
      </c>
      <c r="I23" s="66">
        <f t="shared" si="3"/>
        <v>10</v>
      </c>
      <c r="J23" s="65">
        <f>VLOOKUP($A23,'Return Data'!$B$7:$R$2843,12,0)</f>
        <v>5.0166000000000004</v>
      </c>
      <c r="K23" s="66">
        <f>RANK(J23,J$8:J$42,0)</f>
        <v>9</v>
      </c>
      <c r="L23" s="65">
        <f>VLOOKUP($A23,'Return Data'!$B$7:$R$2843,13,0)</f>
        <v>5.8182999999999998</v>
      </c>
      <c r="M23" s="66">
        <f>RANK(L23,L$8:L$42,0)</f>
        <v>10</v>
      </c>
      <c r="N23" s="65">
        <f>VLOOKUP($A23,'Return Data'!$B$7:$R$2843,17,0)</f>
        <v>8.4641000000000002</v>
      </c>
      <c r="O23" s="66">
        <f>RANK(N23,N$8:N$42,0)</f>
        <v>5</v>
      </c>
      <c r="P23" s="65">
        <f>VLOOKUP($A23,'Return Data'!$B$7:$R$2843,14,0)</f>
        <v>2.2503000000000002</v>
      </c>
      <c r="Q23" s="66">
        <f>RANK(P23,P$8:P$42,0)</f>
        <v>26</v>
      </c>
      <c r="R23" s="65">
        <f>VLOOKUP($A23,'Return Data'!$B$7:$R$2843,16,0)</f>
        <v>5.8414000000000001</v>
      </c>
      <c r="S23" s="67">
        <f t="shared" si="0"/>
        <v>27</v>
      </c>
    </row>
    <row r="24" spans="1:19" x14ac:dyDescent="0.3">
      <c r="A24" s="82" t="s">
        <v>1109</v>
      </c>
      <c r="B24" s="64">
        <f>VLOOKUP($A24,'Return Data'!$B$7:$R$2843,3,0)</f>
        <v>44407</v>
      </c>
      <c r="C24" s="65">
        <f>VLOOKUP($A24,'Return Data'!$B$7:$R$2843,4,0)</f>
        <v>0.7853</v>
      </c>
      <c r="D24" s="65">
        <f>VLOOKUP($A24,'Return Data'!$B$7:$R$2843,9,0)</f>
        <v>0</v>
      </c>
      <c r="E24" s="66">
        <f t="shared" si="1"/>
        <v>32</v>
      </c>
      <c r="F24" s="65">
        <f>VLOOKUP($A24,'Return Data'!$B$7:$R$2843,10,0)</f>
        <v>0</v>
      </c>
      <c r="G24" s="66">
        <f t="shared" si="2"/>
        <v>32</v>
      </c>
      <c r="H24" s="65">
        <f>VLOOKUP($A24,'Return Data'!$B$7:$R$2843,11,0)</f>
        <v>0</v>
      </c>
      <c r="I24" s="66">
        <f t="shared" si="3"/>
        <v>31</v>
      </c>
      <c r="J24" s="65">
        <f>VLOOKUP($A24,'Return Data'!$B$7:$R$2843,12,0)</f>
        <v>0</v>
      </c>
      <c r="K24" s="66">
        <f>RANK(J24,J$8:J$42,0)</f>
        <v>29</v>
      </c>
      <c r="L24" s="65">
        <f>VLOOKUP($A24,'Return Data'!$B$7:$R$2843,13,0)</f>
        <v>0</v>
      </c>
      <c r="M24" s="66">
        <f>RANK(L24,L$8:L$42,0)</f>
        <v>30</v>
      </c>
      <c r="N24" s="65"/>
      <c r="O24" s="66"/>
      <c r="P24" s="65"/>
      <c r="Q24" s="66"/>
      <c r="R24" s="65">
        <f>VLOOKUP($A24,'Return Data'!$B$7:$R$2843,16,0)</f>
        <v>-21.5336</v>
      </c>
      <c r="S24" s="67">
        <f t="shared" si="0"/>
        <v>35</v>
      </c>
    </row>
    <row r="25" spans="1:19" x14ac:dyDescent="0.3">
      <c r="A25" s="82" t="s">
        <v>1113</v>
      </c>
      <c r="B25" s="64">
        <f>VLOOKUP($A25,'Return Data'!$B$7:$R$2843,3,0)</f>
        <v>44407</v>
      </c>
      <c r="C25" s="65">
        <f>VLOOKUP($A25,'Return Data'!$B$7:$R$2843,4,0)</f>
        <v>8.5000000000000006E-2</v>
      </c>
      <c r="D25" s="65">
        <f>VLOOKUP($A25,'Return Data'!$B$7:$R$2843,9,0)</f>
        <v>10.1028</v>
      </c>
      <c r="E25" s="66">
        <f t="shared" si="1"/>
        <v>4</v>
      </c>
      <c r="F25" s="65">
        <f>VLOOKUP($A25,'Return Data'!$B$7:$R$2843,10,0)</f>
        <v>11.155099999999999</v>
      </c>
      <c r="G25" s="66">
        <f t="shared" si="2"/>
        <v>4</v>
      </c>
      <c r="H25" s="65">
        <f>VLOOKUP($A25,'Return Data'!$B$7:$R$2843,11,0)</f>
        <v>11.4742</v>
      </c>
      <c r="I25" s="66">
        <f t="shared" si="3"/>
        <v>4</v>
      </c>
      <c r="J25" s="65"/>
      <c r="K25" s="66"/>
      <c r="L25" s="65"/>
      <c r="M25" s="66"/>
      <c r="N25" s="65"/>
      <c r="O25" s="66"/>
      <c r="P25" s="65"/>
      <c r="Q25" s="66"/>
      <c r="R25" s="65">
        <f>VLOOKUP($A25,'Return Data'!$B$7:$R$2843,16,0)</f>
        <v>-9.3528000000000002</v>
      </c>
      <c r="S25" s="67">
        <f t="shared" si="0"/>
        <v>32</v>
      </c>
    </row>
    <row r="26" spans="1:19" x14ac:dyDescent="0.3">
      <c r="A26" s="82" t="s">
        <v>1115</v>
      </c>
      <c r="B26" s="64">
        <f>VLOOKUP($A26,'Return Data'!$B$7:$R$2843,3,0)</f>
        <v>44407</v>
      </c>
      <c r="C26" s="65">
        <f>VLOOKUP($A26,'Return Data'!$B$7:$R$2843,4,0)</f>
        <v>14.246600000000001</v>
      </c>
      <c r="D26" s="65">
        <f>VLOOKUP($A26,'Return Data'!$B$7:$R$2843,9,0)</f>
        <v>6.0162000000000004</v>
      </c>
      <c r="E26" s="66">
        <f t="shared" si="1"/>
        <v>16</v>
      </c>
      <c r="F26" s="65">
        <f>VLOOKUP($A26,'Return Data'!$B$7:$R$2843,10,0)</f>
        <v>4.0553999999999997</v>
      </c>
      <c r="G26" s="66">
        <f t="shared" si="2"/>
        <v>17</v>
      </c>
      <c r="H26" s="65">
        <f>VLOOKUP($A26,'Return Data'!$B$7:$R$2843,11,0)</f>
        <v>2.9510999999999998</v>
      </c>
      <c r="I26" s="66">
        <f t="shared" si="3"/>
        <v>17</v>
      </c>
      <c r="J26" s="65">
        <f>VLOOKUP($A26,'Return Data'!$B$7:$R$2843,12,0)</f>
        <v>3.0716999999999999</v>
      </c>
      <c r="K26" s="66">
        <f t="shared" ref="K26:K38" si="8">RANK(J26,J$8:J$42,0)</f>
        <v>14</v>
      </c>
      <c r="L26" s="65">
        <f>VLOOKUP($A26,'Return Data'!$B$7:$R$2843,13,0)</f>
        <v>3.9935999999999998</v>
      </c>
      <c r="M26" s="66">
        <f t="shared" ref="M26:M38" si="9">RANK(L26,L$8:L$42,0)</f>
        <v>14</v>
      </c>
      <c r="N26" s="65">
        <f>VLOOKUP($A26,'Return Data'!$B$7:$R$2843,17,0)</f>
        <v>1.4676</v>
      </c>
      <c r="O26" s="66">
        <f t="shared" ref="O26:O38" si="10">RANK(N26,N$8:N$42,0)</f>
        <v>28</v>
      </c>
      <c r="P26" s="65">
        <f>VLOOKUP($A26,'Return Data'!$B$7:$R$2843,14,0)</f>
        <v>3.3068</v>
      </c>
      <c r="Q26" s="66">
        <f t="shared" ref="Q26:Q38" si="11">RANK(P26,P$8:P$42,0)</f>
        <v>24</v>
      </c>
      <c r="R26" s="65">
        <f>VLOOKUP($A26,'Return Data'!$B$7:$R$2843,16,0)</f>
        <v>5.7441000000000004</v>
      </c>
      <c r="S26" s="67">
        <f t="shared" si="0"/>
        <v>28</v>
      </c>
    </row>
    <row r="27" spans="1:19" x14ac:dyDescent="0.3">
      <c r="A27" s="82" t="s">
        <v>1118</v>
      </c>
      <c r="B27" s="64">
        <f>VLOOKUP($A27,'Return Data'!$B$7:$R$2843,3,0)</f>
        <v>44407</v>
      </c>
      <c r="C27" s="65">
        <f>VLOOKUP($A27,'Return Data'!$B$7:$R$2843,4,0)</f>
        <v>99.655900000000003</v>
      </c>
      <c r="D27" s="65">
        <f>VLOOKUP($A27,'Return Data'!$B$7:$R$2843,9,0)</f>
        <v>5.7961</v>
      </c>
      <c r="E27" s="66">
        <f t="shared" si="1"/>
        <v>17</v>
      </c>
      <c r="F27" s="65">
        <f>VLOOKUP($A27,'Return Data'!$B$7:$R$2843,10,0)</f>
        <v>4.8049999999999997</v>
      </c>
      <c r="G27" s="66">
        <f t="shared" si="2"/>
        <v>15</v>
      </c>
      <c r="H27" s="65">
        <f>VLOOKUP($A27,'Return Data'!$B$7:$R$2843,11,0)</f>
        <v>3.3875999999999999</v>
      </c>
      <c r="I27" s="66">
        <f t="shared" si="3"/>
        <v>15</v>
      </c>
      <c r="J27" s="65">
        <f>VLOOKUP($A27,'Return Data'!$B$7:$R$2843,12,0)</f>
        <v>3.4376000000000002</v>
      </c>
      <c r="K27" s="66">
        <f t="shared" si="8"/>
        <v>13</v>
      </c>
      <c r="L27" s="65">
        <f>VLOOKUP($A27,'Return Data'!$B$7:$R$2843,13,0)</f>
        <v>4.2092999999999998</v>
      </c>
      <c r="M27" s="66">
        <f t="shared" si="9"/>
        <v>12</v>
      </c>
      <c r="N27" s="65">
        <f>VLOOKUP($A27,'Return Data'!$B$7:$R$2843,17,0)</f>
        <v>7.6818</v>
      </c>
      <c r="O27" s="66">
        <f t="shared" si="10"/>
        <v>8</v>
      </c>
      <c r="P27" s="65">
        <f>VLOOKUP($A27,'Return Data'!$B$7:$R$2843,14,0)</f>
        <v>9.5037000000000003</v>
      </c>
      <c r="Q27" s="66">
        <f t="shared" si="11"/>
        <v>1</v>
      </c>
      <c r="R27" s="65">
        <f>VLOOKUP($A27,'Return Data'!$B$7:$R$2843,16,0)</f>
        <v>9.3236000000000008</v>
      </c>
      <c r="S27" s="67">
        <f t="shared" si="0"/>
        <v>2</v>
      </c>
    </row>
    <row r="28" spans="1:19" x14ac:dyDescent="0.3">
      <c r="A28" s="82" t="s">
        <v>1121</v>
      </c>
      <c r="B28" s="64">
        <f>VLOOKUP($A28,'Return Data'!$B$7:$R$2843,3,0)</f>
        <v>44407</v>
      </c>
      <c r="C28" s="65">
        <f>VLOOKUP($A28,'Return Data'!$B$7:$R$2843,4,0)</f>
        <v>45.811900000000001</v>
      </c>
      <c r="D28" s="65">
        <f>VLOOKUP($A28,'Return Data'!$B$7:$R$2843,9,0)</f>
        <v>4.1813000000000002</v>
      </c>
      <c r="E28" s="66">
        <f t="shared" si="1"/>
        <v>24</v>
      </c>
      <c r="F28" s="65">
        <f>VLOOKUP($A28,'Return Data'!$B$7:$R$2843,10,0)</f>
        <v>2.4409000000000001</v>
      </c>
      <c r="G28" s="66">
        <f t="shared" si="2"/>
        <v>26</v>
      </c>
      <c r="H28" s="65">
        <f>VLOOKUP($A28,'Return Data'!$B$7:$R$2843,11,0)</f>
        <v>1.8365</v>
      </c>
      <c r="I28" s="66">
        <f t="shared" si="3"/>
        <v>22</v>
      </c>
      <c r="J28" s="65">
        <f>VLOOKUP($A28,'Return Data'!$B$7:$R$2843,12,0)</f>
        <v>1.9037999999999999</v>
      </c>
      <c r="K28" s="66">
        <f t="shared" si="8"/>
        <v>20</v>
      </c>
      <c r="L28" s="65">
        <f>VLOOKUP($A28,'Return Data'!$B$7:$R$2843,13,0)</f>
        <v>2.4712000000000001</v>
      </c>
      <c r="M28" s="66">
        <f t="shared" si="9"/>
        <v>21</v>
      </c>
      <c r="N28" s="65">
        <f>VLOOKUP($A28,'Return Data'!$B$7:$R$2843,17,0)</f>
        <v>6.2713999999999999</v>
      </c>
      <c r="O28" s="66">
        <f t="shared" si="10"/>
        <v>16</v>
      </c>
      <c r="P28" s="65">
        <f>VLOOKUP($A28,'Return Data'!$B$7:$R$2843,14,0)</f>
        <v>8.1783999999999999</v>
      </c>
      <c r="Q28" s="66">
        <f t="shared" si="11"/>
        <v>12</v>
      </c>
      <c r="R28" s="65">
        <f>VLOOKUP($A28,'Return Data'!$B$7:$R$2843,16,0)</f>
        <v>8.3978000000000002</v>
      </c>
      <c r="S28" s="67">
        <f t="shared" si="0"/>
        <v>8</v>
      </c>
    </row>
    <row r="29" spans="1:19" x14ac:dyDescent="0.3">
      <c r="A29" s="82" t="s">
        <v>1122</v>
      </c>
      <c r="B29" s="64">
        <f>VLOOKUP($A29,'Return Data'!$B$7:$R$2843,3,0)</f>
        <v>44407</v>
      </c>
      <c r="C29" s="65">
        <f>VLOOKUP($A29,'Return Data'!$B$7:$R$2843,4,0)</f>
        <v>47.131799999999998</v>
      </c>
      <c r="D29" s="65">
        <f>VLOOKUP($A29,'Return Data'!$B$7:$R$2843,9,0)</f>
        <v>3.6793</v>
      </c>
      <c r="E29" s="66">
        <f t="shared" si="1"/>
        <v>26</v>
      </c>
      <c r="F29" s="65">
        <f>VLOOKUP($A29,'Return Data'!$B$7:$R$2843,10,0)</f>
        <v>3.1036999999999999</v>
      </c>
      <c r="G29" s="66">
        <f t="shared" si="2"/>
        <v>21</v>
      </c>
      <c r="H29" s="65">
        <f>VLOOKUP($A29,'Return Data'!$B$7:$R$2843,11,0)</f>
        <v>0.97009999999999996</v>
      </c>
      <c r="I29" s="66">
        <f t="shared" si="3"/>
        <v>26</v>
      </c>
      <c r="J29" s="65">
        <f>VLOOKUP($A29,'Return Data'!$B$7:$R$2843,12,0)</f>
        <v>2.282</v>
      </c>
      <c r="K29" s="66">
        <f t="shared" si="8"/>
        <v>19</v>
      </c>
      <c r="L29" s="65">
        <f>VLOOKUP($A29,'Return Data'!$B$7:$R$2843,13,0)</f>
        <v>3.0284</v>
      </c>
      <c r="M29" s="66">
        <f t="shared" si="9"/>
        <v>18</v>
      </c>
      <c r="N29" s="65">
        <f>VLOOKUP($A29,'Return Data'!$B$7:$R$2843,17,0)</f>
        <v>6.0388000000000002</v>
      </c>
      <c r="O29" s="66">
        <f t="shared" si="10"/>
        <v>18</v>
      </c>
      <c r="P29" s="65">
        <f>VLOOKUP($A29,'Return Data'!$B$7:$R$2843,14,0)</f>
        <v>7.2762000000000002</v>
      </c>
      <c r="Q29" s="66">
        <f t="shared" si="11"/>
        <v>18</v>
      </c>
      <c r="R29" s="65">
        <f>VLOOKUP($A29,'Return Data'!$B$7:$R$2843,16,0)</f>
        <v>7.7016</v>
      </c>
      <c r="S29" s="67">
        <f t="shared" si="0"/>
        <v>19</v>
      </c>
    </row>
    <row r="30" spans="1:19" x14ac:dyDescent="0.3">
      <c r="A30" s="82" t="s">
        <v>1124</v>
      </c>
      <c r="B30" s="64">
        <f>VLOOKUP($A30,'Return Data'!$B$7:$R$2843,3,0)</f>
        <v>44407</v>
      </c>
      <c r="C30" s="65">
        <f>VLOOKUP($A30,'Return Data'!$B$7:$R$2843,4,0)</f>
        <v>34.775399999999998</v>
      </c>
      <c r="D30" s="65">
        <f>VLOOKUP($A30,'Return Data'!$B$7:$R$2843,9,0)</f>
        <v>4.4524999999999997</v>
      </c>
      <c r="E30" s="66">
        <f t="shared" si="1"/>
        <v>23</v>
      </c>
      <c r="F30" s="65">
        <f>VLOOKUP($A30,'Return Data'!$B$7:$R$2843,10,0)</f>
        <v>2.6541000000000001</v>
      </c>
      <c r="G30" s="66">
        <f t="shared" si="2"/>
        <v>24</v>
      </c>
      <c r="H30" s="65">
        <f>VLOOKUP($A30,'Return Data'!$B$7:$R$2843,11,0)</f>
        <v>0.25180000000000002</v>
      </c>
      <c r="I30" s="66">
        <f t="shared" si="3"/>
        <v>29</v>
      </c>
      <c r="J30" s="65">
        <f>VLOOKUP($A30,'Return Data'!$B$7:$R$2843,12,0)</f>
        <v>1.0879000000000001</v>
      </c>
      <c r="K30" s="66">
        <f t="shared" si="8"/>
        <v>26</v>
      </c>
      <c r="L30" s="65">
        <f>VLOOKUP($A30,'Return Data'!$B$7:$R$2843,13,0)</f>
        <v>1.8498000000000001</v>
      </c>
      <c r="M30" s="66">
        <f t="shared" si="9"/>
        <v>25</v>
      </c>
      <c r="N30" s="65">
        <f>VLOOKUP($A30,'Return Data'!$B$7:$R$2843,17,0)</f>
        <v>5.0681000000000003</v>
      </c>
      <c r="O30" s="66">
        <f t="shared" si="10"/>
        <v>23</v>
      </c>
      <c r="P30" s="65">
        <f>VLOOKUP($A30,'Return Data'!$B$7:$R$2843,14,0)</f>
        <v>7.9211999999999998</v>
      </c>
      <c r="Q30" s="66">
        <f t="shared" si="11"/>
        <v>14</v>
      </c>
      <c r="R30" s="65">
        <f>VLOOKUP($A30,'Return Data'!$B$7:$R$2843,16,0)</f>
        <v>6.9112999999999998</v>
      </c>
      <c r="S30" s="67">
        <f t="shared" si="0"/>
        <v>25</v>
      </c>
    </row>
    <row r="31" spans="1:19" x14ac:dyDescent="0.3">
      <c r="A31" s="82" t="s">
        <v>1126</v>
      </c>
      <c r="B31" s="64">
        <f>VLOOKUP($A31,'Return Data'!$B$7:$R$2843,3,0)</f>
        <v>44407</v>
      </c>
      <c r="C31" s="65">
        <f>VLOOKUP($A31,'Return Data'!$B$7:$R$2843,4,0)</f>
        <v>31.3019</v>
      </c>
      <c r="D31" s="65">
        <f>VLOOKUP($A31,'Return Data'!$B$7:$R$2843,9,0)</f>
        <v>2.0206</v>
      </c>
      <c r="E31" s="66">
        <f t="shared" si="1"/>
        <v>30</v>
      </c>
      <c r="F31" s="65">
        <f>VLOOKUP($A31,'Return Data'!$B$7:$R$2843,10,0)</f>
        <v>2.3056000000000001</v>
      </c>
      <c r="G31" s="66">
        <f t="shared" si="2"/>
        <v>29</v>
      </c>
      <c r="H31" s="65">
        <f>VLOOKUP($A31,'Return Data'!$B$7:$R$2843,11,0)</f>
        <v>2.3969999999999998</v>
      </c>
      <c r="I31" s="66">
        <f t="shared" si="3"/>
        <v>19</v>
      </c>
      <c r="J31" s="65">
        <f>VLOOKUP($A31,'Return Data'!$B$7:$R$2843,12,0)</f>
        <v>2.5099999999999998</v>
      </c>
      <c r="K31" s="66">
        <f t="shared" si="8"/>
        <v>17</v>
      </c>
      <c r="L31" s="65">
        <f>VLOOKUP($A31,'Return Data'!$B$7:$R$2843,13,0)</f>
        <v>3.7004999999999999</v>
      </c>
      <c r="M31" s="66">
        <f t="shared" si="9"/>
        <v>15</v>
      </c>
      <c r="N31" s="65">
        <f>VLOOKUP($A31,'Return Data'!$B$7:$R$2843,17,0)</f>
        <v>8.1127000000000002</v>
      </c>
      <c r="O31" s="66">
        <f t="shared" si="10"/>
        <v>6</v>
      </c>
      <c r="P31" s="65">
        <f>VLOOKUP($A31,'Return Data'!$B$7:$R$2843,14,0)</f>
        <v>8.8544</v>
      </c>
      <c r="Q31" s="66">
        <f t="shared" si="11"/>
        <v>7</v>
      </c>
      <c r="R31" s="65">
        <f>VLOOKUP($A31,'Return Data'!$B$7:$R$2843,16,0)</f>
        <v>9.2067999999999994</v>
      </c>
      <c r="S31" s="67">
        <f t="shared" si="0"/>
        <v>3</v>
      </c>
    </row>
    <row r="32" spans="1:19" x14ac:dyDescent="0.3">
      <c r="A32" s="82" t="s">
        <v>1129</v>
      </c>
      <c r="B32" s="64">
        <f>VLOOKUP($A32,'Return Data'!$B$7:$R$2843,3,0)</f>
        <v>44407</v>
      </c>
      <c r="C32" s="65">
        <f>VLOOKUP($A32,'Return Data'!$B$7:$R$2843,4,0)</f>
        <v>53.784300000000002</v>
      </c>
      <c r="D32" s="65">
        <f>VLOOKUP($A32,'Return Data'!$B$7:$R$2843,9,0)</f>
        <v>4.5936000000000003</v>
      </c>
      <c r="E32" s="66">
        <f t="shared" si="1"/>
        <v>21</v>
      </c>
      <c r="F32" s="65">
        <f>VLOOKUP($A32,'Return Data'!$B$7:$R$2843,10,0)</f>
        <v>3.2667000000000002</v>
      </c>
      <c r="G32" s="66">
        <f t="shared" si="2"/>
        <v>20</v>
      </c>
      <c r="H32" s="65">
        <f>VLOOKUP($A32,'Return Data'!$B$7:$R$2843,11,0)</f>
        <v>0.79890000000000005</v>
      </c>
      <c r="I32" s="66">
        <f t="shared" si="3"/>
        <v>27</v>
      </c>
      <c r="J32" s="65">
        <f>VLOOKUP($A32,'Return Data'!$B$7:$R$2843,12,0)</f>
        <v>1.4115</v>
      </c>
      <c r="K32" s="66">
        <f t="shared" si="8"/>
        <v>25</v>
      </c>
      <c r="L32" s="65">
        <f>VLOOKUP($A32,'Return Data'!$B$7:$R$2843,13,0)</f>
        <v>1.9823999999999999</v>
      </c>
      <c r="M32" s="66">
        <f t="shared" si="9"/>
        <v>23</v>
      </c>
      <c r="N32" s="65">
        <f>VLOOKUP($A32,'Return Data'!$B$7:$R$2843,17,0)</f>
        <v>6.5252999999999997</v>
      </c>
      <c r="O32" s="66">
        <f t="shared" si="10"/>
        <v>15</v>
      </c>
      <c r="P32" s="65">
        <f>VLOOKUP($A32,'Return Data'!$B$7:$R$2843,14,0)</f>
        <v>9.0631000000000004</v>
      </c>
      <c r="Q32" s="66">
        <f t="shared" si="11"/>
        <v>4</v>
      </c>
      <c r="R32" s="65">
        <f>VLOOKUP($A32,'Return Data'!$B$7:$R$2843,16,0)</f>
        <v>8.3173999999999992</v>
      </c>
      <c r="S32" s="67">
        <f t="shared" si="0"/>
        <v>9</v>
      </c>
    </row>
    <row r="33" spans="1:19" x14ac:dyDescent="0.3">
      <c r="A33" s="82" t="s">
        <v>1130</v>
      </c>
      <c r="B33" s="64">
        <f>VLOOKUP($A33,'Return Data'!$B$7:$R$2843,3,0)</f>
        <v>44407</v>
      </c>
      <c r="C33" s="65">
        <f>VLOOKUP($A33,'Return Data'!$B$7:$R$2843,4,0)</f>
        <v>50.291499999999999</v>
      </c>
      <c r="D33" s="65">
        <f>VLOOKUP($A33,'Return Data'!$B$7:$R$2843,9,0)</f>
        <v>7.1837</v>
      </c>
      <c r="E33" s="66">
        <f t="shared" si="1"/>
        <v>12</v>
      </c>
      <c r="F33" s="65">
        <f>VLOOKUP($A33,'Return Data'!$B$7:$R$2843,10,0)</f>
        <v>2.7309000000000001</v>
      </c>
      <c r="G33" s="66">
        <f t="shared" si="2"/>
        <v>23</v>
      </c>
      <c r="H33" s="65">
        <f>VLOOKUP($A33,'Return Data'!$B$7:$R$2843,11,0)</f>
        <v>0.31190000000000001</v>
      </c>
      <c r="I33" s="66">
        <f t="shared" si="3"/>
        <v>28</v>
      </c>
      <c r="J33" s="65">
        <f>VLOOKUP($A33,'Return Data'!$B$7:$R$2843,12,0)</f>
        <v>0.80830000000000002</v>
      </c>
      <c r="K33" s="66">
        <f t="shared" si="8"/>
        <v>28</v>
      </c>
      <c r="L33" s="65">
        <f>VLOOKUP($A33,'Return Data'!$B$7:$R$2843,13,0)</f>
        <v>1.3473999999999999</v>
      </c>
      <c r="M33" s="66">
        <f t="shared" si="9"/>
        <v>28</v>
      </c>
      <c r="N33" s="65">
        <f>VLOOKUP($A33,'Return Data'!$B$7:$R$2843,17,0)</f>
        <v>3.4058999999999999</v>
      </c>
      <c r="O33" s="66">
        <f t="shared" si="10"/>
        <v>25</v>
      </c>
      <c r="P33" s="65">
        <f>VLOOKUP($A33,'Return Data'!$B$7:$R$2843,14,0)</f>
        <v>1.9357</v>
      </c>
      <c r="Q33" s="66">
        <f t="shared" si="11"/>
        <v>27</v>
      </c>
      <c r="R33" s="65">
        <f>VLOOKUP($A33,'Return Data'!$B$7:$R$2843,16,0)</f>
        <v>6.2824999999999998</v>
      </c>
      <c r="S33" s="67">
        <f t="shared" si="0"/>
        <v>26</v>
      </c>
    </row>
    <row r="34" spans="1:19" x14ac:dyDescent="0.3">
      <c r="A34" s="82" t="s">
        <v>1133</v>
      </c>
      <c r="B34" s="64">
        <f>VLOOKUP($A34,'Return Data'!$B$7:$R$2843,3,0)</f>
        <v>44407</v>
      </c>
      <c r="C34" s="65">
        <f>VLOOKUP($A34,'Return Data'!$B$7:$R$2843,4,0)</f>
        <v>61.290599999999998</v>
      </c>
      <c r="D34" s="65">
        <f>VLOOKUP($A34,'Return Data'!$B$7:$R$2843,9,0)</f>
        <v>1.7633000000000001</v>
      </c>
      <c r="E34" s="66">
        <f t="shared" si="1"/>
        <v>31</v>
      </c>
      <c r="F34" s="65">
        <f>VLOOKUP($A34,'Return Data'!$B$7:$R$2843,10,0)</f>
        <v>4.4344000000000001</v>
      </c>
      <c r="G34" s="66">
        <f t="shared" si="2"/>
        <v>16</v>
      </c>
      <c r="H34" s="65">
        <f>VLOOKUP($A34,'Return Data'!$B$7:$R$2843,11,0)</f>
        <v>-0.36449999999999999</v>
      </c>
      <c r="I34" s="66">
        <f t="shared" si="3"/>
        <v>32</v>
      </c>
      <c r="J34" s="65">
        <f>VLOOKUP($A34,'Return Data'!$B$7:$R$2843,12,0)</f>
        <v>2.6021000000000001</v>
      </c>
      <c r="K34" s="66">
        <f t="shared" si="8"/>
        <v>16</v>
      </c>
      <c r="L34" s="65">
        <f>VLOOKUP($A34,'Return Data'!$B$7:$R$2843,13,0)</f>
        <v>3.052</v>
      </c>
      <c r="M34" s="66">
        <f t="shared" si="9"/>
        <v>17</v>
      </c>
      <c r="N34" s="65">
        <f>VLOOKUP($A34,'Return Data'!$B$7:$R$2843,17,0)</f>
        <v>6.9253999999999998</v>
      </c>
      <c r="O34" s="66">
        <f t="shared" si="10"/>
        <v>13</v>
      </c>
      <c r="P34" s="65">
        <f>VLOOKUP($A34,'Return Data'!$B$7:$R$2843,14,0)</f>
        <v>8.7335999999999991</v>
      </c>
      <c r="Q34" s="66">
        <f t="shared" si="11"/>
        <v>8</v>
      </c>
      <c r="R34" s="65">
        <f>VLOOKUP($A34,'Return Data'!$B$7:$R$2843,16,0)</f>
        <v>8.7169000000000008</v>
      </c>
      <c r="S34" s="67">
        <f t="shared" si="0"/>
        <v>5</v>
      </c>
    </row>
    <row r="35" spans="1:19" x14ac:dyDescent="0.3">
      <c r="A35" s="82" t="s">
        <v>1134</v>
      </c>
      <c r="B35" s="64">
        <f>VLOOKUP($A35,'Return Data'!$B$7:$R$2843,3,0)</f>
        <v>44407</v>
      </c>
      <c r="C35" s="65">
        <f>VLOOKUP($A35,'Return Data'!$B$7:$R$2843,4,0)</f>
        <v>57.471299999999999</v>
      </c>
      <c r="D35" s="65">
        <f>VLOOKUP($A35,'Return Data'!$B$7:$R$2843,9,0)</f>
        <v>3.4775999999999998</v>
      </c>
      <c r="E35" s="66">
        <f t="shared" si="1"/>
        <v>27</v>
      </c>
      <c r="F35" s="65">
        <f>VLOOKUP($A35,'Return Data'!$B$7:$R$2843,10,0)</f>
        <v>2.2267999999999999</v>
      </c>
      <c r="G35" s="66">
        <f t="shared" si="2"/>
        <v>30</v>
      </c>
      <c r="H35" s="65">
        <f>VLOOKUP($A35,'Return Data'!$B$7:$R$2843,11,0)</f>
        <v>1.3384</v>
      </c>
      <c r="I35" s="66">
        <f t="shared" si="3"/>
        <v>24</v>
      </c>
      <c r="J35" s="65">
        <f>VLOOKUP($A35,'Return Data'!$B$7:$R$2843,12,0)</f>
        <v>1.6753</v>
      </c>
      <c r="K35" s="66">
        <f t="shared" si="8"/>
        <v>22</v>
      </c>
      <c r="L35" s="65">
        <f>VLOOKUP($A35,'Return Data'!$B$7:$R$2843,13,0)</f>
        <v>1.4125000000000001</v>
      </c>
      <c r="M35" s="66">
        <f t="shared" si="9"/>
        <v>27</v>
      </c>
      <c r="N35" s="65">
        <f>VLOOKUP($A35,'Return Data'!$B$7:$R$2843,17,0)</f>
        <v>5.6914999999999996</v>
      </c>
      <c r="O35" s="66">
        <f t="shared" si="10"/>
        <v>19</v>
      </c>
      <c r="P35" s="65">
        <f>VLOOKUP($A35,'Return Data'!$B$7:$R$2843,14,0)</f>
        <v>7.6936</v>
      </c>
      <c r="Q35" s="66">
        <f t="shared" si="11"/>
        <v>16</v>
      </c>
      <c r="R35" s="65">
        <f>VLOOKUP($A35,'Return Data'!$B$7:$R$2843,16,0)</f>
        <v>8.0949000000000009</v>
      </c>
      <c r="S35" s="67">
        <f t="shared" si="0"/>
        <v>12</v>
      </c>
    </row>
    <row r="36" spans="1:19" x14ac:dyDescent="0.3">
      <c r="A36" s="82" t="s">
        <v>1136</v>
      </c>
      <c r="B36" s="64">
        <f>VLOOKUP($A36,'Return Data'!$B$7:$R$2843,3,0)</f>
        <v>44407</v>
      </c>
      <c r="C36" s="65">
        <f>VLOOKUP($A36,'Return Data'!$B$7:$R$2843,4,0)</f>
        <v>71.269900000000007</v>
      </c>
      <c r="D36" s="65">
        <f>VLOOKUP($A36,'Return Data'!$B$7:$R$2843,9,0)</f>
        <v>3.6917</v>
      </c>
      <c r="E36" s="66">
        <f t="shared" si="1"/>
        <v>25</v>
      </c>
      <c r="F36" s="65">
        <f>VLOOKUP($A36,'Return Data'!$B$7:$R$2843,10,0)</f>
        <v>1.6756</v>
      </c>
      <c r="G36" s="66">
        <f t="shared" si="2"/>
        <v>31</v>
      </c>
      <c r="H36" s="65">
        <f>VLOOKUP($A36,'Return Data'!$B$7:$R$2843,11,0)</f>
        <v>7.0699999999999999E-2</v>
      </c>
      <c r="I36" s="66">
        <f t="shared" si="3"/>
        <v>30</v>
      </c>
      <c r="J36" s="65">
        <f>VLOOKUP($A36,'Return Data'!$B$7:$R$2843,12,0)</f>
        <v>0.9163</v>
      </c>
      <c r="K36" s="66">
        <f t="shared" si="8"/>
        <v>27</v>
      </c>
      <c r="L36" s="65">
        <f>VLOOKUP($A36,'Return Data'!$B$7:$R$2843,13,0)</f>
        <v>1.7033</v>
      </c>
      <c r="M36" s="66">
        <f t="shared" si="9"/>
        <v>26</v>
      </c>
      <c r="N36" s="65">
        <f>VLOOKUP($A36,'Return Data'!$B$7:$R$2843,17,0)</f>
        <v>6.0593000000000004</v>
      </c>
      <c r="O36" s="66">
        <f t="shared" si="10"/>
        <v>17</v>
      </c>
      <c r="P36" s="65">
        <f>VLOOKUP($A36,'Return Data'!$B$7:$R$2843,14,0)</f>
        <v>8.9705999999999992</v>
      </c>
      <c r="Q36" s="66">
        <f t="shared" si="11"/>
        <v>6</v>
      </c>
      <c r="R36" s="65">
        <f>VLOOKUP($A36,'Return Data'!$B$7:$R$2843,16,0)</f>
        <v>8.6945999999999994</v>
      </c>
      <c r="S36" s="67">
        <f t="shared" si="0"/>
        <v>6</v>
      </c>
    </row>
    <row r="37" spans="1:19" x14ac:dyDescent="0.3">
      <c r="A37" s="82" t="s">
        <v>1139</v>
      </c>
      <c r="B37" s="64">
        <f>VLOOKUP($A37,'Return Data'!$B$7:$R$2843,3,0)</f>
        <v>44407</v>
      </c>
      <c r="C37" s="65">
        <f>VLOOKUP($A37,'Return Data'!$B$7:$R$2843,4,0)</f>
        <v>55.912199999999999</v>
      </c>
      <c r="D37" s="65">
        <f>VLOOKUP($A37,'Return Data'!$B$7:$R$2843,9,0)</f>
        <v>7.0869999999999997</v>
      </c>
      <c r="E37" s="66">
        <f t="shared" si="1"/>
        <v>14</v>
      </c>
      <c r="F37" s="65">
        <f>VLOOKUP($A37,'Return Data'!$B$7:$R$2843,10,0)</f>
        <v>5.4660000000000002</v>
      </c>
      <c r="G37" s="66">
        <f t="shared" si="2"/>
        <v>13</v>
      </c>
      <c r="H37" s="65">
        <f>VLOOKUP($A37,'Return Data'!$B$7:$R$2843,11,0)</f>
        <v>4.1643999999999997</v>
      </c>
      <c r="I37" s="66">
        <f t="shared" si="3"/>
        <v>14</v>
      </c>
      <c r="J37" s="65">
        <f>VLOOKUP($A37,'Return Data'!$B$7:$R$2843,12,0)</f>
        <v>4.1801000000000004</v>
      </c>
      <c r="K37" s="66">
        <f t="shared" si="8"/>
        <v>11</v>
      </c>
      <c r="L37" s="65">
        <f>VLOOKUP($A37,'Return Data'!$B$7:$R$2843,13,0)</f>
        <v>5.3566000000000003</v>
      </c>
      <c r="M37" s="66">
        <f t="shared" si="9"/>
        <v>11</v>
      </c>
      <c r="N37" s="65">
        <f>VLOOKUP($A37,'Return Data'!$B$7:$R$2843,17,0)</f>
        <v>9.0157000000000007</v>
      </c>
      <c r="O37" s="66">
        <f t="shared" si="10"/>
        <v>3</v>
      </c>
      <c r="P37" s="65">
        <f>VLOOKUP($A37,'Return Data'!$B$7:$R$2843,14,0)</f>
        <v>9.4438999999999993</v>
      </c>
      <c r="Q37" s="66">
        <f t="shared" si="11"/>
        <v>3</v>
      </c>
      <c r="R37" s="65">
        <f>VLOOKUP($A37,'Return Data'!$B$7:$R$2843,16,0)</f>
        <v>7.8517999999999999</v>
      </c>
      <c r="S37" s="67">
        <f t="shared" si="0"/>
        <v>16</v>
      </c>
    </row>
    <row r="38" spans="1:19" x14ac:dyDescent="0.3">
      <c r="A38" s="82" t="s">
        <v>1141</v>
      </c>
      <c r="B38" s="64">
        <f>VLOOKUP($A38,'Return Data'!$B$7:$R$2843,3,0)</f>
        <v>44407</v>
      </c>
      <c r="C38" s="65">
        <f>VLOOKUP($A38,'Return Data'!$B$7:$R$2843,4,0)</f>
        <v>65.705100000000002</v>
      </c>
      <c r="D38" s="65">
        <f>VLOOKUP($A38,'Return Data'!$B$7:$R$2843,9,0)</f>
        <v>2.8452999999999999</v>
      </c>
      <c r="E38" s="66">
        <f t="shared" si="1"/>
        <v>29</v>
      </c>
      <c r="F38" s="65">
        <f>VLOOKUP($A38,'Return Data'!$B$7:$R$2843,10,0)</f>
        <v>2.9455</v>
      </c>
      <c r="G38" s="66">
        <f t="shared" si="2"/>
        <v>22</v>
      </c>
      <c r="H38" s="65">
        <f>VLOOKUP($A38,'Return Data'!$B$7:$R$2843,11,0)</f>
        <v>1.1319999999999999</v>
      </c>
      <c r="I38" s="66">
        <f t="shared" si="3"/>
        <v>25</v>
      </c>
      <c r="J38" s="65">
        <f>VLOOKUP($A38,'Return Data'!$B$7:$R$2843,12,0)</f>
        <v>1.6596</v>
      </c>
      <c r="K38" s="66">
        <f t="shared" si="8"/>
        <v>23</v>
      </c>
      <c r="L38" s="65">
        <f>VLOOKUP($A38,'Return Data'!$B$7:$R$2843,13,0)</f>
        <v>2.956</v>
      </c>
      <c r="M38" s="66">
        <f t="shared" si="9"/>
        <v>19</v>
      </c>
      <c r="N38" s="65">
        <f>VLOOKUP($A38,'Return Data'!$B$7:$R$2843,17,0)</f>
        <v>7.1727999999999996</v>
      </c>
      <c r="O38" s="66">
        <f t="shared" si="10"/>
        <v>11</v>
      </c>
      <c r="P38" s="65">
        <f>VLOOKUP($A38,'Return Data'!$B$7:$R$2843,14,0)</f>
        <v>7.8543000000000003</v>
      </c>
      <c r="Q38" s="66">
        <f t="shared" si="11"/>
        <v>15</v>
      </c>
      <c r="R38" s="65">
        <f>VLOOKUP($A38,'Return Data'!$B$7:$R$2843,16,0)</f>
        <v>8.0652000000000008</v>
      </c>
      <c r="S38" s="67">
        <f t="shared" si="0"/>
        <v>13</v>
      </c>
    </row>
    <row r="39" spans="1:19" x14ac:dyDescent="0.3">
      <c r="A39" s="82" t="s">
        <v>1143</v>
      </c>
      <c r="B39" s="64">
        <f>VLOOKUP($A39,'Return Data'!$B$7:$R$2843,3,0)</f>
        <v>44407</v>
      </c>
      <c r="C39" s="65">
        <f>VLOOKUP($A39,'Return Data'!$B$7:$R$2843,4,0)</f>
        <v>1.659</v>
      </c>
      <c r="D39" s="65">
        <f>VLOOKUP($A39,'Return Data'!$B$7:$R$2843,9,0)</f>
        <v>10.951599999999999</v>
      </c>
      <c r="E39" s="66">
        <f t="shared" si="1"/>
        <v>2</v>
      </c>
      <c r="F39" s="65">
        <f>VLOOKUP($A39,'Return Data'!$B$7:$R$2843,10,0)</f>
        <v>11.157500000000001</v>
      </c>
      <c r="G39" s="66">
        <f t="shared" si="2"/>
        <v>3</v>
      </c>
      <c r="H39" s="65">
        <f>VLOOKUP($A39,'Return Data'!$B$7:$R$2843,11,0)</f>
        <v>11.476800000000001</v>
      </c>
      <c r="I39" s="66">
        <f t="shared" si="3"/>
        <v>3</v>
      </c>
      <c r="J39" s="65"/>
      <c r="K39" s="66"/>
      <c r="L39" s="65"/>
      <c r="M39" s="66"/>
      <c r="N39" s="65"/>
      <c r="O39" s="66"/>
      <c r="P39" s="65"/>
      <c r="Q39" s="66"/>
      <c r="R39" s="65">
        <f>VLOOKUP($A39,'Return Data'!$B$7:$R$2843,16,0)</f>
        <v>-9.3290000000000006</v>
      </c>
      <c r="S39" s="67">
        <f t="shared" si="0"/>
        <v>31</v>
      </c>
    </row>
    <row r="40" spans="1:19" x14ac:dyDescent="0.3">
      <c r="A40" s="82" t="s">
        <v>1145</v>
      </c>
      <c r="B40" s="64">
        <f>VLOOKUP($A40,'Return Data'!$B$7:$R$2843,3,0)</f>
        <v>44407</v>
      </c>
      <c r="C40" s="65">
        <f>VLOOKUP($A40,'Return Data'!$B$7:$R$2843,4,0)</f>
        <v>51.034500000000001</v>
      </c>
      <c r="D40" s="65">
        <f>VLOOKUP($A40,'Return Data'!$B$7:$R$2843,9,0)</f>
        <v>3.1478999999999999</v>
      </c>
      <c r="E40" s="66">
        <f t="shared" si="1"/>
        <v>28</v>
      </c>
      <c r="F40" s="65">
        <f>VLOOKUP($A40,'Return Data'!$B$7:$R$2843,10,0)</f>
        <v>2.3972000000000002</v>
      </c>
      <c r="G40" s="66">
        <f t="shared" si="2"/>
        <v>27</v>
      </c>
      <c r="H40" s="65">
        <f>VLOOKUP($A40,'Return Data'!$B$7:$R$2843,11,0)</f>
        <v>1.6840999999999999</v>
      </c>
      <c r="I40" s="66">
        <f t="shared" si="3"/>
        <v>23</v>
      </c>
      <c r="J40" s="65">
        <f>VLOOKUP($A40,'Return Data'!$B$7:$R$2843,12,0)</f>
        <v>1.6567000000000001</v>
      </c>
      <c r="K40" s="66">
        <f>RANK(J40,J$8:J$42,0)</f>
        <v>24</v>
      </c>
      <c r="L40" s="65">
        <f>VLOOKUP($A40,'Return Data'!$B$7:$R$2843,13,0)</f>
        <v>1.9084000000000001</v>
      </c>
      <c r="M40" s="66">
        <f>RANK(L40,L$8:L$42,0)</f>
        <v>24</v>
      </c>
      <c r="N40" s="65">
        <f>VLOOKUP($A40,'Return Data'!$B$7:$R$2843,17,0)</f>
        <v>0.29459999999999997</v>
      </c>
      <c r="O40" s="66">
        <f>RANK(N40,N$8:N$42,0)</f>
        <v>29</v>
      </c>
      <c r="P40" s="65">
        <f>VLOOKUP($A40,'Return Data'!$B$7:$R$2843,14,0)</f>
        <v>-0.65090000000000003</v>
      </c>
      <c r="Q40" s="66">
        <f>RANK(P40,P$8:P$42,0)</f>
        <v>28</v>
      </c>
      <c r="R40" s="65">
        <f>VLOOKUP($A40,'Return Data'!$B$7:$R$2843,16,0)</f>
        <v>7.2995999999999999</v>
      </c>
      <c r="S40" s="67">
        <f t="shared" si="0"/>
        <v>24</v>
      </c>
    </row>
    <row r="41" spans="1:19" x14ac:dyDescent="0.3">
      <c r="A41" s="82" t="s">
        <v>1006</v>
      </c>
      <c r="B41" s="64">
        <f>VLOOKUP($A41,'Return Data'!$B$7:$R$2843,3,0)</f>
        <v>44407</v>
      </c>
      <c r="C41" s="65">
        <f>VLOOKUP($A41,'Return Data'!$B$7:$R$2843,4,0)</f>
        <v>71.052899999999994</v>
      </c>
      <c r="D41" s="65">
        <f>VLOOKUP($A41,'Return Data'!$B$7:$R$2843,9,0)</f>
        <v>-4.5140000000000002</v>
      </c>
      <c r="E41" s="66">
        <f t="shared" si="1"/>
        <v>34</v>
      </c>
      <c r="F41" s="65">
        <f>VLOOKUP($A41,'Return Data'!$B$7:$R$2843,10,0)</f>
        <v>-1.6762999999999999</v>
      </c>
      <c r="G41" s="66">
        <f t="shared" si="2"/>
        <v>33</v>
      </c>
      <c r="H41" s="65">
        <f>VLOOKUP($A41,'Return Data'!$B$7:$R$2843,11,0)</f>
        <v>-1.9722999999999999</v>
      </c>
      <c r="I41" s="66">
        <f t="shared" si="3"/>
        <v>33</v>
      </c>
      <c r="J41" s="65">
        <f>VLOOKUP($A41,'Return Data'!$B$7:$R$2843,12,0)</f>
        <v>-0.55600000000000005</v>
      </c>
      <c r="K41" s="66">
        <f>RANK(J41,J$8:J$42,0)</f>
        <v>31</v>
      </c>
      <c r="L41" s="65">
        <f>VLOOKUP($A41,'Return Data'!$B$7:$R$2843,13,0)</f>
        <v>0.49120000000000003</v>
      </c>
      <c r="M41" s="66">
        <f>RANK(L41,L$8:L$42,0)</f>
        <v>29</v>
      </c>
      <c r="N41" s="65">
        <f>VLOOKUP($A41,'Return Data'!$B$7:$R$2843,17,0)</f>
        <v>5.4412000000000003</v>
      </c>
      <c r="O41" s="66">
        <f>RANK(N41,N$8:N$42,0)</f>
        <v>20</v>
      </c>
      <c r="P41" s="65">
        <f>VLOOKUP($A41,'Return Data'!$B$7:$R$2843,14,0)</f>
        <v>9.0503</v>
      </c>
      <c r="Q41" s="66">
        <f>RANK(P41,P$8:P$42,0)</f>
        <v>5</v>
      </c>
      <c r="R41" s="65">
        <f>VLOOKUP($A41,'Return Data'!$B$7:$R$2843,16,0)</f>
        <v>8.8696000000000002</v>
      </c>
      <c r="S41" s="67">
        <f t="shared" si="0"/>
        <v>4</v>
      </c>
    </row>
    <row r="42" spans="1:19" x14ac:dyDescent="0.3">
      <c r="A42" s="82" t="s">
        <v>1008</v>
      </c>
      <c r="B42" s="64">
        <f>VLOOKUP($A42,'Return Data'!$B$7:$R$2843,3,0)</f>
        <v>44407</v>
      </c>
      <c r="C42" s="65">
        <f>VLOOKUP($A42,'Return Data'!$B$7:$R$2843,4,0)</f>
        <v>13.5999</v>
      </c>
      <c r="D42" s="65">
        <f>VLOOKUP($A42,'Return Data'!$B$7:$R$2843,9,0)</f>
        <v>-1.3404</v>
      </c>
      <c r="E42" s="66">
        <f t="shared" si="1"/>
        <v>33</v>
      </c>
      <c r="F42" s="65">
        <f>VLOOKUP($A42,'Return Data'!$B$7:$R$2843,10,0)</f>
        <v>-7.1490999999999998</v>
      </c>
      <c r="G42" s="66">
        <f t="shared" si="2"/>
        <v>34</v>
      </c>
      <c r="H42" s="65">
        <f>VLOOKUP($A42,'Return Data'!$B$7:$R$2843,11,0)</f>
        <v>-6.4992999999999999</v>
      </c>
      <c r="I42" s="66">
        <f t="shared" si="3"/>
        <v>34</v>
      </c>
      <c r="J42" s="65">
        <f>VLOOKUP($A42,'Return Data'!$B$7:$R$2843,12,0)</f>
        <v>-0.28349999999999997</v>
      </c>
      <c r="K42" s="66">
        <f>RANK(J42,J$8:J$42,0)</f>
        <v>30</v>
      </c>
      <c r="L42" s="65">
        <f>VLOOKUP($A42,'Return Data'!$B$7:$R$2843,13,0)</f>
        <v>-1.5135000000000001</v>
      </c>
      <c r="M42" s="66">
        <f>RANK(L42,L$8:L$42,0)</f>
        <v>31</v>
      </c>
      <c r="N42" s="65">
        <f>VLOOKUP($A42,'Return Data'!$B$7:$R$2843,17,0)</f>
        <v>5.1467999999999998</v>
      </c>
      <c r="O42" s="66">
        <f>RANK(N42,N$8:N$42,0)</f>
        <v>21</v>
      </c>
      <c r="P42" s="65"/>
      <c r="Q42" s="66"/>
      <c r="R42" s="65">
        <f>VLOOKUP($A42,'Return Data'!$B$7:$R$2843,16,0)</f>
        <v>10.5397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10.315517647058826</v>
      </c>
      <c r="E44" s="88"/>
      <c r="F44" s="89">
        <f>AVERAGE(F8:F42)</f>
        <v>5.9622764705882352</v>
      </c>
      <c r="G44" s="88"/>
      <c r="H44" s="89">
        <f>AVERAGE(H8:H42)</f>
        <v>4.4226117647058825</v>
      </c>
      <c r="I44" s="88"/>
      <c r="J44" s="89">
        <f>AVERAGE(J8:J42)</f>
        <v>4.3527354838709682</v>
      </c>
      <c r="K44" s="88"/>
      <c r="L44" s="89">
        <f>AVERAGE(L8:L42)</f>
        <v>4.3921064516129036</v>
      </c>
      <c r="M44" s="88"/>
      <c r="N44" s="89">
        <f>AVERAGE(N8:N42)</f>
        <v>5.7406633333333339</v>
      </c>
      <c r="O44" s="88"/>
      <c r="P44" s="89">
        <f>AVERAGE(P8:P42)</f>
        <v>6.3203379310344809</v>
      </c>
      <c r="Q44" s="88"/>
      <c r="R44" s="89">
        <f>AVERAGE(R8:R42)</f>
        <v>4.6818771428571422</v>
      </c>
      <c r="S44" s="90"/>
    </row>
    <row r="45" spans="1:19" x14ac:dyDescent="0.3">
      <c r="A45" s="87" t="s">
        <v>28</v>
      </c>
      <c r="B45" s="88"/>
      <c r="C45" s="88"/>
      <c r="D45" s="89">
        <f>MIN(D8:D42)</f>
        <v>-4.5140000000000002</v>
      </c>
      <c r="E45" s="88"/>
      <c r="F45" s="89">
        <f>MIN(F8:F42)</f>
        <v>-7.1490999999999998</v>
      </c>
      <c r="G45" s="88"/>
      <c r="H45" s="89">
        <f>MIN(H8:H42)</f>
        <v>-6.4992999999999999</v>
      </c>
      <c r="I45" s="88"/>
      <c r="J45" s="89">
        <f>MIN(J8:J42)</f>
        <v>-0.55600000000000005</v>
      </c>
      <c r="K45" s="88"/>
      <c r="L45" s="89">
        <f>MIN(L8:L42)</f>
        <v>-1.5135000000000001</v>
      </c>
      <c r="M45" s="88"/>
      <c r="N45" s="89">
        <f>MIN(N8:N42)</f>
        <v>-5.8966000000000003</v>
      </c>
      <c r="O45" s="88"/>
      <c r="P45" s="89">
        <f>MIN(P8:P42)</f>
        <v>-4.3840000000000003</v>
      </c>
      <c r="Q45" s="88"/>
      <c r="R45" s="89">
        <f>MIN(R8:R42)</f>
        <v>-21.5336</v>
      </c>
      <c r="S45" s="90"/>
    </row>
    <row r="46" spans="1:19" ht="15" thickBot="1" x14ac:dyDescent="0.35">
      <c r="A46" s="91" t="s">
        <v>29</v>
      </c>
      <c r="B46" s="92"/>
      <c r="C46" s="92"/>
      <c r="D46" s="93">
        <f>MAX(D8:D42)</f>
        <v>173.14320000000001</v>
      </c>
      <c r="E46" s="92"/>
      <c r="F46" s="93">
        <f>MAX(F8:F42)</f>
        <v>58.736600000000003</v>
      </c>
      <c r="G46" s="92"/>
      <c r="H46" s="93">
        <f>MAX(H8:H42)</f>
        <v>32.083799999999997</v>
      </c>
      <c r="I46" s="92"/>
      <c r="J46" s="93">
        <f>MAX(J8:J42)</f>
        <v>23.417300000000001</v>
      </c>
      <c r="K46" s="92"/>
      <c r="L46" s="93">
        <f>MAX(L8:L42)</f>
        <v>17.703499999999998</v>
      </c>
      <c r="M46" s="92"/>
      <c r="N46" s="93">
        <f>MAX(N8:N42)</f>
        <v>9.1752000000000002</v>
      </c>
      <c r="O46" s="92"/>
      <c r="P46" s="93">
        <f>MAX(P8:P42)</f>
        <v>9.5037000000000003</v>
      </c>
      <c r="Q46" s="92"/>
      <c r="R46" s="93">
        <f>MAX(R8:R42)</f>
        <v>10.5397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44407</v>
      </c>
      <c r="C8" s="65">
        <f>VLOOKUP($A8,'Return Data'!$B$7:$R$2843,4,0)</f>
        <v>336.6</v>
      </c>
      <c r="D8" s="65">
        <f>VLOOKUP($A8,'Return Data'!$B$7:$R$2843,10,0)</f>
        <v>11.790100000000001</v>
      </c>
      <c r="E8" s="66">
        <f t="shared" ref="E8:E36" si="0">RANK(D8,D$8:D$36,0)</f>
        <v>5</v>
      </c>
      <c r="F8" s="65">
        <f>VLOOKUP($A8,'Return Data'!$B$7:$R$2843,11,0)</f>
        <v>19.991399999999999</v>
      </c>
      <c r="G8" s="66">
        <f t="shared" ref="G8:G36" si="1">RANK(F8,F$8:F$36,0)</f>
        <v>8</v>
      </c>
      <c r="H8" s="65">
        <f>VLOOKUP($A8,'Return Data'!$B$7:$R$2843,12,0)</f>
        <v>42.729900000000001</v>
      </c>
      <c r="I8" s="66">
        <f t="shared" ref="I8:I36" si="2">RANK(H8,H$8:H$36,0)</f>
        <v>7</v>
      </c>
      <c r="J8" s="65">
        <f>VLOOKUP($A8,'Return Data'!$B$7:$R$2843,13,0)</f>
        <v>49.866399999999999</v>
      </c>
      <c r="K8" s="66">
        <f t="shared" ref="K8:K36" si="3">RANK(J8,J$8:J$36,0)</f>
        <v>8</v>
      </c>
      <c r="L8" s="65">
        <f>VLOOKUP($A8,'Return Data'!$B$7:$R$2843,17,0)</f>
        <v>21.367799999999999</v>
      </c>
      <c r="M8" s="66">
        <f t="shared" ref="M8:M36" si="4">RANK(L8,L$8:L$36,0)</f>
        <v>15</v>
      </c>
      <c r="N8" s="65">
        <f>VLOOKUP($A8,'Return Data'!$B$7:$R$2843,14,0)</f>
        <v>12.5204</v>
      </c>
      <c r="O8" s="66">
        <f t="shared" ref="O8:O26" si="5">RANK(N8,N$8:N$36,0)</f>
        <v>19</v>
      </c>
      <c r="P8" s="65">
        <f>VLOOKUP($A8,'Return Data'!$B$7:$R$2843,15,0)</f>
        <v>12.78</v>
      </c>
      <c r="Q8" s="66">
        <f t="shared" ref="Q8:Q26" si="6">RANK(P8,P$8:P$36,0)</f>
        <v>20</v>
      </c>
      <c r="R8" s="65">
        <f>VLOOKUP($A8,'Return Data'!$B$7:$R$2843,16,0)</f>
        <v>15.1617</v>
      </c>
      <c r="S8" s="67">
        <f t="shared" ref="S8:S36" si="7">RANK(R8,R$8:R$36,0)</f>
        <v>10</v>
      </c>
    </row>
    <row r="9" spans="1:20" x14ac:dyDescent="0.3">
      <c r="A9" s="63" t="s">
        <v>950</v>
      </c>
      <c r="B9" s="64">
        <f>VLOOKUP($A9,'Return Data'!$B$7:$R$2843,3,0)</f>
        <v>44407</v>
      </c>
      <c r="C9" s="65">
        <f>VLOOKUP($A9,'Return Data'!$B$7:$R$2843,4,0)</f>
        <v>46.91</v>
      </c>
      <c r="D9" s="65">
        <f>VLOOKUP($A9,'Return Data'!$B$7:$R$2843,10,0)</f>
        <v>9.8338000000000001</v>
      </c>
      <c r="E9" s="66">
        <f t="shared" si="0"/>
        <v>23</v>
      </c>
      <c r="F9" s="65">
        <f>VLOOKUP($A9,'Return Data'!$B$7:$R$2843,11,0)</f>
        <v>16.982500000000002</v>
      </c>
      <c r="G9" s="66">
        <f t="shared" si="1"/>
        <v>23</v>
      </c>
      <c r="H9" s="65">
        <f>VLOOKUP($A9,'Return Data'!$B$7:$R$2843,12,0)</f>
        <v>33.913800000000002</v>
      </c>
      <c r="I9" s="66">
        <f t="shared" si="2"/>
        <v>25</v>
      </c>
      <c r="J9" s="65">
        <f>VLOOKUP($A9,'Return Data'!$B$7:$R$2843,13,0)</f>
        <v>41.893500000000003</v>
      </c>
      <c r="K9" s="66">
        <f t="shared" si="3"/>
        <v>23</v>
      </c>
      <c r="L9" s="65">
        <f>VLOOKUP($A9,'Return Data'!$B$7:$R$2843,17,0)</f>
        <v>22.721699999999998</v>
      </c>
      <c r="M9" s="66">
        <f t="shared" si="4"/>
        <v>9</v>
      </c>
      <c r="N9" s="65">
        <f>VLOOKUP($A9,'Return Data'!$B$7:$R$2843,14,0)</f>
        <v>15.592700000000001</v>
      </c>
      <c r="O9" s="66">
        <f t="shared" si="5"/>
        <v>2</v>
      </c>
      <c r="P9" s="65">
        <f>VLOOKUP($A9,'Return Data'!$B$7:$R$2843,15,0)</f>
        <v>17.3506</v>
      </c>
      <c r="Q9" s="66">
        <f t="shared" si="6"/>
        <v>1</v>
      </c>
      <c r="R9" s="65">
        <f>VLOOKUP($A9,'Return Data'!$B$7:$R$2843,16,0)</f>
        <v>17.0166</v>
      </c>
      <c r="S9" s="67">
        <f t="shared" si="7"/>
        <v>3</v>
      </c>
    </row>
    <row r="10" spans="1:20" x14ac:dyDescent="0.3">
      <c r="A10" s="63" t="s">
        <v>953</v>
      </c>
      <c r="B10" s="64">
        <f>VLOOKUP($A10,'Return Data'!$B$7:$R$2843,3,0)</f>
        <v>44407</v>
      </c>
      <c r="C10" s="65">
        <f>VLOOKUP($A10,'Return Data'!$B$7:$R$2843,4,0)</f>
        <v>21.79</v>
      </c>
      <c r="D10" s="65">
        <f>VLOOKUP($A10,'Return Data'!$B$7:$R$2843,10,0)</f>
        <v>10.777799999999999</v>
      </c>
      <c r="E10" s="66">
        <f t="shared" si="0"/>
        <v>11</v>
      </c>
      <c r="F10" s="65">
        <f>VLOOKUP($A10,'Return Data'!$B$7:$R$2843,11,0)</f>
        <v>19.528300000000002</v>
      </c>
      <c r="G10" s="66">
        <f t="shared" si="1"/>
        <v>12</v>
      </c>
      <c r="H10" s="65">
        <f>VLOOKUP($A10,'Return Data'!$B$7:$R$2843,12,0)</f>
        <v>39.948599999999999</v>
      </c>
      <c r="I10" s="66">
        <f t="shared" si="2"/>
        <v>14</v>
      </c>
      <c r="J10" s="65">
        <f>VLOOKUP($A10,'Return Data'!$B$7:$R$2843,13,0)</f>
        <v>44.209099999999999</v>
      </c>
      <c r="K10" s="66">
        <f t="shared" si="3"/>
        <v>19</v>
      </c>
      <c r="L10" s="65">
        <f>VLOOKUP($A10,'Return Data'!$B$7:$R$2843,17,0)</f>
        <v>22.384399999999999</v>
      </c>
      <c r="M10" s="66">
        <f t="shared" si="4"/>
        <v>12</v>
      </c>
      <c r="N10" s="65">
        <f>VLOOKUP($A10,'Return Data'!$B$7:$R$2843,14,0)</f>
        <v>13.2416</v>
      </c>
      <c r="O10" s="66">
        <f t="shared" si="5"/>
        <v>14</v>
      </c>
      <c r="P10" s="65">
        <f>VLOOKUP($A10,'Return Data'!$B$7:$R$2843,15,0)</f>
        <v>13.036</v>
      </c>
      <c r="Q10" s="66">
        <f t="shared" si="6"/>
        <v>19</v>
      </c>
      <c r="R10" s="65">
        <f>VLOOKUP($A10,'Return Data'!$B$7:$R$2843,16,0)</f>
        <v>12.402799999999999</v>
      </c>
      <c r="S10" s="67">
        <f t="shared" si="7"/>
        <v>26</v>
      </c>
    </row>
    <row r="11" spans="1:20" x14ac:dyDescent="0.3">
      <c r="A11" s="63" t="s">
        <v>955</v>
      </c>
      <c r="B11" s="64">
        <f>VLOOKUP($A11,'Return Data'!$B$7:$R$2843,3,0)</f>
        <v>44407</v>
      </c>
      <c r="C11" s="65">
        <f>VLOOKUP($A11,'Return Data'!$B$7:$R$2843,4,0)</f>
        <v>141.44999999999999</v>
      </c>
      <c r="D11" s="65">
        <f>VLOOKUP($A11,'Return Data'!$B$7:$R$2843,10,0)</f>
        <v>9.3882999999999992</v>
      </c>
      <c r="E11" s="66">
        <f t="shared" si="0"/>
        <v>26</v>
      </c>
      <c r="F11" s="65">
        <f>VLOOKUP($A11,'Return Data'!$B$7:$R$2843,11,0)</f>
        <v>16.257100000000001</v>
      </c>
      <c r="G11" s="66">
        <f t="shared" si="1"/>
        <v>24</v>
      </c>
      <c r="H11" s="65">
        <f>VLOOKUP($A11,'Return Data'!$B$7:$R$2843,12,0)</f>
        <v>35.01</v>
      </c>
      <c r="I11" s="66">
        <f t="shared" si="2"/>
        <v>23</v>
      </c>
      <c r="J11" s="65">
        <f>VLOOKUP($A11,'Return Data'!$B$7:$R$2843,13,0)</f>
        <v>40.396999999999998</v>
      </c>
      <c r="K11" s="66">
        <f t="shared" si="3"/>
        <v>25</v>
      </c>
      <c r="L11" s="65">
        <f>VLOOKUP($A11,'Return Data'!$B$7:$R$2843,17,0)</f>
        <v>22.001999999999999</v>
      </c>
      <c r="M11" s="66">
        <f t="shared" si="4"/>
        <v>14</v>
      </c>
      <c r="N11" s="65">
        <f>VLOOKUP($A11,'Return Data'!$B$7:$R$2843,14,0)</f>
        <v>15.423299999999999</v>
      </c>
      <c r="O11" s="66">
        <f t="shared" si="5"/>
        <v>3</v>
      </c>
      <c r="P11" s="65">
        <f>VLOOKUP($A11,'Return Data'!$B$7:$R$2843,15,0)</f>
        <v>13.8461</v>
      </c>
      <c r="Q11" s="66">
        <f t="shared" si="6"/>
        <v>10</v>
      </c>
      <c r="R11" s="65">
        <f>VLOOKUP($A11,'Return Data'!$B$7:$R$2843,16,0)</f>
        <v>15.873699999999999</v>
      </c>
      <c r="S11" s="67">
        <f t="shared" si="7"/>
        <v>6</v>
      </c>
    </row>
    <row r="12" spans="1:20" x14ac:dyDescent="0.3">
      <c r="A12" s="63" t="s">
        <v>956</v>
      </c>
      <c r="B12" s="64">
        <f>VLOOKUP($A12,'Return Data'!$B$7:$R$2843,3,0)</f>
        <v>44407</v>
      </c>
      <c r="C12" s="65">
        <f>VLOOKUP($A12,'Return Data'!$B$7:$R$2843,4,0)</f>
        <v>42.22</v>
      </c>
      <c r="D12" s="65">
        <f>VLOOKUP($A12,'Return Data'!$B$7:$R$2843,10,0)</f>
        <v>10.206200000000001</v>
      </c>
      <c r="E12" s="66">
        <f t="shared" si="0"/>
        <v>18</v>
      </c>
      <c r="F12" s="65">
        <f>VLOOKUP($A12,'Return Data'!$B$7:$R$2843,11,0)</f>
        <v>18.5289</v>
      </c>
      <c r="G12" s="66">
        <f t="shared" si="1"/>
        <v>17</v>
      </c>
      <c r="H12" s="65">
        <f>VLOOKUP($A12,'Return Data'!$B$7:$R$2843,12,0)</f>
        <v>38.426200000000001</v>
      </c>
      <c r="I12" s="66">
        <f t="shared" si="2"/>
        <v>16</v>
      </c>
      <c r="J12" s="65">
        <f>VLOOKUP($A12,'Return Data'!$B$7:$R$2843,13,0)</f>
        <v>46.546300000000002</v>
      </c>
      <c r="K12" s="66">
        <f t="shared" si="3"/>
        <v>13</v>
      </c>
      <c r="L12" s="65">
        <f>VLOOKUP($A12,'Return Data'!$B$7:$R$2843,17,0)</f>
        <v>27.8306</v>
      </c>
      <c r="M12" s="66">
        <f t="shared" si="4"/>
        <v>1</v>
      </c>
      <c r="N12" s="65">
        <f>VLOOKUP($A12,'Return Data'!$B$7:$R$2843,14,0)</f>
        <v>17.763400000000001</v>
      </c>
      <c r="O12" s="66">
        <f t="shared" si="5"/>
        <v>1</v>
      </c>
      <c r="P12" s="65">
        <f>VLOOKUP($A12,'Return Data'!$B$7:$R$2843,15,0)</f>
        <v>17.208200000000001</v>
      </c>
      <c r="Q12" s="66">
        <f t="shared" si="6"/>
        <v>2</v>
      </c>
      <c r="R12" s="65">
        <f>VLOOKUP($A12,'Return Data'!$B$7:$R$2843,16,0)</f>
        <v>15.767099999999999</v>
      </c>
      <c r="S12" s="67">
        <f t="shared" si="7"/>
        <v>7</v>
      </c>
    </row>
    <row r="13" spans="1:20" x14ac:dyDescent="0.3">
      <c r="A13" s="63" t="s">
        <v>958</v>
      </c>
      <c r="B13" s="64">
        <f>VLOOKUP($A13,'Return Data'!$B$7:$R$2843,3,0)</f>
        <v>44407</v>
      </c>
      <c r="C13" s="65">
        <f>VLOOKUP($A13,'Return Data'!$B$7:$R$2843,4,0)</f>
        <v>298.98700000000002</v>
      </c>
      <c r="D13" s="65">
        <f>VLOOKUP($A13,'Return Data'!$B$7:$R$2843,10,0)</f>
        <v>11.811400000000001</v>
      </c>
      <c r="E13" s="66">
        <f t="shared" si="0"/>
        <v>4</v>
      </c>
      <c r="F13" s="65">
        <f>VLOOKUP($A13,'Return Data'!$B$7:$R$2843,11,0)</f>
        <v>18.633400000000002</v>
      </c>
      <c r="G13" s="66">
        <f t="shared" si="1"/>
        <v>16</v>
      </c>
      <c r="H13" s="65">
        <f>VLOOKUP($A13,'Return Data'!$B$7:$R$2843,12,0)</f>
        <v>38.210700000000003</v>
      </c>
      <c r="I13" s="66">
        <f t="shared" si="2"/>
        <v>17</v>
      </c>
      <c r="J13" s="65">
        <f>VLOOKUP($A13,'Return Data'!$B$7:$R$2843,13,0)</f>
        <v>44.834899999999998</v>
      </c>
      <c r="K13" s="66">
        <f t="shared" si="3"/>
        <v>18</v>
      </c>
      <c r="L13" s="65">
        <f>VLOOKUP($A13,'Return Data'!$B$7:$R$2843,17,0)</f>
        <v>20.7879</v>
      </c>
      <c r="M13" s="66">
        <f t="shared" si="4"/>
        <v>20</v>
      </c>
      <c r="N13" s="65">
        <f>VLOOKUP($A13,'Return Data'!$B$7:$R$2843,14,0)</f>
        <v>11.208</v>
      </c>
      <c r="O13" s="66">
        <f t="shared" si="5"/>
        <v>25</v>
      </c>
      <c r="P13" s="65">
        <f>VLOOKUP($A13,'Return Data'!$B$7:$R$2843,15,0)</f>
        <v>11.442500000000001</v>
      </c>
      <c r="Q13" s="66">
        <f t="shared" si="6"/>
        <v>25</v>
      </c>
      <c r="R13" s="65">
        <f>VLOOKUP($A13,'Return Data'!$B$7:$R$2843,16,0)</f>
        <v>12.22</v>
      </c>
      <c r="S13" s="67">
        <f t="shared" si="7"/>
        <v>27</v>
      </c>
    </row>
    <row r="14" spans="1:20" x14ac:dyDescent="0.3">
      <c r="A14" s="63" t="s">
        <v>961</v>
      </c>
      <c r="B14" s="64">
        <f>VLOOKUP($A14,'Return Data'!$B$7:$R$2843,3,0)</f>
        <v>44407</v>
      </c>
      <c r="C14" s="65">
        <f>VLOOKUP($A14,'Return Data'!$B$7:$R$2843,4,0)</f>
        <v>54.61</v>
      </c>
      <c r="D14" s="65">
        <f>VLOOKUP($A14,'Return Data'!$B$7:$R$2843,10,0)</f>
        <v>10.680999999999999</v>
      </c>
      <c r="E14" s="66">
        <f t="shared" si="0"/>
        <v>12</v>
      </c>
      <c r="F14" s="65">
        <f>VLOOKUP($A14,'Return Data'!$B$7:$R$2843,11,0)</f>
        <v>18.511299999999999</v>
      </c>
      <c r="G14" s="66">
        <f t="shared" si="1"/>
        <v>18</v>
      </c>
      <c r="H14" s="65">
        <f>VLOOKUP($A14,'Return Data'!$B$7:$R$2843,12,0)</f>
        <v>36.970199999999998</v>
      </c>
      <c r="I14" s="66">
        <f t="shared" si="2"/>
        <v>21</v>
      </c>
      <c r="J14" s="65">
        <f>VLOOKUP($A14,'Return Data'!$B$7:$R$2843,13,0)</f>
        <v>45.3553</v>
      </c>
      <c r="K14" s="66">
        <f t="shared" si="3"/>
        <v>16</v>
      </c>
      <c r="L14" s="65">
        <f>VLOOKUP($A14,'Return Data'!$B$7:$R$2843,17,0)</f>
        <v>23.2318</v>
      </c>
      <c r="M14" s="66">
        <f t="shared" si="4"/>
        <v>8</v>
      </c>
      <c r="N14" s="65">
        <f>VLOOKUP($A14,'Return Data'!$B$7:$R$2843,14,0)</f>
        <v>13.496499999999999</v>
      </c>
      <c r="O14" s="66">
        <f t="shared" si="5"/>
        <v>11</v>
      </c>
      <c r="P14" s="65">
        <f>VLOOKUP($A14,'Return Data'!$B$7:$R$2843,15,0)</f>
        <v>14.572900000000001</v>
      </c>
      <c r="Q14" s="66">
        <f t="shared" si="6"/>
        <v>4</v>
      </c>
      <c r="R14" s="65">
        <f>VLOOKUP($A14,'Return Data'!$B$7:$R$2843,16,0)</f>
        <v>15.137600000000001</v>
      </c>
      <c r="S14" s="67">
        <f t="shared" si="7"/>
        <v>11</v>
      </c>
    </row>
    <row r="15" spans="1:20" x14ac:dyDescent="0.3">
      <c r="A15" s="63" t="s">
        <v>963</v>
      </c>
      <c r="B15" s="64">
        <f>VLOOKUP($A15,'Return Data'!$B$7:$R$2843,3,0)</f>
        <v>44407</v>
      </c>
      <c r="C15" s="65">
        <f>VLOOKUP($A15,'Return Data'!$B$7:$R$2843,4,0)</f>
        <v>711.37239999999997</v>
      </c>
      <c r="D15" s="65">
        <f>VLOOKUP($A15,'Return Data'!$B$7:$R$2843,10,0)</f>
        <v>10.796099999999999</v>
      </c>
      <c r="E15" s="66">
        <f t="shared" si="0"/>
        <v>10</v>
      </c>
      <c r="F15" s="65">
        <f>VLOOKUP($A15,'Return Data'!$B$7:$R$2843,11,0)</f>
        <v>22.808399999999999</v>
      </c>
      <c r="G15" s="66">
        <f t="shared" si="1"/>
        <v>4</v>
      </c>
      <c r="H15" s="65">
        <f>VLOOKUP($A15,'Return Data'!$B$7:$R$2843,12,0)</f>
        <v>52.154299999999999</v>
      </c>
      <c r="I15" s="66">
        <f t="shared" si="2"/>
        <v>1</v>
      </c>
      <c r="J15" s="65">
        <f>VLOOKUP($A15,'Return Data'!$B$7:$R$2843,13,0)</f>
        <v>60.648600000000002</v>
      </c>
      <c r="K15" s="66">
        <f t="shared" si="3"/>
        <v>1</v>
      </c>
      <c r="L15" s="65">
        <f>VLOOKUP($A15,'Return Data'!$B$7:$R$2843,17,0)</f>
        <v>24.372399999999999</v>
      </c>
      <c r="M15" s="66">
        <f t="shared" si="4"/>
        <v>4</v>
      </c>
      <c r="N15" s="65">
        <f>VLOOKUP($A15,'Return Data'!$B$7:$R$2843,14,0)</f>
        <v>13.627800000000001</v>
      </c>
      <c r="O15" s="66">
        <f t="shared" si="5"/>
        <v>10</v>
      </c>
      <c r="P15" s="65">
        <f>VLOOKUP($A15,'Return Data'!$B$7:$R$2843,15,0)</f>
        <v>12.3523</v>
      </c>
      <c r="Q15" s="66">
        <f t="shared" si="6"/>
        <v>24</v>
      </c>
      <c r="R15" s="65">
        <f>VLOOKUP($A15,'Return Data'!$B$7:$R$2843,16,0)</f>
        <v>13.5909</v>
      </c>
      <c r="S15" s="67">
        <f t="shared" si="7"/>
        <v>20</v>
      </c>
    </row>
    <row r="16" spans="1:20" x14ac:dyDescent="0.3">
      <c r="A16" s="63" t="s">
        <v>965</v>
      </c>
      <c r="B16" s="64">
        <f>VLOOKUP($A16,'Return Data'!$B$7:$R$2843,3,0)</f>
        <v>44407</v>
      </c>
      <c r="C16" s="65">
        <f>VLOOKUP($A16,'Return Data'!$B$7:$R$2843,4,0)</f>
        <v>661.71900000000005</v>
      </c>
      <c r="D16" s="65">
        <f>VLOOKUP($A16,'Return Data'!$B$7:$R$2843,10,0)</f>
        <v>9.8872</v>
      </c>
      <c r="E16" s="66">
        <f t="shared" si="0"/>
        <v>22</v>
      </c>
      <c r="F16" s="65">
        <f>VLOOKUP($A16,'Return Data'!$B$7:$R$2843,11,0)</f>
        <v>18.686299999999999</v>
      </c>
      <c r="G16" s="66">
        <f t="shared" si="1"/>
        <v>15</v>
      </c>
      <c r="H16" s="65">
        <f>VLOOKUP($A16,'Return Data'!$B$7:$R$2843,12,0)</f>
        <v>45.286799999999999</v>
      </c>
      <c r="I16" s="66">
        <f t="shared" si="2"/>
        <v>4</v>
      </c>
      <c r="J16" s="65">
        <f>VLOOKUP($A16,'Return Data'!$B$7:$R$2843,13,0)</f>
        <v>48.493299999999998</v>
      </c>
      <c r="K16" s="66">
        <f t="shared" si="3"/>
        <v>10</v>
      </c>
      <c r="L16" s="65">
        <f>VLOOKUP($A16,'Return Data'!$B$7:$R$2843,17,0)</f>
        <v>15.3283</v>
      </c>
      <c r="M16" s="66">
        <f t="shared" si="4"/>
        <v>29</v>
      </c>
      <c r="N16" s="65">
        <f>VLOOKUP($A16,'Return Data'!$B$7:$R$2843,14,0)</f>
        <v>11.1404</v>
      </c>
      <c r="O16" s="66">
        <f t="shared" si="5"/>
        <v>26</v>
      </c>
      <c r="P16" s="65">
        <f>VLOOKUP($A16,'Return Data'!$B$7:$R$2843,15,0)</f>
        <v>12.530200000000001</v>
      </c>
      <c r="Q16" s="66">
        <f t="shared" si="6"/>
        <v>23</v>
      </c>
      <c r="R16" s="65">
        <f>VLOOKUP($A16,'Return Data'!$B$7:$R$2843,16,0)</f>
        <v>13.3188</v>
      </c>
      <c r="S16" s="67">
        <f t="shared" si="7"/>
        <v>21</v>
      </c>
    </row>
    <row r="17" spans="1:19" x14ac:dyDescent="0.3">
      <c r="A17" s="63" t="s">
        <v>967</v>
      </c>
      <c r="B17" s="64">
        <f>VLOOKUP($A17,'Return Data'!$B$7:$R$2843,3,0)</f>
        <v>44407</v>
      </c>
      <c r="C17" s="65">
        <f>VLOOKUP($A17,'Return Data'!$B$7:$R$2843,4,0)</f>
        <v>312.03379999999999</v>
      </c>
      <c r="D17" s="65">
        <f>VLOOKUP($A17,'Return Data'!$B$7:$R$2843,10,0)</f>
        <v>9.3711000000000002</v>
      </c>
      <c r="E17" s="66">
        <f t="shared" si="0"/>
        <v>27</v>
      </c>
      <c r="F17" s="65">
        <f>VLOOKUP($A17,'Return Data'!$B$7:$R$2843,11,0)</f>
        <v>14.4276</v>
      </c>
      <c r="G17" s="66">
        <f t="shared" si="1"/>
        <v>29</v>
      </c>
      <c r="H17" s="65">
        <f>VLOOKUP($A17,'Return Data'!$B$7:$R$2843,12,0)</f>
        <v>34.671399999999998</v>
      </c>
      <c r="I17" s="66">
        <f t="shared" si="2"/>
        <v>24</v>
      </c>
      <c r="J17" s="65">
        <f>VLOOKUP($A17,'Return Data'!$B$7:$R$2843,13,0)</f>
        <v>41.752699999999997</v>
      </c>
      <c r="K17" s="66">
        <f t="shared" si="3"/>
        <v>24</v>
      </c>
      <c r="L17" s="65">
        <f>VLOOKUP($A17,'Return Data'!$B$7:$R$2843,17,0)</f>
        <v>19.7332</v>
      </c>
      <c r="M17" s="66">
        <f t="shared" si="4"/>
        <v>23</v>
      </c>
      <c r="N17" s="65">
        <f>VLOOKUP($A17,'Return Data'!$B$7:$R$2843,14,0)</f>
        <v>12.116099999999999</v>
      </c>
      <c r="O17" s="66">
        <f t="shared" si="5"/>
        <v>23</v>
      </c>
      <c r="P17" s="65">
        <f>VLOOKUP($A17,'Return Data'!$B$7:$R$2843,15,0)</f>
        <v>13.523999999999999</v>
      </c>
      <c r="Q17" s="66">
        <f t="shared" si="6"/>
        <v>12</v>
      </c>
      <c r="R17" s="65">
        <f>VLOOKUP($A17,'Return Data'!$B$7:$R$2843,16,0)</f>
        <v>13.2598</v>
      </c>
      <c r="S17" s="67">
        <f t="shared" si="7"/>
        <v>22</v>
      </c>
    </row>
    <row r="18" spans="1:19" x14ac:dyDescent="0.3">
      <c r="A18" s="63" t="s">
        <v>969</v>
      </c>
      <c r="B18" s="64">
        <f>VLOOKUP($A18,'Return Data'!$B$7:$R$2843,3,0)</f>
        <v>44407</v>
      </c>
      <c r="C18" s="65">
        <f>VLOOKUP($A18,'Return Data'!$B$7:$R$2843,4,0)</f>
        <v>63.31</v>
      </c>
      <c r="D18" s="65">
        <f>VLOOKUP($A18,'Return Data'!$B$7:$R$2843,10,0)</f>
        <v>9.9513999999999996</v>
      </c>
      <c r="E18" s="66">
        <f t="shared" si="0"/>
        <v>20</v>
      </c>
      <c r="F18" s="65">
        <f>VLOOKUP($A18,'Return Data'!$B$7:$R$2843,11,0)</f>
        <v>18.4693</v>
      </c>
      <c r="G18" s="66">
        <f t="shared" si="1"/>
        <v>19</v>
      </c>
      <c r="H18" s="65">
        <f>VLOOKUP($A18,'Return Data'!$B$7:$R$2843,12,0)</f>
        <v>41.506500000000003</v>
      </c>
      <c r="I18" s="66">
        <f t="shared" si="2"/>
        <v>9</v>
      </c>
      <c r="J18" s="65">
        <f>VLOOKUP($A18,'Return Data'!$B$7:$R$2843,13,0)</f>
        <v>46.993299999999998</v>
      </c>
      <c r="K18" s="66">
        <f t="shared" si="3"/>
        <v>12</v>
      </c>
      <c r="L18" s="65">
        <f>VLOOKUP($A18,'Return Data'!$B$7:$R$2843,17,0)</f>
        <v>21.082599999999999</v>
      </c>
      <c r="M18" s="66">
        <f t="shared" si="4"/>
        <v>18</v>
      </c>
      <c r="N18" s="65">
        <f>VLOOKUP($A18,'Return Data'!$B$7:$R$2843,14,0)</f>
        <v>13.0449</v>
      </c>
      <c r="O18" s="66">
        <f t="shared" si="5"/>
        <v>16</v>
      </c>
      <c r="P18" s="65">
        <f>VLOOKUP($A18,'Return Data'!$B$7:$R$2843,15,0)</f>
        <v>14.1165</v>
      </c>
      <c r="Q18" s="66">
        <f t="shared" si="6"/>
        <v>8</v>
      </c>
      <c r="R18" s="65">
        <f>VLOOKUP($A18,'Return Data'!$B$7:$R$2843,16,0)</f>
        <v>15.379899999999999</v>
      </c>
      <c r="S18" s="67">
        <f t="shared" si="7"/>
        <v>8</v>
      </c>
    </row>
    <row r="19" spans="1:19" x14ac:dyDescent="0.3">
      <c r="A19" s="63" t="s">
        <v>971</v>
      </c>
      <c r="B19" s="64">
        <f>VLOOKUP($A19,'Return Data'!$B$7:$R$2843,3,0)</f>
        <v>44407</v>
      </c>
      <c r="C19" s="65">
        <f>VLOOKUP($A19,'Return Data'!$B$7:$R$2843,4,0)</f>
        <v>39.409999999999997</v>
      </c>
      <c r="D19" s="65">
        <f>VLOOKUP($A19,'Return Data'!$B$7:$R$2843,10,0)</f>
        <v>13.2471</v>
      </c>
      <c r="E19" s="66">
        <f t="shared" si="0"/>
        <v>2</v>
      </c>
      <c r="F19" s="65">
        <f>VLOOKUP($A19,'Return Data'!$B$7:$R$2843,11,0)</f>
        <v>22.964099999999998</v>
      </c>
      <c r="G19" s="66">
        <f t="shared" si="1"/>
        <v>3</v>
      </c>
      <c r="H19" s="65">
        <f>VLOOKUP($A19,'Return Data'!$B$7:$R$2843,12,0)</f>
        <v>41.966900000000003</v>
      </c>
      <c r="I19" s="66">
        <f t="shared" si="2"/>
        <v>8</v>
      </c>
      <c r="J19" s="65">
        <f>VLOOKUP($A19,'Return Data'!$B$7:$R$2843,13,0)</f>
        <v>50.305100000000003</v>
      </c>
      <c r="K19" s="66">
        <f t="shared" si="3"/>
        <v>5</v>
      </c>
      <c r="L19" s="65">
        <f>VLOOKUP($A19,'Return Data'!$B$7:$R$2843,17,0)</f>
        <v>25.868099999999998</v>
      </c>
      <c r="M19" s="66">
        <f t="shared" si="4"/>
        <v>2</v>
      </c>
      <c r="N19" s="65">
        <f>VLOOKUP($A19,'Return Data'!$B$7:$R$2843,14,0)</f>
        <v>15.167299999999999</v>
      </c>
      <c r="O19" s="66">
        <f t="shared" si="5"/>
        <v>6</v>
      </c>
      <c r="P19" s="65">
        <f>VLOOKUP($A19,'Return Data'!$B$7:$R$2843,15,0)</f>
        <v>13.3688</v>
      </c>
      <c r="Q19" s="66">
        <f t="shared" si="6"/>
        <v>13</v>
      </c>
      <c r="R19" s="65">
        <f>VLOOKUP($A19,'Return Data'!$B$7:$R$2843,16,0)</f>
        <v>14.7088</v>
      </c>
      <c r="S19" s="67">
        <f t="shared" si="7"/>
        <v>14</v>
      </c>
    </row>
    <row r="20" spans="1:19" x14ac:dyDescent="0.3">
      <c r="A20" s="63" t="s">
        <v>972</v>
      </c>
      <c r="B20" s="64">
        <f>VLOOKUP($A20,'Return Data'!$B$7:$R$2843,3,0)</f>
        <v>44407</v>
      </c>
      <c r="C20" s="65">
        <f>VLOOKUP($A20,'Return Data'!$B$7:$R$2843,4,0)</f>
        <v>49.67</v>
      </c>
      <c r="D20" s="65">
        <f>VLOOKUP($A20,'Return Data'!$B$7:$R$2843,10,0)</f>
        <v>10.574400000000001</v>
      </c>
      <c r="E20" s="66">
        <f t="shared" si="0"/>
        <v>14</v>
      </c>
      <c r="F20" s="65">
        <f>VLOOKUP($A20,'Return Data'!$B$7:$R$2843,11,0)</f>
        <v>16.214300000000001</v>
      </c>
      <c r="G20" s="66">
        <f t="shared" si="1"/>
        <v>25</v>
      </c>
      <c r="H20" s="65">
        <f>VLOOKUP($A20,'Return Data'!$B$7:$R$2843,12,0)</f>
        <v>32.665599999999998</v>
      </c>
      <c r="I20" s="66">
        <f t="shared" si="2"/>
        <v>26</v>
      </c>
      <c r="J20" s="65">
        <f>VLOOKUP($A20,'Return Data'!$B$7:$R$2843,13,0)</f>
        <v>40.231499999999997</v>
      </c>
      <c r="K20" s="66">
        <f t="shared" si="3"/>
        <v>26</v>
      </c>
      <c r="L20" s="65">
        <f>VLOOKUP($A20,'Return Data'!$B$7:$R$2843,17,0)</f>
        <v>22.189</v>
      </c>
      <c r="M20" s="66">
        <f t="shared" si="4"/>
        <v>13</v>
      </c>
      <c r="N20" s="65">
        <f>VLOOKUP($A20,'Return Data'!$B$7:$R$2843,14,0)</f>
        <v>12.396599999999999</v>
      </c>
      <c r="O20" s="66">
        <f t="shared" si="5"/>
        <v>20</v>
      </c>
      <c r="P20" s="65">
        <f>VLOOKUP($A20,'Return Data'!$B$7:$R$2843,15,0)</f>
        <v>13.905099999999999</v>
      </c>
      <c r="Q20" s="66">
        <f t="shared" si="6"/>
        <v>9</v>
      </c>
      <c r="R20" s="65">
        <f>VLOOKUP($A20,'Return Data'!$B$7:$R$2843,16,0)</f>
        <v>13.151</v>
      </c>
      <c r="S20" s="67">
        <f t="shared" si="7"/>
        <v>23</v>
      </c>
    </row>
    <row r="21" spans="1:19" x14ac:dyDescent="0.3">
      <c r="A21" s="63" t="s">
        <v>975</v>
      </c>
      <c r="B21" s="64">
        <f>VLOOKUP($A21,'Return Data'!$B$7:$R$2843,3,0)</f>
        <v>44407</v>
      </c>
      <c r="C21" s="65">
        <f>VLOOKUP($A21,'Return Data'!$B$7:$R$2843,4,0)</f>
        <v>30.29</v>
      </c>
      <c r="D21" s="65">
        <f>VLOOKUP($A21,'Return Data'!$B$7:$R$2843,10,0)</f>
        <v>8.0243000000000002</v>
      </c>
      <c r="E21" s="66">
        <f t="shared" si="0"/>
        <v>29</v>
      </c>
      <c r="F21" s="65">
        <f>VLOOKUP($A21,'Return Data'!$B$7:$R$2843,11,0)</f>
        <v>15.3026</v>
      </c>
      <c r="G21" s="66">
        <f t="shared" si="1"/>
        <v>27</v>
      </c>
      <c r="H21" s="65">
        <f>VLOOKUP($A21,'Return Data'!$B$7:$R$2843,12,0)</f>
        <v>30.616599999999998</v>
      </c>
      <c r="I21" s="66">
        <f t="shared" si="2"/>
        <v>28</v>
      </c>
      <c r="J21" s="65">
        <f>VLOOKUP($A21,'Return Data'!$B$7:$R$2843,13,0)</f>
        <v>38.753999999999998</v>
      </c>
      <c r="K21" s="66">
        <f t="shared" si="3"/>
        <v>27</v>
      </c>
      <c r="L21" s="65">
        <f>VLOOKUP($A21,'Return Data'!$B$7:$R$2843,17,0)</f>
        <v>15.900399999999999</v>
      </c>
      <c r="M21" s="66">
        <f t="shared" si="4"/>
        <v>28</v>
      </c>
      <c r="N21" s="65">
        <f>VLOOKUP($A21,'Return Data'!$B$7:$R$2843,14,0)</f>
        <v>10.212400000000001</v>
      </c>
      <c r="O21" s="66">
        <f t="shared" si="5"/>
        <v>27</v>
      </c>
      <c r="P21" s="65">
        <f>VLOOKUP($A21,'Return Data'!$B$7:$R$2843,15,0)</f>
        <v>12.7125</v>
      </c>
      <c r="Q21" s="66">
        <f t="shared" si="6"/>
        <v>22</v>
      </c>
      <c r="R21" s="65">
        <f>VLOOKUP($A21,'Return Data'!$B$7:$R$2843,16,0)</f>
        <v>12.8804</v>
      </c>
      <c r="S21" s="67">
        <f t="shared" si="7"/>
        <v>24</v>
      </c>
    </row>
    <row r="22" spans="1:19" x14ac:dyDescent="0.3">
      <c r="A22" s="63" t="s">
        <v>977</v>
      </c>
      <c r="B22" s="64">
        <f>VLOOKUP($A22,'Return Data'!$B$7:$R$2843,3,0)</f>
        <v>44407</v>
      </c>
      <c r="C22" s="65">
        <f>VLOOKUP($A22,'Return Data'!$B$7:$R$2843,4,0)</f>
        <v>46.38</v>
      </c>
      <c r="D22" s="65">
        <f>VLOOKUP($A22,'Return Data'!$B$7:$R$2843,10,0)</f>
        <v>15.001200000000001</v>
      </c>
      <c r="E22" s="66">
        <f t="shared" si="0"/>
        <v>1</v>
      </c>
      <c r="F22" s="65">
        <f>VLOOKUP($A22,'Return Data'!$B$7:$R$2843,11,0)</f>
        <v>23.713000000000001</v>
      </c>
      <c r="G22" s="66">
        <f t="shared" si="1"/>
        <v>1</v>
      </c>
      <c r="H22" s="65">
        <f>VLOOKUP($A22,'Return Data'!$B$7:$R$2843,12,0)</f>
        <v>39.951700000000002</v>
      </c>
      <c r="I22" s="66">
        <f t="shared" si="2"/>
        <v>13</v>
      </c>
      <c r="J22" s="65">
        <f>VLOOKUP($A22,'Return Data'!$B$7:$R$2843,13,0)</f>
        <v>44.982799999999997</v>
      </c>
      <c r="K22" s="66">
        <f t="shared" si="3"/>
        <v>17</v>
      </c>
      <c r="L22" s="65">
        <f>VLOOKUP($A22,'Return Data'!$B$7:$R$2843,17,0)</f>
        <v>23.441299999999998</v>
      </c>
      <c r="M22" s="66">
        <f t="shared" si="4"/>
        <v>7</v>
      </c>
      <c r="N22" s="65">
        <f>VLOOKUP($A22,'Return Data'!$B$7:$R$2843,14,0)</f>
        <v>13.667</v>
      </c>
      <c r="O22" s="66">
        <f t="shared" si="5"/>
        <v>9</v>
      </c>
      <c r="P22" s="65">
        <f>VLOOKUP($A22,'Return Data'!$B$7:$R$2843,15,0)</f>
        <v>14.499499999999999</v>
      </c>
      <c r="Q22" s="66">
        <f t="shared" si="6"/>
        <v>6</v>
      </c>
      <c r="R22" s="65">
        <f>VLOOKUP($A22,'Return Data'!$B$7:$R$2843,16,0)</f>
        <v>15.957000000000001</v>
      </c>
      <c r="S22" s="67">
        <f t="shared" si="7"/>
        <v>5</v>
      </c>
    </row>
    <row r="23" spans="1:19" x14ac:dyDescent="0.3">
      <c r="A23" s="63" t="s">
        <v>979</v>
      </c>
      <c r="B23" s="64">
        <f>VLOOKUP($A23,'Return Data'!$B$7:$R$2843,3,0)</f>
        <v>44407</v>
      </c>
      <c r="C23" s="65">
        <f>VLOOKUP($A23,'Return Data'!$B$7:$R$2843,4,0)</f>
        <v>99.245699999999999</v>
      </c>
      <c r="D23" s="65">
        <f>VLOOKUP($A23,'Return Data'!$B$7:$R$2843,10,0)</f>
        <v>9.7446000000000002</v>
      </c>
      <c r="E23" s="66">
        <f t="shared" si="0"/>
        <v>25</v>
      </c>
      <c r="F23" s="65">
        <f>VLOOKUP($A23,'Return Data'!$B$7:$R$2843,11,0)</f>
        <v>14.9008</v>
      </c>
      <c r="G23" s="66">
        <f t="shared" si="1"/>
        <v>28</v>
      </c>
      <c r="H23" s="65">
        <f>VLOOKUP($A23,'Return Data'!$B$7:$R$2843,12,0)</f>
        <v>28.021799999999999</v>
      </c>
      <c r="I23" s="66">
        <f t="shared" si="2"/>
        <v>29</v>
      </c>
      <c r="J23" s="65">
        <f>VLOOKUP($A23,'Return Data'!$B$7:$R$2843,13,0)</f>
        <v>32.446599999999997</v>
      </c>
      <c r="K23" s="66">
        <f t="shared" si="3"/>
        <v>29</v>
      </c>
      <c r="L23" s="65">
        <f>VLOOKUP($A23,'Return Data'!$B$7:$R$2843,17,0)</f>
        <v>18.847000000000001</v>
      </c>
      <c r="M23" s="66">
        <f t="shared" si="4"/>
        <v>25</v>
      </c>
      <c r="N23" s="65">
        <f>VLOOKUP($A23,'Return Data'!$B$7:$R$2843,14,0)</f>
        <v>12.258599999999999</v>
      </c>
      <c r="O23" s="66">
        <f t="shared" si="5"/>
        <v>22</v>
      </c>
      <c r="P23" s="65">
        <f>VLOOKUP($A23,'Return Data'!$B$7:$R$2843,15,0)</f>
        <v>11.3035</v>
      </c>
      <c r="Q23" s="66">
        <f t="shared" si="6"/>
        <v>26</v>
      </c>
      <c r="R23" s="65">
        <f>VLOOKUP($A23,'Return Data'!$B$7:$R$2843,16,0)</f>
        <v>12.474600000000001</v>
      </c>
      <c r="S23" s="67">
        <f t="shared" si="7"/>
        <v>25</v>
      </c>
    </row>
    <row r="24" spans="1:19" x14ac:dyDescent="0.3">
      <c r="A24" s="63" t="s">
        <v>1910</v>
      </c>
      <c r="B24" s="64">
        <f>VLOOKUP($A24,'Return Data'!$B$7:$R$2843,3,0)</f>
        <v>44407</v>
      </c>
      <c r="C24" s="65">
        <f>VLOOKUP($A24,'Return Data'!$B$7:$R$2843,4,0)</f>
        <v>379.03</v>
      </c>
      <c r="D24" s="65">
        <f>VLOOKUP($A24,'Return Data'!$B$7:$R$2843,10,0)</f>
        <v>11.023899999999999</v>
      </c>
      <c r="E24" s="66">
        <f t="shared" si="0"/>
        <v>8</v>
      </c>
      <c r="F24" s="65">
        <f>VLOOKUP($A24,'Return Data'!$B$7:$R$2843,11,0)</f>
        <v>20.1386</v>
      </c>
      <c r="G24" s="66">
        <f t="shared" si="1"/>
        <v>7</v>
      </c>
      <c r="H24" s="65">
        <f>VLOOKUP($A24,'Return Data'!$B$7:$R$2843,12,0)</f>
        <v>40.278100000000002</v>
      </c>
      <c r="I24" s="66">
        <f t="shared" si="2"/>
        <v>12</v>
      </c>
      <c r="J24" s="65">
        <f>VLOOKUP($A24,'Return Data'!$B$7:$R$2843,13,0)</f>
        <v>48.7746</v>
      </c>
      <c r="K24" s="66">
        <f t="shared" si="3"/>
        <v>9</v>
      </c>
      <c r="L24" s="65">
        <f>VLOOKUP($A24,'Return Data'!$B$7:$R$2843,17,0)</f>
        <v>25.665600000000001</v>
      </c>
      <c r="M24" s="66">
        <f t="shared" si="4"/>
        <v>3</v>
      </c>
      <c r="N24" s="65">
        <f>VLOOKUP($A24,'Return Data'!$B$7:$R$2843,14,0)</f>
        <v>15.2484</v>
      </c>
      <c r="O24" s="66">
        <f t="shared" si="5"/>
        <v>4</v>
      </c>
      <c r="P24" s="65">
        <f>VLOOKUP($A24,'Return Data'!$B$7:$R$2843,15,0)</f>
        <v>14.5395</v>
      </c>
      <c r="Q24" s="66">
        <f t="shared" si="6"/>
        <v>5</v>
      </c>
      <c r="R24" s="65">
        <f>VLOOKUP($A24,'Return Data'!$B$7:$R$2843,16,0)</f>
        <v>15.3743</v>
      </c>
      <c r="S24" s="67">
        <f t="shared" si="7"/>
        <v>9</v>
      </c>
    </row>
    <row r="25" spans="1:19" x14ac:dyDescent="0.3">
      <c r="A25" s="63" t="s">
        <v>980</v>
      </c>
      <c r="B25" s="64">
        <f>VLOOKUP($A25,'Return Data'!$B$7:$R$2843,3,0)</f>
        <v>44407</v>
      </c>
      <c r="C25" s="65">
        <f>VLOOKUP($A25,'Return Data'!$B$7:$R$2843,4,0)</f>
        <v>40.332999999999998</v>
      </c>
      <c r="D25" s="65">
        <f>VLOOKUP($A25,'Return Data'!$B$7:$R$2843,10,0)</f>
        <v>10.6226</v>
      </c>
      <c r="E25" s="66">
        <f t="shared" si="0"/>
        <v>13</v>
      </c>
      <c r="F25" s="65">
        <f>VLOOKUP($A25,'Return Data'!$B$7:$R$2843,11,0)</f>
        <v>19.6647</v>
      </c>
      <c r="G25" s="66">
        <f t="shared" si="1"/>
        <v>9</v>
      </c>
      <c r="H25" s="65">
        <f>VLOOKUP($A25,'Return Data'!$B$7:$R$2843,12,0)</f>
        <v>37.303800000000003</v>
      </c>
      <c r="I25" s="66">
        <f t="shared" si="2"/>
        <v>19</v>
      </c>
      <c r="J25" s="65">
        <f>VLOOKUP($A25,'Return Data'!$B$7:$R$2843,13,0)</f>
        <v>44.190600000000003</v>
      </c>
      <c r="K25" s="66">
        <f t="shared" si="3"/>
        <v>20</v>
      </c>
      <c r="L25" s="65">
        <f>VLOOKUP($A25,'Return Data'!$B$7:$R$2843,17,0)</f>
        <v>20.333200000000001</v>
      </c>
      <c r="M25" s="66">
        <f t="shared" si="4"/>
        <v>22</v>
      </c>
      <c r="N25" s="65">
        <f>VLOOKUP($A25,'Return Data'!$B$7:$R$2843,14,0)</f>
        <v>12.8635</v>
      </c>
      <c r="O25" s="66">
        <f t="shared" si="5"/>
        <v>17</v>
      </c>
      <c r="P25" s="65">
        <f>VLOOKUP($A25,'Return Data'!$B$7:$R$2843,15,0)</f>
        <v>12.716799999999999</v>
      </c>
      <c r="Q25" s="66">
        <f t="shared" si="6"/>
        <v>21</v>
      </c>
      <c r="R25" s="65">
        <f>VLOOKUP($A25,'Return Data'!$B$7:$R$2843,16,0)</f>
        <v>14.1325</v>
      </c>
      <c r="S25" s="67">
        <f t="shared" si="7"/>
        <v>16</v>
      </c>
    </row>
    <row r="26" spans="1:19" x14ac:dyDescent="0.3">
      <c r="A26" s="63" t="s">
        <v>983</v>
      </c>
      <c r="B26" s="64">
        <f>VLOOKUP($A26,'Return Data'!$B$7:$R$2843,3,0)</f>
        <v>44407</v>
      </c>
      <c r="C26" s="65">
        <f>VLOOKUP($A26,'Return Data'!$B$7:$R$2843,4,0)</f>
        <v>40.312899999999999</v>
      </c>
      <c r="D26" s="65">
        <f>VLOOKUP($A26,'Return Data'!$B$7:$R$2843,10,0)</f>
        <v>10.3019</v>
      </c>
      <c r="E26" s="66">
        <f t="shared" si="0"/>
        <v>16</v>
      </c>
      <c r="F26" s="65">
        <f>VLOOKUP($A26,'Return Data'!$B$7:$R$2843,11,0)</f>
        <v>17.171299999999999</v>
      </c>
      <c r="G26" s="66">
        <f t="shared" si="1"/>
        <v>22</v>
      </c>
      <c r="H26" s="65">
        <f>VLOOKUP($A26,'Return Data'!$B$7:$R$2843,12,0)</f>
        <v>36.350200000000001</v>
      </c>
      <c r="I26" s="66">
        <f t="shared" si="2"/>
        <v>22</v>
      </c>
      <c r="J26" s="65">
        <f>VLOOKUP($A26,'Return Data'!$B$7:$R$2843,13,0)</f>
        <v>43.138800000000003</v>
      </c>
      <c r="K26" s="66">
        <f t="shared" si="3"/>
        <v>22</v>
      </c>
      <c r="L26" s="65">
        <f>VLOOKUP($A26,'Return Data'!$B$7:$R$2843,17,0)</f>
        <v>21.176400000000001</v>
      </c>
      <c r="M26" s="66">
        <f t="shared" si="4"/>
        <v>17</v>
      </c>
      <c r="N26" s="65">
        <f>VLOOKUP($A26,'Return Data'!$B$7:$R$2843,14,0)</f>
        <v>13.493399999999999</v>
      </c>
      <c r="O26" s="66">
        <f t="shared" si="5"/>
        <v>12</v>
      </c>
      <c r="P26" s="65">
        <f>VLOOKUP($A26,'Return Data'!$B$7:$R$2843,15,0)</f>
        <v>13.1097</v>
      </c>
      <c r="Q26" s="66">
        <f t="shared" si="6"/>
        <v>15</v>
      </c>
      <c r="R26" s="65">
        <f>VLOOKUP($A26,'Return Data'!$B$7:$R$2843,16,0)</f>
        <v>13.6774</v>
      </c>
      <c r="S26" s="67">
        <f t="shared" si="7"/>
        <v>19</v>
      </c>
    </row>
    <row r="27" spans="1:19" x14ac:dyDescent="0.3">
      <c r="A27" s="63" t="s">
        <v>984</v>
      </c>
      <c r="B27" s="64">
        <f>VLOOKUP($A27,'Return Data'!$B$7:$R$2843,3,0)</f>
        <v>44407</v>
      </c>
      <c r="C27" s="65">
        <f>VLOOKUP($A27,'Return Data'!$B$7:$R$2843,4,0)</f>
        <v>15.0418</v>
      </c>
      <c r="D27" s="65">
        <f>VLOOKUP($A27,'Return Data'!$B$7:$R$2843,10,0)</f>
        <v>9.9040999999999997</v>
      </c>
      <c r="E27" s="66">
        <f t="shared" si="0"/>
        <v>21</v>
      </c>
      <c r="F27" s="65">
        <f>VLOOKUP($A27,'Return Data'!$B$7:$R$2843,11,0)</f>
        <v>20.8886</v>
      </c>
      <c r="G27" s="66">
        <f t="shared" si="1"/>
        <v>6</v>
      </c>
      <c r="H27" s="65">
        <f>VLOOKUP($A27,'Return Data'!$B$7:$R$2843,12,0)</f>
        <v>44.971400000000003</v>
      </c>
      <c r="I27" s="66">
        <f t="shared" si="2"/>
        <v>5</v>
      </c>
      <c r="J27" s="65">
        <f>VLOOKUP($A27,'Return Data'!$B$7:$R$2843,13,0)</f>
        <v>49.990499999999997</v>
      </c>
      <c r="K27" s="66">
        <f t="shared" si="3"/>
        <v>7</v>
      </c>
      <c r="L27" s="65">
        <f>VLOOKUP($A27,'Return Data'!$B$7:$R$2843,17,0)</f>
        <v>23.8659</v>
      </c>
      <c r="M27" s="66">
        <f t="shared" si="4"/>
        <v>6</v>
      </c>
      <c r="N27" s="65"/>
      <c r="O27" s="66"/>
      <c r="P27" s="65"/>
      <c r="Q27" s="66"/>
      <c r="R27" s="65">
        <f>VLOOKUP($A27,'Return Data'!$B$7:$R$2843,16,0)</f>
        <v>18.7287</v>
      </c>
      <c r="S27" s="67">
        <f t="shared" si="7"/>
        <v>1</v>
      </c>
    </row>
    <row r="28" spans="1:19" x14ac:dyDescent="0.3">
      <c r="A28" s="63" t="s">
        <v>986</v>
      </c>
      <c r="B28" s="64">
        <f>VLOOKUP($A28,'Return Data'!$B$7:$R$2843,3,0)</f>
        <v>44407</v>
      </c>
      <c r="C28" s="65">
        <f>VLOOKUP($A28,'Return Data'!$B$7:$R$2843,4,0)</f>
        <v>78.334999999999994</v>
      </c>
      <c r="D28" s="65">
        <f>VLOOKUP($A28,'Return Data'!$B$7:$R$2843,10,0)</f>
        <v>11.287100000000001</v>
      </c>
      <c r="E28" s="66">
        <f t="shared" si="0"/>
        <v>6</v>
      </c>
      <c r="F28" s="65">
        <f>VLOOKUP($A28,'Return Data'!$B$7:$R$2843,11,0)</f>
        <v>19.313099999999999</v>
      </c>
      <c r="G28" s="66">
        <f t="shared" si="1"/>
        <v>13</v>
      </c>
      <c r="H28" s="65">
        <f>VLOOKUP($A28,'Return Data'!$B$7:$R$2843,12,0)</f>
        <v>38.923900000000003</v>
      </c>
      <c r="I28" s="66">
        <f t="shared" si="2"/>
        <v>15</v>
      </c>
      <c r="J28" s="65">
        <f>VLOOKUP($A28,'Return Data'!$B$7:$R$2843,13,0)</f>
        <v>47.047199999999997</v>
      </c>
      <c r="K28" s="66">
        <f t="shared" si="3"/>
        <v>11</v>
      </c>
      <c r="L28" s="65">
        <f>VLOOKUP($A28,'Return Data'!$B$7:$R$2843,17,0)</f>
        <v>22.508900000000001</v>
      </c>
      <c r="M28" s="66">
        <f t="shared" si="4"/>
        <v>10</v>
      </c>
      <c r="N28" s="65">
        <f>VLOOKUP($A28,'Return Data'!$B$7:$R$2843,14,0)</f>
        <v>15.226900000000001</v>
      </c>
      <c r="O28" s="66">
        <f t="shared" ref="O28:O36" si="8">RANK(N28,N$8:N$36,0)</f>
        <v>5</v>
      </c>
      <c r="P28" s="65">
        <f>VLOOKUP($A28,'Return Data'!$B$7:$R$2843,15,0)</f>
        <v>16.073499999999999</v>
      </c>
      <c r="Q28" s="66">
        <f t="shared" ref="Q28:Q36" si="9">RANK(P28,P$8:P$36,0)</f>
        <v>3</v>
      </c>
      <c r="R28" s="65">
        <f>VLOOKUP($A28,'Return Data'!$B$7:$R$2843,16,0)</f>
        <v>18.0852</v>
      </c>
      <c r="S28" s="67">
        <f t="shared" si="7"/>
        <v>2</v>
      </c>
    </row>
    <row r="29" spans="1:19" x14ac:dyDescent="0.3">
      <c r="A29" s="63" t="s">
        <v>2020</v>
      </c>
      <c r="B29" s="64">
        <f>VLOOKUP($A29,'Return Data'!$B$7:$R$2843,3,0)</f>
        <v>44407</v>
      </c>
      <c r="C29" s="65">
        <f>VLOOKUP($A29,'Return Data'!$B$7:$R$2843,4,0)</f>
        <v>35.619199999999999</v>
      </c>
      <c r="D29" s="65">
        <f>VLOOKUP($A29,'Return Data'!$B$7:$R$2843,10,0)</f>
        <v>10.3018</v>
      </c>
      <c r="E29" s="66">
        <f t="shared" si="0"/>
        <v>17</v>
      </c>
      <c r="F29" s="65">
        <f>VLOOKUP($A29,'Return Data'!$B$7:$R$2843,11,0)</f>
        <v>19.562799999999999</v>
      </c>
      <c r="G29" s="66">
        <f t="shared" si="1"/>
        <v>11</v>
      </c>
      <c r="H29" s="65">
        <f>VLOOKUP($A29,'Return Data'!$B$7:$R$2843,12,0)</f>
        <v>40.397799999999997</v>
      </c>
      <c r="I29" s="66">
        <f t="shared" si="2"/>
        <v>11</v>
      </c>
      <c r="J29" s="65">
        <f>VLOOKUP($A29,'Return Data'!$B$7:$R$2843,13,0)</f>
        <v>45.392200000000003</v>
      </c>
      <c r="K29" s="66">
        <f t="shared" si="3"/>
        <v>15</v>
      </c>
      <c r="L29" s="65">
        <f>VLOOKUP($A29,'Return Data'!$B$7:$R$2843,17,0)</f>
        <v>21.293700000000001</v>
      </c>
      <c r="M29" s="66">
        <f t="shared" si="4"/>
        <v>16</v>
      </c>
      <c r="N29" s="65">
        <f>VLOOKUP($A29,'Return Data'!$B$7:$R$2843,14,0)</f>
        <v>12.7727</v>
      </c>
      <c r="O29" s="66">
        <f t="shared" si="8"/>
        <v>18</v>
      </c>
      <c r="P29" s="65">
        <f>VLOOKUP($A29,'Return Data'!$B$7:$R$2843,15,0)</f>
        <v>13.102600000000001</v>
      </c>
      <c r="Q29" s="66">
        <f t="shared" si="9"/>
        <v>16</v>
      </c>
      <c r="R29" s="65">
        <f>VLOOKUP($A29,'Return Data'!$B$7:$R$2843,16,0)</f>
        <v>13.692299999999999</v>
      </c>
      <c r="S29" s="67">
        <f t="shared" si="7"/>
        <v>18</v>
      </c>
    </row>
    <row r="30" spans="1:19" x14ac:dyDescent="0.3">
      <c r="A30" s="63" t="s">
        <v>989</v>
      </c>
      <c r="B30" s="64">
        <f>VLOOKUP($A30,'Return Data'!$B$7:$R$2843,3,0)</f>
        <v>44407</v>
      </c>
      <c r="C30" s="65">
        <f>VLOOKUP($A30,'Return Data'!$B$7:$R$2843,4,0)</f>
        <v>48.639200000000002</v>
      </c>
      <c r="D30" s="65">
        <f>VLOOKUP($A30,'Return Data'!$B$7:$R$2843,10,0)</f>
        <v>12.1494</v>
      </c>
      <c r="E30" s="66">
        <f t="shared" si="0"/>
        <v>3</v>
      </c>
      <c r="F30" s="65">
        <f>VLOOKUP($A30,'Return Data'!$B$7:$R$2843,11,0)</f>
        <v>21.8157</v>
      </c>
      <c r="G30" s="66">
        <f t="shared" si="1"/>
        <v>5</v>
      </c>
      <c r="H30" s="65">
        <f>VLOOKUP($A30,'Return Data'!$B$7:$R$2843,12,0)</f>
        <v>49.761400000000002</v>
      </c>
      <c r="I30" s="66">
        <f t="shared" si="2"/>
        <v>2</v>
      </c>
      <c r="J30" s="65">
        <f>VLOOKUP($A30,'Return Data'!$B$7:$R$2843,13,0)</f>
        <v>55.1569</v>
      </c>
      <c r="K30" s="66">
        <f t="shared" si="3"/>
        <v>2</v>
      </c>
      <c r="L30" s="65">
        <f>VLOOKUP($A30,'Return Data'!$B$7:$R$2843,17,0)</f>
        <v>17.8842</v>
      </c>
      <c r="M30" s="66">
        <f t="shared" si="4"/>
        <v>26</v>
      </c>
      <c r="N30" s="65">
        <f>VLOOKUP($A30,'Return Data'!$B$7:$R$2843,14,0)</f>
        <v>11.492699999999999</v>
      </c>
      <c r="O30" s="66">
        <f t="shared" si="8"/>
        <v>24</v>
      </c>
      <c r="P30" s="65">
        <f>VLOOKUP($A30,'Return Data'!$B$7:$R$2843,15,0)</f>
        <v>13.697699999999999</v>
      </c>
      <c r="Q30" s="66">
        <f t="shared" si="9"/>
        <v>11</v>
      </c>
      <c r="R30" s="65">
        <f>VLOOKUP($A30,'Return Data'!$B$7:$R$2843,16,0)</f>
        <v>15.0723</v>
      </c>
      <c r="S30" s="67">
        <f t="shared" si="7"/>
        <v>12</v>
      </c>
    </row>
    <row r="31" spans="1:19" x14ac:dyDescent="0.3">
      <c r="A31" s="63" t="s">
        <v>991</v>
      </c>
      <c r="B31" s="64">
        <f>VLOOKUP($A31,'Return Data'!$B$7:$R$2843,3,0)</f>
        <v>44407</v>
      </c>
      <c r="C31" s="65">
        <f>VLOOKUP($A31,'Return Data'!$B$7:$R$2843,4,0)</f>
        <v>259.77999999999997</v>
      </c>
      <c r="D31" s="65">
        <f>VLOOKUP($A31,'Return Data'!$B$7:$R$2843,10,0)</f>
        <v>9.2568000000000001</v>
      </c>
      <c r="E31" s="66">
        <f t="shared" si="0"/>
        <v>28</v>
      </c>
      <c r="F31" s="65">
        <f>VLOOKUP($A31,'Return Data'!$B$7:$R$2843,11,0)</f>
        <v>17.2028</v>
      </c>
      <c r="G31" s="66">
        <f t="shared" si="1"/>
        <v>21</v>
      </c>
      <c r="H31" s="65">
        <f>VLOOKUP($A31,'Return Data'!$B$7:$R$2843,12,0)</f>
        <v>37.065399999999997</v>
      </c>
      <c r="I31" s="66">
        <f t="shared" si="2"/>
        <v>20</v>
      </c>
      <c r="J31" s="65">
        <f>VLOOKUP($A31,'Return Data'!$B$7:$R$2843,13,0)</f>
        <v>45.796399999999998</v>
      </c>
      <c r="K31" s="66">
        <f t="shared" si="3"/>
        <v>14</v>
      </c>
      <c r="L31" s="65">
        <f>VLOOKUP($A31,'Return Data'!$B$7:$R$2843,17,0)</f>
        <v>20.455400000000001</v>
      </c>
      <c r="M31" s="66">
        <f t="shared" si="4"/>
        <v>21</v>
      </c>
      <c r="N31" s="65">
        <f>VLOOKUP($A31,'Return Data'!$B$7:$R$2843,14,0)</f>
        <v>13.113200000000001</v>
      </c>
      <c r="O31" s="66">
        <f t="shared" si="8"/>
        <v>15</v>
      </c>
      <c r="P31" s="65">
        <f>VLOOKUP($A31,'Return Data'!$B$7:$R$2843,15,0)</f>
        <v>13.206799999999999</v>
      </c>
      <c r="Q31" s="66">
        <f t="shared" si="9"/>
        <v>14</v>
      </c>
      <c r="R31" s="65">
        <f>VLOOKUP($A31,'Return Data'!$B$7:$R$2843,16,0)</f>
        <v>15.0723</v>
      </c>
      <c r="S31" s="67">
        <f t="shared" si="7"/>
        <v>12</v>
      </c>
    </row>
    <row r="32" spans="1:19" x14ac:dyDescent="0.3">
      <c r="A32" s="63" t="s">
        <v>992</v>
      </c>
      <c r="B32" s="64">
        <f>VLOOKUP($A32,'Return Data'!$B$7:$R$2843,3,0)</f>
        <v>44407</v>
      </c>
      <c r="C32" s="65">
        <f>VLOOKUP($A32,'Return Data'!$B$7:$R$2843,4,0)</f>
        <v>60.5929</v>
      </c>
      <c r="D32" s="65">
        <f>VLOOKUP($A32,'Return Data'!$B$7:$R$2843,10,0)</f>
        <v>10.1181</v>
      </c>
      <c r="E32" s="66">
        <f t="shared" si="0"/>
        <v>19</v>
      </c>
      <c r="F32" s="65">
        <f>VLOOKUP($A32,'Return Data'!$B$7:$R$2843,11,0)</f>
        <v>19.2241</v>
      </c>
      <c r="G32" s="66">
        <f t="shared" si="1"/>
        <v>14</v>
      </c>
      <c r="H32" s="65">
        <f>VLOOKUP($A32,'Return Data'!$B$7:$R$2843,12,0)</f>
        <v>43.0779</v>
      </c>
      <c r="I32" s="66">
        <f t="shared" si="2"/>
        <v>6</v>
      </c>
      <c r="J32" s="65">
        <f>VLOOKUP($A32,'Return Data'!$B$7:$R$2843,13,0)</f>
        <v>50.374000000000002</v>
      </c>
      <c r="K32" s="66">
        <f t="shared" si="3"/>
        <v>4</v>
      </c>
      <c r="L32" s="65">
        <f>VLOOKUP($A32,'Return Data'!$B$7:$R$2843,17,0)</f>
        <v>22.450600000000001</v>
      </c>
      <c r="M32" s="66">
        <f t="shared" si="4"/>
        <v>11</v>
      </c>
      <c r="N32" s="65">
        <f>VLOOKUP($A32,'Return Data'!$B$7:$R$2843,14,0)</f>
        <v>13.709300000000001</v>
      </c>
      <c r="O32" s="66">
        <f t="shared" si="8"/>
        <v>8</v>
      </c>
      <c r="P32" s="65">
        <f>VLOOKUP($A32,'Return Data'!$B$7:$R$2843,15,0)</f>
        <v>13.097200000000001</v>
      </c>
      <c r="Q32" s="66">
        <f t="shared" si="9"/>
        <v>17</v>
      </c>
      <c r="R32" s="65">
        <f>VLOOKUP($A32,'Return Data'!$B$7:$R$2843,16,0)</f>
        <v>16.189499999999999</v>
      </c>
      <c r="S32" s="67">
        <f t="shared" si="7"/>
        <v>4</v>
      </c>
    </row>
    <row r="33" spans="1:19" x14ac:dyDescent="0.3">
      <c r="A33" s="63" t="s">
        <v>995</v>
      </c>
      <c r="B33" s="64">
        <f>VLOOKUP($A33,'Return Data'!$B$7:$R$2843,3,0)</f>
        <v>44407</v>
      </c>
      <c r="C33" s="65">
        <f>VLOOKUP($A33,'Return Data'!$B$7:$R$2843,4,0)</f>
        <v>336.06819999999999</v>
      </c>
      <c r="D33" s="65">
        <f>VLOOKUP($A33,'Return Data'!$B$7:$R$2843,10,0)</f>
        <v>11.061999999999999</v>
      </c>
      <c r="E33" s="66">
        <f t="shared" si="0"/>
        <v>7</v>
      </c>
      <c r="F33" s="65">
        <f>VLOOKUP($A33,'Return Data'!$B$7:$R$2843,11,0)</f>
        <v>23.162299999999998</v>
      </c>
      <c r="G33" s="66">
        <f t="shared" si="1"/>
        <v>2</v>
      </c>
      <c r="H33" s="65">
        <f>VLOOKUP($A33,'Return Data'!$B$7:$R$2843,12,0)</f>
        <v>45.722999999999999</v>
      </c>
      <c r="I33" s="66">
        <f t="shared" si="2"/>
        <v>3</v>
      </c>
      <c r="J33" s="65">
        <f>VLOOKUP($A33,'Return Data'!$B$7:$R$2843,13,0)</f>
        <v>50.5503</v>
      </c>
      <c r="K33" s="66">
        <f t="shared" si="3"/>
        <v>3</v>
      </c>
      <c r="L33" s="65">
        <f>VLOOKUP($A33,'Return Data'!$B$7:$R$2843,17,0)</f>
        <v>19.618300000000001</v>
      </c>
      <c r="M33" s="66">
        <f t="shared" si="4"/>
        <v>24</v>
      </c>
      <c r="N33" s="65">
        <f>VLOOKUP($A33,'Return Data'!$B$7:$R$2843,14,0)</f>
        <v>13.2904</v>
      </c>
      <c r="O33" s="66">
        <f t="shared" si="8"/>
        <v>13</v>
      </c>
      <c r="P33" s="65">
        <f>VLOOKUP($A33,'Return Data'!$B$7:$R$2843,15,0)</f>
        <v>13.0601</v>
      </c>
      <c r="Q33" s="66">
        <f t="shared" si="9"/>
        <v>18</v>
      </c>
      <c r="R33" s="65">
        <f>VLOOKUP($A33,'Return Data'!$B$7:$R$2843,16,0)</f>
        <v>14.0716</v>
      </c>
      <c r="S33" s="67">
        <f t="shared" si="7"/>
        <v>17</v>
      </c>
    </row>
    <row r="34" spans="1:19" x14ac:dyDescent="0.3">
      <c r="A34" s="63" t="s">
        <v>996</v>
      </c>
      <c r="B34" s="64">
        <f>VLOOKUP($A34,'Return Data'!$B$7:$R$2843,3,0)</f>
        <v>44407</v>
      </c>
      <c r="C34" s="65">
        <f>VLOOKUP($A34,'Return Data'!$B$7:$R$2843,4,0)</f>
        <v>101.6</v>
      </c>
      <c r="D34" s="65">
        <f>VLOOKUP($A34,'Return Data'!$B$7:$R$2843,10,0)</f>
        <v>9.7904</v>
      </c>
      <c r="E34" s="66">
        <f t="shared" si="0"/>
        <v>24</v>
      </c>
      <c r="F34" s="65">
        <f>VLOOKUP($A34,'Return Data'!$B$7:$R$2843,11,0)</f>
        <v>15.7439</v>
      </c>
      <c r="G34" s="66">
        <f t="shared" si="1"/>
        <v>26</v>
      </c>
      <c r="H34" s="65">
        <f>VLOOKUP($A34,'Return Data'!$B$7:$R$2843,12,0)</f>
        <v>31.096800000000002</v>
      </c>
      <c r="I34" s="66">
        <f t="shared" si="2"/>
        <v>27</v>
      </c>
      <c r="J34" s="65">
        <f>VLOOKUP($A34,'Return Data'!$B$7:$R$2843,13,0)</f>
        <v>38.118499999999997</v>
      </c>
      <c r="K34" s="66">
        <f t="shared" si="3"/>
        <v>28</v>
      </c>
      <c r="L34" s="65">
        <f>VLOOKUP($A34,'Return Data'!$B$7:$R$2843,17,0)</f>
        <v>16.544599999999999</v>
      </c>
      <c r="M34" s="66">
        <f t="shared" si="4"/>
        <v>27</v>
      </c>
      <c r="N34" s="65">
        <f>VLOOKUP($A34,'Return Data'!$B$7:$R$2843,14,0)</f>
        <v>9.2863000000000007</v>
      </c>
      <c r="O34" s="66">
        <f t="shared" si="8"/>
        <v>28</v>
      </c>
      <c r="P34" s="65">
        <f>VLOOKUP($A34,'Return Data'!$B$7:$R$2843,15,0)</f>
        <v>8.8953000000000007</v>
      </c>
      <c r="Q34" s="66">
        <f t="shared" si="9"/>
        <v>27</v>
      </c>
      <c r="R34" s="65">
        <f>VLOOKUP($A34,'Return Data'!$B$7:$R$2843,16,0)</f>
        <v>10.174200000000001</v>
      </c>
      <c r="S34" s="67">
        <f t="shared" si="7"/>
        <v>29</v>
      </c>
    </row>
    <row r="35" spans="1:19" x14ac:dyDescent="0.3">
      <c r="A35" s="63" t="s">
        <v>998</v>
      </c>
      <c r="B35" s="64">
        <f>VLOOKUP($A35,'Return Data'!$B$7:$R$2843,3,0)</f>
        <v>44407</v>
      </c>
      <c r="C35" s="65">
        <f>VLOOKUP($A35,'Return Data'!$B$7:$R$2843,4,0)</f>
        <v>15.46</v>
      </c>
      <c r="D35" s="65">
        <f>VLOOKUP($A35,'Return Data'!$B$7:$R$2843,10,0)</f>
        <v>10.824400000000001</v>
      </c>
      <c r="E35" s="66">
        <f t="shared" si="0"/>
        <v>9</v>
      </c>
      <c r="F35" s="65">
        <f>VLOOKUP($A35,'Return Data'!$B$7:$R$2843,11,0)</f>
        <v>17.9252</v>
      </c>
      <c r="G35" s="66">
        <f t="shared" si="1"/>
        <v>20</v>
      </c>
      <c r="H35" s="65">
        <f>VLOOKUP($A35,'Return Data'!$B$7:$R$2843,12,0)</f>
        <v>37.667000000000002</v>
      </c>
      <c r="I35" s="66">
        <f t="shared" si="2"/>
        <v>18</v>
      </c>
      <c r="J35" s="65">
        <f>VLOOKUP($A35,'Return Data'!$B$7:$R$2843,13,0)</f>
        <v>44.082000000000001</v>
      </c>
      <c r="K35" s="66">
        <f t="shared" si="3"/>
        <v>21</v>
      </c>
      <c r="L35" s="65">
        <f>VLOOKUP($A35,'Return Data'!$B$7:$R$2843,17,0)</f>
        <v>21.022200000000002</v>
      </c>
      <c r="M35" s="66">
        <f t="shared" si="4"/>
        <v>19</v>
      </c>
      <c r="N35" s="65">
        <f>VLOOKUP($A35,'Return Data'!$B$7:$R$2843,14,0)</f>
        <v>12.275</v>
      </c>
      <c r="O35" s="66">
        <f t="shared" si="8"/>
        <v>21</v>
      </c>
      <c r="P35" s="65">
        <f>VLOOKUP($A35,'Return Data'!$B$7:$R$2843,15,0)</f>
        <v>0</v>
      </c>
      <c r="Q35" s="66">
        <f t="shared" si="9"/>
        <v>28</v>
      </c>
      <c r="R35" s="65">
        <f>VLOOKUP($A35,'Return Data'!$B$7:$R$2843,16,0)</f>
        <v>10.8705</v>
      </c>
      <c r="S35" s="67">
        <f t="shared" si="7"/>
        <v>28</v>
      </c>
    </row>
    <row r="36" spans="1:19" x14ac:dyDescent="0.3">
      <c r="A36" s="63" t="s">
        <v>1915</v>
      </c>
      <c r="B36" s="64">
        <f>VLOOKUP($A36,'Return Data'!$B$7:$R$2843,3,0)</f>
        <v>44407</v>
      </c>
      <c r="C36" s="65">
        <f>VLOOKUP($A36,'Return Data'!$B$7:$R$2843,4,0)</f>
        <v>188.08349999999999</v>
      </c>
      <c r="D36" s="65">
        <f>VLOOKUP($A36,'Return Data'!$B$7:$R$2843,10,0)</f>
        <v>10.4023</v>
      </c>
      <c r="E36" s="66">
        <f t="shared" si="0"/>
        <v>15</v>
      </c>
      <c r="F36" s="65">
        <f>VLOOKUP($A36,'Return Data'!$B$7:$R$2843,11,0)</f>
        <v>19.6312</v>
      </c>
      <c r="G36" s="66">
        <f t="shared" si="1"/>
        <v>10</v>
      </c>
      <c r="H36" s="65">
        <f>VLOOKUP($A36,'Return Data'!$B$7:$R$2843,12,0)</f>
        <v>40.876300000000001</v>
      </c>
      <c r="I36" s="66">
        <f t="shared" si="2"/>
        <v>10</v>
      </c>
      <c r="J36" s="65">
        <f>VLOOKUP($A36,'Return Data'!$B$7:$R$2843,13,0)</f>
        <v>50.059800000000003</v>
      </c>
      <c r="K36" s="66">
        <f t="shared" si="3"/>
        <v>6</v>
      </c>
      <c r="L36" s="65">
        <f>VLOOKUP($A36,'Return Data'!$B$7:$R$2843,17,0)</f>
        <v>24.213899999999999</v>
      </c>
      <c r="M36" s="66">
        <f t="shared" si="4"/>
        <v>5</v>
      </c>
      <c r="N36" s="65">
        <f>VLOOKUP($A36,'Return Data'!$B$7:$R$2843,14,0)</f>
        <v>14.392799999999999</v>
      </c>
      <c r="O36" s="66">
        <f t="shared" si="8"/>
        <v>7</v>
      </c>
      <c r="P36" s="65">
        <f>VLOOKUP($A36,'Return Data'!$B$7:$R$2843,15,0)</f>
        <v>14.3293</v>
      </c>
      <c r="Q36" s="66">
        <f t="shared" si="9"/>
        <v>7</v>
      </c>
      <c r="R36" s="65">
        <f>VLOOKUP($A36,'Return Data'!$B$7:$R$2843,16,0)</f>
        <v>14.7014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10.625200000000003</v>
      </c>
      <c r="E38" s="74"/>
      <c r="F38" s="75">
        <f>AVERAGE(F8:F36)</f>
        <v>18.874606896551725</v>
      </c>
      <c r="G38" s="74"/>
      <c r="H38" s="75">
        <f>AVERAGE(H8:H36)</f>
        <v>39.1566896551724</v>
      </c>
      <c r="I38" s="74"/>
      <c r="J38" s="75">
        <f>AVERAGE(J8:J36)</f>
        <v>45.875248275862077</v>
      </c>
      <c r="K38" s="74"/>
      <c r="L38" s="75">
        <f>AVERAGE(L8:L36)</f>
        <v>21.521427586206897</v>
      </c>
      <c r="M38" s="74"/>
      <c r="N38" s="75">
        <f>AVERAGE(N8:N36)</f>
        <v>13.215771428571427</v>
      </c>
      <c r="O38" s="74"/>
      <c r="P38" s="75">
        <f>AVERAGE(P8:P36)</f>
        <v>13.013471428571426</v>
      </c>
      <c r="Q38" s="74"/>
      <c r="R38" s="75">
        <f>AVERAGE(R8:R36)</f>
        <v>14.418720689655171</v>
      </c>
      <c r="S38" s="76"/>
    </row>
    <row r="39" spans="1:19" x14ac:dyDescent="0.3">
      <c r="A39" s="73" t="s">
        <v>28</v>
      </c>
      <c r="B39" s="74"/>
      <c r="C39" s="74"/>
      <c r="D39" s="75">
        <f>MIN(D8:D36)</f>
        <v>8.0243000000000002</v>
      </c>
      <c r="E39" s="74"/>
      <c r="F39" s="75">
        <f>MIN(F8:F36)</f>
        <v>14.4276</v>
      </c>
      <c r="G39" s="74"/>
      <c r="H39" s="75">
        <f>MIN(H8:H36)</f>
        <v>28.021799999999999</v>
      </c>
      <c r="I39" s="74"/>
      <c r="J39" s="75">
        <f>MIN(J8:J36)</f>
        <v>32.446599999999997</v>
      </c>
      <c r="K39" s="74"/>
      <c r="L39" s="75">
        <f>MIN(L8:L36)</f>
        <v>15.3283</v>
      </c>
      <c r="M39" s="74"/>
      <c r="N39" s="75">
        <f>MIN(N8:N36)</f>
        <v>9.2863000000000007</v>
      </c>
      <c r="O39" s="74"/>
      <c r="P39" s="75">
        <f>MIN(P8:P36)</f>
        <v>0</v>
      </c>
      <c r="Q39" s="74"/>
      <c r="R39" s="75">
        <f>MIN(R8:R36)</f>
        <v>10.174200000000001</v>
      </c>
      <c r="S39" s="76"/>
    </row>
    <row r="40" spans="1:19" ht="15" thickBot="1" x14ac:dyDescent="0.35">
      <c r="A40" s="77" t="s">
        <v>29</v>
      </c>
      <c r="B40" s="78"/>
      <c r="C40" s="78"/>
      <c r="D40" s="79">
        <f>MAX(D8:D36)</f>
        <v>15.001200000000001</v>
      </c>
      <c r="E40" s="78"/>
      <c r="F40" s="79">
        <f>MAX(F8:F36)</f>
        <v>23.713000000000001</v>
      </c>
      <c r="G40" s="78"/>
      <c r="H40" s="79">
        <f>MAX(H8:H36)</f>
        <v>52.154299999999999</v>
      </c>
      <c r="I40" s="78"/>
      <c r="J40" s="79">
        <f>MAX(J8:J36)</f>
        <v>60.648600000000002</v>
      </c>
      <c r="K40" s="78"/>
      <c r="L40" s="79">
        <f>MAX(L8:L36)</f>
        <v>27.8306</v>
      </c>
      <c r="M40" s="78"/>
      <c r="N40" s="79">
        <f>MAX(N8:N36)</f>
        <v>17.763400000000001</v>
      </c>
      <c r="O40" s="78"/>
      <c r="P40" s="79">
        <f>MAX(P8:P36)</f>
        <v>17.3506</v>
      </c>
      <c r="Q40" s="78"/>
      <c r="R40" s="79">
        <f>MAX(R8:R36)</f>
        <v>18.7287</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44407</v>
      </c>
      <c r="C8" s="65">
        <f>VLOOKUP($A8,'Return Data'!$B$7:$R$2843,4,0)</f>
        <v>67.475200000000001</v>
      </c>
      <c r="D8" s="65">
        <f>VLOOKUP($A8,'Return Data'!$B$7:$R$2843,9,0)</f>
        <v>3.3885000000000001</v>
      </c>
      <c r="E8" s="66">
        <f t="shared" ref="E8:E31" si="0">RANK(D8,D$8:D$31,0)</f>
        <v>16</v>
      </c>
      <c r="F8" s="65">
        <f>VLOOKUP($A8,'Return Data'!$B$7:$R$2843,10,0)</f>
        <v>5.4821</v>
      </c>
      <c r="G8" s="66">
        <f t="shared" ref="G8:G31" si="1">RANK(F8,F$8:F$31,0)</f>
        <v>1</v>
      </c>
      <c r="H8" s="65">
        <f>VLOOKUP($A8,'Return Data'!$B$7:$R$2843,11,0)</f>
        <v>3.2728999999999999</v>
      </c>
      <c r="I8" s="66">
        <f t="shared" ref="I8:I31" si="2">RANK(H8,H$8:H$31,0)</f>
        <v>3</v>
      </c>
      <c r="J8" s="65">
        <f>VLOOKUP($A8,'Return Data'!$B$7:$R$2843,12,0)</f>
        <v>3.4481000000000002</v>
      </c>
      <c r="K8" s="66">
        <f t="shared" ref="K8:K31" si="3">RANK(J8,J$8:J$31,0)</f>
        <v>4</v>
      </c>
      <c r="L8" s="65">
        <f>VLOOKUP($A8,'Return Data'!$B$7:$R$2843,13,0)</f>
        <v>3.9196</v>
      </c>
      <c r="M8" s="66">
        <f t="shared" ref="M8:M31" si="4">RANK(L8,L$8:L$31,0)</f>
        <v>7</v>
      </c>
      <c r="N8" s="65">
        <f>VLOOKUP($A8,'Return Data'!$B$7:$R$2843,17,0)</f>
        <v>7.5989000000000004</v>
      </c>
      <c r="O8" s="66">
        <f t="shared" ref="O8:O31" si="5">RANK(N8,N$8:N$31,0)</f>
        <v>10</v>
      </c>
      <c r="P8" s="65">
        <f>VLOOKUP($A8,'Return Data'!$B$7:$R$2843,14,0)</f>
        <v>10.526899999999999</v>
      </c>
      <c r="Q8" s="66">
        <f t="shared" ref="Q8:Q31" si="6">RANK(P8,P$8:P$31,0)</f>
        <v>10</v>
      </c>
      <c r="R8" s="65">
        <f>VLOOKUP($A8,'Return Data'!$B$7:$R$2843,16,0)</f>
        <v>9.8353000000000002</v>
      </c>
      <c r="S8" s="67">
        <f t="shared" ref="S8:S31" si="7">RANK(R8,R$8:R$31,0)</f>
        <v>7</v>
      </c>
    </row>
    <row r="9" spans="1:19" x14ac:dyDescent="0.3">
      <c r="A9" s="82" t="s">
        <v>1345</v>
      </c>
      <c r="B9" s="64">
        <f>VLOOKUP($A9,'Return Data'!$B$7:$R$2843,3,0)</f>
        <v>44407</v>
      </c>
      <c r="C9" s="65">
        <f>VLOOKUP($A9,'Return Data'!$B$7:$R$2843,4,0)</f>
        <v>20.918500000000002</v>
      </c>
      <c r="D9" s="65">
        <f>VLOOKUP($A9,'Return Data'!$B$7:$R$2843,9,0)</f>
        <v>2.3075999999999999</v>
      </c>
      <c r="E9" s="66">
        <f t="shared" si="0"/>
        <v>20</v>
      </c>
      <c r="F9" s="65">
        <f>VLOOKUP($A9,'Return Data'!$B$7:$R$2843,10,0)</f>
        <v>2.4441999999999999</v>
      </c>
      <c r="G9" s="66">
        <f t="shared" si="1"/>
        <v>22</v>
      </c>
      <c r="H9" s="65">
        <f>VLOOKUP($A9,'Return Data'!$B$7:$R$2843,11,0)</f>
        <v>1.7103999999999999</v>
      </c>
      <c r="I9" s="66">
        <f t="shared" si="2"/>
        <v>14</v>
      </c>
      <c r="J9" s="65">
        <f>VLOOKUP($A9,'Return Data'!$B$7:$R$2843,12,0)</f>
        <v>2.7578999999999998</v>
      </c>
      <c r="K9" s="66">
        <f t="shared" si="3"/>
        <v>10</v>
      </c>
      <c r="L9" s="65">
        <f>VLOOKUP($A9,'Return Data'!$B$7:$R$2843,13,0)</f>
        <v>4.3483000000000001</v>
      </c>
      <c r="M9" s="66">
        <f t="shared" si="4"/>
        <v>2</v>
      </c>
      <c r="N9" s="65">
        <f>VLOOKUP($A9,'Return Data'!$B$7:$R$2843,17,0)</f>
        <v>8.1601999999999997</v>
      </c>
      <c r="O9" s="66">
        <f t="shared" si="5"/>
        <v>5</v>
      </c>
      <c r="P9" s="65">
        <f>VLOOKUP($A9,'Return Data'!$B$7:$R$2843,14,0)</f>
        <v>10.7149</v>
      </c>
      <c r="Q9" s="66">
        <f t="shared" si="6"/>
        <v>7</v>
      </c>
      <c r="R9" s="65">
        <f>VLOOKUP($A9,'Return Data'!$B$7:$R$2843,16,0)</f>
        <v>8.1425999999999998</v>
      </c>
      <c r="S9" s="67">
        <f t="shared" si="7"/>
        <v>21</v>
      </c>
    </row>
    <row r="10" spans="1:19" x14ac:dyDescent="0.3">
      <c r="A10" s="82" t="s">
        <v>1348</v>
      </c>
      <c r="B10" s="64">
        <f>VLOOKUP($A10,'Return Data'!$B$7:$R$2843,3,0)</f>
        <v>44407</v>
      </c>
      <c r="C10" s="65">
        <f>VLOOKUP($A10,'Return Data'!$B$7:$R$2843,4,0)</f>
        <v>36.1479</v>
      </c>
      <c r="D10" s="65">
        <f>VLOOKUP($A10,'Return Data'!$B$7:$R$2843,9,0)</f>
        <v>5.8916000000000004</v>
      </c>
      <c r="E10" s="66">
        <f t="shared" si="0"/>
        <v>3</v>
      </c>
      <c r="F10" s="65">
        <f>VLOOKUP($A10,'Return Data'!$B$7:$R$2843,10,0)</f>
        <v>4.0959000000000003</v>
      </c>
      <c r="G10" s="66">
        <f t="shared" si="1"/>
        <v>5</v>
      </c>
      <c r="H10" s="65">
        <f>VLOOKUP($A10,'Return Data'!$B$7:$R$2843,11,0)</f>
        <v>1.8138000000000001</v>
      </c>
      <c r="I10" s="66">
        <f t="shared" si="2"/>
        <v>11</v>
      </c>
      <c r="J10" s="65">
        <f>VLOOKUP($A10,'Return Data'!$B$7:$R$2843,12,0)</f>
        <v>2.3289</v>
      </c>
      <c r="K10" s="66">
        <f t="shared" si="3"/>
        <v>15</v>
      </c>
      <c r="L10" s="65">
        <f>VLOOKUP($A10,'Return Data'!$B$7:$R$2843,13,0)</f>
        <v>2.8123999999999998</v>
      </c>
      <c r="M10" s="66">
        <f t="shared" si="4"/>
        <v>17</v>
      </c>
      <c r="N10" s="65">
        <f>VLOOKUP($A10,'Return Data'!$B$7:$R$2843,17,0)</f>
        <v>6.3426999999999998</v>
      </c>
      <c r="O10" s="66">
        <f t="shared" si="5"/>
        <v>17</v>
      </c>
      <c r="P10" s="65">
        <f>VLOOKUP($A10,'Return Data'!$B$7:$R$2843,14,0)</f>
        <v>9.0249000000000006</v>
      </c>
      <c r="Q10" s="66">
        <f t="shared" si="6"/>
        <v>19</v>
      </c>
      <c r="R10" s="65">
        <f>VLOOKUP($A10,'Return Data'!$B$7:$R$2843,16,0)</f>
        <v>8.4581999999999997</v>
      </c>
      <c r="S10" s="67">
        <f t="shared" si="7"/>
        <v>17</v>
      </c>
    </row>
    <row r="11" spans="1:19" x14ac:dyDescent="0.3">
      <c r="A11" s="82" t="s">
        <v>2027</v>
      </c>
      <c r="B11" s="64">
        <f>VLOOKUP($A11,'Return Data'!$B$7:$R$2843,3,0)</f>
        <v>44407</v>
      </c>
      <c r="C11" s="65">
        <f>VLOOKUP($A11,'Return Data'!$B$7:$R$2843,4,0)</f>
        <v>63.4679</v>
      </c>
      <c r="D11" s="65">
        <f>VLOOKUP($A11,'Return Data'!$B$7:$R$2843,9,0)</f>
        <v>3.8479999999999999</v>
      </c>
      <c r="E11" s="66">
        <f t="shared" si="0"/>
        <v>13</v>
      </c>
      <c r="F11" s="65">
        <f>VLOOKUP($A11,'Return Data'!$B$7:$R$2843,10,0)</f>
        <v>3.4882</v>
      </c>
      <c r="G11" s="66">
        <f t="shared" si="1"/>
        <v>12</v>
      </c>
      <c r="H11" s="65">
        <f>VLOOKUP($A11,'Return Data'!$B$7:$R$2843,11,0)</f>
        <v>1.7344999999999999</v>
      </c>
      <c r="I11" s="66">
        <f t="shared" si="2"/>
        <v>13</v>
      </c>
      <c r="J11" s="65">
        <f>VLOOKUP($A11,'Return Data'!$B$7:$R$2843,12,0)</f>
        <v>2.3477999999999999</v>
      </c>
      <c r="K11" s="66">
        <f t="shared" si="3"/>
        <v>14</v>
      </c>
      <c r="L11" s="65">
        <f>VLOOKUP($A11,'Return Data'!$B$7:$R$2843,13,0)</f>
        <v>2.8</v>
      </c>
      <c r="M11" s="66">
        <f t="shared" si="4"/>
        <v>18</v>
      </c>
      <c r="N11" s="65">
        <f>VLOOKUP($A11,'Return Data'!$B$7:$R$2843,17,0)</f>
        <v>6.3262</v>
      </c>
      <c r="O11" s="66">
        <f t="shared" si="5"/>
        <v>18</v>
      </c>
      <c r="P11" s="65">
        <f>VLOOKUP($A11,'Return Data'!$B$7:$R$2843,14,0)</f>
        <v>8.8434000000000008</v>
      </c>
      <c r="Q11" s="66">
        <f t="shared" si="6"/>
        <v>20</v>
      </c>
      <c r="R11" s="65">
        <f>VLOOKUP($A11,'Return Data'!$B$7:$R$2843,16,0)</f>
        <v>8.9331999999999994</v>
      </c>
      <c r="S11" s="67">
        <f t="shared" si="7"/>
        <v>13</v>
      </c>
    </row>
    <row r="12" spans="1:19" x14ac:dyDescent="0.3">
      <c r="A12" s="82" t="s">
        <v>1349</v>
      </c>
      <c r="B12" s="64">
        <f>VLOOKUP($A12,'Return Data'!$B$7:$R$2843,3,0)</f>
        <v>44407</v>
      </c>
      <c r="C12" s="65">
        <f>VLOOKUP($A12,'Return Data'!$B$7:$R$2843,4,0)</f>
        <v>77.797899999999998</v>
      </c>
      <c r="D12" s="65">
        <f>VLOOKUP($A12,'Return Data'!$B$7:$R$2843,9,0)</f>
        <v>4.0355999999999996</v>
      </c>
      <c r="E12" s="66">
        <f t="shared" si="0"/>
        <v>11</v>
      </c>
      <c r="F12" s="65">
        <f>VLOOKUP($A12,'Return Data'!$B$7:$R$2843,10,0)</f>
        <v>4.0168999999999997</v>
      </c>
      <c r="G12" s="66">
        <f t="shared" si="1"/>
        <v>6</v>
      </c>
      <c r="H12" s="65">
        <f>VLOOKUP($A12,'Return Data'!$B$7:$R$2843,11,0)</f>
        <v>2.5125000000000002</v>
      </c>
      <c r="I12" s="66">
        <f t="shared" si="2"/>
        <v>7</v>
      </c>
      <c r="J12" s="65">
        <f>VLOOKUP($A12,'Return Data'!$B$7:$R$2843,12,0)</f>
        <v>3.0405000000000002</v>
      </c>
      <c r="K12" s="66">
        <f t="shared" si="3"/>
        <v>8</v>
      </c>
      <c r="L12" s="65">
        <f>VLOOKUP($A12,'Return Data'!$B$7:$R$2843,13,0)</f>
        <v>3.9988999999999999</v>
      </c>
      <c r="M12" s="66">
        <f t="shared" si="4"/>
        <v>5</v>
      </c>
      <c r="N12" s="65">
        <f>VLOOKUP($A12,'Return Data'!$B$7:$R$2843,17,0)</f>
        <v>8.5414999999999992</v>
      </c>
      <c r="O12" s="66">
        <f t="shared" si="5"/>
        <v>2</v>
      </c>
      <c r="P12" s="65">
        <f>VLOOKUP($A12,'Return Data'!$B$7:$R$2843,14,0)</f>
        <v>11.2601</v>
      </c>
      <c r="Q12" s="66">
        <f t="shared" si="6"/>
        <v>4</v>
      </c>
      <c r="R12" s="65">
        <f>VLOOKUP($A12,'Return Data'!$B$7:$R$2843,16,0)</f>
        <v>8.9140999999999995</v>
      </c>
      <c r="S12" s="67">
        <f t="shared" si="7"/>
        <v>14</v>
      </c>
    </row>
    <row r="13" spans="1:19" x14ac:dyDescent="0.3">
      <c r="A13" s="82" t="s">
        <v>1351</v>
      </c>
      <c r="B13" s="64">
        <f>VLOOKUP($A13,'Return Data'!$B$7:$R$2843,3,0)</f>
        <v>44407</v>
      </c>
      <c r="C13" s="65">
        <f>VLOOKUP($A13,'Return Data'!$B$7:$R$2843,4,0)</f>
        <v>20.084099999999999</v>
      </c>
      <c r="D13" s="65">
        <f>VLOOKUP($A13,'Return Data'!$B$7:$R$2843,9,0)</f>
        <v>3.3349000000000002</v>
      </c>
      <c r="E13" s="66">
        <f t="shared" si="0"/>
        <v>17</v>
      </c>
      <c r="F13" s="65">
        <f>VLOOKUP($A13,'Return Data'!$B$7:$R$2843,10,0)</f>
        <v>2.85</v>
      </c>
      <c r="G13" s="66">
        <f t="shared" si="1"/>
        <v>18</v>
      </c>
      <c r="H13" s="65">
        <f>VLOOKUP($A13,'Return Data'!$B$7:$R$2843,11,0)</f>
        <v>4.9428999999999998</v>
      </c>
      <c r="I13" s="66">
        <f t="shared" si="2"/>
        <v>1</v>
      </c>
      <c r="J13" s="65">
        <f>VLOOKUP($A13,'Return Data'!$B$7:$R$2843,12,0)</f>
        <v>5.1989999999999998</v>
      </c>
      <c r="K13" s="66">
        <f t="shared" si="3"/>
        <v>1</v>
      </c>
      <c r="L13" s="65">
        <f>VLOOKUP($A13,'Return Data'!$B$7:$R$2843,13,0)</f>
        <v>6.4898999999999996</v>
      </c>
      <c r="M13" s="66">
        <f t="shared" si="4"/>
        <v>1</v>
      </c>
      <c r="N13" s="65">
        <f>VLOOKUP($A13,'Return Data'!$B$7:$R$2843,17,0)</f>
        <v>8.2863000000000007</v>
      </c>
      <c r="O13" s="66">
        <f t="shared" si="5"/>
        <v>4</v>
      </c>
      <c r="P13" s="65">
        <f>VLOOKUP($A13,'Return Data'!$B$7:$R$2843,14,0)</f>
        <v>10.829599999999999</v>
      </c>
      <c r="Q13" s="66">
        <f t="shared" si="6"/>
        <v>6</v>
      </c>
      <c r="R13" s="65">
        <f>VLOOKUP($A13,'Return Data'!$B$7:$R$2843,16,0)</f>
        <v>9.7944999999999993</v>
      </c>
      <c r="S13" s="67">
        <f t="shared" si="7"/>
        <v>8</v>
      </c>
    </row>
    <row r="14" spans="1:19" x14ac:dyDescent="0.3">
      <c r="A14" s="82" t="s">
        <v>1354</v>
      </c>
      <c r="B14" s="64">
        <f>VLOOKUP($A14,'Return Data'!$B$7:$R$2843,3,0)</f>
        <v>44407</v>
      </c>
      <c r="C14" s="65">
        <f>VLOOKUP($A14,'Return Data'!$B$7:$R$2843,4,0)</f>
        <v>51.325000000000003</v>
      </c>
      <c r="D14" s="65">
        <f>VLOOKUP($A14,'Return Data'!$B$7:$R$2843,9,0)</f>
        <v>4.7667000000000002</v>
      </c>
      <c r="E14" s="66">
        <f t="shared" si="0"/>
        <v>9</v>
      </c>
      <c r="F14" s="65">
        <f>VLOOKUP($A14,'Return Data'!$B$7:$R$2843,10,0)</f>
        <v>2.5116999999999998</v>
      </c>
      <c r="G14" s="66">
        <f t="shared" si="1"/>
        <v>21</v>
      </c>
      <c r="H14" s="65">
        <f>VLOOKUP($A14,'Return Data'!$B$7:$R$2843,11,0)</f>
        <v>1.7998000000000001</v>
      </c>
      <c r="I14" s="66">
        <f t="shared" si="2"/>
        <v>12</v>
      </c>
      <c r="J14" s="65">
        <f>VLOOKUP($A14,'Return Data'!$B$7:$R$2843,12,0)</f>
        <v>2.1718999999999999</v>
      </c>
      <c r="K14" s="66">
        <f t="shared" si="3"/>
        <v>17</v>
      </c>
      <c r="L14" s="65">
        <f>VLOOKUP($A14,'Return Data'!$B$7:$R$2843,13,0)</f>
        <v>1.7690999999999999</v>
      </c>
      <c r="M14" s="66">
        <f t="shared" si="4"/>
        <v>22</v>
      </c>
      <c r="N14" s="65">
        <f>VLOOKUP($A14,'Return Data'!$B$7:$R$2843,17,0)</f>
        <v>5.2050999999999998</v>
      </c>
      <c r="O14" s="66">
        <f t="shared" si="5"/>
        <v>23</v>
      </c>
      <c r="P14" s="65">
        <f>VLOOKUP($A14,'Return Data'!$B$7:$R$2843,14,0)</f>
        <v>8.2026000000000003</v>
      </c>
      <c r="Q14" s="66">
        <f t="shared" si="6"/>
        <v>23</v>
      </c>
      <c r="R14" s="65">
        <f>VLOOKUP($A14,'Return Data'!$B$7:$R$2843,16,0)</f>
        <v>7.8548</v>
      </c>
      <c r="S14" s="67">
        <f t="shared" si="7"/>
        <v>23</v>
      </c>
    </row>
    <row r="15" spans="1:19" x14ac:dyDescent="0.3">
      <c r="A15" s="82" t="s">
        <v>1356</v>
      </c>
      <c r="B15" s="64">
        <f>VLOOKUP($A15,'Return Data'!$B$7:$R$2843,3,0)</f>
        <v>44407</v>
      </c>
      <c r="C15" s="65">
        <f>VLOOKUP($A15,'Return Data'!$B$7:$R$2843,4,0)</f>
        <v>45.5289</v>
      </c>
      <c r="D15" s="65">
        <f>VLOOKUP($A15,'Return Data'!$B$7:$R$2843,9,0)</f>
        <v>5.1741000000000001</v>
      </c>
      <c r="E15" s="66">
        <f t="shared" si="0"/>
        <v>6</v>
      </c>
      <c r="F15" s="65">
        <f>VLOOKUP($A15,'Return Data'!$B$7:$R$2843,10,0)</f>
        <v>3.5390000000000001</v>
      </c>
      <c r="G15" s="66">
        <f t="shared" si="1"/>
        <v>11</v>
      </c>
      <c r="H15" s="65">
        <f>VLOOKUP($A15,'Return Data'!$B$7:$R$2843,11,0)</f>
        <v>1.3797999999999999</v>
      </c>
      <c r="I15" s="66">
        <f t="shared" si="2"/>
        <v>17</v>
      </c>
      <c r="J15" s="65">
        <f>VLOOKUP($A15,'Return Data'!$B$7:$R$2843,12,0)</f>
        <v>2.2463000000000002</v>
      </c>
      <c r="K15" s="66">
        <f t="shared" si="3"/>
        <v>16</v>
      </c>
      <c r="L15" s="65">
        <f>VLOOKUP($A15,'Return Data'!$B$7:$R$2843,13,0)</f>
        <v>3.0278</v>
      </c>
      <c r="M15" s="66">
        <f t="shared" si="4"/>
        <v>12</v>
      </c>
      <c r="N15" s="65">
        <f>VLOOKUP($A15,'Return Data'!$B$7:$R$2843,17,0)</f>
        <v>6.7506000000000004</v>
      </c>
      <c r="O15" s="66">
        <f t="shared" si="5"/>
        <v>15</v>
      </c>
      <c r="P15" s="65">
        <f>VLOOKUP($A15,'Return Data'!$B$7:$R$2843,14,0)</f>
        <v>8.3248999999999995</v>
      </c>
      <c r="Q15" s="66">
        <f t="shared" si="6"/>
        <v>21</v>
      </c>
      <c r="R15" s="65">
        <f>VLOOKUP($A15,'Return Data'!$B$7:$R$2843,16,0)</f>
        <v>8.3684999999999992</v>
      </c>
      <c r="S15" s="67">
        <f t="shared" si="7"/>
        <v>19</v>
      </c>
    </row>
    <row r="16" spans="1:19" x14ac:dyDescent="0.3">
      <c r="A16" s="82" t="s">
        <v>1358</v>
      </c>
      <c r="B16" s="64">
        <f>VLOOKUP($A16,'Return Data'!$B$7:$R$2843,3,0)</f>
        <v>44407</v>
      </c>
      <c r="C16" s="65">
        <f>VLOOKUP($A16,'Return Data'!$B$7:$R$2843,4,0)</f>
        <v>83.017799999999994</v>
      </c>
      <c r="D16" s="65">
        <f>VLOOKUP($A16,'Return Data'!$B$7:$R$2843,9,0)</f>
        <v>1.8773</v>
      </c>
      <c r="E16" s="66">
        <f t="shared" si="0"/>
        <v>21</v>
      </c>
      <c r="F16" s="65">
        <f>VLOOKUP($A16,'Return Data'!$B$7:$R$2843,10,0)</f>
        <v>3.6743999999999999</v>
      </c>
      <c r="G16" s="66">
        <f t="shared" si="1"/>
        <v>10</v>
      </c>
      <c r="H16" s="65">
        <f>VLOOKUP($A16,'Return Data'!$B$7:$R$2843,11,0)</f>
        <v>2.6909999999999998</v>
      </c>
      <c r="I16" s="66">
        <f t="shared" si="2"/>
        <v>6</v>
      </c>
      <c r="J16" s="65">
        <f>VLOOKUP($A16,'Return Data'!$B$7:$R$2843,12,0)</f>
        <v>3.3871000000000002</v>
      </c>
      <c r="K16" s="66">
        <f t="shared" si="3"/>
        <v>5</v>
      </c>
      <c r="L16" s="65">
        <f>VLOOKUP($A16,'Return Data'!$B$7:$R$2843,13,0)</f>
        <v>3.5920999999999998</v>
      </c>
      <c r="M16" s="66">
        <f t="shared" si="4"/>
        <v>9</v>
      </c>
      <c r="N16" s="65">
        <f>VLOOKUP($A16,'Return Data'!$B$7:$R$2843,17,0)</f>
        <v>8.2944999999999993</v>
      </c>
      <c r="O16" s="66">
        <f t="shared" si="5"/>
        <v>3</v>
      </c>
      <c r="P16" s="65">
        <f>VLOOKUP($A16,'Return Data'!$B$7:$R$2843,14,0)</f>
        <v>9.9574999999999996</v>
      </c>
      <c r="Q16" s="66">
        <f t="shared" si="6"/>
        <v>13</v>
      </c>
      <c r="R16" s="65">
        <f>VLOOKUP($A16,'Return Data'!$B$7:$R$2843,16,0)</f>
        <v>9.2104999999999997</v>
      </c>
      <c r="S16" s="67">
        <f t="shared" si="7"/>
        <v>11</v>
      </c>
    </row>
    <row r="17" spans="1:19" x14ac:dyDescent="0.3">
      <c r="A17" s="82" t="s">
        <v>1360</v>
      </c>
      <c r="B17" s="64">
        <f>VLOOKUP($A17,'Return Data'!$B$7:$R$2843,3,0)</f>
        <v>44407</v>
      </c>
      <c r="C17" s="65">
        <f>VLOOKUP($A17,'Return Data'!$B$7:$R$2843,4,0)</f>
        <v>18.337199999999999</v>
      </c>
      <c r="D17" s="65">
        <f>VLOOKUP($A17,'Return Data'!$B$7:$R$2843,9,0)</f>
        <v>3.7002999999999999</v>
      </c>
      <c r="E17" s="66">
        <f t="shared" si="0"/>
        <v>14</v>
      </c>
      <c r="F17" s="65">
        <f>VLOOKUP($A17,'Return Data'!$B$7:$R$2843,10,0)</f>
        <v>2.7063999999999999</v>
      </c>
      <c r="G17" s="66">
        <f t="shared" si="1"/>
        <v>20</v>
      </c>
      <c r="H17" s="65">
        <f>VLOOKUP($A17,'Return Data'!$B$7:$R$2843,11,0)</f>
        <v>2.1612</v>
      </c>
      <c r="I17" s="66">
        <f t="shared" si="2"/>
        <v>8</v>
      </c>
      <c r="J17" s="65">
        <f>VLOOKUP($A17,'Return Data'!$B$7:$R$2843,12,0)</f>
        <v>3.0032999999999999</v>
      </c>
      <c r="K17" s="66">
        <f t="shared" si="3"/>
        <v>9</v>
      </c>
      <c r="L17" s="65">
        <f>VLOOKUP($A17,'Return Data'!$B$7:$R$2843,13,0)</f>
        <v>2.8532999999999999</v>
      </c>
      <c r="M17" s="66">
        <f t="shared" si="4"/>
        <v>16</v>
      </c>
      <c r="N17" s="65">
        <f>VLOOKUP($A17,'Return Data'!$B$7:$R$2843,17,0)</f>
        <v>5.4195000000000002</v>
      </c>
      <c r="O17" s="66">
        <f t="shared" si="5"/>
        <v>21</v>
      </c>
      <c r="P17" s="65">
        <f>VLOOKUP($A17,'Return Data'!$B$7:$R$2843,14,0)</f>
        <v>8.0840999999999994</v>
      </c>
      <c r="Q17" s="66">
        <f t="shared" si="6"/>
        <v>24</v>
      </c>
      <c r="R17" s="65">
        <f>VLOOKUP($A17,'Return Data'!$B$7:$R$2843,16,0)</f>
        <v>7.2464000000000004</v>
      </c>
      <c r="S17" s="67">
        <f t="shared" si="7"/>
        <v>24</v>
      </c>
    </row>
    <row r="18" spans="1:19" x14ac:dyDescent="0.3">
      <c r="A18" s="82" t="s">
        <v>1361</v>
      </c>
      <c r="B18" s="64">
        <f>VLOOKUP($A18,'Return Data'!$B$7:$R$2843,3,0)</f>
        <v>44407</v>
      </c>
      <c r="C18" s="65">
        <f>VLOOKUP($A18,'Return Data'!$B$7:$R$2843,4,0)</f>
        <v>29.590199999999999</v>
      </c>
      <c r="D18" s="65">
        <f>VLOOKUP($A18,'Return Data'!$B$7:$R$2843,9,0)</f>
        <v>6.2446999999999999</v>
      </c>
      <c r="E18" s="66">
        <f t="shared" si="0"/>
        <v>1</v>
      </c>
      <c r="F18" s="65">
        <f>VLOOKUP($A18,'Return Data'!$B$7:$R$2843,10,0)</f>
        <v>4.8094000000000001</v>
      </c>
      <c r="G18" s="66">
        <f t="shared" si="1"/>
        <v>2</v>
      </c>
      <c r="H18" s="65">
        <f>VLOOKUP($A18,'Return Data'!$B$7:$R$2843,11,0)</f>
        <v>2.1004</v>
      </c>
      <c r="I18" s="66">
        <f t="shared" si="2"/>
        <v>9</v>
      </c>
      <c r="J18" s="65">
        <f>VLOOKUP($A18,'Return Data'!$B$7:$R$2843,12,0)</f>
        <v>2.6886000000000001</v>
      </c>
      <c r="K18" s="66">
        <f t="shared" si="3"/>
        <v>11</v>
      </c>
      <c r="L18" s="65">
        <f>VLOOKUP($A18,'Return Data'!$B$7:$R$2843,13,0)</f>
        <v>3.2113999999999998</v>
      </c>
      <c r="M18" s="66">
        <f t="shared" si="4"/>
        <v>11</v>
      </c>
      <c r="N18" s="65">
        <f>VLOOKUP($A18,'Return Data'!$B$7:$R$2843,17,0)</f>
        <v>8.7682000000000002</v>
      </c>
      <c r="O18" s="66">
        <f t="shared" si="5"/>
        <v>1</v>
      </c>
      <c r="P18" s="65">
        <f>VLOOKUP($A18,'Return Data'!$B$7:$R$2843,14,0)</f>
        <v>11.7578</v>
      </c>
      <c r="Q18" s="66">
        <f t="shared" si="6"/>
        <v>2</v>
      </c>
      <c r="R18" s="65">
        <f>VLOOKUP($A18,'Return Data'!$B$7:$R$2843,16,0)</f>
        <v>9.9214000000000002</v>
      </c>
      <c r="S18" s="67">
        <f t="shared" si="7"/>
        <v>6</v>
      </c>
    </row>
    <row r="19" spans="1:19" x14ac:dyDescent="0.3">
      <c r="A19" s="82" t="s">
        <v>1364</v>
      </c>
      <c r="B19" s="64">
        <f>VLOOKUP($A19,'Return Data'!$B$7:$R$2843,3,0)</f>
        <v>44407</v>
      </c>
      <c r="C19" s="65">
        <f>VLOOKUP($A19,'Return Data'!$B$7:$R$2843,4,0)</f>
        <v>2409.5428000000002</v>
      </c>
      <c r="D19" s="65">
        <f>VLOOKUP($A19,'Return Data'!$B$7:$R$2843,9,0)</f>
        <v>-1.3095000000000001</v>
      </c>
      <c r="E19" s="66">
        <f t="shared" si="0"/>
        <v>23</v>
      </c>
      <c r="F19" s="65">
        <f>VLOOKUP($A19,'Return Data'!$B$7:$R$2843,10,0)</f>
        <v>9.69E-2</v>
      </c>
      <c r="G19" s="66">
        <f t="shared" si="1"/>
        <v>23</v>
      </c>
      <c r="H19" s="65">
        <f>VLOOKUP($A19,'Return Data'!$B$7:$R$2843,11,0)</f>
        <v>-0.75390000000000001</v>
      </c>
      <c r="I19" s="66">
        <f t="shared" si="2"/>
        <v>24</v>
      </c>
      <c r="J19" s="65">
        <f>VLOOKUP($A19,'Return Data'!$B$7:$R$2843,12,0)</f>
        <v>0.43909999999999999</v>
      </c>
      <c r="K19" s="66">
        <f t="shared" si="3"/>
        <v>24</v>
      </c>
      <c r="L19" s="65">
        <f>VLOOKUP($A19,'Return Data'!$B$7:$R$2843,13,0)</f>
        <v>0.73709999999999998</v>
      </c>
      <c r="M19" s="66">
        <f t="shared" si="4"/>
        <v>24</v>
      </c>
      <c r="N19" s="65">
        <f>VLOOKUP($A19,'Return Data'!$B$7:$R$2843,17,0)</f>
        <v>4.3994999999999997</v>
      </c>
      <c r="O19" s="66">
        <f t="shared" si="5"/>
        <v>24</v>
      </c>
      <c r="P19" s="65">
        <f>VLOOKUP($A19,'Return Data'!$B$7:$R$2843,14,0)</f>
        <v>8.2081999999999997</v>
      </c>
      <c r="Q19" s="66">
        <f t="shared" si="6"/>
        <v>22</v>
      </c>
      <c r="R19" s="65">
        <f>VLOOKUP($A19,'Return Data'!$B$7:$R$2843,16,0)</f>
        <v>7.9978999999999996</v>
      </c>
      <c r="S19" s="67">
        <f t="shared" si="7"/>
        <v>22</v>
      </c>
    </row>
    <row r="20" spans="1:19" x14ac:dyDescent="0.3">
      <c r="A20" s="82" t="s">
        <v>1365</v>
      </c>
      <c r="B20" s="64">
        <f>VLOOKUP($A20,'Return Data'!$B$7:$R$2843,3,0)</f>
        <v>44407</v>
      </c>
      <c r="C20" s="65">
        <f>VLOOKUP($A20,'Return Data'!$B$7:$R$2843,4,0)</f>
        <v>85.632499999999993</v>
      </c>
      <c r="D20" s="65">
        <f>VLOOKUP($A20,'Return Data'!$B$7:$R$2843,9,0)</f>
        <v>4.7196999999999996</v>
      </c>
      <c r="E20" s="66">
        <f t="shared" si="0"/>
        <v>10</v>
      </c>
      <c r="F20" s="65">
        <f>VLOOKUP($A20,'Return Data'!$B$7:$R$2843,10,0)</f>
        <v>4.3311999999999999</v>
      </c>
      <c r="G20" s="66">
        <f t="shared" si="1"/>
        <v>3</v>
      </c>
      <c r="H20" s="65">
        <f>VLOOKUP($A20,'Return Data'!$B$7:$R$2843,11,0)</f>
        <v>1.0919000000000001</v>
      </c>
      <c r="I20" s="66">
        <f t="shared" si="2"/>
        <v>19</v>
      </c>
      <c r="J20" s="65">
        <f>VLOOKUP($A20,'Return Data'!$B$7:$R$2843,12,0)</f>
        <v>3.6276999999999999</v>
      </c>
      <c r="K20" s="66">
        <f t="shared" si="3"/>
        <v>2</v>
      </c>
      <c r="L20" s="65">
        <f>VLOOKUP($A20,'Return Data'!$B$7:$R$2843,13,0)</f>
        <v>4.0578000000000003</v>
      </c>
      <c r="M20" s="66">
        <f t="shared" si="4"/>
        <v>4</v>
      </c>
      <c r="N20" s="65">
        <f>VLOOKUP($A20,'Return Data'!$B$7:$R$2843,17,0)</f>
        <v>7.6729000000000003</v>
      </c>
      <c r="O20" s="66">
        <f t="shared" si="5"/>
        <v>9</v>
      </c>
      <c r="P20" s="65">
        <f>VLOOKUP($A20,'Return Data'!$B$7:$R$2843,14,0)</f>
        <v>10.605399999999999</v>
      </c>
      <c r="Q20" s="66">
        <f t="shared" si="6"/>
        <v>8</v>
      </c>
      <c r="R20" s="65">
        <f>VLOOKUP($A20,'Return Data'!$B$7:$R$2843,16,0)</f>
        <v>9.0391999999999992</v>
      </c>
      <c r="S20" s="67">
        <f t="shared" si="7"/>
        <v>12</v>
      </c>
    </row>
    <row r="21" spans="1:19" x14ac:dyDescent="0.3">
      <c r="A21" s="82" t="s">
        <v>1367</v>
      </c>
      <c r="B21" s="64">
        <f>VLOOKUP($A21,'Return Data'!$B$7:$R$2843,3,0)</f>
        <v>44407</v>
      </c>
      <c r="C21" s="65">
        <f>VLOOKUP($A21,'Return Data'!$B$7:$R$2843,4,0)</f>
        <v>59.210900000000002</v>
      </c>
      <c r="D21" s="65">
        <f>VLOOKUP($A21,'Return Data'!$B$7:$R$2843,9,0)</f>
        <v>5.9945000000000004</v>
      </c>
      <c r="E21" s="66">
        <f t="shared" si="0"/>
        <v>2</v>
      </c>
      <c r="F21" s="65">
        <f>VLOOKUP($A21,'Return Data'!$B$7:$R$2843,10,0)</f>
        <v>3.4538000000000002</v>
      </c>
      <c r="G21" s="66">
        <f t="shared" si="1"/>
        <v>13</v>
      </c>
      <c r="H21" s="65">
        <f>VLOOKUP($A21,'Return Data'!$B$7:$R$2843,11,0)</f>
        <v>0.44230000000000003</v>
      </c>
      <c r="I21" s="66">
        <f t="shared" si="2"/>
        <v>21</v>
      </c>
      <c r="J21" s="65">
        <f>VLOOKUP($A21,'Return Data'!$B$7:$R$2843,12,0)</f>
        <v>1.7773000000000001</v>
      </c>
      <c r="K21" s="66">
        <f t="shared" si="3"/>
        <v>20</v>
      </c>
      <c r="L21" s="65">
        <f>VLOOKUP($A21,'Return Data'!$B$7:$R$2843,13,0)</f>
        <v>3.0200999999999998</v>
      </c>
      <c r="M21" s="66">
        <f t="shared" si="4"/>
        <v>13</v>
      </c>
      <c r="N21" s="65">
        <f>VLOOKUP($A21,'Return Data'!$B$7:$R$2843,17,0)</f>
        <v>6.8274999999999997</v>
      </c>
      <c r="O21" s="66">
        <f t="shared" si="5"/>
        <v>14</v>
      </c>
      <c r="P21" s="65">
        <f>VLOOKUP($A21,'Return Data'!$B$7:$R$2843,14,0)</f>
        <v>9.3089999999999993</v>
      </c>
      <c r="Q21" s="66">
        <f t="shared" si="6"/>
        <v>15</v>
      </c>
      <c r="R21" s="65">
        <f>VLOOKUP($A21,'Return Data'!$B$7:$R$2843,16,0)</f>
        <v>9.7672000000000008</v>
      </c>
      <c r="S21" s="67">
        <f t="shared" si="7"/>
        <v>9</v>
      </c>
    </row>
    <row r="22" spans="1:19" x14ac:dyDescent="0.3">
      <c r="A22" s="82" t="s">
        <v>1369</v>
      </c>
      <c r="B22" s="64">
        <f>VLOOKUP($A22,'Return Data'!$B$7:$R$2843,3,0)</f>
        <v>44407</v>
      </c>
      <c r="C22" s="65">
        <f>VLOOKUP($A22,'Return Data'!$B$7:$R$2843,4,0)</f>
        <v>52.1479</v>
      </c>
      <c r="D22" s="65">
        <f>VLOOKUP($A22,'Return Data'!$B$7:$R$2843,9,0)</f>
        <v>5.1028000000000002</v>
      </c>
      <c r="E22" s="66">
        <f t="shared" si="0"/>
        <v>7</v>
      </c>
      <c r="F22" s="65">
        <f>VLOOKUP($A22,'Return Data'!$B$7:$R$2843,10,0)</f>
        <v>3.8807</v>
      </c>
      <c r="G22" s="66">
        <f t="shared" si="1"/>
        <v>8</v>
      </c>
      <c r="H22" s="65">
        <f>VLOOKUP($A22,'Return Data'!$B$7:$R$2843,11,0)</f>
        <v>3.1337000000000002</v>
      </c>
      <c r="I22" s="66">
        <f t="shared" si="2"/>
        <v>5</v>
      </c>
      <c r="J22" s="65">
        <f>VLOOKUP($A22,'Return Data'!$B$7:$R$2843,12,0)</f>
        <v>3.2675000000000001</v>
      </c>
      <c r="K22" s="66">
        <f t="shared" si="3"/>
        <v>7</v>
      </c>
      <c r="L22" s="65">
        <f>VLOOKUP($A22,'Return Data'!$B$7:$R$2843,13,0)</f>
        <v>3.9213</v>
      </c>
      <c r="M22" s="66">
        <f t="shared" si="4"/>
        <v>6</v>
      </c>
      <c r="N22" s="65">
        <f>VLOOKUP($A22,'Return Data'!$B$7:$R$2843,17,0)</f>
        <v>7.3350999999999997</v>
      </c>
      <c r="O22" s="66">
        <f t="shared" si="5"/>
        <v>12</v>
      </c>
      <c r="P22" s="65">
        <f>VLOOKUP($A22,'Return Data'!$B$7:$R$2843,14,0)</f>
        <v>10.371600000000001</v>
      </c>
      <c r="Q22" s="66">
        <f t="shared" si="6"/>
        <v>11</v>
      </c>
      <c r="R22" s="65">
        <f>VLOOKUP($A22,'Return Data'!$B$7:$R$2843,16,0)</f>
        <v>8.3767999999999994</v>
      </c>
      <c r="S22" s="67">
        <f t="shared" si="7"/>
        <v>18</v>
      </c>
    </row>
    <row r="23" spans="1:19" x14ac:dyDescent="0.3">
      <c r="A23" s="82" t="s">
        <v>1372</v>
      </c>
      <c r="B23" s="64">
        <f>VLOOKUP($A23,'Return Data'!$B$7:$R$2843,3,0)</f>
        <v>44407</v>
      </c>
      <c r="C23" s="65">
        <f>VLOOKUP($A23,'Return Data'!$B$7:$R$2843,4,0)</f>
        <v>33.264600000000002</v>
      </c>
      <c r="D23" s="65">
        <f>VLOOKUP($A23,'Return Data'!$B$7:$R$2843,9,0)</f>
        <v>5.1791</v>
      </c>
      <c r="E23" s="66">
        <f t="shared" si="0"/>
        <v>5</v>
      </c>
      <c r="F23" s="65">
        <f>VLOOKUP($A23,'Return Data'!$B$7:$R$2843,10,0)</f>
        <v>3.2907999999999999</v>
      </c>
      <c r="G23" s="66">
        <f t="shared" si="1"/>
        <v>15</v>
      </c>
      <c r="H23" s="65">
        <f>VLOOKUP($A23,'Return Data'!$B$7:$R$2843,11,0)</f>
        <v>1.6932</v>
      </c>
      <c r="I23" s="66">
        <f t="shared" si="2"/>
        <v>15</v>
      </c>
      <c r="J23" s="65">
        <f>VLOOKUP($A23,'Return Data'!$B$7:$R$2843,12,0)</f>
        <v>2.5266999999999999</v>
      </c>
      <c r="K23" s="66">
        <f t="shared" si="3"/>
        <v>12</v>
      </c>
      <c r="L23" s="65">
        <f>VLOOKUP($A23,'Return Data'!$B$7:$R$2843,13,0)</f>
        <v>2.8784000000000001</v>
      </c>
      <c r="M23" s="66">
        <f t="shared" si="4"/>
        <v>15</v>
      </c>
      <c r="N23" s="65">
        <f>VLOOKUP($A23,'Return Data'!$B$7:$R$2843,17,0)</f>
        <v>7.5773999999999999</v>
      </c>
      <c r="O23" s="66">
        <f t="shared" si="5"/>
        <v>11</v>
      </c>
      <c r="P23" s="65">
        <f>VLOOKUP($A23,'Return Data'!$B$7:$R$2843,14,0)</f>
        <v>10.8407</v>
      </c>
      <c r="Q23" s="66">
        <f t="shared" si="6"/>
        <v>5</v>
      </c>
      <c r="R23" s="65">
        <f>VLOOKUP($A23,'Return Data'!$B$7:$R$2843,16,0)</f>
        <v>10.5867</v>
      </c>
      <c r="S23" s="67">
        <f t="shared" si="7"/>
        <v>1</v>
      </c>
    </row>
    <row r="24" spans="1:19" x14ac:dyDescent="0.3">
      <c r="A24" s="82" t="s">
        <v>1374</v>
      </c>
      <c r="B24" s="64">
        <f>VLOOKUP($A24,'Return Data'!$B$7:$R$2843,3,0)</f>
        <v>44407</v>
      </c>
      <c r="C24" s="65">
        <f>VLOOKUP($A24,'Return Data'!$B$7:$R$2843,4,0)</f>
        <v>25.162199999999999</v>
      </c>
      <c r="D24" s="65">
        <f>VLOOKUP($A24,'Return Data'!$B$7:$R$2843,9,0)</f>
        <v>3.9729999999999999</v>
      </c>
      <c r="E24" s="66">
        <f t="shared" si="0"/>
        <v>12</v>
      </c>
      <c r="F24" s="65">
        <f>VLOOKUP($A24,'Return Data'!$B$7:$R$2843,10,0)</f>
        <v>4.1292</v>
      </c>
      <c r="G24" s="66">
        <f t="shared" si="1"/>
        <v>4</v>
      </c>
      <c r="H24" s="65">
        <f>VLOOKUP($A24,'Return Data'!$B$7:$R$2843,11,0)</f>
        <v>3.4876</v>
      </c>
      <c r="I24" s="66">
        <f t="shared" si="2"/>
        <v>2</v>
      </c>
      <c r="J24" s="65">
        <f>VLOOKUP($A24,'Return Data'!$B$7:$R$2843,12,0)</f>
        <v>3.5703999999999998</v>
      </c>
      <c r="K24" s="66">
        <f t="shared" si="3"/>
        <v>3</v>
      </c>
      <c r="L24" s="65">
        <f>VLOOKUP($A24,'Return Data'!$B$7:$R$2843,13,0)</f>
        <v>4.32</v>
      </c>
      <c r="M24" s="66">
        <f t="shared" si="4"/>
        <v>3</v>
      </c>
      <c r="N24" s="65">
        <f>VLOOKUP($A24,'Return Data'!$B$7:$R$2843,17,0)</f>
        <v>6.6059999999999999</v>
      </c>
      <c r="O24" s="66">
        <f t="shared" si="5"/>
        <v>16</v>
      </c>
      <c r="P24" s="65">
        <f>VLOOKUP($A24,'Return Data'!$B$7:$R$2843,14,0)</f>
        <v>9.2829999999999995</v>
      </c>
      <c r="Q24" s="66">
        <f t="shared" si="6"/>
        <v>16</v>
      </c>
      <c r="R24" s="65">
        <f>VLOOKUP($A24,'Return Data'!$B$7:$R$2843,16,0)</f>
        <v>8.3130000000000006</v>
      </c>
      <c r="S24" s="67">
        <f t="shared" si="7"/>
        <v>20</v>
      </c>
    </row>
    <row r="25" spans="1:19" x14ac:dyDescent="0.3">
      <c r="A25" s="82" t="s">
        <v>1375</v>
      </c>
      <c r="B25" s="64">
        <f>VLOOKUP($A25,'Return Data'!$B$7:$R$2843,3,0)</f>
        <v>44407</v>
      </c>
      <c r="C25" s="65">
        <f>VLOOKUP($A25,'Return Data'!$B$7:$R$2843,4,0)</f>
        <v>53.067399999999999</v>
      </c>
      <c r="D25" s="65">
        <f>VLOOKUP($A25,'Return Data'!$B$7:$R$2843,9,0)</f>
        <v>3.2643</v>
      </c>
      <c r="E25" s="66">
        <f t="shared" si="0"/>
        <v>18</v>
      </c>
      <c r="F25" s="65">
        <f>VLOOKUP($A25,'Return Data'!$B$7:$R$2843,10,0)</f>
        <v>3.3519000000000001</v>
      </c>
      <c r="G25" s="66">
        <f t="shared" si="1"/>
        <v>14</v>
      </c>
      <c r="H25" s="65">
        <f>VLOOKUP($A25,'Return Data'!$B$7:$R$2843,11,0)</f>
        <v>3.2606999999999999</v>
      </c>
      <c r="I25" s="66">
        <f t="shared" si="2"/>
        <v>4</v>
      </c>
      <c r="J25" s="65">
        <f>VLOOKUP($A25,'Return Data'!$B$7:$R$2843,12,0)</f>
        <v>3.2961999999999998</v>
      </c>
      <c r="K25" s="66">
        <f t="shared" si="3"/>
        <v>6</v>
      </c>
      <c r="L25" s="65">
        <f>VLOOKUP($A25,'Return Data'!$B$7:$R$2843,13,0)</f>
        <v>3.7404999999999999</v>
      </c>
      <c r="M25" s="66">
        <f t="shared" si="4"/>
        <v>8</v>
      </c>
      <c r="N25" s="65">
        <f>VLOOKUP($A25,'Return Data'!$B$7:$R$2843,17,0)</f>
        <v>7.8521000000000001</v>
      </c>
      <c r="O25" s="66">
        <f t="shared" si="5"/>
        <v>7</v>
      </c>
      <c r="P25" s="65">
        <f>VLOOKUP($A25,'Return Data'!$B$7:$R$2843,14,0)</f>
        <v>10.5825</v>
      </c>
      <c r="Q25" s="66">
        <f t="shared" si="6"/>
        <v>9</v>
      </c>
      <c r="R25" s="65">
        <f>VLOOKUP($A25,'Return Data'!$B$7:$R$2843,16,0)</f>
        <v>10.169</v>
      </c>
      <c r="S25" s="67">
        <f t="shared" si="7"/>
        <v>4</v>
      </c>
    </row>
    <row r="26" spans="1:19" x14ac:dyDescent="0.3">
      <c r="A26" s="82" t="s">
        <v>1377</v>
      </c>
      <c r="B26" s="64">
        <f>VLOOKUP($A26,'Return Data'!$B$7:$R$2843,3,0)</f>
        <v>44407</v>
      </c>
      <c r="C26" s="65">
        <f>VLOOKUP($A26,'Return Data'!$B$7:$R$2843,4,0)</f>
        <v>66.903300000000002</v>
      </c>
      <c r="D26" s="65">
        <f>VLOOKUP($A26,'Return Data'!$B$7:$R$2843,9,0)</f>
        <v>5.6913</v>
      </c>
      <c r="E26" s="66">
        <f t="shared" si="0"/>
        <v>4</v>
      </c>
      <c r="F26" s="65">
        <f>VLOOKUP($A26,'Return Data'!$B$7:$R$2843,10,0)</f>
        <v>3.2296</v>
      </c>
      <c r="G26" s="66">
        <f t="shared" si="1"/>
        <v>16</v>
      </c>
      <c r="H26" s="65">
        <f>VLOOKUP($A26,'Return Data'!$B$7:$R$2843,11,0)</f>
        <v>0.18690000000000001</v>
      </c>
      <c r="I26" s="66">
        <f t="shared" si="2"/>
        <v>22</v>
      </c>
      <c r="J26" s="65">
        <f>VLOOKUP($A26,'Return Data'!$B$7:$R$2843,12,0)</f>
        <v>1.1767000000000001</v>
      </c>
      <c r="K26" s="66">
        <f t="shared" si="3"/>
        <v>23</v>
      </c>
      <c r="L26" s="65">
        <f>VLOOKUP($A26,'Return Data'!$B$7:$R$2843,13,0)</f>
        <v>1.569</v>
      </c>
      <c r="M26" s="66">
        <f t="shared" si="4"/>
        <v>23</v>
      </c>
      <c r="N26" s="65">
        <f>VLOOKUP($A26,'Return Data'!$B$7:$R$2843,17,0)</f>
        <v>5.2925000000000004</v>
      </c>
      <c r="O26" s="66">
        <f t="shared" si="5"/>
        <v>22</v>
      </c>
      <c r="P26" s="65">
        <f>VLOOKUP($A26,'Return Data'!$B$7:$R$2843,14,0)</f>
        <v>9.1751000000000005</v>
      </c>
      <c r="Q26" s="66">
        <f t="shared" si="6"/>
        <v>18</v>
      </c>
      <c r="R26" s="65">
        <f>VLOOKUP($A26,'Return Data'!$B$7:$R$2843,16,0)</f>
        <v>8.7700999999999993</v>
      </c>
      <c r="S26" s="67">
        <f t="shared" si="7"/>
        <v>16</v>
      </c>
    </row>
    <row r="27" spans="1:19" x14ac:dyDescent="0.3">
      <c r="A27" s="82" t="s">
        <v>1379</v>
      </c>
      <c r="B27" s="64">
        <f>VLOOKUP($A27,'Return Data'!$B$7:$R$2843,3,0)</f>
        <v>44407</v>
      </c>
      <c r="C27" s="65">
        <f>VLOOKUP($A27,'Return Data'!$B$7:$R$2843,4,0)</f>
        <v>50.924700000000001</v>
      </c>
      <c r="D27" s="65">
        <f>VLOOKUP($A27,'Return Data'!$B$7:$R$2843,9,0)</f>
        <v>3.5318000000000001</v>
      </c>
      <c r="E27" s="66">
        <f t="shared" si="0"/>
        <v>15</v>
      </c>
      <c r="F27" s="65">
        <f>VLOOKUP($A27,'Return Data'!$B$7:$R$2843,10,0)</f>
        <v>2.7814000000000001</v>
      </c>
      <c r="G27" s="66">
        <f t="shared" si="1"/>
        <v>19</v>
      </c>
      <c r="H27" s="65">
        <f>VLOOKUP($A27,'Return Data'!$B$7:$R$2843,11,0)</f>
        <v>1.9492</v>
      </c>
      <c r="I27" s="66">
        <f t="shared" si="2"/>
        <v>10</v>
      </c>
      <c r="J27" s="65">
        <f>VLOOKUP($A27,'Return Data'!$B$7:$R$2843,12,0)</f>
        <v>2.0575000000000001</v>
      </c>
      <c r="K27" s="66">
        <f t="shared" si="3"/>
        <v>19</v>
      </c>
      <c r="L27" s="65">
        <f>VLOOKUP($A27,'Return Data'!$B$7:$R$2843,13,0)</f>
        <v>2.0379999999999998</v>
      </c>
      <c r="M27" s="66">
        <f t="shared" si="4"/>
        <v>20</v>
      </c>
      <c r="N27" s="65">
        <f>VLOOKUP($A27,'Return Data'!$B$7:$R$2843,17,0)</f>
        <v>6.2031999999999998</v>
      </c>
      <c r="O27" s="66">
        <f t="shared" si="5"/>
        <v>20</v>
      </c>
      <c r="P27" s="65">
        <f>VLOOKUP($A27,'Return Data'!$B$7:$R$2843,14,0)</f>
        <v>9.2156000000000002</v>
      </c>
      <c r="Q27" s="66">
        <f t="shared" si="6"/>
        <v>17</v>
      </c>
      <c r="R27" s="65">
        <f>VLOOKUP($A27,'Return Data'!$B$7:$R$2843,16,0)</f>
        <v>9.2506000000000004</v>
      </c>
      <c r="S27" s="67">
        <f t="shared" si="7"/>
        <v>10</v>
      </c>
    </row>
    <row r="28" spans="1:19" x14ac:dyDescent="0.3">
      <c r="A28" s="82" t="s">
        <v>866</v>
      </c>
      <c r="B28" s="64">
        <f>VLOOKUP($A28,'Return Data'!$B$7:$R$2843,3,0)</f>
        <v>44407</v>
      </c>
      <c r="C28" s="65">
        <f>VLOOKUP($A28,'Return Data'!$B$7:$R$2843,4,0)</f>
        <v>17.875900000000001</v>
      </c>
      <c r="D28" s="65">
        <f>VLOOKUP($A28,'Return Data'!$B$7:$R$2843,9,0)</f>
        <v>-15.455399999999999</v>
      </c>
      <c r="E28" s="66">
        <f t="shared" si="0"/>
        <v>24</v>
      </c>
      <c r="F28" s="65">
        <f>VLOOKUP($A28,'Return Data'!$B$7:$R$2843,10,0)</f>
        <v>-1.8314999999999999</v>
      </c>
      <c r="G28" s="66">
        <f t="shared" si="1"/>
        <v>24</v>
      </c>
      <c r="H28" s="65">
        <f>VLOOKUP($A28,'Return Data'!$B$7:$R$2843,11,0)</f>
        <v>2.3599999999999999E-2</v>
      </c>
      <c r="I28" s="66">
        <f t="shared" si="2"/>
        <v>23</v>
      </c>
      <c r="J28" s="65">
        <f>VLOOKUP($A28,'Return Data'!$B$7:$R$2843,12,0)</f>
        <v>1.3754999999999999</v>
      </c>
      <c r="K28" s="66">
        <f t="shared" si="3"/>
        <v>22</v>
      </c>
      <c r="L28" s="65">
        <f>VLOOKUP($A28,'Return Data'!$B$7:$R$2843,13,0)</f>
        <v>1.9278</v>
      </c>
      <c r="M28" s="66">
        <f t="shared" si="4"/>
        <v>21</v>
      </c>
      <c r="N28" s="65">
        <f>VLOOKUP($A28,'Return Data'!$B$7:$R$2843,17,0)</f>
        <v>6.2667000000000002</v>
      </c>
      <c r="O28" s="66">
        <f t="shared" si="5"/>
        <v>19</v>
      </c>
      <c r="P28" s="65">
        <f>VLOOKUP($A28,'Return Data'!$B$7:$R$2843,14,0)</f>
        <v>9.6853999999999996</v>
      </c>
      <c r="Q28" s="66">
        <f t="shared" si="6"/>
        <v>14</v>
      </c>
      <c r="R28" s="65">
        <f>VLOOKUP($A28,'Return Data'!$B$7:$R$2843,16,0)</f>
        <v>8.8544</v>
      </c>
      <c r="S28" s="67">
        <f t="shared" si="7"/>
        <v>15</v>
      </c>
    </row>
    <row r="29" spans="1:19" x14ac:dyDescent="0.3">
      <c r="A29" s="82" t="s">
        <v>869</v>
      </c>
      <c r="B29" s="64">
        <f>VLOOKUP($A29,'Return Data'!$B$7:$R$2843,3,0)</f>
        <v>44407</v>
      </c>
      <c r="C29" s="65">
        <f>VLOOKUP($A29,'Return Data'!$B$7:$R$2843,4,0)</f>
        <v>19.588699999999999</v>
      </c>
      <c r="D29" s="65">
        <f>VLOOKUP($A29,'Return Data'!$B$7:$R$2843,9,0)</f>
        <v>3.0074000000000001</v>
      </c>
      <c r="E29" s="66">
        <f t="shared" si="0"/>
        <v>19</v>
      </c>
      <c r="F29" s="65">
        <f>VLOOKUP($A29,'Return Data'!$B$7:$R$2843,10,0)</f>
        <v>3.964</v>
      </c>
      <c r="G29" s="66">
        <f t="shared" si="1"/>
        <v>7</v>
      </c>
      <c r="H29" s="65">
        <f>VLOOKUP($A29,'Return Data'!$B$7:$R$2843,11,0)</f>
        <v>1.5829</v>
      </c>
      <c r="I29" s="66">
        <f t="shared" si="2"/>
        <v>16</v>
      </c>
      <c r="J29" s="65">
        <f>VLOOKUP($A29,'Return Data'!$B$7:$R$2843,12,0)</f>
        <v>2.3791000000000002</v>
      </c>
      <c r="K29" s="66">
        <f t="shared" si="3"/>
        <v>13</v>
      </c>
      <c r="L29" s="65">
        <f>VLOOKUP($A29,'Return Data'!$B$7:$R$2843,13,0)</f>
        <v>3.4922</v>
      </c>
      <c r="M29" s="66">
        <f t="shared" si="4"/>
        <v>10</v>
      </c>
      <c r="N29" s="65">
        <f>VLOOKUP($A29,'Return Data'!$B$7:$R$2843,17,0)</f>
        <v>8.1316000000000006</v>
      </c>
      <c r="O29" s="66">
        <f t="shared" si="5"/>
        <v>6</v>
      </c>
      <c r="P29" s="65">
        <f>VLOOKUP($A29,'Return Data'!$B$7:$R$2843,14,0)</f>
        <v>11.452299999999999</v>
      </c>
      <c r="Q29" s="66">
        <f t="shared" si="6"/>
        <v>3</v>
      </c>
      <c r="R29" s="65">
        <f>VLOOKUP($A29,'Return Data'!$B$7:$R$2843,16,0)</f>
        <v>10.2585</v>
      </c>
      <c r="S29" s="67">
        <f t="shared" si="7"/>
        <v>3</v>
      </c>
    </row>
    <row r="30" spans="1:19" x14ac:dyDescent="0.3">
      <c r="A30" s="82" t="s">
        <v>870</v>
      </c>
      <c r="B30" s="64">
        <f>VLOOKUP($A30,'Return Data'!$B$7:$R$2843,3,0)</f>
        <v>44407</v>
      </c>
      <c r="C30" s="65">
        <f>VLOOKUP($A30,'Return Data'!$B$7:$R$2843,4,0)</f>
        <v>36.354900000000001</v>
      </c>
      <c r="D30" s="65">
        <f>VLOOKUP($A30,'Return Data'!$B$7:$R$2843,9,0)</f>
        <v>1.575</v>
      </c>
      <c r="E30" s="66">
        <f t="shared" si="0"/>
        <v>22</v>
      </c>
      <c r="F30" s="65">
        <f>VLOOKUP($A30,'Return Data'!$B$7:$R$2843,10,0)</f>
        <v>3.056</v>
      </c>
      <c r="G30" s="66">
        <f t="shared" si="1"/>
        <v>17</v>
      </c>
      <c r="H30" s="65">
        <f>VLOOKUP($A30,'Return Data'!$B$7:$R$2843,11,0)</f>
        <v>0.68579999999999997</v>
      </c>
      <c r="I30" s="66">
        <f t="shared" si="2"/>
        <v>20</v>
      </c>
      <c r="J30" s="65">
        <f>VLOOKUP($A30,'Return Data'!$B$7:$R$2843,12,0)</f>
        <v>1.6943999999999999</v>
      </c>
      <c r="K30" s="66">
        <f t="shared" si="3"/>
        <v>21</v>
      </c>
      <c r="L30" s="65">
        <f>VLOOKUP($A30,'Return Data'!$B$7:$R$2843,13,0)</f>
        <v>2.448</v>
      </c>
      <c r="M30" s="66">
        <f t="shared" si="4"/>
        <v>19</v>
      </c>
      <c r="N30" s="65">
        <f>VLOOKUP($A30,'Return Data'!$B$7:$R$2843,17,0)</f>
        <v>7.7851999999999997</v>
      </c>
      <c r="O30" s="66">
        <f t="shared" si="5"/>
        <v>8</v>
      </c>
      <c r="P30" s="65">
        <f>VLOOKUP($A30,'Return Data'!$B$7:$R$2843,14,0)</f>
        <v>11.9923</v>
      </c>
      <c r="Q30" s="66">
        <f t="shared" si="6"/>
        <v>1</v>
      </c>
      <c r="R30" s="65">
        <f>VLOOKUP($A30,'Return Data'!$B$7:$R$2843,16,0)</f>
        <v>10.2592</v>
      </c>
      <c r="S30" s="67">
        <f t="shared" si="7"/>
        <v>2</v>
      </c>
    </row>
    <row r="31" spans="1:19" x14ac:dyDescent="0.3">
      <c r="A31" s="82" t="s">
        <v>873</v>
      </c>
      <c r="B31" s="64">
        <f>VLOOKUP($A31,'Return Data'!$B$7:$R$2843,3,0)</f>
        <v>44407</v>
      </c>
      <c r="C31" s="65">
        <f>VLOOKUP($A31,'Return Data'!$B$7:$R$2843,4,0)</f>
        <v>51.386200000000002</v>
      </c>
      <c r="D31" s="65">
        <f>VLOOKUP($A31,'Return Data'!$B$7:$R$2843,9,0)</f>
        <v>4.7754000000000003</v>
      </c>
      <c r="E31" s="66">
        <f t="shared" si="0"/>
        <v>8</v>
      </c>
      <c r="F31" s="65">
        <f>VLOOKUP($A31,'Return Data'!$B$7:$R$2843,10,0)</f>
        <v>3.8264999999999998</v>
      </c>
      <c r="G31" s="66">
        <f t="shared" si="1"/>
        <v>9</v>
      </c>
      <c r="H31" s="65">
        <f>VLOOKUP($A31,'Return Data'!$B$7:$R$2843,11,0)</f>
        <v>1.1355</v>
      </c>
      <c r="I31" s="66">
        <f t="shared" si="2"/>
        <v>18</v>
      </c>
      <c r="J31" s="65">
        <f>VLOOKUP($A31,'Return Data'!$B$7:$R$2843,12,0)</f>
        <v>2.0767000000000002</v>
      </c>
      <c r="K31" s="66">
        <f t="shared" si="3"/>
        <v>18</v>
      </c>
      <c r="L31" s="65">
        <f>VLOOKUP($A31,'Return Data'!$B$7:$R$2843,13,0)</f>
        <v>2.9329999999999998</v>
      </c>
      <c r="M31" s="66">
        <f t="shared" si="4"/>
        <v>14</v>
      </c>
      <c r="N31" s="65">
        <f>VLOOKUP($A31,'Return Data'!$B$7:$R$2843,17,0)</f>
        <v>7.0510999999999999</v>
      </c>
      <c r="O31" s="66">
        <f t="shared" si="5"/>
        <v>13</v>
      </c>
      <c r="P31" s="65">
        <f>VLOOKUP($A31,'Return Data'!$B$7:$R$2843,14,0)</f>
        <v>10.2356</v>
      </c>
      <c r="Q31" s="66">
        <f t="shared" si="6"/>
        <v>12</v>
      </c>
      <c r="R31" s="65">
        <f>VLOOKUP($A31,'Return Data'!$B$7:$R$2843,16,0)</f>
        <v>9.9689999999999994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3.1091125000000015</v>
      </c>
      <c r="E33" s="88"/>
      <c r="F33" s="89">
        <f>AVERAGE(F8:F31)</f>
        <v>3.2157791666666662</v>
      </c>
      <c r="G33" s="88"/>
      <c r="H33" s="89">
        <f>AVERAGE(H8:H31)</f>
        <v>1.8349416666666667</v>
      </c>
      <c r="I33" s="88"/>
      <c r="J33" s="89">
        <f>AVERAGE(J8:J31)</f>
        <v>2.5785083333333332</v>
      </c>
      <c r="K33" s="88"/>
      <c r="L33" s="89">
        <f>AVERAGE(L8:L31)</f>
        <v>3.1627499999999991</v>
      </c>
      <c r="M33" s="88"/>
      <c r="N33" s="89">
        <f>AVERAGE(N8:N31)</f>
        <v>7.0289375000000005</v>
      </c>
      <c r="O33" s="88"/>
      <c r="P33" s="89">
        <f>AVERAGE(P8:P31)</f>
        <v>9.9368083333333335</v>
      </c>
      <c r="Q33" s="88"/>
      <c r="R33" s="89">
        <f>AVERAGE(R8:R31)</f>
        <v>9.0954624999999982</v>
      </c>
      <c r="S33" s="90"/>
    </row>
    <row r="34" spans="1:19" x14ac:dyDescent="0.3">
      <c r="A34" s="87" t="s">
        <v>28</v>
      </c>
      <c r="B34" s="88"/>
      <c r="C34" s="88"/>
      <c r="D34" s="89">
        <f>MIN(D8:D31)</f>
        <v>-15.455399999999999</v>
      </c>
      <c r="E34" s="88"/>
      <c r="F34" s="89">
        <f>MIN(F8:F31)</f>
        <v>-1.8314999999999999</v>
      </c>
      <c r="G34" s="88"/>
      <c r="H34" s="89">
        <f>MIN(H8:H31)</f>
        <v>-0.75390000000000001</v>
      </c>
      <c r="I34" s="88"/>
      <c r="J34" s="89">
        <f>MIN(J8:J31)</f>
        <v>0.43909999999999999</v>
      </c>
      <c r="K34" s="88"/>
      <c r="L34" s="89">
        <f>MIN(L8:L31)</f>
        <v>0.73709999999999998</v>
      </c>
      <c r="M34" s="88"/>
      <c r="N34" s="89">
        <f>MIN(N8:N31)</f>
        <v>4.3994999999999997</v>
      </c>
      <c r="O34" s="88"/>
      <c r="P34" s="89">
        <f>MIN(P8:P31)</f>
        <v>8.0840999999999994</v>
      </c>
      <c r="Q34" s="88"/>
      <c r="R34" s="89">
        <f>MIN(R8:R31)</f>
        <v>7.2464000000000004</v>
      </c>
      <c r="S34" s="90"/>
    </row>
    <row r="35" spans="1:19" ht="15" thickBot="1" x14ac:dyDescent="0.35">
      <c r="A35" s="91" t="s">
        <v>29</v>
      </c>
      <c r="B35" s="92"/>
      <c r="C35" s="92"/>
      <c r="D35" s="93">
        <f>MAX(D8:D31)</f>
        <v>6.2446999999999999</v>
      </c>
      <c r="E35" s="92"/>
      <c r="F35" s="93">
        <f>MAX(F8:F31)</f>
        <v>5.4821</v>
      </c>
      <c r="G35" s="92"/>
      <c r="H35" s="93">
        <f>MAX(H8:H31)</f>
        <v>4.9428999999999998</v>
      </c>
      <c r="I35" s="92"/>
      <c r="J35" s="93">
        <f>MAX(J8:J31)</f>
        <v>5.1989999999999998</v>
      </c>
      <c r="K35" s="92"/>
      <c r="L35" s="93">
        <f>MAX(L8:L31)</f>
        <v>6.4898999999999996</v>
      </c>
      <c r="M35" s="92"/>
      <c r="N35" s="93">
        <f>MAX(N8:N31)</f>
        <v>8.7682000000000002</v>
      </c>
      <c r="O35" s="92"/>
      <c r="P35" s="93">
        <f>MAX(P8:P31)</f>
        <v>11.9923</v>
      </c>
      <c r="Q35" s="92"/>
      <c r="R35" s="93">
        <f>MAX(R8:R31)</f>
        <v>10.5867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44407</v>
      </c>
      <c r="C8" s="65">
        <f>VLOOKUP($A8,'Return Data'!$B$7:$R$2843,4,0)</f>
        <v>64.416899999999998</v>
      </c>
      <c r="D8" s="65">
        <f>VLOOKUP($A8,'Return Data'!$B$7:$R$2843,9,0)</f>
        <v>2.7372999999999998</v>
      </c>
      <c r="E8" s="66">
        <f>RANK(D8,D$8:D$34,0)</f>
        <v>18</v>
      </c>
      <c r="F8" s="65">
        <f>VLOOKUP($A8,'Return Data'!$B$7:$R$2843,10,0)</f>
        <v>4.7695999999999996</v>
      </c>
      <c r="G8" s="66">
        <f>RANK(F8,F$8:F$34,0)</f>
        <v>1</v>
      </c>
      <c r="H8" s="65">
        <f>VLOOKUP($A8,'Return Data'!$B$7:$R$2843,11,0)</f>
        <v>2.5909</v>
      </c>
      <c r="I8" s="66">
        <f>RANK(H8,H$8:H$34,0)</f>
        <v>3</v>
      </c>
      <c r="J8" s="65">
        <f>VLOOKUP($A8,'Return Data'!$B$7:$R$2843,12,0)</f>
        <v>2.7852999999999999</v>
      </c>
      <c r="K8" s="66">
        <f>RANK(J8,J$8:J$34,0)</f>
        <v>3</v>
      </c>
      <c r="L8" s="65">
        <f>VLOOKUP($A8,'Return Data'!$B$7:$R$2843,13,0)</f>
        <v>3.2610000000000001</v>
      </c>
      <c r="M8" s="66">
        <f>RANK(L8,L$8:L$34,0)</f>
        <v>5</v>
      </c>
      <c r="N8" s="65">
        <f>VLOOKUP($A8,'Return Data'!$B$7:$R$2843,17,0)</f>
        <v>6.9375</v>
      </c>
      <c r="O8" s="66">
        <f>RANK(N8,N$8:N$34,0)</f>
        <v>9</v>
      </c>
      <c r="P8" s="65">
        <f>VLOOKUP($A8,'Return Data'!$B$7:$R$2843,14,0)</f>
        <v>9.8543000000000003</v>
      </c>
      <c r="Q8" s="66">
        <f>RANK(P8,P$8:P$34,0)</f>
        <v>9</v>
      </c>
      <c r="R8" s="65">
        <f>VLOOKUP($A8,'Return Data'!$B$7:$R$2843,16,0)</f>
        <v>8.9136000000000006</v>
      </c>
      <c r="S8" s="67">
        <f>RANK(R8,R$8:R$34,0)</f>
        <v>7</v>
      </c>
    </row>
    <row r="9" spans="1:19" x14ac:dyDescent="0.3">
      <c r="A9" s="82" t="s">
        <v>1346</v>
      </c>
      <c r="B9" s="64">
        <f>VLOOKUP($A9,'Return Data'!$B$7:$R$2843,3,0)</f>
        <v>44407</v>
      </c>
      <c r="C9" s="65">
        <f>VLOOKUP($A9,'Return Data'!$B$7:$R$2843,4,0)</f>
        <v>20.016100000000002</v>
      </c>
      <c r="D9" s="65">
        <f>VLOOKUP($A9,'Return Data'!$B$7:$R$2843,9,0)</f>
        <v>1.7042999999999999</v>
      </c>
      <c r="E9" s="66">
        <f t="shared" ref="E9:E34" si="0">RANK(D9,D$8:D$34,0)</f>
        <v>20</v>
      </c>
      <c r="F9" s="65">
        <f>VLOOKUP($A9,'Return Data'!$B$7:$R$2843,10,0)</f>
        <v>1.8379000000000001</v>
      </c>
      <c r="G9" s="66">
        <f t="shared" ref="G9:G34" si="1">RANK(F9,F$8:F$34,0)</f>
        <v>22</v>
      </c>
      <c r="H9" s="65">
        <f>VLOOKUP($A9,'Return Data'!$B$7:$R$2843,11,0)</f>
        <v>1.1032</v>
      </c>
      <c r="I9" s="66">
        <f t="shared" ref="I9:I34" si="2">RANK(H9,H$8:H$34,0)</f>
        <v>13</v>
      </c>
      <c r="J9" s="65">
        <f>VLOOKUP($A9,'Return Data'!$B$7:$R$2843,12,0)</f>
        <v>2.1442999999999999</v>
      </c>
      <c r="K9" s="66">
        <f t="shared" ref="K9:K34" si="3">RANK(J9,J$8:J$34,0)</f>
        <v>11</v>
      </c>
      <c r="L9" s="65">
        <f>VLOOKUP($A9,'Return Data'!$B$7:$R$2843,13,0)</f>
        <v>3.7345000000000002</v>
      </c>
      <c r="M9" s="66">
        <f t="shared" ref="M9:M34" si="4">RANK(L9,L$8:L$34,0)</f>
        <v>2</v>
      </c>
      <c r="N9" s="65">
        <f>VLOOKUP($A9,'Return Data'!$B$7:$R$2843,17,0)</f>
        <v>7.5975999999999999</v>
      </c>
      <c r="O9" s="66">
        <f t="shared" ref="O9:O34" si="5">RANK(N9,N$8:N$34,0)</f>
        <v>7</v>
      </c>
      <c r="P9" s="65">
        <f>VLOOKUP($A9,'Return Data'!$B$7:$R$2843,14,0)</f>
        <v>10.156499999999999</v>
      </c>
      <c r="Q9" s="66">
        <f t="shared" ref="Q9:Q34" si="6">RANK(P9,P$8:P$34,0)</f>
        <v>6</v>
      </c>
      <c r="R9" s="65">
        <f>VLOOKUP($A9,'Return Data'!$B$7:$R$2843,16,0)</f>
        <v>7.5590000000000002</v>
      </c>
      <c r="S9" s="67">
        <f t="shared" ref="S9:S34" si="7">RANK(R9,R$8:R$34,0)</f>
        <v>21</v>
      </c>
    </row>
    <row r="10" spans="1:19" x14ac:dyDescent="0.3">
      <c r="A10" s="82" t="s">
        <v>1347</v>
      </c>
      <c r="B10" s="64">
        <f>VLOOKUP($A10,'Return Data'!$B$7:$R$2843,3,0)</f>
        <v>44407</v>
      </c>
      <c r="C10" s="65">
        <f>VLOOKUP($A10,'Return Data'!$B$7:$R$2843,4,0)</f>
        <v>33.581899999999997</v>
      </c>
      <c r="D10" s="65">
        <f>VLOOKUP($A10,'Return Data'!$B$7:$R$2843,9,0)</f>
        <v>5.1445999999999996</v>
      </c>
      <c r="E10" s="66">
        <f t="shared" si="0"/>
        <v>2</v>
      </c>
      <c r="F10" s="65">
        <f>VLOOKUP($A10,'Return Data'!$B$7:$R$2843,10,0)</f>
        <v>3.3384</v>
      </c>
      <c r="G10" s="66">
        <f t="shared" si="1"/>
        <v>6</v>
      </c>
      <c r="H10" s="65">
        <f>VLOOKUP($A10,'Return Data'!$B$7:$R$2843,11,0)</f>
        <v>1.0450999999999999</v>
      </c>
      <c r="I10" s="66">
        <f t="shared" si="2"/>
        <v>14</v>
      </c>
      <c r="J10" s="65">
        <f>VLOOKUP($A10,'Return Data'!$B$7:$R$2843,12,0)</f>
        <v>1.5489999999999999</v>
      </c>
      <c r="K10" s="66">
        <f t="shared" si="3"/>
        <v>19</v>
      </c>
      <c r="L10" s="65">
        <f>VLOOKUP($A10,'Return Data'!$B$7:$R$2843,13,0)</f>
        <v>2.0226999999999999</v>
      </c>
      <c r="M10" s="66">
        <f t="shared" si="4"/>
        <v>18</v>
      </c>
      <c r="N10" s="65">
        <f>VLOOKUP($A10,'Return Data'!$B$7:$R$2843,17,0)</f>
        <v>5.5141999999999998</v>
      </c>
      <c r="O10" s="66">
        <f t="shared" si="5"/>
        <v>22</v>
      </c>
      <c r="P10" s="65">
        <f>VLOOKUP($A10,'Return Data'!$B$7:$R$2843,14,0)</f>
        <v>8.1858000000000004</v>
      </c>
      <c r="Q10" s="66">
        <f t="shared" si="6"/>
        <v>21</v>
      </c>
      <c r="R10" s="65">
        <f>VLOOKUP($A10,'Return Data'!$B$7:$R$2843,16,0)</f>
        <v>6.4527999999999999</v>
      </c>
      <c r="S10" s="67">
        <f t="shared" si="7"/>
        <v>26</v>
      </c>
    </row>
    <row r="11" spans="1:19" x14ac:dyDescent="0.3">
      <c r="A11" s="82" t="s">
        <v>2028</v>
      </c>
      <c r="B11" s="64">
        <f>VLOOKUP($A11,'Return Data'!$B$7:$R$2843,3,0)</f>
        <v>44407</v>
      </c>
      <c r="C11" s="65">
        <f>VLOOKUP($A11,'Return Data'!$B$7:$R$2843,4,0)</f>
        <v>60.5745</v>
      </c>
      <c r="D11" s="65">
        <f>VLOOKUP($A11,'Return Data'!$B$7:$R$2843,9,0)</f>
        <v>3.101</v>
      </c>
      <c r="E11" s="66">
        <f t="shared" si="0"/>
        <v>13</v>
      </c>
      <c r="F11" s="65">
        <f>VLOOKUP($A11,'Return Data'!$B$7:$R$2843,10,0)</f>
        <v>2.7307000000000001</v>
      </c>
      <c r="G11" s="66">
        <f t="shared" si="1"/>
        <v>14</v>
      </c>
      <c r="H11" s="65">
        <f>VLOOKUP($A11,'Return Data'!$B$7:$R$2843,11,0)</f>
        <v>0.98919999999999997</v>
      </c>
      <c r="I11" s="66">
        <f t="shared" si="2"/>
        <v>15</v>
      </c>
      <c r="J11" s="65">
        <f>VLOOKUP($A11,'Return Data'!$B$7:$R$2843,12,0)</f>
        <v>1.5743</v>
      </c>
      <c r="K11" s="66">
        <f t="shared" si="3"/>
        <v>17</v>
      </c>
      <c r="L11" s="65">
        <f>VLOOKUP($A11,'Return Data'!$B$7:$R$2843,13,0)</f>
        <v>2.0249999999999999</v>
      </c>
      <c r="M11" s="66">
        <f t="shared" si="4"/>
        <v>17</v>
      </c>
      <c r="N11" s="65">
        <f>VLOOKUP($A11,'Return Data'!$B$7:$R$2843,17,0)</f>
        <v>5.5837000000000003</v>
      </c>
      <c r="O11" s="66">
        <f t="shared" si="5"/>
        <v>20</v>
      </c>
      <c r="P11" s="65">
        <f>VLOOKUP($A11,'Return Data'!$B$7:$R$2843,14,0)</f>
        <v>8.1036000000000001</v>
      </c>
      <c r="Q11" s="66">
        <f t="shared" si="6"/>
        <v>22</v>
      </c>
      <c r="R11" s="65">
        <f>VLOOKUP($A11,'Return Data'!$B$7:$R$2843,16,0)</f>
        <v>8.6968999999999994</v>
      </c>
      <c r="S11" s="67">
        <f t="shared" si="7"/>
        <v>8</v>
      </c>
    </row>
    <row r="12" spans="1:19" x14ac:dyDescent="0.3">
      <c r="A12" s="82" t="s">
        <v>1350</v>
      </c>
      <c r="B12" s="64">
        <f>VLOOKUP($A12,'Return Data'!$B$7:$R$2843,3,0)</f>
        <v>44407</v>
      </c>
      <c r="C12" s="65">
        <f>VLOOKUP($A12,'Return Data'!$B$7:$R$2843,4,0)</f>
        <v>74.650499999999994</v>
      </c>
      <c r="D12" s="65">
        <f>VLOOKUP($A12,'Return Data'!$B$7:$R$2843,9,0)</f>
        <v>3.5339</v>
      </c>
      <c r="E12" s="66">
        <f t="shared" si="0"/>
        <v>11</v>
      </c>
      <c r="F12" s="65">
        <f>VLOOKUP($A12,'Return Data'!$B$7:$R$2843,10,0)</f>
        <v>3.5045999999999999</v>
      </c>
      <c r="G12" s="66">
        <f t="shared" si="1"/>
        <v>5</v>
      </c>
      <c r="H12" s="65">
        <f>VLOOKUP($A12,'Return Data'!$B$7:$R$2843,11,0)</f>
        <v>1.9849000000000001</v>
      </c>
      <c r="I12" s="66">
        <f t="shared" si="2"/>
        <v>7</v>
      </c>
      <c r="J12" s="65">
        <f>VLOOKUP($A12,'Return Data'!$B$7:$R$2843,12,0)</f>
        <v>2.5051000000000001</v>
      </c>
      <c r="K12" s="66">
        <f t="shared" si="3"/>
        <v>7</v>
      </c>
      <c r="L12" s="65">
        <f>VLOOKUP($A12,'Return Data'!$B$7:$R$2843,13,0)</f>
        <v>3.4666000000000001</v>
      </c>
      <c r="M12" s="66">
        <f t="shared" si="4"/>
        <v>3</v>
      </c>
      <c r="N12" s="65">
        <f>VLOOKUP($A12,'Return Data'!$B$7:$R$2843,17,0)</f>
        <v>7.9513999999999996</v>
      </c>
      <c r="O12" s="66">
        <f t="shared" si="5"/>
        <v>2</v>
      </c>
      <c r="P12" s="65">
        <f>VLOOKUP($A12,'Return Data'!$B$7:$R$2843,14,0)</f>
        <v>10.59</v>
      </c>
      <c r="Q12" s="66">
        <f t="shared" si="6"/>
        <v>4</v>
      </c>
      <c r="R12" s="65">
        <f>VLOOKUP($A12,'Return Data'!$B$7:$R$2843,16,0)</f>
        <v>9.6381999999999994</v>
      </c>
      <c r="S12" s="67">
        <f t="shared" si="7"/>
        <v>3</v>
      </c>
    </row>
    <row r="13" spans="1:19" x14ac:dyDescent="0.3">
      <c r="A13" s="82" t="s">
        <v>1352</v>
      </c>
      <c r="B13" s="64">
        <f>VLOOKUP($A13,'Return Data'!$B$7:$R$2843,3,0)</f>
        <v>44407</v>
      </c>
      <c r="C13" s="65">
        <f>VLOOKUP($A13,'Return Data'!$B$7:$R$2843,4,0)</f>
        <v>19.374099999999999</v>
      </c>
      <c r="D13" s="65">
        <f>VLOOKUP($A13,'Return Data'!$B$7:$R$2843,9,0)</f>
        <v>2.5865</v>
      </c>
      <c r="E13" s="66">
        <f t="shared" si="0"/>
        <v>19</v>
      </c>
      <c r="F13" s="65">
        <f>VLOOKUP($A13,'Return Data'!$B$7:$R$2843,10,0)</f>
        <v>2.0977999999999999</v>
      </c>
      <c r="G13" s="66">
        <f t="shared" si="1"/>
        <v>19</v>
      </c>
      <c r="H13" s="65">
        <f>VLOOKUP($A13,'Return Data'!$B$7:$R$2843,11,0)</f>
        <v>4.1943999999999999</v>
      </c>
      <c r="I13" s="66">
        <f t="shared" si="2"/>
        <v>1</v>
      </c>
      <c r="J13" s="65">
        <f>VLOOKUP($A13,'Return Data'!$B$7:$R$2843,12,0)</f>
        <v>4.5258000000000003</v>
      </c>
      <c r="K13" s="66">
        <f t="shared" si="3"/>
        <v>1</v>
      </c>
      <c r="L13" s="65">
        <f>VLOOKUP($A13,'Return Data'!$B$7:$R$2843,13,0)</f>
        <v>5.8451000000000004</v>
      </c>
      <c r="M13" s="66">
        <f t="shared" si="4"/>
        <v>1</v>
      </c>
      <c r="N13" s="65">
        <f>VLOOKUP($A13,'Return Data'!$B$7:$R$2843,17,0)</f>
        <v>7.7184999999999997</v>
      </c>
      <c r="O13" s="66">
        <f t="shared" si="5"/>
        <v>5</v>
      </c>
      <c r="P13" s="65">
        <f>VLOOKUP($A13,'Return Data'!$B$7:$R$2843,14,0)</f>
        <v>10.273099999999999</v>
      </c>
      <c r="Q13" s="66">
        <f t="shared" si="6"/>
        <v>5</v>
      </c>
      <c r="R13" s="65">
        <f>VLOOKUP($A13,'Return Data'!$B$7:$R$2843,16,0)</f>
        <v>9.2661999999999995</v>
      </c>
      <c r="S13" s="67">
        <f t="shared" si="7"/>
        <v>5</v>
      </c>
    </row>
    <row r="14" spans="1:19" x14ac:dyDescent="0.3">
      <c r="A14" s="82" t="s">
        <v>1353</v>
      </c>
      <c r="B14" s="64">
        <f>VLOOKUP($A14,'Return Data'!$B$7:$R$2843,3,0)</f>
        <v>44407</v>
      </c>
      <c r="C14" s="65">
        <f>VLOOKUP($A14,'Return Data'!$B$7:$R$2843,4,0)</f>
        <v>47.744100000000003</v>
      </c>
      <c r="D14" s="65">
        <f>VLOOKUP($A14,'Return Data'!$B$7:$R$2843,9,0)</f>
        <v>4.3064999999999998</v>
      </c>
      <c r="E14" s="66">
        <f t="shared" si="0"/>
        <v>8</v>
      </c>
      <c r="F14" s="65">
        <f>VLOOKUP($A14,'Return Data'!$B$7:$R$2843,10,0)</f>
        <v>2.0756999999999999</v>
      </c>
      <c r="G14" s="66">
        <f t="shared" si="1"/>
        <v>20</v>
      </c>
      <c r="H14" s="65">
        <f>VLOOKUP($A14,'Return Data'!$B$7:$R$2843,11,0)</f>
        <v>1.3707</v>
      </c>
      <c r="I14" s="66">
        <f t="shared" si="2"/>
        <v>12</v>
      </c>
      <c r="J14" s="65">
        <f>VLOOKUP($A14,'Return Data'!$B$7:$R$2843,12,0)</f>
        <v>1.7305999999999999</v>
      </c>
      <c r="K14" s="66">
        <f t="shared" si="3"/>
        <v>16</v>
      </c>
      <c r="L14" s="65">
        <f>VLOOKUP($A14,'Return Data'!$B$7:$R$2843,13,0)</f>
        <v>1.3208</v>
      </c>
      <c r="M14" s="66">
        <f t="shared" si="4"/>
        <v>25</v>
      </c>
      <c r="N14" s="65">
        <f>VLOOKUP($A14,'Return Data'!$B$7:$R$2843,17,0)</f>
        <v>4.7087000000000003</v>
      </c>
      <c r="O14" s="66">
        <f t="shared" si="5"/>
        <v>23</v>
      </c>
      <c r="P14" s="65">
        <f>VLOOKUP($A14,'Return Data'!$B$7:$R$2843,14,0)</f>
        <v>7.5679999999999996</v>
      </c>
      <c r="Q14" s="66">
        <f t="shared" si="6"/>
        <v>25</v>
      </c>
      <c r="R14" s="65">
        <f>VLOOKUP($A14,'Return Data'!$B$7:$R$2843,16,0)</f>
        <v>8.2773000000000003</v>
      </c>
      <c r="S14" s="67">
        <f t="shared" si="7"/>
        <v>13</v>
      </c>
    </row>
    <row r="15" spans="1:19" x14ac:dyDescent="0.3">
      <c r="A15" s="82" t="s">
        <v>1355</v>
      </c>
      <c r="B15" s="64">
        <f>VLOOKUP($A15,'Return Data'!$B$7:$R$2843,3,0)</f>
        <v>44407</v>
      </c>
      <c r="C15" s="65">
        <f>VLOOKUP($A15,'Return Data'!$B$7:$R$2843,4,0)</f>
        <v>43.992199999999997</v>
      </c>
      <c r="D15" s="65">
        <f>VLOOKUP($A15,'Return Data'!$B$7:$R$2843,9,0)</f>
        <v>4.7225999999999999</v>
      </c>
      <c r="E15" s="66">
        <f t="shared" si="0"/>
        <v>5</v>
      </c>
      <c r="F15" s="65">
        <f>VLOOKUP($A15,'Return Data'!$B$7:$R$2843,10,0)</f>
        <v>3.0926</v>
      </c>
      <c r="G15" s="66">
        <f t="shared" si="1"/>
        <v>9</v>
      </c>
      <c r="H15" s="65">
        <f>VLOOKUP($A15,'Return Data'!$B$7:$R$2843,11,0)</f>
        <v>0.93940000000000001</v>
      </c>
      <c r="I15" s="66">
        <f t="shared" si="2"/>
        <v>16</v>
      </c>
      <c r="J15" s="65">
        <f>VLOOKUP($A15,'Return Data'!$B$7:$R$2843,12,0)</f>
        <v>1.7849999999999999</v>
      </c>
      <c r="K15" s="66">
        <f t="shared" si="3"/>
        <v>13</v>
      </c>
      <c r="L15" s="65">
        <f>VLOOKUP($A15,'Return Data'!$B$7:$R$2843,13,0)</f>
        <v>2.5627</v>
      </c>
      <c r="M15" s="66">
        <f t="shared" si="4"/>
        <v>13</v>
      </c>
      <c r="N15" s="65">
        <f>VLOOKUP($A15,'Return Data'!$B$7:$R$2843,17,0)</f>
        <v>6.2912999999999997</v>
      </c>
      <c r="O15" s="66">
        <f t="shared" si="5"/>
        <v>14</v>
      </c>
      <c r="P15" s="65">
        <f>VLOOKUP($A15,'Return Data'!$B$7:$R$2843,14,0)</f>
        <v>7.8879999999999999</v>
      </c>
      <c r="Q15" s="66">
        <f t="shared" si="6"/>
        <v>24</v>
      </c>
      <c r="R15" s="65">
        <f>VLOOKUP($A15,'Return Data'!$B$7:$R$2843,16,0)</f>
        <v>7.6775000000000002</v>
      </c>
      <c r="S15" s="67">
        <f t="shared" si="7"/>
        <v>19</v>
      </c>
    </row>
    <row r="16" spans="1:19" x14ac:dyDescent="0.3">
      <c r="A16" s="82" t="s">
        <v>1357</v>
      </c>
      <c r="B16" s="64">
        <f>VLOOKUP($A16,'Return Data'!$B$7:$R$2843,3,0)</f>
        <v>44407</v>
      </c>
      <c r="C16" s="65">
        <f>VLOOKUP($A16,'Return Data'!$B$7:$R$2843,4,0)</f>
        <v>78.720699999999994</v>
      </c>
      <c r="D16" s="65">
        <f>VLOOKUP($A16,'Return Data'!$B$7:$R$2843,9,0)</f>
        <v>1.2670999999999999</v>
      </c>
      <c r="E16" s="66">
        <f t="shared" si="0"/>
        <v>22</v>
      </c>
      <c r="F16" s="65">
        <f>VLOOKUP($A16,'Return Data'!$B$7:$R$2843,10,0)</f>
        <v>3.0594000000000001</v>
      </c>
      <c r="G16" s="66">
        <f t="shared" si="1"/>
        <v>10</v>
      </c>
      <c r="H16" s="65">
        <f>VLOOKUP($A16,'Return Data'!$B$7:$R$2843,11,0)</f>
        <v>2.0737999999999999</v>
      </c>
      <c r="I16" s="66">
        <f t="shared" si="2"/>
        <v>6</v>
      </c>
      <c r="J16" s="65">
        <f>VLOOKUP($A16,'Return Data'!$B$7:$R$2843,12,0)</f>
        <v>2.7629999999999999</v>
      </c>
      <c r="K16" s="66">
        <f t="shared" si="3"/>
        <v>4</v>
      </c>
      <c r="L16" s="65">
        <f>VLOOKUP($A16,'Return Data'!$B$7:$R$2843,13,0)</f>
        <v>2.9622000000000002</v>
      </c>
      <c r="M16" s="66">
        <f t="shared" si="4"/>
        <v>10</v>
      </c>
      <c r="N16" s="65">
        <f>VLOOKUP($A16,'Return Data'!$B$7:$R$2843,17,0)</f>
        <v>7.7229999999999999</v>
      </c>
      <c r="O16" s="66">
        <f t="shared" si="5"/>
        <v>4</v>
      </c>
      <c r="P16" s="65">
        <f>VLOOKUP($A16,'Return Data'!$B$7:$R$2843,14,0)</f>
        <v>9.3774999999999995</v>
      </c>
      <c r="Q16" s="66">
        <f t="shared" si="6"/>
        <v>15</v>
      </c>
      <c r="R16" s="65">
        <f>VLOOKUP($A16,'Return Data'!$B$7:$R$2843,16,0)</f>
        <v>9.8506</v>
      </c>
      <c r="S16" s="67">
        <f t="shared" si="7"/>
        <v>2</v>
      </c>
    </row>
    <row r="17" spans="1:19" x14ac:dyDescent="0.3">
      <c r="A17" s="82" t="s">
        <v>1359</v>
      </c>
      <c r="B17" s="64">
        <f>VLOOKUP($A17,'Return Data'!$B$7:$R$2843,3,0)</f>
        <v>44407</v>
      </c>
      <c r="C17" s="65">
        <f>VLOOKUP($A17,'Return Data'!$B$7:$R$2843,4,0)</f>
        <v>17.2989</v>
      </c>
      <c r="D17" s="65">
        <f>VLOOKUP($A17,'Return Data'!$B$7:$R$2843,9,0)</f>
        <v>2.9258000000000002</v>
      </c>
      <c r="E17" s="66">
        <f t="shared" si="0"/>
        <v>14</v>
      </c>
      <c r="F17" s="65">
        <f>VLOOKUP($A17,'Return Data'!$B$7:$R$2843,10,0)</f>
        <v>1.9314</v>
      </c>
      <c r="G17" s="66">
        <f t="shared" si="1"/>
        <v>21</v>
      </c>
      <c r="H17" s="65">
        <f>VLOOKUP($A17,'Return Data'!$B$7:$R$2843,11,0)</f>
        <v>1.3821000000000001</v>
      </c>
      <c r="I17" s="66">
        <f t="shared" si="2"/>
        <v>11</v>
      </c>
      <c r="J17" s="65">
        <f>VLOOKUP($A17,'Return Data'!$B$7:$R$2843,12,0)</f>
        <v>2.2250999999999999</v>
      </c>
      <c r="K17" s="66">
        <f t="shared" si="3"/>
        <v>9</v>
      </c>
      <c r="L17" s="65">
        <f>VLOOKUP($A17,'Return Data'!$B$7:$R$2843,13,0)</f>
        <v>2.0488</v>
      </c>
      <c r="M17" s="66">
        <f t="shared" si="4"/>
        <v>16</v>
      </c>
      <c r="N17" s="65">
        <f>VLOOKUP($A17,'Return Data'!$B$7:$R$2843,17,0)</f>
        <v>4.5415999999999999</v>
      </c>
      <c r="O17" s="66">
        <f t="shared" si="5"/>
        <v>25</v>
      </c>
      <c r="P17" s="65">
        <f>VLOOKUP($A17,'Return Data'!$B$7:$R$2843,14,0)</f>
        <v>7.2378999999999998</v>
      </c>
      <c r="Q17" s="66">
        <f t="shared" si="6"/>
        <v>27</v>
      </c>
      <c r="R17" s="65">
        <f>VLOOKUP($A17,'Return Data'!$B$7:$R$2843,16,0)</f>
        <v>6.5716000000000001</v>
      </c>
      <c r="S17" s="67">
        <f t="shared" si="7"/>
        <v>25</v>
      </c>
    </row>
    <row r="18" spans="1:19" x14ac:dyDescent="0.3">
      <c r="A18" s="82" t="s">
        <v>1362</v>
      </c>
      <c r="B18" s="64">
        <f>VLOOKUP($A18,'Return Data'!$B$7:$R$2843,3,0)</f>
        <v>44407</v>
      </c>
      <c r="C18" s="65">
        <f>VLOOKUP($A18,'Return Data'!$B$7:$R$2843,4,0)</f>
        <v>28.049700000000001</v>
      </c>
      <c r="D18" s="65">
        <f>VLOOKUP($A18,'Return Data'!$B$7:$R$2843,9,0)</f>
        <v>5.6212999999999997</v>
      </c>
      <c r="E18" s="66">
        <f t="shared" si="0"/>
        <v>1</v>
      </c>
      <c r="F18" s="65">
        <f>VLOOKUP($A18,'Return Data'!$B$7:$R$2843,10,0)</f>
        <v>4.1844000000000001</v>
      </c>
      <c r="G18" s="66">
        <f t="shared" si="1"/>
        <v>2</v>
      </c>
      <c r="H18" s="65">
        <f>VLOOKUP($A18,'Return Data'!$B$7:$R$2843,11,0)</f>
        <v>1.4721</v>
      </c>
      <c r="I18" s="66">
        <f t="shared" si="2"/>
        <v>9</v>
      </c>
      <c r="J18" s="65">
        <f>VLOOKUP($A18,'Return Data'!$B$7:$R$2843,12,0)</f>
        <v>2.0543</v>
      </c>
      <c r="K18" s="66">
        <f t="shared" si="3"/>
        <v>12</v>
      </c>
      <c r="L18" s="65">
        <f>VLOOKUP($A18,'Return Data'!$B$7:$R$2843,13,0)</f>
        <v>2.5707</v>
      </c>
      <c r="M18" s="66">
        <f t="shared" si="4"/>
        <v>12</v>
      </c>
      <c r="N18" s="65">
        <f>VLOOKUP($A18,'Return Data'!$B$7:$R$2843,17,0)</f>
        <v>8.1105999999999998</v>
      </c>
      <c r="O18" s="66">
        <f t="shared" si="5"/>
        <v>1</v>
      </c>
      <c r="P18" s="65">
        <f>VLOOKUP($A18,'Return Data'!$B$7:$R$2843,14,0)</f>
        <v>11.0969</v>
      </c>
      <c r="Q18" s="66">
        <f t="shared" si="6"/>
        <v>3</v>
      </c>
      <c r="R18" s="65">
        <f>VLOOKUP($A18,'Return Data'!$B$7:$R$2843,16,0)</f>
        <v>8.4931000000000001</v>
      </c>
      <c r="S18" s="67">
        <f t="shared" si="7"/>
        <v>12</v>
      </c>
    </row>
    <row r="19" spans="1:19" x14ac:dyDescent="0.3">
      <c r="A19" s="82" t="s">
        <v>1363</v>
      </c>
      <c r="B19" s="64">
        <f>VLOOKUP($A19,'Return Data'!$B$7:$R$2843,3,0)</f>
        <v>44407</v>
      </c>
      <c r="C19" s="65">
        <f>VLOOKUP($A19,'Return Data'!$B$7:$R$2843,4,0)</f>
        <v>2244.7381999999998</v>
      </c>
      <c r="D19" s="65">
        <f>VLOOKUP($A19,'Return Data'!$B$7:$R$2843,9,0)</f>
        <v>-2.0783999999999998</v>
      </c>
      <c r="E19" s="66">
        <f t="shared" si="0"/>
        <v>23</v>
      </c>
      <c r="F19" s="65">
        <f>VLOOKUP($A19,'Return Data'!$B$7:$R$2843,10,0)</f>
        <v>-0.67249999999999999</v>
      </c>
      <c r="G19" s="66">
        <f t="shared" si="1"/>
        <v>25</v>
      </c>
      <c r="H19" s="65">
        <f>VLOOKUP($A19,'Return Data'!$B$7:$R$2843,11,0)</f>
        <v>-1.5206</v>
      </c>
      <c r="I19" s="66">
        <f t="shared" si="2"/>
        <v>27</v>
      </c>
      <c r="J19" s="65">
        <f>VLOOKUP($A19,'Return Data'!$B$7:$R$2843,12,0)</f>
        <v>-0.33179999999999998</v>
      </c>
      <c r="K19" s="66">
        <f t="shared" si="3"/>
        <v>27</v>
      </c>
      <c r="L19" s="65">
        <f>VLOOKUP($A19,'Return Data'!$B$7:$R$2843,13,0)</f>
        <v>-3.6299999999999999E-2</v>
      </c>
      <c r="M19" s="66">
        <f t="shared" si="4"/>
        <v>27</v>
      </c>
      <c r="N19" s="65">
        <f>VLOOKUP($A19,'Return Data'!$B$7:$R$2843,17,0)</f>
        <v>3.5669</v>
      </c>
      <c r="O19" s="66">
        <f t="shared" si="5"/>
        <v>27</v>
      </c>
      <c r="P19" s="65">
        <f>VLOOKUP($A19,'Return Data'!$B$7:$R$2843,14,0)</f>
        <v>7.3639999999999999</v>
      </c>
      <c r="Q19" s="66">
        <f t="shared" si="6"/>
        <v>26</v>
      </c>
      <c r="R19" s="65">
        <f>VLOOKUP($A19,'Return Data'!$B$7:$R$2843,16,0)</f>
        <v>6.1822999999999997</v>
      </c>
      <c r="S19" s="67">
        <f t="shared" si="7"/>
        <v>27</v>
      </c>
    </row>
    <row r="20" spans="1:19" x14ac:dyDescent="0.3">
      <c r="A20" s="82" t="s">
        <v>1366</v>
      </c>
      <c r="B20" s="64">
        <f>VLOOKUP($A20,'Return Data'!$B$7:$R$2843,3,0)</f>
        <v>44407</v>
      </c>
      <c r="C20" s="65">
        <f>VLOOKUP($A20,'Return Data'!$B$7:$R$2843,4,0)</f>
        <v>76.75</v>
      </c>
      <c r="D20" s="65">
        <f>VLOOKUP($A20,'Return Data'!$B$7:$R$2843,9,0)</f>
        <v>3.7463000000000002</v>
      </c>
      <c r="E20" s="66">
        <f t="shared" si="0"/>
        <v>10</v>
      </c>
      <c r="F20" s="65">
        <f>VLOOKUP($A20,'Return Data'!$B$7:$R$2843,10,0)</f>
        <v>3.3355999999999999</v>
      </c>
      <c r="G20" s="66">
        <f t="shared" si="1"/>
        <v>7</v>
      </c>
      <c r="H20" s="65">
        <f>VLOOKUP($A20,'Return Data'!$B$7:$R$2843,11,0)</f>
        <v>9.3100000000000002E-2</v>
      </c>
      <c r="I20" s="66">
        <f t="shared" si="2"/>
        <v>22</v>
      </c>
      <c r="J20" s="65">
        <f>VLOOKUP($A20,'Return Data'!$B$7:$R$2843,12,0)</f>
        <v>2.5924</v>
      </c>
      <c r="K20" s="66">
        <f t="shared" si="3"/>
        <v>5</v>
      </c>
      <c r="L20" s="65">
        <f>VLOOKUP($A20,'Return Data'!$B$7:$R$2843,13,0)</f>
        <v>3.0082</v>
      </c>
      <c r="M20" s="66">
        <f t="shared" si="4"/>
        <v>9</v>
      </c>
      <c r="N20" s="65">
        <f>VLOOKUP($A20,'Return Data'!$B$7:$R$2843,17,0)</f>
        <v>6.5827</v>
      </c>
      <c r="O20" s="66">
        <f t="shared" si="5"/>
        <v>12</v>
      </c>
      <c r="P20" s="65">
        <f>VLOOKUP($A20,'Return Data'!$B$7:$R$2843,14,0)</f>
        <v>9.4804999999999993</v>
      </c>
      <c r="Q20" s="66">
        <f t="shared" si="6"/>
        <v>13</v>
      </c>
      <c r="R20" s="65">
        <f>VLOOKUP($A20,'Return Data'!$B$7:$R$2843,16,0)</f>
        <v>9.4366000000000003</v>
      </c>
      <c r="S20" s="67">
        <f t="shared" si="7"/>
        <v>4</v>
      </c>
    </row>
    <row r="21" spans="1:19" x14ac:dyDescent="0.3">
      <c r="A21" s="82" t="s">
        <v>1368</v>
      </c>
      <c r="B21" s="64">
        <f>VLOOKUP($A21,'Return Data'!$B$7:$R$2843,3,0)</f>
        <v>44407</v>
      </c>
      <c r="C21" s="65">
        <f>VLOOKUP($A21,'Return Data'!$B$7:$R$2843,4,0)</f>
        <v>54.143300000000004</v>
      </c>
      <c r="D21" s="65">
        <f>VLOOKUP($A21,'Return Data'!$B$7:$R$2843,9,0)</f>
        <v>4.7893999999999997</v>
      </c>
      <c r="E21" s="66">
        <f t="shared" si="0"/>
        <v>4</v>
      </c>
      <c r="F21" s="65">
        <f>VLOOKUP($A21,'Return Data'!$B$7:$R$2843,10,0)</f>
        <v>2.2467999999999999</v>
      </c>
      <c r="G21" s="66">
        <f t="shared" si="1"/>
        <v>18</v>
      </c>
      <c r="H21" s="65">
        <f>VLOOKUP($A21,'Return Data'!$B$7:$R$2843,11,0)</f>
        <v>-0.76970000000000005</v>
      </c>
      <c r="I21" s="66">
        <f t="shared" si="2"/>
        <v>26</v>
      </c>
      <c r="J21" s="65">
        <f>VLOOKUP($A21,'Return Data'!$B$7:$R$2843,12,0)</f>
        <v>0.57520000000000004</v>
      </c>
      <c r="K21" s="66">
        <f t="shared" si="3"/>
        <v>25</v>
      </c>
      <c r="L21" s="65">
        <f>VLOOKUP($A21,'Return Data'!$B$7:$R$2843,13,0)</f>
        <v>1.8146</v>
      </c>
      <c r="M21" s="66">
        <f t="shared" si="4"/>
        <v>21</v>
      </c>
      <c r="N21" s="65">
        <f>VLOOKUP($A21,'Return Data'!$B$7:$R$2843,17,0)</f>
        <v>5.5476000000000001</v>
      </c>
      <c r="O21" s="66">
        <f t="shared" si="5"/>
        <v>21</v>
      </c>
      <c r="P21" s="65">
        <f>VLOOKUP($A21,'Return Data'!$B$7:$R$2843,14,0)</f>
        <v>7.9832000000000001</v>
      </c>
      <c r="Q21" s="66">
        <f t="shared" si="6"/>
        <v>23</v>
      </c>
      <c r="R21" s="65">
        <f>VLOOKUP($A21,'Return Data'!$B$7:$R$2843,16,0)</f>
        <v>8.2323000000000004</v>
      </c>
      <c r="S21" s="67">
        <f t="shared" si="7"/>
        <v>14</v>
      </c>
    </row>
    <row r="22" spans="1:19" x14ac:dyDescent="0.3">
      <c r="A22" s="82" t="s">
        <v>1370</v>
      </c>
      <c r="B22" s="64">
        <f>VLOOKUP($A22,'Return Data'!$B$7:$R$2843,3,0)</f>
        <v>44407</v>
      </c>
      <c r="C22" s="65">
        <f>VLOOKUP($A22,'Return Data'!$B$7:$R$2843,4,0)</f>
        <v>48.690600000000003</v>
      </c>
      <c r="D22" s="65">
        <f>VLOOKUP($A22,'Return Data'!$B$7:$R$2843,9,0)</f>
        <v>4.3785999999999996</v>
      </c>
      <c r="E22" s="66">
        <f t="shared" si="0"/>
        <v>7</v>
      </c>
      <c r="F22" s="65">
        <f>VLOOKUP($A22,'Return Data'!$B$7:$R$2843,10,0)</f>
        <v>3.1549999999999998</v>
      </c>
      <c r="G22" s="66">
        <f t="shared" si="1"/>
        <v>8</v>
      </c>
      <c r="H22" s="65">
        <f>VLOOKUP($A22,'Return Data'!$B$7:$R$2843,11,0)</f>
        <v>2.4051</v>
      </c>
      <c r="I22" s="66">
        <f t="shared" si="2"/>
        <v>4</v>
      </c>
      <c r="J22" s="65">
        <f>VLOOKUP($A22,'Return Data'!$B$7:$R$2843,12,0)</f>
        <v>2.5325000000000002</v>
      </c>
      <c r="K22" s="66">
        <f t="shared" si="3"/>
        <v>6</v>
      </c>
      <c r="L22" s="65">
        <f>VLOOKUP($A22,'Return Data'!$B$7:$R$2843,13,0)</f>
        <v>3.1772999999999998</v>
      </c>
      <c r="M22" s="66">
        <f t="shared" si="4"/>
        <v>7</v>
      </c>
      <c r="N22" s="65">
        <f>VLOOKUP($A22,'Return Data'!$B$7:$R$2843,17,0)</f>
        <v>6.5892999999999997</v>
      </c>
      <c r="O22" s="66">
        <f t="shared" si="5"/>
        <v>11</v>
      </c>
      <c r="P22" s="65">
        <f>VLOOKUP($A22,'Return Data'!$B$7:$R$2843,14,0)</f>
        <v>9.5225000000000009</v>
      </c>
      <c r="Q22" s="66">
        <f t="shared" si="6"/>
        <v>12</v>
      </c>
      <c r="R22" s="65">
        <f>VLOOKUP($A22,'Return Data'!$B$7:$R$2843,16,0)</f>
        <v>7.5735999999999999</v>
      </c>
      <c r="S22" s="67">
        <f t="shared" si="7"/>
        <v>20</v>
      </c>
    </row>
    <row r="23" spans="1:19" x14ac:dyDescent="0.3">
      <c r="A23" s="82" t="s">
        <v>1371</v>
      </c>
      <c r="B23" s="64">
        <f>VLOOKUP($A23,'Return Data'!$B$7:$R$2843,3,0)</f>
        <v>44407</v>
      </c>
      <c r="C23" s="65">
        <f>VLOOKUP($A23,'Return Data'!$B$7:$R$2843,4,0)</f>
        <v>30.427</v>
      </c>
      <c r="D23" s="65">
        <f>VLOOKUP($A23,'Return Data'!$B$7:$R$2843,9,0)</f>
        <v>4.2171000000000003</v>
      </c>
      <c r="E23" s="66">
        <f t="shared" si="0"/>
        <v>9</v>
      </c>
      <c r="F23" s="65">
        <f>VLOOKUP($A23,'Return Data'!$B$7:$R$2843,10,0)</f>
        <v>2.3176000000000001</v>
      </c>
      <c r="G23" s="66">
        <f t="shared" si="1"/>
        <v>17</v>
      </c>
      <c r="H23" s="65">
        <f>VLOOKUP($A23,'Return Data'!$B$7:$R$2843,11,0)</f>
        <v>0.71970000000000001</v>
      </c>
      <c r="I23" s="66">
        <f t="shared" si="2"/>
        <v>18</v>
      </c>
      <c r="J23" s="65">
        <f>VLOOKUP($A23,'Return Data'!$B$7:$R$2843,12,0)</f>
        <v>1.5429999999999999</v>
      </c>
      <c r="K23" s="66">
        <f t="shared" si="3"/>
        <v>20</v>
      </c>
      <c r="L23" s="65">
        <f>VLOOKUP($A23,'Return Data'!$B$7:$R$2843,13,0)</f>
        <v>1.8862000000000001</v>
      </c>
      <c r="M23" s="66">
        <f t="shared" si="4"/>
        <v>20</v>
      </c>
      <c r="N23" s="65">
        <f>VLOOKUP($A23,'Return Data'!$B$7:$R$2843,17,0)</f>
        <v>6.5651000000000002</v>
      </c>
      <c r="O23" s="66">
        <f t="shared" si="5"/>
        <v>13</v>
      </c>
      <c r="P23" s="65">
        <f>VLOOKUP($A23,'Return Data'!$B$7:$R$2843,14,0)</f>
        <v>9.8123000000000005</v>
      </c>
      <c r="Q23" s="66">
        <f t="shared" si="6"/>
        <v>10</v>
      </c>
      <c r="R23" s="65">
        <f>VLOOKUP($A23,'Return Data'!$B$7:$R$2843,16,0)</f>
        <v>8.9761000000000006</v>
      </c>
      <c r="S23" s="67">
        <f t="shared" si="7"/>
        <v>6</v>
      </c>
    </row>
    <row r="24" spans="1:19" x14ac:dyDescent="0.3">
      <c r="A24" s="82" t="s">
        <v>1373</v>
      </c>
      <c r="B24" s="64">
        <f>VLOOKUP($A24,'Return Data'!$B$7:$R$2843,3,0)</f>
        <v>44407</v>
      </c>
      <c r="C24" s="65">
        <f>VLOOKUP($A24,'Return Data'!$B$7:$R$2843,4,0)</f>
        <v>24.209399999999999</v>
      </c>
      <c r="D24" s="65">
        <f>VLOOKUP($A24,'Return Data'!$B$7:$R$2843,9,0)</f>
        <v>2.8157999999999999</v>
      </c>
      <c r="E24" s="66">
        <f t="shared" si="0"/>
        <v>16</v>
      </c>
      <c r="F24" s="65">
        <f>VLOOKUP($A24,'Return Data'!$B$7:$R$2843,10,0)</f>
        <v>2.9641999999999999</v>
      </c>
      <c r="G24" s="66">
        <f t="shared" si="1"/>
        <v>11</v>
      </c>
      <c r="H24" s="65">
        <f>VLOOKUP($A24,'Return Data'!$B$7:$R$2843,11,0)</f>
        <v>2.3170000000000002</v>
      </c>
      <c r="I24" s="66">
        <f t="shared" si="2"/>
        <v>5</v>
      </c>
      <c r="J24" s="65">
        <f>VLOOKUP($A24,'Return Data'!$B$7:$R$2843,12,0)</f>
        <v>2.3654999999999999</v>
      </c>
      <c r="K24" s="66">
        <f t="shared" si="3"/>
        <v>8</v>
      </c>
      <c r="L24" s="65">
        <f>VLOOKUP($A24,'Return Data'!$B$7:$R$2843,13,0)</f>
        <v>3.0581999999999998</v>
      </c>
      <c r="M24" s="66">
        <f t="shared" si="4"/>
        <v>8</v>
      </c>
      <c r="N24" s="65">
        <f>VLOOKUP($A24,'Return Data'!$B$7:$R$2843,17,0)</f>
        <v>5.6901999999999999</v>
      </c>
      <c r="O24" s="66">
        <f t="shared" si="5"/>
        <v>19</v>
      </c>
      <c r="P24" s="65">
        <f>VLOOKUP($A24,'Return Data'!$B$7:$R$2843,14,0)</f>
        <v>8.4425000000000008</v>
      </c>
      <c r="Q24" s="66">
        <f t="shared" si="6"/>
        <v>18</v>
      </c>
      <c r="R24" s="65">
        <f>VLOOKUP($A24,'Return Data'!$B$7:$R$2843,16,0)</f>
        <v>7.1722999999999999</v>
      </c>
      <c r="S24" s="67">
        <f t="shared" si="7"/>
        <v>22</v>
      </c>
    </row>
    <row r="25" spans="1:19" x14ac:dyDescent="0.3">
      <c r="A25" s="82" t="s">
        <v>1376</v>
      </c>
      <c r="B25" s="64">
        <f>VLOOKUP($A25,'Return Data'!$B$7:$R$2843,3,0)</f>
        <v>44407</v>
      </c>
      <c r="C25" s="65">
        <f>VLOOKUP($A25,'Return Data'!$B$7:$R$2843,4,0)</f>
        <v>51.057299999999998</v>
      </c>
      <c r="D25" s="65">
        <f>VLOOKUP($A25,'Return Data'!$B$7:$R$2843,9,0)</f>
        <v>2.7825000000000002</v>
      </c>
      <c r="E25" s="66">
        <f t="shared" si="0"/>
        <v>17</v>
      </c>
      <c r="F25" s="65">
        <f>VLOOKUP($A25,'Return Data'!$B$7:$R$2843,10,0)</f>
        <v>2.8681000000000001</v>
      </c>
      <c r="G25" s="66">
        <f t="shared" si="1"/>
        <v>13</v>
      </c>
      <c r="H25" s="65">
        <f>VLOOKUP($A25,'Return Data'!$B$7:$R$2843,11,0)</f>
        <v>2.774</v>
      </c>
      <c r="I25" s="66">
        <f t="shared" si="2"/>
        <v>2</v>
      </c>
      <c r="J25" s="65">
        <f>VLOOKUP($A25,'Return Data'!$B$7:$R$2843,12,0)</f>
        <v>2.7980999999999998</v>
      </c>
      <c r="K25" s="66">
        <f t="shared" si="3"/>
        <v>2</v>
      </c>
      <c r="L25" s="65">
        <f>VLOOKUP($A25,'Return Data'!$B$7:$R$2843,13,0)</f>
        <v>3.2404999999999999</v>
      </c>
      <c r="M25" s="66">
        <f t="shared" si="4"/>
        <v>6</v>
      </c>
      <c r="N25" s="65">
        <f>VLOOKUP($A25,'Return Data'!$B$7:$R$2843,17,0)</f>
        <v>7.3506</v>
      </c>
      <c r="O25" s="66">
        <f t="shared" si="5"/>
        <v>8</v>
      </c>
      <c r="P25" s="65">
        <f>VLOOKUP($A25,'Return Data'!$B$7:$R$2843,14,0)</f>
        <v>10.0532</v>
      </c>
      <c r="Q25" s="66">
        <f t="shared" si="6"/>
        <v>7</v>
      </c>
      <c r="R25" s="65">
        <f>VLOOKUP($A25,'Return Data'!$B$7:$R$2843,16,0)</f>
        <v>8.2302999999999997</v>
      </c>
      <c r="S25" s="67">
        <f t="shared" si="7"/>
        <v>15</v>
      </c>
    </row>
    <row r="26" spans="1:19" x14ac:dyDescent="0.3">
      <c r="A26" s="82" t="s">
        <v>1378</v>
      </c>
      <c r="B26" s="64">
        <f>VLOOKUP($A26,'Return Data'!$B$7:$R$2843,3,0)</f>
        <v>44407</v>
      </c>
      <c r="C26" s="65">
        <f>VLOOKUP($A26,'Return Data'!$B$7:$R$2843,4,0)</f>
        <v>62.057600000000001</v>
      </c>
      <c r="D26" s="65">
        <f>VLOOKUP($A26,'Return Data'!$B$7:$R$2843,9,0)</f>
        <v>4.8914999999999997</v>
      </c>
      <c r="E26" s="66">
        <f t="shared" si="0"/>
        <v>3</v>
      </c>
      <c r="F26" s="65">
        <f>VLOOKUP($A26,'Return Data'!$B$7:$R$2843,10,0)</f>
        <v>2.4470000000000001</v>
      </c>
      <c r="G26" s="66">
        <f t="shared" si="1"/>
        <v>16</v>
      </c>
      <c r="H26" s="65">
        <f>VLOOKUP($A26,'Return Data'!$B$7:$R$2843,11,0)</f>
        <v>-0.70750000000000002</v>
      </c>
      <c r="I26" s="66">
        <f t="shared" si="2"/>
        <v>25</v>
      </c>
      <c r="J26" s="65">
        <f>VLOOKUP($A26,'Return Data'!$B$7:$R$2843,12,0)</f>
        <v>0.29780000000000001</v>
      </c>
      <c r="K26" s="66">
        <f t="shared" si="3"/>
        <v>26</v>
      </c>
      <c r="L26" s="65">
        <f>VLOOKUP($A26,'Return Data'!$B$7:$R$2843,13,0)</f>
        <v>0.73009999999999997</v>
      </c>
      <c r="M26" s="66">
        <f t="shared" si="4"/>
        <v>26</v>
      </c>
      <c r="N26" s="65">
        <f>VLOOKUP($A26,'Return Data'!$B$7:$R$2843,17,0)</f>
        <v>4.5038</v>
      </c>
      <c r="O26" s="66">
        <f t="shared" si="5"/>
        <v>26</v>
      </c>
      <c r="P26" s="65">
        <f>VLOOKUP($A26,'Return Data'!$B$7:$R$2843,14,0)</f>
        <v>8.2987000000000002</v>
      </c>
      <c r="Q26" s="66">
        <f t="shared" si="6"/>
        <v>19</v>
      </c>
      <c r="R26" s="65">
        <f>VLOOKUP($A26,'Return Data'!$B$7:$R$2843,16,0)</f>
        <v>8.6853999999999996</v>
      </c>
      <c r="S26" s="67">
        <f t="shared" si="7"/>
        <v>9</v>
      </c>
    </row>
    <row r="27" spans="1:19" x14ac:dyDescent="0.3">
      <c r="A27" s="82" t="s">
        <v>1380</v>
      </c>
      <c r="B27" s="64">
        <f>VLOOKUP($A27,'Return Data'!$B$7:$R$2843,3,0)</f>
        <v>44407</v>
      </c>
      <c r="C27" s="65">
        <f>VLOOKUP($A27,'Return Data'!$B$7:$R$2843,4,0)</f>
        <v>49.706899999999997</v>
      </c>
      <c r="D27" s="65">
        <f>VLOOKUP($A27,'Return Data'!$B$7:$R$2843,9,0)</f>
        <v>3.2494000000000001</v>
      </c>
      <c r="E27" s="66">
        <f t="shared" si="0"/>
        <v>12</v>
      </c>
      <c r="F27" s="65">
        <f>VLOOKUP($A27,'Return Data'!$B$7:$R$2843,10,0)</f>
        <v>2.4992000000000001</v>
      </c>
      <c r="G27" s="66">
        <f t="shared" si="1"/>
        <v>15</v>
      </c>
      <c r="H27" s="65">
        <f>VLOOKUP($A27,'Return Data'!$B$7:$R$2843,11,0)</f>
        <v>1.6539999999999999</v>
      </c>
      <c r="I27" s="66">
        <f t="shared" si="2"/>
        <v>8</v>
      </c>
      <c r="J27" s="65">
        <f>VLOOKUP($A27,'Return Data'!$B$7:$R$2843,12,0)</f>
        <v>1.7601</v>
      </c>
      <c r="K27" s="66">
        <f t="shared" si="3"/>
        <v>15</v>
      </c>
      <c r="L27" s="65">
        <f>VLOOKUP($A27,'Return Data'!$B$7:$R$2843,13,0)</f>
        <v>1.7377</v>
      </c>
      <c r="M27" s="66">
        <f t="shared" si="4"/>
        <v>22</v>
      </c>
      <c r="N27" s="65">
        <f>VLOOKUP($A27,'Return Data'!$B$7:$R$2843,17,0)</f>
        <v>5.8840000000000003</v>
      </c>
      <c r="O27" s="66">
        <f t="shared" si="5"/>
        <v>17</v>
      </c>
      <c r="P27" s="65">
        <f>VLOOKUP($A27,'Return Data'!$B$7:$R$2843,14,0)</f>
        <v>8.9063999999999997</v>
      </c>
      <c r="Q27" s="66">
        <f t="shared" si="6"/>
        <v>17</v>
      </c>
      <c r="R27" s="65">
        <f>VLOOKUP($A27,'Return Data'!$B$7:$R$2843,16,0)</f>
        <v>8.5553000000000008</v>
      </c>
      <c r="S27" s="67">
        <f t="shared" si="7"/>
        <v>11</v>
      </c>
    </row>
    <row r="28" spans="1:19" x14ac:dyDescent="0.3">
      <c r="A28" s="82" t="s">
        <v>867</v>
      </c>
      <c r="B28" s="64">
        <f>VLOOKUP($A28,'Return Data'!$B$7:$R$2843,3,0)</f>
        <v>44407</v>
      </c>
      <c r="C28" s="65">
        <f>VLOOKUP($A28,'Return Data'!$B$7:$R$2843,4,0)</f>
        <v>17.590599999999998</v>
      </c>
      <c r="D28" s="65">
        <f>VLOOKUP($A28,'Return Data'!$B$7:$R$2843,9,0)</f>
        <v>-15.6624</v>
      </c>
      <c r="E28" s="66">
        <f t="shared" si="0"/>
        <v>27</v>
      </c>
      <c r="F28" s="65">
        <f>VLOOKUP($A28,'Return Data'!$B$7:$R$2843,10,0)</f>
        <v>-2.0417000000000001</v>
      </c>
      <c r="G28" s="66">
        <f t="shared" si="1"/>
        <v>27</v>
      </c>
      <c r="H28" s="65">
        <f>VLOOKUP($A28,'Return Data'!$B$7:$R$2843,11,0)</f>
        <v>-0.18909999999999999</v>
      </c>
      <c r="I28" s="66">
        <f t="shared" si="2"/>
        <v>24</v>
      </c>
      <c r="J28" s="65">
        <f>VLOOKUP($A28,'Return Data'!$B$7:$R$2843,12,0)</f>
        <v>1.165</v>
      </c>
      <c r="K28" s="66">
        <f t="shared" si="3"/>
        <v>24</v>
      </c>
      <c r="L28" s="65">
        <f>VLOOKUP($A28,'Return Data'!$B$7:$R$2843,13,0)</f>
        <v>1.718</v>
      </c>
      <c r="M28" s="66">
        <f t="shared" si="4"/>
        <v>24</v>
      </c>
      <c r="N28" s="65">
        <f>VLOOKUP($A28,'Return Data'!$B$7:$R$2843,17,0)</f>
        <v>6.0435999999999996</v>
      </c>
      <c r="O28" s="66">
        <f t="shared" si="5"/>
        <v>16</v>
      </c>
      <c r="P28" s="65">
        <f>VLOOKUP($A28,'Return Data'!$B$7:$R$2843,14,0)</f>
        <v>9.4431999999999992</v>
      </c>
      <c r="Q28" s="66">
        <f t="shared" si="6"/>
        <v>14</v>
      </c>
      <c r="R28" s="65">
        <f>VLOOKUP($A28,'Return Data'!$B$7:$R$2843,16,0)</f>
        <v>8.5989000000000004</v>
      </c>
      <c r="S28" s="67">
        <f t="shared" si="7"/>
        <v>10</v>
      </c>
    </row>
    <row r="29" spans="1:19" x14ac:dyDescent="0.3">
      <c r="A29" s="82" t="s">
        <v>868</v>
      </c>
      <c r="B29" s="64">
        <f>VLOOKUP($A29,'Return Data'!$B$7:$R$2843,3,0)</f>
        <v>44407</v>
      </c>
      <c r="C29" s="65">
        <f>VLOOKUP($A29,'Return Data'!$B$7:$R$2843,4,0)</f>
        <v>19.280200000000001</v>
      </c>
      <c r="D29" s="65">
        <f>VLOOKUP($A29,'Return Data'!$B$7:$R$2843,9,0)</f>
        <v>2.8462999999999998</v>
      </c>
      <c r="E29" s="66">
        <f t="shared" si="0"/>
        <v>15</v>
      </c>
      <c r="F29" s="65">
        <f>VLOOKUP($A29,'Return Data'!$B$7:$R$2843,10,0)</f>
        <v>3.8010999999999999</v>
      </c>
      <c r="G29" s="66">
        <f t="shared" si="1"/>
        <v>3</v>
      </c>
      <c r="H29" s="65">
        <f>VLOOKUP($A29,'Return Data'!$B$7:$R$2843,11,0)</f>
        <v>1.4215</v>
      </c>
      <c r="I29" s="66">
        <f t="shared" si="2"/>
        <v>10</v>
      </c>
      <c r="J29" s="65">
        <f>VLOOKUP($A29,'Return Data'!$B$7:$R$2843,12,0)</f>
        <v>2.2161</v>
      </c>
      <c r="K29" s="66">
        <f t="shared" si="3"/>
        <v>10</v>
      </c>
      <c r="L29" s="65">
        <f>VLOOKUP($A29,'Return Data'!$B$7:$R$2843,13,0)</f>
        <v>3.327</v>
      </c>
      <c r="M29" s="66">
        <f t="shared" si="4"/>
        <v>4</v>
      </c>
      <c r="N29" s="65">
        <f>VLOOKUP($A29,'Return Data'!$B$7:$R$2843,17,0)</f>
        <v>7.9509999999999996</v>
      </c>
      <c r="O29" s="66">
        <f t="shared" si="5"/>
        <v>3</v>
      </c>
      <c r="P29" s="65">
        <f>VLOOKUP($A29,'Return Data'!$B$7:$R$2843,14,0)</f>
        <v>11.2437</v>
      </c>
      <c r="Q29" s="66">
        <f t="shared" si="6"/>
        <v>2</v>
      </c>
      <c r="R29" s="65">
        <f>VLOOKUP($A29,'Return Data'!$B$7:$R$2843,16,0)</f>
        <v>10.0046</v>
      </c>
      <c r="S29" s="67">
        <f t="shared" si="7"/>
        <v>1</v>
      </c>
    </row>
    <row r="30" spans="1:19" x14ac:dyDescent="0.3">
      <c r="A30" s="82" t="s">
        <v>871</v>
      </c>
      <c r="B30" s="64">
        <f>VLOOKUP($A30,'Return Data'!$B$7:$R$2843,3,0)</f>
        <v>44407</v>
      </c>
      <c r="C30" s="65">
        <f>VLOOKUP($A30,'Return Data'!$B$7:$R$2843,4,0)</f>
        <v>36.013500000000001</v>
      </c>
      <c r="D30" s="65">
        <f>VLOOKUP($A30,'Return Data'!$B$7:$R$2843,9,0)</f>
        <v>1.4477</v>
      </c>
      <c r="E30" s="66">
        <f t="shared" si="0"/>
        <v>21</v>
      </c>
      <c r="F30" s="65">
        <f>VLOOKUP($A30,'Return Data'!$B$7:$R$2843,10,0)</f>
        <v>2.927</v>
      </c>
      <c r="G30" s="66">
        <f t="shared" si="1"/>
        <v>12</v>
      </c>
      <c r="H30" s="65">
        <f>VLOOKUP($A30,'Return Data'!$B$7:$R$2843,11,0)</f>
        <v>0.55620000000000003</v>
      </c>
      <c r="I30" s="66">
        <f t="shared" si="2"/>
        <v>19</v>
      </c>
      <c r="J30" s="65">
        <f>VLOOKUP($A30,'Return Data'!$B$7:$R$2843,12,0)</f>
        <v>1.5636000000000001</v>
      </c>
      <c r="K30" s="66">
        <f t="shared" si="3"/>
        <v>18</v>
      </c>
      <c r="L30" s="65">
        <f>VLOOKUP($A30,'Return Data'!$B$7:$R$2843,13,0)</f>
        <v>2.3151000000000002</v>
      </c>
      <c r="M30" s="66">
        <f t="shared" si="4"/>
        <v>14</v>
      </c>
      <c r="N30" s="65">
        <f>VLOOKUP($A30,'Return Data'!$B$7:$R$2843,17,0)</f>
        <v>7.6430999999999996</v>
      </c>
      <c r="O30" s="66">
        <f t="shared" si="5"/>
        <v>6</v>
      </c>
      <c r="P30" s="65">
        <f>VLOOKUP($A30,'Return Data'!$B$7:$R$2843,14,0)</f>
        <v>11.8529</v>
      </c>
      <c r="Q30" s="66">
        <f t="shared" si="6"/>
        <v>1</v>
      </c>
      <c r="R30" s="65">
        <f>VLOOKUP($A30,'Return Data'!$B$7:$R$2843,16,0)</f>
        <v>6.8257000000000003</v>
      </c>
      <c r="S30" s="67">
        <f t="shared" si="7"/>
        <v>23</v>
      </c>
    </row>
    <row r="31" spans="1:19" x14ac:dyDescent="0.3">
      <c r="A31" s="82" t="s">
        <v>872</v>
      </c>
      <c r="B31" s="64">
        <f>VLOOKUP($A31,'Return Data'!$B$7:$R$2843,3,0)</f>
        <v>44407</v>
      </c>
      <c r="C31" s="65">
        <f>VLOOKUP($A31,'Return Data'!$B$7:$R$2843,4,0)</f>
        <v>50.041699999999999</v>
      </c>
      <c r="D31" s="65">
        <f>VLOOKUP($A31,'Return Data'!$B$7:$R$2843,9,0)</f>
        <v>4.4631999999999996</v>
      </c>
      <c r="E31" s="66">
        <f t="shared" si="0"/>
        <v>6</v>
      </c>
      <c r="F31" s="65">
        <f>VLOOKUP($A31,'Return Data'!$B$7:$R$2843,10,0)</f>
        <v>3.5131000000000001</v>
      </c>
      <c r="G31" s="66">
        <f t="shared" si="1"/>
        <v>4</v>
      </c>
      <c r="H31" s="65">
        <f>VLOOKUP($A31,'Return Data'!$B$7:$R$2843,11,0)</f>
        <v>0.82450000000000001</v>
      </c>
      <c r="I31" s="66">
        <f t="shared" si="2"/>
        <v>17</v>
      </c>
      <c r="J31" s="65">
        <f>VLOOKUP($A31,'Return Data'!$B$7:$R$2843,12,0)</f>
        <v>1.7628999999999999</v>
      </c>
      <c r="K31" s="66">
        <f t="shared" si="3"/>
        <v>14</v>
      </c>
      <c r="L31" s="65">
        <f>VLOOKUP($A31,'Return Data'!$B$7:$R$2843,13,0)</f>
        <v>2.6154999999999999</v>
      </c>
      <c r="M31" s="66">
        <f t="shared" si="4"/>
        <v>11</v>
      </c>
      <c r="N31" s="65">
        <f>VLOOKUP($A31,'Return Data'!$B$7:$R$2843,17,0)</f>
        <v>6.7257999999999996</v>
      </c>
      <c r="O31" s="66">
        <f t="shared" si="5"/>
        <v>10</v>
      </c>
      <c r="P31" s="65">
        <f>VLOOKUP($A31,'Return Data'!$B$7:$R$2843,14,0)</f>
        <v>9.8915000000000006</v>
      </c>
      <c r="Q31" s="66">
        <f t="shared" si="6"/>
        <v>8</v>
      </c>
      <c r="R31" s="65">
        <f>VLOOKUP($A31,'Return Data'!$B$7:$R$2843,16,0)</f>
        <v>8.1271000000000004</v>
      </c>
      <c r="S31" s="67">
        <f t="shared" si="7"/>
        <v>16</v>
      </c>
    </row>
    <row r="32" spans="1:19" x14ac:dyDescent="0.3">
      <c r="A32" s="82" t="s">
        <v>716</v>
      </c>
      <c r="B32" s="64">
        <f>VLOOKUP($A32,'Return Data'!$B$7:$R$2843,3,0)</f>
        <v>44407</v>
      </c>
      <c r="C32" s="65">
        <f>VLOOKUP($A32,'Return Data'!$B$7:$R$2843,4,0)</f>
        <v>22.090399999999999</v>
      </c>
      <c r="D32" s="65">
        <f>VLOOKUP($A32,'Return Data'!$B$7:$R$2843,9,0)</f>
        <v>-4.6417000000000002</v>
      </c>
      <c r="E32" s="66">
        <f t="shared" si="0"/>
        <v>25</v>
      </c>
      <c r="F32" s="65">
        <f>VLOOKUP($A32,'Return Data'!$B$7:$R$2843,10,0)</f>
        <v>1.4396</v>
      </c>
      <c r="G32" s="66">
        <f t="shared" si="1"/>
        <v>24</v>
      </c>
      <c r="H32" s="65">
        <f>VLOOKUP($A32,'Return Data'!$B$7:$R$2843,11,0)</f>
        <v>-0.13700000000000001</v>
      </c>
      <c r="I32" s="66">
        <f t="shared" si="2"/>
        <v>23</v>
      </c>
      <c r="J32" s="65">
        <f>VLOOKUP($A32,'Return Data'!$B$7:$R$2843,12,0)</f>
        <v>1.1870000000000001</v>
      </c>
      <c r="K32" s="66">
        <f t="shared" si="3"/>
        <v>23</v>
      </c>
      <c r="L32" s="65">
        <f>VLOOKUP($A32,'Return Data'!$B$7:$R$2843,13,0)</f>
        <v>2.0102000000000002</v>
      </c>
      <c r="M32" s="66">
        <f t="shared" si="4"/>
        <v>19</v>
      </c>
      <c r="N32" s="65">
        <f>VLOOKUP($A32,'Return Data'!$B$7:$R$2843,17,0)</f>
        <v>5.7164000000000001</v>
      </c>
      <c r="O32" s="66">
        <f t="shared" si="5"/>
        <v>18</v>
      </c>
      <c r="P32" s="65">
        <f>VLOOKUP($A32,'Return Data'!$B$7:$R$2843,14,0)</f>
        <v>9.2461000000000002</v>
      </c>
      <c r="Q32" s="66">
        <f t="shared" si="6"/>
        <v>16</v>
      </c>
      <c r="R32" s="65">
        <f>VLOOKUP($A32,'Return Data'!$B$7:$R$2843,16,0)</f>
        <v>7.8531000000000004</v>
      </c>
      <c r="S32" s="67">
        <f t="shared" si="7"/>
        <v>17</v>
      </c>
    </row>
    <row r="33" spans="1:19" x14ac:dyDescent="0.3">
      <c r="A33" s="82" t="s">
        <v>717</v>
      </c>
      <c r="B33" s="64">
        <f>VLOOKUP($A33,'Return Data'!$B$7:$R$2843,3,0)</f>
        <v>44407</v>
      </c>
      <c r="C33" s="65">
        <f>VLOOKUP($A33,'Return Data'!$B$7:$R$2843,4,0)</f>
        <v>22.480599999999999</v>
      </c>
      <c r="D33" s="65">
        <f>VLOOKUP($A33,'Return Data'!$B$7:$R$2843,9,0)</f>
        <v>-4.4755000000000003</v>
      </c>
      <c r="E33" s="66">
        <f t="shared" si="0"/>
        <v>24</v>
      </c>
      <c r="F33" s="65">
        <f>VLOOKUP($A33,'Return Data'!$B$7:$R$2843,10,0)</f>
        <v>1.5852999999999999</v>
      </c>
      <c r="G33" s="66">
        <f t="shared" si="1"/>
        <v>23</v>
      </c>
      <c r="H33" s="65">
        <f>VLOOKUP($A33,'Return Data'!$B$7:$R$2843,11,0)</f>
        <v>0.35299999999999998</v>
      </c>
      <c r="I33" s="66">
        <f t="shared" si="2"/>
        <v>20</v>
      </c>
      <c r="J33" s="65">
        <f>VLOOKUP($A33,'Return Data'!$B$7:$R$2843,12,0)</f>
        <v>1.5168999999999999</v>
      </c>
      <c r="K33" s="66">
        <f t="shared" si="3"/>
        <v>21</v>
      </c>
      <c r="L33" s="65">
        <f>VLOOKUP($A33,'Return Data'!$B$7:$R$2843,13,0)</f>
        <v>2.2597999999999998</v>
      </c>
      <c r="M33" s="66">
        <f t="shared" si="4"/>
        <v>15</v>
      </c>
      <c r="N33" s="65">
        <f>VLOOKUP($A33,'Return Data'!$B$7:$R$2843,17,0)</f>
        <v>6.0994999999999999</v>
      </c>
      <c r="O33" s="66">
        <f t="shared" si="5"/>
        <v>15</v>
      </c>
      <c r="P33" s="65">
        <f>VLOOKUP($A33,'Return Data'!$B$7:$R$2843,14,0)</f>
        <v>9.5990000000000002</v>
      </c>
      <c r="Q33" s="66">
        <f t="shared" si="6"/>
        <v>11</v>
      </c>
      <c r="R33" s="65">
        <f>VLOOKUP($A33,'Return Data'!$B$7:$R$2843,16,0)</f>
        <v>7.7340999999999998</v>
      </c>
      <c r="S33" s="67">
        <f t="shared" si="7"/>
        <v>18</v>
      </c>
    </row>
    <row r="34" spans="1:19" x14ac:dyDescent="0.3">
      <c r="A34" s="82" t="s">
        <v>718</v>
      </c>
      <c r="B34" s="64">
        <f>VLOOKUP($A34,'Return Data'!$B$7:$R$2843,3,0)</f>
        <v>44407</v>
      </c>
      <c r="C34" s="65">
        <f>VLOOKUP($A34,'Return Data'!$B$7:$R$2843,4,0)</f>
        <v>203.72970000000001</v>
      </c>
      <c r="D34" s="65">
        <f>VLOOKUP($A34,'Return Data'!$B$7:$R$2843,9,0)</f>
        <v>-13.7188</v>
      </c>
      <c r="E34" s="66">
        <f t="shared" si="0"/>
        <v>26</v>
      </c>
      <c r="F34" s="65">
        <f>VLOOKUP($A34,'Return Data'!$B$7:$R$2843,10,0)</f>
        <v>-1.1117999999999999</v>
      </c>
      <c r="G34" s="66">
        <f t="shared" si="1"/>
        <v>26</v>
      </c>
      <c r="H34" s="65">
        <f>VLOOKUP($A34,'Return Data'!$B$7:$R$2843,11,0)</f>
        <v>0.32990000000000003</v>
      </c>
      <c r="I34" s="66">
        <f t="shared" si="2"/>
        <v>21</v>
      </c>
      <c r="J34" s="65">
        <f>VLOOKUP($A34,'Return Data'!$B$7:$R$2843,12,0)</f>
        <v>1.3872</v>
      </c>
      <c r="K34" s="66">
        <f t="shared" si="3"/>
        <v>22</v>
      </c>
      <c r="L34" s="65">
        <f>VLOOKUP($A34,'Return Data'!$B$7:$R$2843,13,0)</f>
        <v>1.7310000000000001</v>
      </c>
      <c r="M34" s="66">
        <f t="shared" si="4"/>
        <v>23</v>
      </c>
      <c r="N34" s="65">
        <f>VLOOKUP($A34,'Return Data'!$B$7:$R$2843,17,0)</f>
        <v>4.6661000000000001</v>
      </c>
      <c r="O34" s="66">
        <f t="shared" si="5"/>
        <v>24</v>
      </c>
      <c r="P34" s="65">
        <f>VLOOKUP($A34,'Return Data'!$B$7:$R$2843,14,0)</f>
        <v>8.2350999999999992</v>
      </c>
      <c r="Q34" s="66">
        <f t="shared" si="6"/>
        <v>20</v>
      </c>
      <c r="R34" s="65">
        <f>VLOOKUP($A34,'Return Data'!$B$7:$R$2843,16,0)</f>
        <v>6.7624000000000004</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1.3593296296296289</v>
      </c>
      <c r="E36" s="88"/>
      <c r="F36" s="89">
        <f>AVERAGE(F8:F34)</f>
        <v>2.3665222222222222</v>
      </c>
      <c r="G36" s="88"/>
      <c r="H36" s="89">
        <f>AVERAGE(H8:H34)</f>
        <v>1.0840703703703705</v>
      </c>
      <c r="I36" s="88"/>
      <c r="J36" s="89">
        <f>AVERAGE(J8:J34)</f>
        <v>1.8730851851851851</v>
      </c>
      <c r="K36" s="88"/>
      <c r="L36" s="89">
        <f>AVERAGE(L8:L34)</f>
        <v>2.4597481481481474</v>
      </c>
      <c r="M36" s="88"/>
      <c r="N36" s="89">
        <f>AVERAGE(N8:N34)</f>
        <v>6.2890296296296295</v>
      </c>
      <c r="O36" s="88"/>
      <c r="P36" s="89">
        <f>AVERAGE(P8:P34)</f>
        <v>9.2483851851851835</v>
      </c>
      <c r="Q36" s="88"/>
      <c r="R36" s="89">
        <f>AVERAGE(R8:R34)</f>
        <v>8.1609962962962985</v>
      </c>
      <c r="S36" s="90"/>
    </row>
    <row r="37" spans="1:19" x14ac:dyDescent="0.3">
      <c r="A37" s="87" t="s">
        <v>28</v>
      </c>
      <c r="B37" s="88"/>
      <c r="C37" s="88"/>
      <c r="D37" s="89">
        <f>MIN(D8:D34)</f>
        <v>-15.6624</v>
      </c>
      <c r="E37" s="88"/>
      <c r="F37" s="89">
        <f>MIN(F8:F34)</f>
        <v>-2.0417000000000001</v>
      </c>
      <c r="G37" s="88"/>
      <c r="H37" s="89">
        <f>MIN(H8:H34)</f>
        <v>-1.5206</v>
      </c>
      <c r="I37" s="88"/>
      <c r="J37" s="89">
        <f>MIN(J8:J34)</f>
        <v>-0.33179999999999998</v>
      </c>
      <c r="K37" s="88"/>
      <c r="L37" s="89">
        <f>MIN(L8:L34)</f>
        <v>-3.6299999999999999E-2</v>
      </c>
      <c r="M37" s="88"/>
      <c r="N37" s="89">
        <f>MIN(N8:N34)</f>
        <v>3.5669</v>
      </c>
      <c r="O37" s="88"/>
      <c r="P37" s="89">
        <f>MIN(P8:P34)</f>
        <v>7.2378999999999998</v>
      </c>
      <c r="Q37" s="88"/>
      <c r="R37" s="89">
        <f>MIN(R8:R34)</f>
        <v>6.1822999999999997</v>
      </c>
      <c r="S37" s="90"/>
    </row>
    <row r="38" spans="1:19" ht="15" thickBot="1" x14ac:dyDescent="0.35">
      <c r="A38" s="91" t="s">
        <v>29</v>
      </c>
      <c r="B38" s="92"/>
      <c r="C38" s="92"/>
      <c r="D38" s="93">
        <f>MAX(D8:D34)</f>
        <v>5.6212999999999997</v>
      </c>
      <c r="E38" s="92"/>
      <c r="F38" s="93">
        <f>MAX(F8:F34)</f>
        <v>4.7695999999999996</v>
      </c>
      <c r="G38" s="92"/>
      <c r="H38" s="93">
        <f>MAX(H8:H34)</f>
        <v>4.1943999999999999</v>
      </c>
      <c r="I38" s="92"/>
      <c r="J38" s="93">
        <f>MAX(J8:J34)</f>
        <v>4.5258000000000003</v>
      </c>
      <c r="K38" s="92"/>
      <c r="L38" s="93">
        <f>MAX(L8:L34)</f>
        <v>5.8451000000000004</v>
      </c>
      <c r="M38" s="92"/>
      <c r="N38" s="93">
        <f>MAX(N8:N34)</f>
        <v>8.1105999999999998</v>
      </c>
      <c r="O38" s="92"/>
      <c r="P38" s="93">
        <f>MAX(P8:P34)</f>
        <v>11.8529</v>
      </c>
      <c r="Q38" s="92"/>
      <c r="R38" s="93">
        <f>MAX(R8:R34)</f>
        <v>10.0046</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44407</v>
      </c>
      <c r="C8" s="65">
        <f>VLOOKUP($A8,'Return Data'!$B$7:$R$2843,4,0)</f>
        <v>296.11219999999997</v>
      </c>
      <c r="D8" s="65">
        <f>VLOOKUP($A8,'Return Data'!$B$7:$R$2843,9,0)</f>
        <v>8.0341000000000005</v>
      </c>
      <c r="E8" s="66">
        <f t="shared" ref="E8:E25" si="0">RANK(D8,D$8:D$25,0)</f>
        <v>7</v>
      </c>
      <c r="F8" s="65">
        <f>VLOOKUP($A8,'Return Data'!$B$7:$R$2843,10,0)</f>
        <v>5.641</v>
      </c>
      <c r="G8" s="66">
        <f t="shared" ref="G8:G25" si="1">RANK(F8,F$8:F$25,0)</f>
        <v>3</v>
      </c>
      <c r="H8" s="65">
        <f>VLOOKUP($A8,'Return Data'!$B$7:$R$2843,11,0)</f>
        <v>4.6870000000000003</v>
      </c>
      <c r="I8" s="66">
        <f t="shared" ref="I8:I25" si="2">RANK(H8,H$8:H$25,0)</f>
        <v>6</v>
      </c>
      <c r="J8" s="65">
        <f>VLOOKUP($A8,'Return Data'!$B$7:$R$2843,12,0)</f>
        <v>4.6246</v>
      </c>
      <c r="K8" s="66">
        <f t="shared" ref="K8:K25" si="3">RANK(J8,J$8:J$25,0)</f>
        <v>8</v>
      </c>
      <c r="L8" s="65">
        <f>VLOOKUP($A8,'Return Data'!$B$7:$R$2843,13,0)</f>
        <v>5.2595999999999998</v>
      </c>
      <c r="M8" s="66">
        <f t="shared" ref="M8:M25" si="4">RANK(L8,L$8:L$25,0)</f>
        <v>5</v>
      </c>
      <c r="N8" s="65">
        <f>VLOOKUP($A8,'Return Data'!$B$7:$R$2843,17,0)</f>
        <v>8.3446999999999996</v>
      </c>
      <c r="O8" s="66">
        <f t="shared" ref="O8:O23" si="5">RANK(N8,N$8:N$25,0)</f>
        <v>8</v>
      </c>
      <c r="P8" s="65">
        <f>VLOOKUP($A8,'Return Data'!$B$7:$R$2843,14,0)</f>
        <v>9.1569000000000003</v>
      </c>
      <c r="Q8" s="66">
        <f t="shared" ref="Q8:Q23" si="6">RANK(P8,P$8:P$25,0)</f>
        <v>7</v>
      </c>
      <c r="R8" s="65">
        <f>VLOOKUP($A8,'Return Data'!$B$7:$R$2843,16,0)</f>
        <v>9.3554999999999993</v>
      </c>
      <c r="S8" s="67">
        <f t="shared" ref="S8:S25" si="7">RANK(R8,R$8:R$25,0)</f>
        <v>1</v>
      </c>
    </row>
    <row r="9" spans="1:19" x14ac:dyDescent="0.3">
      <c r="A9" s="82" t="s">
        <v>567</v>
      </c>
      <c r="B9" s="64">
        <f>VLOOKUP($A9,'Return Data'!$B$7:$R$2843,3,0)</f>
        <v>44407</v>
      </c>
      <c r="C9" s="65">
        <f>VLOOKUP($A9,'Return Data'!$B$7:$R$2843,4,0)</f>
        <v>2135.4533999999999</v>
      </c>
      <c r="D9" s="65">
        <f>VLOOKUP($A9,'Return Data'!$B$7:$R$2843,9,0)</f>
        <v>7.7653999999999996</v>
      </c>
      <c r="E9" s="66">
        <f t="shared" si="0"/>
        <v>9</v>
      </c>
      <c r="F9" s="65">
        <f>VLOOKUP($A9,'Return Data'!$B$7:$R$2843,10,0)</f>
        <v>4.7190000000000003</v>
      </c>
      <c r="G9" s="66">
        <f t="shared" si="1"/>
        <v>11</v>
      </c>
      <c r="H9" s="65">
        <f>VLOOKUP($A9,'Return Data'!$B$7:$R$2843,11,0)</f>
        <v>4.9055</v>
      </c>
      <c r="I9" s="66">
        <f t="shared" si="2"/>
        <v>4</v>
      </c>
      <c r="J9" s="65">
        <f>VLOOKUP($A9,'Return Data'!$B$7:$R$2843,12,0)</f>
        <v>4.5117000000000003</v>
      </c>
      <c r="K9" s="66">
        <f t="shared" si="3"/>
        <v>9</v>
      </c>
      <c r="L9" s="65">
        <f>VLOOKUP($A9,'Return Data'!$B$7:$R$2843,13,0)</f>
        <v>5.0087000000000002</v>
      </c>
      <c r="M9" s="66">
        <f t="shared" si="4"/>
        <v>10</v>
      </c>
      <c r="N9" s="65">
        <f>VLOOKUP($A9,'Return Data'!$B$7:$R$2843,17,0)</f>
        <v>8.1173000000000002</v>
      </c>
      <c r="O9" s="66">
        <f t="shared" si="5"/>
        <v>10</v>
      </c>
      <c r="P9" s="65">
        <f>VLOOKUP($A9,'Return Data'!$B$7:$R$2843,14,0)</f>
        <v>9.0594000000000001</v>
      </c>
      <c r="Q9" s="66">
        <f t="shared" si="6"/>
        <v>9</v>
      </c>
      <c r="R9" s="65">
        <f>VLOOKUP($A9,'Return Data'!$B$7:$R$2843,16,0)</f>
        <v>8.5908999999999995</v>
      </c>
      <c r="S9" s="67">
        <f t="shared" si="7"/>
        <v>11</v>
      </c>
    </row>
    <row r="10" spans="1:19" x14ac:dyDescent="0.3">
      <c r="A10" s="82" t="s">
        <v>569</v>
      </c>
      <c r="B10" s="64">
        <f>VLOOKUP($A10,'Return Data'!$B$7:$R$2843,3,0)</f>
        <v>44407</v>
      </c>
      <c r="C10" s="65">
        <f>VLOOKUP($A10,'Return Data'!$B$7:$R$2843,4,0)</f>
        <v>19.526599999999998</v>
      </c>
      <c r="D10" s="65">
        <f>VLOOKUP($A10,'Return Data'!$B$7:$R$2843,9,0)</f>
        <v>8.9504999999999999</v>
      </c>
      <c r="E10" s="66">
        <f t="shared" si="0"/>
        <v>4</v>
      </c>
      <c r="F10" s="65">
        <f>VLOOKUP($A10,'Return Data'!$B$7:$R$2843,10,0)</f>
        <v>4.5811000000000002</v>
      </c>
      <c r="G10" s="66">
        <f t="shared" si="1"/>
        <v>12</v>
      </c>
      <c r="H10" s="65">
        <f>VLOOKUP($A10,'Return Data'!$B$7:$R$2843,11,0)</f>
        <v>4.5362</v>
      </c>
      <c r="I10" s="66">
        <f t="shared" si="2"/>
        <v>7</v>
      </c>
      <c r="J10" s="65">
        <f>VLOOKUP($A10,'Return Data'!$B$7:$R$2843,12,0)</f>
        <v>4.2687999999999997</v>
      </c>
      <c r="K10" s="66">
        <f t="shared" si="3"/>
        <v>12</v>
      </c>
      <c r="L10" s="65">
        <f>VLOOKUP($A10,'Return Data'!$B$7:$R$2843,13,0)</f>
        <v>4.8030999999999997</v>
      </c>
      <c r="M10" s="66">
        <f t="shared" si="4"/>
        <v>11</v>
      </c>
      <c r="N10" s="65">
        <f>VLOOKUP($A10,'Return Data'!$B$7:$R$2843,17,0)</f>
        <v>8.4395000000000007</v>
      </c>
      <c r="O10" s="66">
        <f t="shared" si="5"/>
        <v>6</v>
      </c>
      <c r="P10" s="65">
        <f>VLOOKUP($A10,'Return Data'!$B$7:$R$2843,14,0)</f>
        <v>9.0416000000000007</v>
      </c>
      <c r="Q10" s="66">
        <f t="shared" si="6"/>
        <v>10</v>
      </c>
      <c r="R10" s="65">
        <f>VLOOKUP($A10,'Return Data'!$B$7:$R$2843,16,0)</f>
        <v>8.8640000000000008</v>
      </c>
      <c r="S10" s="67">
        <f t="shared" si="7"/>
        <v>4</v>
      </c>
    </row>
    <row r="11" spans="1:19" x14ac:dyDescent="0.3">
      <c r="A11" s="82" t="s">
        <v>571</v>
      </c>
      <c r="B11" s="64">
        <f>VLOOKUP($A11,'Return Data'!$B$7:$R$2843,3,0)</f>
        <v>44407</v>
      </c>
      <c r="C11" s="65">
        <f>VLOOKUP($A11,'Return Data'!$B$7:$R$2843,4,0)</f>
        <v>19.824400000000001</v>
      </c>
      <c r="D11" s="65">
        <f>VLOOKUP($A11,'Return Data'!$B$7:$R$2843,9,0)</f>
        <v>2.4967999999999999</v>
      </c>
      <c r="E11" s="66">
        <f t="shared" si="0"/>
        <v>17</v>
      </c>
      <c r="F11" s="65">
        <f>VLOOKUP($A11,'Return Data'!$B$7:$R$2843,10,0)</f>
        <v>4.4927999999999999</v>
      </c>
      <c r="G11" s="66">
        <f t="shared" si="1"/>
        <v>13</v>
      </c>
      <c r="H11" s="65">
        <f>VLOOKUP($A11,'Return Data'!$B$7:$R$2843,11,0)</f>
        <v>3.42</v>
      </c>
      <c r="I11" s="66">
        <f t="shared" si="2"/>
        <v>16</v>
      </c>
      <c r="J11" s="65">
        <f>VLOOKUP($A11,'Return Data'!$B$7:$R$2843,12,0)</f>
        <v>3.4954999999999998</v>
      </c>
      <c r="K11" s="66">
        <f t="shared" si="3"/>
        <v>16</v>
      </c>
      <c r="L11" s="65">
        <f>VLOOKUP($A11,'Return Data'!$B$7:$R$2843,13,0)</f>
        <v>4.3658999999999999</v>
      </c>
      <c r="M11" s="66">
        <f t="shared" si="4"/>
        <v>14</v>
      </c>
      <c r="N11" s="65">
        <f>VLOOKUP($A11,'Return Data'!$B$7:$R$2843,17,0)</f>
        <v>9.2126000000000001</v>
      </c>
      <c r="O11" s="66">
        <f t="shared" si="5"/>
        <v>1</v>
      </c>
      <c r="P11" s="65">
        <f>VLOOKUP($A11,'Return Data'!$B$7:$R$2843,14,0)</f>
        <v>10.413600000000001</v>
      </c>
      <c r="Q11" s="66">
        <f t="shared" si="6"/>
        <v>1</v>
      </c>
      <c r="R11" s="65">
        <f>VLOOKUP($A11,'Return Data'!$B$7:$R$2843,16,0)</f>
        <v>9.07</v>
      </c>
      <c r="S11" s="67">
        <f t="shared" si="7"/>
        <v>2</v>
      </c>
    </row>
    <row r="12" spans="1:19" x14ac:dyDescent="0.3">
      <c r="A12" s="82" t="s">
        <v>574</v>
      </c>
      <c r="B12" s="64">
        <f>VLOOKUP($A12,'Return Data'!$B$7:$R$2843,3,0)</f>
        <v>44407</v>
      </c>
      <c r="C12" s="65">
        <f>VLOOKUP($A12,'Return Data'!$B$7:$R$2843,4,0)</f>
        <v>18.357900000000001</v>
      </c>
      <c r="D12" s="65">
        <f>VLOOKUP($A12,'Return Data'!$B$7:$R$2843,9,0)</f>
        <v>6.57</v>
      </c>
      <c r="E12" s="66">
        <f t="shared" si="0"/>
        <v>12</v>
      </c>
      <c r="F12" s="65">
        <f>VLOOKUP($A12,'Return Data'!$B$7:$R$2843,10,0)</f>
        <v>4.3375000000000004</v>
      </c>
      <c r="G12" s="66">
        <f t="shared" si="1"/>
        <v>14</v>
      </c>
      <c r="H12" s="65">
        <f>VLOOKUP($A12,'Return Data'!$B$7:$R$2843,11,0)</f>
        <v>4.5242000000000004</v>
      </c>
      <c r="I12" s="66">
        <f t="shared" si="2"/>
        <v>9</v>
      </c>
      <c r="J12" s="65">
        <f>VLOOKUP($A12,'Return Data'!$B$7:$R$2843,12,0)</f>
        <v>4.3684000000000003</v>
      </c>
      <c r="K12" s="66">
        <f t="shared" si="3"/>
        <v>11</v>
      </c>
      <c r="L12" s="65">
        <f>VLOOKUP($A12,'Return Data'!$B$7:$R$2843,13,0)</f>
        <v>4.6165000000000003</v>
      </c>
      <c r="M12" s="66">
        <f t="shared" si="4"/>
        <v>12</v>
      </c>
      <c r="N12" s="65">
        <f>VLOOKUP($A12,'Return Data'!$B$7:$R$2843,17,0)</f>
        <v>7.9309000000000003</v>
      </c>
      <c r="O12" s="66">
        <f t="shared" si="5"/>
        <v>12</v>
      </c>
      <c r="P12" s="65">
        <f>VLOOKUP($A12,'Return Data'!$B$7:$R$2843,14,0)</f>
        <v>9.2441999999999993</v>
      </c>
      <c r="Q12" s="66">
        <f t="shared" si="6"/>
        <v>5</v>
      </c>
      <c r="R12" s="65">
        <f>VLOOKUP($A12,'Return Data'!$B$7:$R$2843,16,0)</f>
        <v>8.7167999999999992</v>
      </c>
      <c r="S12" s="67">
        <f t="shared" si="7"/>
        <v>8</v>
      </c>
    </row>
    <row r="13" spans="1:19" x14ac:dyDescent="0.3">
      <c r="A13" s="82" t="s">
        <v>575</v>
      </c>
      <c r="B13" s="64">
        <f>VLOOKUP($A13,'Return Data'!$B$7:$R$2843,3,0)</f>
        <v>44407</v>
      </c>
      <c r="C13" s="65">
        <f>VLOOKUP($A13,'Return Data'!$B$7:$R$2843,4,0)</f>
        <v>18.633600000000001</v>
      </c>
      <c r="D13" s="65">
        <f>VLOOKUP($A13,'Return Data'!$B$7:$R$2843,9,0)</f>
        <v>6.0236999999999998</v>
      </c>
      <c r="E13" s="66">
        <f t="shared" si="0"/>
        <v>13</v>
      </c>
      <c r="F13" s="65">
        <f>VLOOKUP($A13,'Return Data'!$B$7:$R$2843,10,0)</f>
        <v>5.7201000000000004</v>
      </c>
      <c r="G13" s="66">
        <f t="shared" si="1"/>
        <v>2</v>
      </c>
      <c r="H13" s="65">
        <f>VLOOKUP($A13,'Return Data'!$B$7:$R$2843,11,0)</f>
        <v>4.3996000000000004</v>
      </c>
      <c r="I13" s="66">
        <f t="shared" si="2"/>
        <v>10</v>
      </c>
      <c r="J13" s="65">
        <f>VLOOKUP($A13,'Return Data'!$B$7:$R$2843,12,0)</f>
        <v>4.7987000000000002</v>
      </c>
      <c r="K13" s="66">
        <f t="shared" si="3"/>
        <v>2</v>
      </c>
      <c r="L13" s="65">
        <f>VLOOKUP($A13,'Return Data'!$B$7:$R$2843,13,0)</f>
        <v>5.6734</v>
      </c>
      <c r="M13" s="66">
        <f t="shared" si="4"/>
        <v>1</v>
      </c>
      <c r="N13" s="65">
        <f>VLOOKUP($A13,'Return Data'!$B$7:$R$2843,17,0)</f>
        <v>8.7096999999999998</v>
      </c>
      <c r="O13" s="66">
        <f t="shared" si="5"/>
        <v>4</v>
      </c>
      <c r="P13" s="65">
        <f>VLOOKUP($A13,'Return Data'!$B$7:$R$2843,14,0)</f>
        <v>9.2167999999999992</v>
      </c>
      <c r="Q13" s="66">
        <f t="shared" si="6"/>
        <v>6</v>
      </c>
      <c r="R13" s="65">
        <f>VLOOKUP($A13,'Return Data'!$B$7:$R$2843,16,0)</f>
        <v>8.8358000000000008</v>
      </c>
      <c r="S13" s="67">
        <f t="shared" si="7"/>
        <v>5</v>
      </c>
    </row>
    <row r="14" spans="1:19" x14ac:dyDescent="0.3">
      <c r="A14" s="82" t="s">
        <v>578</v>
      </c>
      <c r="B14" s="64">
        <f>VLOOKUP($A14,'Return Data'!$B$7:$R$2843,3,0)</f>
        <v>44407</v>
      </c>
      <c r="C14" s="65">
        <f>VLOOKUP($A14,'Return Data'!$B$7:$R$2843,4,0)</f>
        <v>26.143000000000001</v>
      </c>
      <c r="D14" s="65">
        <f>VLOOKUP($A14,'Return Data'!$B$7:$R$2843,9,0)</f>
        <v>5.6245000000000003</v>
      </c>
      <c r="E14" s="66">
        <f t="shared" si="0"/>
        <v>15</v>
      </c>
      <c r="F14" s="65">
        <f>VLOOKUP($A14,'Return Data'!$B$7:$R$2843,10,0)</f>
        <v>5.4238</v>
      </c>
      <c r="G14" s="66">
        <f t="shared" si="1"/>
        <v>5</v>
      </c>
      <c r="H14" s="65">
        <f>VLOOKUP($A14,'Return Data'!$B$7:$R$2843,11,0)</f>
        <v>4.5286</v>
      </c>
      <c r="I14" s="66">
        <f t="shared" si="2"/>
        <v>8</v>
      </c>
      <c r="J14" s="65">
        <f>VLOOKUP($A14,'Return Data'!$B$7:$R$2843,12,0)</f>
        <v>5.0353000000000003</v>
      </c>
      <c r="K14" s="66">
        <f t="shared" si="3"/>
        <v>1</v>
      </c>
      <c r="L14" s="65">
        <f>VLOOKUP($A14,'Return Data'!$B$7:$R$2843,13,0)</f>
        <v>5.4093999999999998</v>
      </c>
      <c r="M14" s="66">
        <f t="shared" si="4"/>
        <v>3</v>
      </c>
      <c r="N14" s="65">
        <f>VLOOKUP($A14,'Return Data'!$B$7:$R$2843,17,0)</f>
        <v>7.8766999999999996</v>
      </c>
      <c r="O14" s="66">
        <f t="shared" si="5"/>
        <v>13</v>
      </c>
      <c r="P14" s="65">
        <f>VLOOKUP($A14,'Return Data'!$B$7:$R$2843,14,0)</f>
        <v>8.5698000000000008</v>
      </c>
      <c r="Q14" s="66">
        <f t="shared" si="6"/>
        <v>13</v>
      </c>
      <c r="R14" s="65">
        <f>VLOOKUP($A14,'Return Data'!$B$7:$R$2843,16,0)</f>
        <v>8.8103999999999996</v>
      </c>
      <c r="S14" s="67">
        <f t="shared" si="7"/>
        <v>6</v>
      </c>
    </row>
    <row r="15" spans="1:19" x14ac:dyDescent="0.3">
      <c r="A15" s="82" t="s">
        <v>579</v>
      </c>
      <c r="B15" s="64">
        <f>VLOOKUP($A15,'Return Data'!$B$7:$R$2843,3,0)</f>
        <v>44407</v>
      </c>
      <c r="C15" s="65">
        <f>VLOOKUP($A15,'Return Data'!$B$7:$R$2843,4,0)</f>
        <v>19.9178</v>
      </c>
      <c r="D15" s="65">
        <f>VLOOKUP($A15,'Return Data'!$B$7:$R$2843,9,0)</f>
        <v>9.1329999999999991</v>
      </c>
      <c r="E15" s="66">
        <f t="shared" si="0"/>
        <v>3</v>
      </c>
      <c r="F15" s="65">
        <f>VLOOKUP($A15,'Return Data'!$B$7:$R$2843,10,0)</f>
        <v>5.0034000000000001</v>
      </c>
      <c r="G15" s="66">
        <f t="shared" si="1"/>
        <v>9</v>
      </c>
      <c r="H15" s="65">
        <f>VLOOKUP($A15,'Return Data'!$B$7:$R$2843,11,0)</f>
        <v>5.1566000000000001</v>
      </c>
      <c r="I15" s="66">
        <f t="shared" si="2"/>
        <v>1</v>
      </c>
      <c r="J15" s="65">
        <f>VLOOKUP($A15,'Return Data'!$B$7:$R$2843,12,0)</f>
        <v>4.7473999999999998</v>
      </c>
      <c r="K15" s="66">
        <f t="shared" si="3"/>
        <v>3</v>
      </c>
      <c r="L15" s="65">
        <f>VLOOKUP($A15,'Return Data'!$B$7:$R$2843,13,0)</f>
        <v>5.2354000000000003</v>
      </c>
      <c r="M15" s="66">
        <f t="shared" si="4"/>
        <v>6</v>
      </c>
      <c r="N15" s="65">
        <f>VLOOKUP($A15,'Return Data'!$B$7:$R$2843,17,0)</f>
        <v>8.8864000000000001</v>
      </c>
      <c r="O15" s="66">
        <f t="shared" si="5"/>
        <v>3</v>
      </c>
      <c r="P15" s="65">
        <f>VLOOKUP($A15,'Return Data'!$B$7:$R$2843,14,0)</f>
        <v>9.8272999999999993</v>
      </c>
      <c r="Q15" s="66">
        <f t="shared" si="6"/>
        <v>2</v>
      </c>
      <c r="R15" s="65">
        <f>VLOOKUP($A15,'Return Data'!$B$7:$R$2843,16,0)</f>
        <v>8.5456000000000003</v>
      </c>
      <c r="S15" s="67">
        <f t="shared" si="7"/>
        <v>12</v>
      </c>
    </row>
    <row r="16" spans="1:19" x14ac:dyDescent="0.3">
      <c r="A16" s="82" t="s">
        <v>584</v>
      </c>
      <c r="B16" s="64">
        <f>VLOOKUP($A16,'Return Data'!$B$7:$R$2843,3,0)</f>
        <v>44407</v>
      </c>
      <c r="C16" s="65">
        <f>VLOOKUP($A16,'Return Data'!$B$7:$R$2843,4,0)</f>
        <v>1929.3342</v>
      </c>
      <c r="D16" s="65">
        <f>VLOOKUP($A16,'Return Data'!$B$7:$R$2843,9,0)</f>
        <v>2.2454999999999998</v>
      </c>
      <c r="E16" s="66">
        <f t="shared" si="0"/>
        <v>18</v>
      </c>
      <c r="F16" s="65">
        <f>VLOOKUP($A16,'Return Data'!$B$7:$R$2843,10,0)</f>
        <v>3.6461999999999999</v>
      </c>
      <c r="G16" s="66">
        <f t="shared" si="1"/>
        <v>16</v>
      </c>
      <c r="H16" s="65">
        <f>VLOOKUP($A16,'Return Data'!$B$7:$R$2843,11,0)</f>
        <v>2.4146999999999998</v>
      </c>
      <c r="I16" s="66">
        <f t="shared" si="2"/>
        <v>18</v>
      </c>
      <c r="J16" s="65">
        <f>VLOOKUP($A16,'Return Data'!$B$7:$R$2843,12,0)</f>
        <v>2.7252000000000001</v>
      </c>
      <c r="K16" s="66">
        <f t="shared" si="3"/>
        <v>18</v>
      </c>
      <c r="L16" s="65">
        <f>VLOOKUP($A16,'Return Data'!$B$7:$R$2843,13,0)</f>
        <v>3.5604</v>
      </c>
      <c r="M16" s="66">
        <f t="shared" si="4"/>
        <v>18</v>
      </c>
      <c r="N16" s="65">
        <f>VLOOKUP($A16,'Return Data'!$B$7:$R$2843,17,0)</f>
        <v>7.5079000000000002</v>
      </c>
      <c r="O16" s="66">
        <f t="shared" si="5"/>
        <v>14</v>
      </c>
      <c r="P16" s="65">
        <f>VLOOKUP($A16,'Return Data'!$B$7:$R$2843,14,0)</f>
        <v>8.2413000000000007</v>
      </c>
      <c r="Q16" s="66">
        <f t="shared" si="6"/>
        <v>15</v>
      </c>
      <c r="R16" s="65">
        <f>VLOOKUP($A16,'Return Data'!$B$7:$R$2843,16,0)</f>
        <v>7.9128999999999996</v>
      </c>
      <c r="S16" s="67">
        <f t="shared" si="7"/>
        <v>16</v>
      </c>
    </row>
    <row r="17" spans="1:19" x14ac:dyDescent="0.3">
      <c r="A17" s="82" t="s">
        <v>586</v>
      </c>
      <c r="B17" s="64">
        <f>VLOOKUP($A17,'Return Data'!$B$7:$R$2843,3,0)</f>
        <v>44407</v>
      </c>
      <c r="C17" s="65">
        <f>VLOOKUP($A17,'Return Data'!$B$7:$R$2843,4,0)</f>
        <v>52.646799999999999</v>
      </c>
      <c r="D17" s="65">
        <f>VLOOKUP($A17,'Return Data'!$B$7:$R$2843,9,0)</f>
        <v>6.6456</v>
      </c>
      <c r="E17" s="66">
        <f t="shared" si="0"/>
        <v>10</v>
      </c>
      <c r="F17" s="65">
        <f>VLOOKUP($A17,'Return Data'!$B$7:$R$2843,10,0)</f>
        <v>6.2039</v>
      </c>
      <c r="G17" s="66">
        <f t="shared" si="1"/>
        <v>1</v>
      </c>
      <c r="H17" s="65">
        <f>VLOOKUP($A17,'Return Data'!$B$7:$R$2843,11,0)</f>
        <v>4.1418999999999997</v>
      </c>
      <c r="I17" s="66">
        <f t="shared" si="2"/>
        <v>12</v>
      </c>
      <c r="J17" s="65">
        <f>VLOOKUP($A17,'Return Data'!$B$7:$R$2843,12,0)</f>
        <v>4.4534000000000002</v>
      </c>
      <c r="K17" s="66">
        <f t="shared" si="3"/>
        <v>10</v>
      </c>
      <c r="L17" s="65">
        <f>VLOOKUP($A17,'Return Data'!$B$7:$R$2843,13,0)</f>
        <v>5.1326999999999998</v>
      </c>
      <c r="M17" s="66">
        <f t="shared" si="4"/>
        <v>9</v>
      </c>
      <c r="N17" s="65">
        <f>VLOOKUP($A17,'Return Data'!$B$7:$R$2843,17,0)</f>
        <v>8.3834999999999997</v>
      </c>
      <c r="O17" s="66">
        <f t="shared" si="5"/>
        <v>7</v>
      </c>
      <c r="P17" s="65">
        <f>VLOOKUP($A17,'Return Data'!$B$7:$R$2843,14,0)</f>
        <v>9.3513000000000002</v>
      </c>
      <c r="Q17" s="66">
        <f t="shared" si="6"/>
        <v>4</v>
      </c>
      <c r="R17" s="65">
        <f>VLOOKUP($A17,'Return Data'!$B$7:$R$2843,16,0)</f>
        <v>8.9002999999999997</v>
      </c>
      <c r="S17" s="67">
        <f t="shared" si="7"/>
        <v>3</v>
      </c>
    </row>
    <row r="18" spans="1:19" x14ac:dyDescent="0.3">
      <c r="A18" s="82" t="s">
        <v>587</v>
      </c>
      <c r="B18" s="64">
        <f>VLOOKUP($A18,'Return Data'!$B$7:$R$2843,3,0)</f>
        <v>44407</v>
      </c>
      <c r="C18" s="65">
        <f>VLOOKUP($A18,'Return Data'!$B$7:$R$2843,4,0)</f>
        <v>20.524899999999999</v>
      </c>
      <c r="D18" s="65">
        <f>VLOOKUP($A18,'Return Data'!$B$7:$R$2843,9,0)</f>
        <v>10.251799999999999</v>
      </c>
      <c r="E18" s="66">
        <f t="shared" si="0"/>
        <v>1</v>
      </c>
      <c r="F18" s="65">
        <f>VLOOKUP($A18,'Return Data'!$B$7:$R$2843,10,0)</f>
        <v>5.2243000000000004</v>
      </c>
      <c r="G18" s="66">
        <f t="shared" si="1"/>
        <v>7</v>
      </c>
      <c r="H18" s="65">
        <f>VLOOKUP($A18,'Return Data'!$B$7:$R$2843,11,0)</f>
        <v>4.8617999999999997</v>
      </c>
      <c r="I18" s="66">
        <f t="shared" si="2"/>
        <v>5</v>
      </c>
      <c r="J18" s="65">
        <f>VLOOKUP($A18,'Return Data'!$B$7:$R$2843,12,0)</f>
        <v>4.7328000000000001</v>
      </c>
      <c r="K18" s="66">
        <f t="shared" si="3"/>
        <v>5</v>
      </c>
      <c r="L18" s="65">
        <f>VLOOKUP($A18,'Return Data'!$B$7:$R$2843,13,0)</f>
        <v>5.1905999999999999</v>
      </c>
      <c r="M18" s="66">
        <f t="shared" si="4"/>
        <v>8</v>
      </c>
      <c r="N18" s="65">
        <f>VLOOKUP($A18,'Return Data'!$B$7:$R$2843,17,0)</f>
        <v>8.5295000000000005</v>
      </c>
      <c r="O18" s="66">
        <f t="shared" si="5"/>
        <v>5</v>
      </c>
      <c r="P18" s="65">
        <f>VLOOKUP($A18,'Return Data'!$B$7:$R$2843,14,0)</f>
        <v>8.6984999999999992</v>
      </c>
      <c r="Q18" s="66">
        <f t="shared" si="6"/>
        <v>12</v>
      </c>
      <c r="R18" s="65">
        <f>VLOOKUP($A18,'Return Data'!$B$7:$R$2843,16,0)</f>
        <v>8.4257000000000009</v>
      </c>
      <c r="S18" s="67">
        <f t="shared" si="7"/>
        <v>13</v>
      </c>
    </row>
    <row r="19" spans="1:19" x14ac:dyDescent="0.3">
      <c r="A19" s="82" t="s">
        <v>590</v>
      </c>
      <c r="B19" s="64">
        <f>VLOOKUP($A19,'Return Data'!$B$7:$R$2843,3,0)</f>
        <v>44407</v>
      </c>
      <c r="C19" s="65">
        <f>VLOOKUP($A19,'Return Data'!$B$7:$R$2843,4,0)</f>
        <v>29.374600000000001</v>
      </c>
      <c r="D19" s="65">
        <f>VLOOKUP($A19,'Return Data'!$B$7:$R$2843,9,0)</f>
        <v>6.6215000000000002</v>
      </c>
      <c r="E19" s="66">
        <f t="shared" si="0"/>
        <v>11</v>
      </c>
      <c r="F19" s="65">
        <f>VLOOKUP($A19,'Return Data'!$B$7:$R$2843,10,0)</f>
        <v>4.1275000000000004</v>
      </c>
      <c r="G19" s="66">
        <f t="shared" si="1"/>
        <v>15</v>
      </c>
      <c r="H19" s="65">
        <f>VLOOKUP($A19,'Return Data'!$B$7:$R$2843,11,0)</f>
        <v>4.0225</v>
      </c>
      <c r="I19" s="66">
        <f t="shared" si="2"/>
        <v>13</v>
      </c>
      <c r="J19" s="65">
        <f>VLOOKUP($A19,'Return Data'!$B$7:$R$2843,12,0)</f>
        <v>3.6983999999999999</v>
      </c>
      <c r="K19" s="66">
        <f t="shared" si="3"/>
        <v>14</v>
      </c>
      <c r="L19" s="65">
        <f>VLOOKUP($A19,'Return Data'!$B$7:$R$2843,13,0)</f>
        <v>4.0603999999999996</v>
      </c>
      <c r="M19" s="66">
        <f t="shared" si="4"/>
        <v>15</v>
      </c>
      <c r="N19" s="65">
        <f>VLOOKUP($A19,'Return Data'!$B$7:$R$2843,17,0)</f>
        <v>7.0869</v>
      </c>
      <c r="O19" s="66">
        <f t="shared" si="5"/>
        <v>15</v>
      </c>
      <c r="P19" s="65">
        <f>VLOOKUP($A19,'Return Data'!$B$7:$R$2843,14,0)</f>
        <v>8.4350000000000005</v>
      </c>
      <c r="Q19" s="66">
        <f t="shared" si="6"/>
        <v>14</v>
      </c>
      <c r="R19" s="65">
        <f>VLOOKUP($A19,'Return Data'!$B$7:$R$2843,16,0)</f>
        <v>8.0090000000000003</v>
      </c>
      <c r="S19" s="67">
        <f t="shared" si="7"/>
        <v>15</v>
      </c>
    </row>
    <row r="20" spans="1:19" x14ac:dyDescent="0.3">
      <c r="A20" s="82" t="s">
        <v>592</v>
      </c>
      <c r="B20" s="64">
        <f>VLOOKUP($A20,'Return Data'!$B$7:$R$2843,3,0)</f>
        <v>44407</v>
      </c>
      <c r="C20" s="65">
        <f>VLOOKUP($A20,'Return Data'!$B$7:$R$2843,4,0)</f>
        <v>16.770700000000001</v>
      </c>
      <c r="D20" s="65">
        <f>VLOOKUP($A20,'Return Data'!$B$7:$R$2843,9,0)</f>
        <v>8.3490000000000002</v>
      </c>
      <c r="E20" s="66">
        <f t="shared" si="0"/>
        <v>5</v>
      </c>
      <c r="F20" s="65">
        <f>VLOOKUP($A20,'Return Data'!$B$7:$R$2843,10,0)</f>
        <v>5.3856000000000002</v>
      </c>
      <c r="G20" s="66">
        <f t="shared" si="1"/>
        <v>6</v>
      </c>
      <c r="H20" s="65">
        <f>VLOOKUP($A20,'Return Data'!$B$7:$R$2843,11,0)</f>
        <v>4.9955999999999996</v>
      </c>
      <c r="I20" s="66">
        <f t="shared" si="2"/>
        <v>3</v>
      </c>
      <c r="J20" s="65">
        <f>VLOOKUP($A20,'Return Data'!$B$7:$R$2843,12,0)</f>
        <v>4.7363</v>
      </c>
      <c r="K20" s="66">
        <f t="shared" si="3"/>
        <v>4</v>
      </c>
      <c r="L20" s="65">
        <f>VLOOKUP($A20,'Return Data'!$B$7:$R$2843,13,0)</f>
        <v>5.4687999999999999</v>
      </c>
      <c r="M20" s="66">
        <f t="shared" si="4"/>
        <v>2</v>
      </c>
      <c r="N20" s="65">
        <f>VLOOKUP($A20,'Return Data'!$B$7:$R$2843,17,0)</f>
        <v>8.8995999999999995</v>
      </c>
      <c r="O20" s="66">
        <f t="shared" si="5"/>
        <v>2</v>
      </c>
      <c r="P20" s="65">
        <f>VLOOKUP($A20,'Return Data'!$B$7:$R$2843,14,0)</f>
        <v>9.5469000000000008</v>
      </c>
      <c r="Q20" s="66">
        <f t="shared" si="6"/>
        <v>3</v>
      </c>
      <c r="R20" s="65">
        <f>VLOOKUP($A20,'Return Data'!$B$7:$R$2843,16,0)</f>
        <v>8.6770999999999994</v>
      </c>
      <c r="S20" s="67">
        <f t="shared" si="7"/>
        <v>10</v>
      </c>
    </row>
    <row r="21" spans="1:19" x14ac:dyDescent="0.3">
      <c r="A21" s="82" t="s">
        <v>594</v>
      </c>
      <c r="B21" s="64">
        <f>VLOOKUP($A21,'Return Data'!$B$7:$R$2843,3,0)</f>
        <v>44407</v>
      </c>
      <c r="C21" s="65">
        <f>VLOOKUP($A21,'Return Data'!$B$7:$R$2843,4,0)</f>
        <v>20.171900000000001</v>
      </c>
      <c r="D21" s="65">
        <f>VLOOKUP($A21,'Return Data'!$B$7:$R$2843,9,0)</f>
        <v>7.8673999999999999</v>
      </c>
      <c r="E21" s="66">
        <f t="shared" si="0"/>
        <v>8</v>
      </c>
      <c r="F21" s="65">
        <f>VLOOKUP($A21,'Return Data'!$B$7:$R$2843,10,0)</f>
        <v>5.2107999999999999</v>
      </c>
      <c r="G21" s="66">
        <f t="shared" si="1"/>
        <v>8</v>
      </c>
      <c r="H21" s="65">
        <f>VLOOKUP($A21,'Return Data'!$B$7:$R$2843,11,0)</f>
        <v>5.0419999999999998</v>
      </c>
      <c r="I21" s="66">
        <f t="shared" si="2"/>
        <v>2</v>
      </c>
      <c r="J21" s="65">
        <f>VLOOKUP($A21,'Return Data'!$B$7:$R$2843,12,0)</f>
        <v>4.6281999999999996</v>
      </c>
      <c r="K21" s="66">
        <f t="shared" si="3"/>
        <v>7</v>
      </c>
      <c r="L21" s="65">
        <f>VLOOKUP($A21,'Return Data'!$B$7:$R$2843,13,0)</f>
        <v>5.2138</v>
      </c>
      <c r="M21" s="66">
        <f t="shared" si="4"/>
        <v>7</v>
      </c>
      <c r="N21" s="65">
        <f>VLOOKUP($A21,'Return Data'!$B$7:$R$2843,17,0)</f>
        <v>8.2798999999999996</v>
      </c>
      <c r="O21" s="66">
        <f t="shared" si="5"/>
        <v>9</v>
      </c>
      <c r="P21" s="65">
        <f>VLOOKUP($A21,'Return Data'!$B$7:$R$2843,14,0)</f>
        <v>9.0901999999999994</v>
      </c>
      <c r="Q21" s="66">
        <f t="shared" si="6"/>
        <v>8</v>
      </c>
      <c r="R21" s="65">
        <f>VLOOKUP($A21,'Return Data'!$B$7:$R$2843,16,0)</f>
        <v>8.7125000000000004</v>
      </c>
      <c r="S21" s="67">
        <f t="shared" si="7"/>
        <v>9</v>
      </c>
    </row>
    <row r="22" spans="1:19" x14ac:dyDescent="0.3">
      <c r="A22" s="82" t="s">
        <v>595</v>
      </c>
      <c r="B22" s="64">
        <f>VLOOKUP($A22,'Return Data'!$B$7:$R$2843,3,0)</f>
        <v>44407</v>
      </c>
      <c r="C22" s="65">
        <f>VLOOKUP($A22,'Return Data'!$B$7:$R$2843,4,0)</f>
        <v>2605.1970000000001</v>
      </c>
      <c r="D22" s="65">
        <f>VLOOKUP($A22,'Return Data'!$B$7:$R$2843,9,0)</f>
        <v>8.3179999999999996</v>
      </c>
      <c r="E22" s="66">
        <f t="shared" si="0"/>
        <v>6</v>
      </c>
      <c r="F22" s="65">
        <f>VLOOKUP($A22,'Return Data'!$B$7:$R$2843,10,0)</f>
        <v>4.9358000000000004</v>
      </c>
      <c r="G22" s="66">
        <f t="shared" si="1"/>
        <v>10</v>
      </c>
      <c r="H22" s="65">
        <f>VLOOKUP($A22,'Return Data'!$B$7:$R$2843,11,0)</f>
        <v>3.5114000000000001</v>
      </c>
      <c r="I22" s="66">
        <f t="shared" si="2"/>
        <v>15</v>
      </c>
      <c r="J22" s="65">
        <f>VLOOKUP($A22,'Return Data'!$B$7:$R$2843,12,0)</f>
        <v>4.0031999999999996</v>
      </c>
      <c r="K22" s="66">
        <f t="shared" si="3"/>
        <v>13</v>
      </c>
      <c r="L22" s="65">
        <f>VLOOKUP($A22,'Return Data'!$B$7:$R$2843,13,0)</f>
        <v>4.4759000000000002</v>
      </c>
      <c r="M22" s="66">
        <f t="shared" si="4"/>
        <v>13</v>
      </c>
      <c r="N22" s="65">
        <f>VLOOKUP($A22,'Return Data'!$B$7:$R$2843,17,0)</f>
        <v>8.0547000000000004</v>
      </c>
      <c r="O22" s="66">
        <f t="shared" si="5"/>
        <v>11</v>
      </c>
      <c r="P22" s="65">
        <f>VLOOKUP($A22,'Return Data'!$B$7:$R$2843,14,0)</f>
        <v>8.7828999999999997</v>
      </c>
      <c r="Q22" s="66">
        <f t="shared" si="6"/>
        <v>11</v>
      </c>
      <c r="R22" s="65">
        <f>VLOOKUP($A22,'Return Data'!$B$7:$R$2843,16,0)</f>
        <v>8.7635000000000005</v>
      </c>
      <c r="S22" s="67">
        <f t="shared" si="7"/>
        <v>7</v>
      </c>
    </row>
    <row r="23" spans="1:19" x14ac:dyDescent="0.3">
      <c r="A23" s="82" t="s">
        <v>598</v>
      </c>
      <c r="B23" s="64">
        <f>VLOOKUP($A23,'Return Data'!$B$7:$R$2843,3,0)</f>
        <v>44407</v>
      </c>
      <c r="C23" s="65">
        <f>VLOOKUP($A23,'Return Data'!$B$7:$R$2843,4,0)</f>
        <v>34.570900000000002</v>
      </c>
      <c r="D23" s="65">
        <f>VLOOKUP($A23,'Return Data'!$B$7:$R$2843,9,0)</f>
        <v>3.4977</v>
      </c>
      <c r="E23" s="66">
        <f t="shared" si="0"/>
        <v>16</v>
      </c>
      <c r="F23" s="65">
        <f>VLOOKUP($A23,'Return Data'!$B$7:$R$2843,10,0)</f>
        <v>3.3281999999999998</v>
      </c>
      <c r="G23" s="66">
        <f t="shared" si="1"/>
        <v>18</v>
      </c>
      <c r="H23" s="65">
        <f>VLOOKUP($A23,'Return Data'!$B$7:$R$2843,11,0)</f>
        <v>3.6526999999999998</v>
      </c>
      <c r="I23" s="66">
        <f t="shared" si="2"/>
        <v>14</v>
      </c>
      <c r="J23" s="65">
        <f>VLOOKUP($A23,'Return Data'!$B$7:$R$2843,12,0)</f>
        <v>3.5074999999999998</v>
      </c>
      <c r="K23" s="66">
        <f t="shared" si="3"/>
        <v>15</v>
      </c>
      <c r="L23" s="65">
        <f>VLOOKUP($A23,'Return Data'!$B$7:$R$2843,13,0)</f>
        <v>3.9773000000000001</v>
      </c>
      <c r="M23" s="66">
        <f t="shared" si="4"/>
        <v>16</v>
      </c>
      <c r="N23" s="65">
        <f>VLOOKUP($A23,'Return Data'!$B$7:$R$2843,17,0)</f>
        <v>6.8289</v>
      </c>
      <c r="O23" s="66">
        <f t="shared" si="5"/>
        <v>16</v>
      </c>
      <c r="P23" s="65">
        <f>VLOOKUP($A23,'Return Data'!$B$7:$R$2843,14,0)</f>
        <v>7.8613999999999997</v>
      </c>
      <c r="Q23" s="66">
        <f t="shared" si="6"/>
        <v>16</v>
      </c>
      <c r="R23" s="65">
        <f>VLOOKUP($A23,'Return Data'!$B$7:$R$2843,16,0)</f>
        <v>7.7813999999999997</v>
      </c>
      <c r="S23" s="67">
        <f t="shared" si="7"/>
        <v>17</v>
      </c>
    </row>
    <row r="24" spans="1:19" x14ac:dyDescent="0.3">
      <c r="A24" s="82" t="s">
        <v>599</v>
      </c>
      <c r="B24" s="64">
        <f>VLOOKUP($A24,'Return Data'!$B$7:$R$2843,3,0)</f>
        <v>44407</v>
      </c>
      <c r="C24" s="65">
        <f>VLOOKUP($A24,'Return Data'!$B$7:$R$2843,4,0)</f>
        <v>11.543799999999999</v>
      </c>
      <c r="D24" s="65">
        <f>VLOOKUP($A24,'Return Data'!$B$7:$R$2843,9,0)</f>
        <v>9.5280000000000005</v>
      </c>
      <c r="E24" s="66">
        <f t="shared" si="0"/>
        <v>2</v>
      </c>
      <c r="F24" s="65">
        <f>VLOOKUP($A24,'Return Data'!$B$7:$R$2843,10,0)</f>
        <v>5.4874999999999998</v>
      </c>
      <c r="G24" s="66">
        <f t="shared" si="1"/>
        <v>4</v>
      </c>
      <c r="H24" s="65">
        <f>VLOOKUP($A24,'Return Data'!$B$7:$R$2843,11,0)</f>
        <v>4.3360000000000003</v>
      </c>
      <c r="I24" s="66">
        <f t="shared" si="2"/>
        <v>11</v>
      </c>
      <c r="J24" s="65">
        <f>VLOOKUP($A24,'Return Data'!$B$7:$R$2843,12,0)</f>
        <v>4.6750999999999996</v>
      </c>
      <c r="K24" s="66">
        <f t="shared" si="3"/>
        <v>6</v>
      </c>
      <c r="L24" s="65">
        <f>VLOOKUP($A24,'Return Data'!$B$7:$R$2843,13,0)</f>
        <v>5.27</v>
      </c>
      <c r="M24" s="66">
        <f t="shared" si="4"/>
        <v>4</v>
      </c>
      <c r="N24" s="65"/>
      <c r="O24" s="66"/>
      <c r="P24" s="65"/>
      <c r="Q24" s="66"/>
      <c r="R24" s="65">
        <f>VLOOKUP($A24,'Return Data'!$B$7:$R$2843,16,0)</f>
        <v>8.2761999999999993</v>
      </c>
      <c r="S24" s="67">
        <f t="shared" si="7"/>
        <v>14</v>
      </c>
    </row>
    <row r="25" spans="1:19" x14ac:dyDescent="0.3">
      <c r="A25" s="82" t="s">
        <v>601</v>
      </c>
      <c r="B25" s="64">
        <f>VLOOKUP($A25,'Return Data'!$B$7:$R$2843,3,0)</f>
        <v>44407</v>
      </c>
      <c r="C25" s="65">
        <f>VLOOKUP($A25,'Return Data'!$B$7:$R$2843,4,0)</f>
        <v>16.471399999999999</v>
      </c>
      <c r="D25" s="65">
        <f>VLOOKUP($A25,'Return Data'!$B$7:$R$2843,9,0)</f>
        <v>5.9903000000000004</v>
      </c>
      <c r="E25" s="66">
        <f t="shared" si="0"/>
        <v>14</v>
      </c>
      <c r="F25" s="65">
        <f>VLOOKUP($A25,'Return Data'!$B$7:$R$2843,10,0)</f>
        <v>3.5945</v>
      </c>
      <c r="G25" s="66">
        <f t="shared" si="1"/>
        <v>17</v>
      </c>
      <c r="H25" s="65">
        <f>VLOOKUP($A25,'Return Data'!$B$7:$R$2843,11,0)</f>
        <v>3.3761999999999999</v>
      </c>
      <c r="I25" s="66">
        <f t="shared" si="2"/>
        <v>17</v>
      </c>
      <c r="J25" s="65">
        <f>VLOOKUP($A25,'Return Data'!$B$7:$R$2843,12,0)</f>
        <v>3.0916000000000001</v>
      </c>
      <c r="K25" s="66">
        <f t="shared" si="3"/>
        <v>17</v>
      </c>
      <c r="L25" s="65">
        <f>VLOOKUP($A25,'Return Data'!$B$7:$R$2843,13,0)</f>
        <v>3.6556000000000002</v>
      </c>
      <c r="M25" s="66">
        <f t="shared" si="4"/>
        <v>17</v>
      </c>
      <c r="N25" s="65">
        <f>VLOOKUP($A25,'Return Data'!$B$7:$R$2843,17,0)</f>
        <v>5.8876999999999997</v>
      </c>
      <c r="O25" s="66">
        <f>RANK(N25,N$8:N$25,0)</f>
        <v>17</v>
      </c>
      <c r="P25" s="65">
        <f>VLOOKUP($A25,'Return Data'!$B$7:$R$2843,14,0)</f>
        <v>4.2929000000000004</v>
      </c>
      <c r="Q25" s="66">
        <f>RANK(P25,P$8:P$25,0)</f>
        <v>17</v>
      </c>
      <c r="R25" s="65">
        <f>VLOOKUP($A25,'Return Data'!$B$7:$R$2843,16,0)</f>
        <v>6.8893000000000004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6.8840444444444451</v>
      </c>
      <c r="E27" s="88"/>
      <c r="F27" s="89">
        <f>AVERAGE(F8:F25)</f>
        <v>4.8368333333333329</v>
      </c>
      <c r="G27" s="88"/>
      <c r="H27" s="89">
        <f>AVERAGE(H8:H25)</f>
        <v>4.2506944444444441</v>
      </c>
      <c r="I27" s="88"/>
      <c r="J27" s="89">
        <f>AVERAGE(J8:J25)</f>
        <v>4.227894444444444</v>
      </c>
      <c r="K27" s="88"/>
      <c r="L27" s="89">
        <f>AVERAGE(L8:L25)</f>
        <v>4.798750000000001</v>
      </c>
      <c r="M27" s="88"/>
      <c r="N27" s="89">
        <f>AVERAGE(N8:N25)</f>
        <v>8.0574352941176457</v>
      </c>
      <c r="O27" s="88"/>
      <c r="P27" s="89">
        <f>AVERAGE(P8:P25)</f>
        <v>8.7547058823529404</v>
      </c>
      <c r="Q27" s="88"/>
      <c r="R27" s="89">
        <f>AVERAGE(R8:R25)</f>
        <v>8.5076055555555534</v>
      </c>
      <c r="S27" s="90"/>
    </row>
    <row r="28" spans="1:19" x14ac:dyDescent="0.3">
      <c r="A28" s="87" t="s">
        <v>28</v>
      </c>
      <c r="B28" s="88"/>
      <c r="C28" s="88"/>
      <c r="D28" s="89">
        <f>MIN(D8:D25)</f>
        <v>2.2454999999999998</v>
      </c>
      <c r="E28" s="88"/>
      <c r="F28" s="89">
        <f>MIN(F8:F25)</f>
        <v>3.3281999999999998</v>
      </c>
      <c r="G28" s="88"/>
      <c r="H28" s="89">
        <f>MIN(H8:H25)</f>
        <v>2.4146999999999998</v>
      </c>
      <c r="I28" s="88"/>
      <c r="J28" s="89">
        <f>MIN(J8:J25)</f>
        <v>2.7252000000000001</v>
      </c>
      <c r="K28" s="88"/>
      <c r="L28" s="89">
        <f>MIN(L8:L25)</f>
        <v>3.5604</v>
      </c>
      <c r="M28" s="88"/>
      <c r="N28" s="89">
        <f>MIN(N8:N25)</f>
        <v>5.8876999999999997</v>
      </c>
      <c r="O28" s="88"/>
      <c r="P28" s="89">
        <f>MIN(P8:P25)</f>
        <v>4.2929000000000004</v>
      </c>
      <c r="Q28" s="88"/>
      <c r="R28" s="89">
        <f>MIN(R8:R25)</f>
        <v>6.8893000000000004</v>
      </c>
      <c r="S28" s="90"/>
    </row>
    <row r="29" spans="1:19" ht="15" thickBot="1" x14ac:dyDescent="0.35">
      <c r="A29" s="91" t="s">
        <v>29</v>
      </c>
      <c r="B29" s="92"/>
      <c r="C29" s="92"/>
      <c r="D29" s="93">
        <f>MAX(D8:D25)</f>
        <v>10.251799999999999</v>
      </c>
      <c r="E29" s="92"/>
      <c r="F29" s="93">
        <f>MAX(F8:F25)</f>
        <v>6.2039</v>
      </c>
      <c r="G29" s="92"/>
      <c r="H29" s="93">
        <f>MAX(H8:H25)</f>
        <v>5.1566000000000001</v>
      </c>
      <c r="I29" s="92"/>
      <c r="J29" s="93">
        <f>MAX(J8:J25)</f>
        <v>5.0353000000000003</v>
      </c>
      <c r="K29" s="92"/>
      <c r="L29" s="93">
        <f>MAX(L8:L25)</f>
        <v>5.6734</v>
      </c>
      <c r="M29" s="92"/>
      <c r="N29" s="93">
        <f>MAX(N8:N25)</f>
        <v>9.2126000000000001</v>
      </c>
      <c r="O29" s="92"/>
      <c r="P29" s="93">
        <f>MAX(P8:P25)</f>
        <v>10.413600000000001</v>
      </c>
      <c r="Q29" s="92"/>
      <c r="R29" s="93">
        <f>MAX(R8:R25)</f>
        <v>9.3554999999999993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44407</v>
      </c>
      <c r="C8" s="65">
        <f>VLOOKUP($A8,'Return Data'!$B$7:$R$2843,4,0)</f>
        <v>289.15460000000002</v>
      </c>
      <c r="D8" s="65">
        <f>VLOOKUP($A8,'Return Data'!$B$7:$R$2843,9,0)</f>
        <v>7.7008999999999999</v>
      </c>
      <c r="E8" s="66">
        <f t="shared" ref="E8:E27" si="0">RANK(D8,D$8:D$27,0)</f>
        <v>8</v>
      </c>
      <c r="F8" s="65">
        <f>VLOOKUP($A8,'Return Data'!$B$7:$R$2843,10,0)</f>
        <v>5.2766999999999999</v>
      </c>
      <c r="G8" s="66">
        <f t="shared" ref="G8:G27" si="1">RANK(F8,F$8:F$27,0)</f>
        <v>3</v>
      </c>
      <c r="H8" s="65">
        <f>VLOOKUP($A8,'Return Data'!$B$7:$R$2843,11,0)</f>
        <v>4.335</v>
      </c>
      <c r="I8" s="66">
        <f t="shared" ref="I8:I27" si="2">RANK(H8,H$8:H$27,0)</f>
        <v>7</v>
      </c>
      <c r="J8" s="65">
        <f>VLOOKUP($A8,'Return Data'!$B$7:$R$2843,12,0)</f>
        <v>4.2736999999999998</v>
      </c>
      <c r="K8" s="66">
        <f t="shared" ref="K8:K27" si="3">RANK(J8,J$8:J$27,0)</f>
        <v>6</v>
      </c>
      <c r="L8" s="65">
        <f>VLOOKUP($A8,'Return Data'!$B$7:$R$2843,13,0)</f>
        <v>4.9053000000000004</v>
      </c>
      <c r="M8" s="66">
        <f t="shared" ref="M8:M25" si="4">RANK(L8,L$8:L$27,0)</f>
        <v>5</v>
      </c>
      <c r="N8" s="65">
        <f>VLOOKUP($A8,'Return Data'!$B$7:$R$2843,17,0)</f>
        <v>7.9898999999999996</v>
      </c>
      <c r="O8" s="66">
        <f t="shared" ref="O8:O23" si="5">RANK(N8,N$8:N$27,0)</f>
        <v>7</v>
      </c>
      <c r="P8" s="65">
        <f>VLOOKUP($A8,'Return Data'!$B$7:$R$2843,14,0)</f>
        <v>8.8110999999999997</v>
      </c>
      <c r="Q8" s="66">
        <f t="shared" ref="Q8:Q23" si="6">RANK(P8,P$8:P$27,0)</f>
        <v>6</v>
      </c>
      <c r="R8" s="65">
        <f>VLOOKUP($A8,'Return Data'!$B$7:$R$2843,16,0)</f>
        <v>8.3408999999999995</v>
      </c>
      <c r="S8" s="67">
        <f t="shared" ref="S8:S27" si="7">RANK(R8,R$8:R$27,0)</f>
        <v>8</v>
      </c>
    </row>
    <row r="9" spans="1:19" x14ac:dyDescent="0.3">
      <c r="A9" s="82" t="s">
        <v>568</v>
      </c>
      <c r="B9" s="64">
        <f>VLOOKUP($A9,'Return Data'!$B$7:$R$2843,3,0)</f>
        <v>44407</v>
      </c>
      <c r="C9" s="65">
        <f>VLOOKUP($A9,'Return Data'!$B$7:$R$2843,4,0)</f>
        <v>2094.2656999999999</v>
      </c>
      <c r="D9" s="65">
        <f>VLOOKUP($A9,'Return Data'!$B$7:$R$2843,9,0)</f>
        <v>7.4734999999999996</v>
      </c>
      <c r="E9" s="66">
        <f t="shared" si="0"/>
        <v>9</v>
      </c>
      <c r="F9" s="65">
        <f>VLOOKUP($A9,'Return Data'!$B$7:$R$2843,10,0)</f>
        <v>4.4137000000000004</v>
      </c>
      <c r="G9" s="66">
        <f t="shared" si="1"/>
        <v>13</v>
      </c>
      <c r="H9" s="65">
        <f>VLOOKUP($A9,'Return Data'!$B$7:$R$2843,11,0)</f>
        <v>4.5922000000000001</v>
      </c>
      <c r="I9" s="66">
        <f t="shared" si="2"/>
        <v>3</v>
      </c>
      <c r="J9" s="65">
        <f>VLOOKUP($A9,'Return Data'!$B$7:$R$2843,12,0)</f>
        <v>4.1943000000000001</v>
      </c>
      <c r="K9" s="66">
        <f t="shared" si="3"/>
        <v>8</v>
      </c>
      <c r="L9" s="65">
        <f>VLOOKUP($A9,'Return Data'!$B$7:$R$2843,13,0)</f>
        <v>4.6858000000000004</v>
      </c>
      <c r="M9" s="66">
        <f t="shared" si="4"/>
        <v>11</v>
      </c>
      <c r="N9" s="65">
        <f>VLOOKUP($A9,'Return Data'!$B$7:$R$2843,17,0)</f>
        <v>7.7885</v>
      </c>
      <c r="O9" s="66">
        <f t="shared" si="5"/>
        <v>9</v>
      </c>
      <c r="P9" s="65">
        <f>VLOOKUP($A9,'Return Data'!$B$7:$R$2843,14,0)</f>
        <v>8.7394999999999996</v>
      </c>
      <c r="Q9" s="66">
        <f t="shared" si="6"/>
        <v>7</v>
      </c>
      <c r="R9" s="65">
        <f>VLOOKUP($A9,'Return Data'!$B$7:$R$2843,16,0)</f>
        <v>8.4160000000000004</v>
      </c>
      <c r="S9" s="67">
        <f t="shared" si="7"/>
        <v>6</v>
      </c>
    </row>
    <row r="10" spans="1:19" x14ac:dyDescent="0.3">
      <c r="A10" s="82" t="s">
        <v>570</v>
      </c>
      <c r="B10" s="64">
        <f>VLOOKUP($A10,'Return Data'!$B$7:$R$2843,3,0)</f>
        <v>44407</v>
      </c>
      <c r="C10" s="65">
        <f>VLOOKUP($A10,'Return Data'!$B$7:$R$2843,4,0)</f>
        <v>19.0517</v>
      </c>
      <c r="D10" s="65">
        <f>VLOOKUP($A10,'Return Data'!$B$7:$R$2843,9,0)</f>
        <v>8.7217000000000002</v>
      </c>
      <c r="E10" s="66">
        <f t="shared" si="0"/>
        <v>5</v>
      </c>
      <c r="F10" s="65">
        <f>VLOOKUP($A10,'Return Data'!$B$7:$R$2843,10,0)</f>
        <v>4.3478000000000003</v>
      </c>
      <c r="G10" s="66">
        <f t="shared" si="1"/>
        <v>14</v>
      </c>
      <c r="H10" s="65">
        <f>VLOOKUP($A10,'Return Data'!$B$7:$R$2843,11,0)</f>
        <v>4.2735000000000003</v>
      </c>
      <c r="I10" s="66">
        <f t="shared" si="2"/>
        <v>8</v>
      </c>
      <c r="J10" s="65">
        <f>VLOOKUP($A10,'Return Data'!$B$7:$R$2843,12,0)</f>
        <v>4.0015000000000001</v>
      </c>
      <c r="K10" s="66">
        <f t="shared" si="3"/>
        <v>13</v>
      </c>
      <c r="L10" s="65">
        <f>VLOOKUP($A10,'Return Data'!$B$7:$R$2843,13,0)</f>
        <v>4.5384000000000002</v>
      </c>
      <c r="M10" s="66">
        <f t="shared" si="4"/>
        <v>13</v>
      </c>
      <c r="N10" s="65">
        <f>VLOOKUP($A10,'Return Data'!$B$7:$R$2843,17,0)</f>
        <v>8.1495999999999995</v>
      </c>
      <c r="O10" s="66">
        <f t="shared" si="5"/>
        <v>5</v>
      </c>
      <c r="P10" s="65">
        <f>VLOOKUP($A10,'Return Data'!$B$7:$R$2843,14,0)</f>
        <v>8.7220999999999993</v>
      </c>
      <c r="Q10" s="66">
        <f t="shared" si="6"/>
        <v>9</v>
      </c>
      <c r="R10" s="65">
        <f>VLOOKUP($A10,'Return Data'!$B$7:$R$2843,16,0)</f>
        <v>8.5243000000000002</v>
      </c>
      <c r="S10" s="67">
        <f t="shared" si="7"/>
        <v>4</v>
      </c>
    </row>
    <row r="11" spans="1:19" x14ac:dyDescent="0.3">
      <c r="A11" s="82" t="s">
        <v>572</v>
      </c>
      <c r="B11" s="64">
        <f>VLOOKUP($A11,'Return Data'!$B$7:$R$2843,3,0)</f>
        <v>44407</v>
      </c>
      <c r="C11" s="65">
        <f>VLOOKUP($A11,'Return Data'!$B$7:$R$2843,4,0)</f>
        <v>19.370699999999999</v>
      </c>
      <c r="D11" s="65">
        <f>VLOOKUP($A11,'Return Data'!$B$7:$R$2843,9,0)</f>
        <v>2.1833999999999998</v>
      </c>
      <c r="E11" s="66">
        <f t="shared" si="0"/>
        <v>19</v>
      </c>
      <c r="F11" s="65">
        <f>VLOOKUP($A11,'Return Data'!$B$7:$R$2843,10,0)</f>
        <v>4.1802999999999999</v>
      </c>
      <c r="G11" s="66">
        <f t="shared" si="1"/>
        <v>15</v>
      </c>
      <c r="H11" s="65">
        <f>VLOOKUP($A11,'Return Data'!$B$7:$R$2843,11,0)</f>
        <v>3.1025</v>
      </c>
      <c r="I11" s="66">
        <f t="shared" si="2"/>
        <v>18</v>
      </c>
      <c r="J11" s="65">
        <f>VLOOKUP($A11,'Return Data'!$B$7:$R$2843,12,0)</f>
        <v>3.1617000000000002</v>
      </c>
      <c r="K11" s="66">
        <f t="shared" si="3"/>
        <v>17</v>
      </c>
      <c r="L11" s="65">
        <f>VLOOKUP($A11,'Return Data'!$B$7:$R$2843,13,0)</f>
        <v>4.0199999999999996</v>
      </c>
      <c r="M11" s="66">
        <f t="shared" si="4"/>
        <v>15</v>
      </c>
      <c r="N11" s="65">
        <f>VLOOKUP($A11,'Return Data'!$B$7:$R$2843,17,0)</f>
        <v>8.8393999999999995</v>
      </c>
      <c r="O11" s="66">
        <f t="shared" si="5"/>
        <v>1</v>
      </c>
      <c r="P11" s="65">
        <f>VLOOKUP($A11,'Return Data'!$B$7:$R$2843,14,0)</f>
        <v>10.083500000000001</v>
      </c>
      <c r="Q11" s="66">
        <f t="shared" si="6"/>
        <v>1</v>
      </c>
      <c r="R11" s="65">
        <f>VLOOKUP($A11,'Return Data'!$B$7:$R$2843,16,0)</f>
        <v>8.7500999999999998</v>
      </c>
      <c r="S11" s="67">
        <f t="shared" si="7"/>
        <v>2</v>
      </c>
    </row>
    <row r="12" spans="1:19" x14ac:dyDescent="0.3">
      <c r="A12" s="82" t="s">
        <v>573</v>
      </c>
      <c r="B12" s="64">
        <f>VLOOKUP($A12,'Return Data'!$B$7:$R$2843,3,0)</f>
        <v>44407</v>
      </c>
      <c r="C12" s="65">
        <f>VLOOKUP($A12,'Return Data'!$B$7:$R$2843,4,0)</f>
        <v>17.805299999999999</v>
      </c>
      <c r="D12" s="65">
        <f>VLOOKUP($A12,'Return Data'!$B$7:$R$2843,9,0)</f>
        <v>6.2294</v>
      </c>
      <c r="E12" s="66">
        <f t="shared" si="0"/>
        <v>12</v>
      </c>
      <c r="F12" s="65">
        <f>VLOOKUP($A12,'Return Data'!$B$7:$R$2843,10,0)</f>
        <v>3.9973999999999998</v>
      </c>
      <c r="G12" s="66">
        <f t="shared" si="1"/>
        <v>16</v>
      </c>
      <c r="H12" s="65">
        <f>VLOOKUP($A12,'Return Data'!$B$7:$R$2843,11,0)</f>
        <v>4.1948999999999996</v>
      </c>
      <c r="I12" s="66">
        <f t="shared" si="2"/>
        <v>9</v>
      </c>
      <c r="J12" s="65">
        <f>VLOOKUP($A12,'Return Data'!$B$7:$R$2843,12,0)</f>
        <v>4.0392000000000001</v>
      </c>
      <c r="K12" s="66">
        <f t="shared" si="3"/>
        <v>11</v>
      </c>
      <c r="L12" s="65">
        <f>VLOOKUP($A12,'Return Data'!$B$7:$R$2843,13,0)</f>
        <v>4.2855999999999996</v>
      </c>
      <c r="M12" s="66">
        <f t="shared" si="4"/>
        <v>14</v>
      </c>
      <c r="N12" s="65">
        <f>VLOOKUP($A12,'Return Data'!$B$7:$R$2843,17,0)</f>
        <v>7.5867000000000004</v>
      </c>
      <c r="O12" s="66">
        <f t="shared" si="5"/>
        <v>11</v>
      </c>
      <c r="P12" s="65">
        <f>VLOOKUP($A12,'Return Data'!$B$7:$R$2843,14,0)</f>
        <v>8.8815000000000008</v>
      </c>
      <c r="Q12" s="66">
        <f t="shared" si="6"/>
        <v>5</v>
      </c>
      <c r="R12" s="65">
        <f>VLOOKUP($A12,'Return Data'!$B$7:$R$2843,16,0)</f>
        <v>8.2606000000000002</v>
      </c>
      <c r="S12" s="67">
        <f t="shared" si="7"/>
        <v>11</v>
      </c>
    </row>
    <row r="13" spans="1:19" x14ac:dyDescent="0.3">
      <c r="A13" s="82" t="s">
        <v>576</v>
      </c>
      <c r="B13" s="64">
        <f>VLOOKUP($A13,'Return Data'!$B$7:$R$2843,3,0)</f>
        <v>44407</v>
      </c>
      <c r="C13" s="65">
        <f>VLOOKUP($A13,'Return Data'!$B$7:$R$2843,4,0)</f>
        <v>18.185600000000001</v>
      </c>
      <c r="D13" s="65">
        <f>VLOOKUP($A13,'Return Data'!$B$7:$R$2843,9,0)</f>
        <v>5.5648999999999997</v>
      </c>
      <c r="E13" s="66">
        <f t="shared" si="0"/>
        <v>15</v>
      </c>
      <c r="F13" s="65">
        <f>VLOOKUP($A13,'Return Data'!$B$7:$R$2843,10,0)</f>
        <v>5.2577999999999996</v>
      </c>
      <c r="G13" s="66">
        <f t="shared" si="1"/>
        <v>4</v>
      </c>
      <c r="H13" s="65">
        <f>VLOOKUP($A13,'Return Data'!$B$7:$R$2843,11,0)</f>
        <v>3.9344000000000001</v>
      </c>
      <c r="I13" s="66">
        <f t="shared" si="2"/>
        <v>12</v>
      </c>
      <c r="J13" s="65">
        <f>VLOOKUP($A13,'Return Data'!$B$7:$R$2843,12,0)</f>
        <v>4.3276000000000003</v>
      </c>
      <c r="K13" s="66">
        <f t="shared" si="3"/>
        <v>5</v>
      </c>
      <c r="L13" s="65">
        <f>VLOOKUP($A13,'Return Data'!$B$7:$R$2843,13,0)</f>
        <v>5.1913999999999998</v>
      </c>
      <c r="M13" s="66">
        <f t="shared" si="4"/>
        <v>2</v>
      </c>
      <c r="N13" s="65">
        <f>VLOOKUP($A13,'Return Data'!$B$7:$R$2843,17,0)</f>
        <v>8.2170000000000005</v>
      </c>
      <c r="O13" s="66">
        <f t="shared" si="5"/>
        <v>4</v>
      </c>
      <c r="P13" s="65">
        <f>VLOOKUP($A13,'Return Data'!$B$7:$R$2843,14,0)</f>
        <v>8.7234999999999996</v>
      </c>
      <c r="Q13" s="66">
        <f t="shared" si="6"/>
        <v>8</v>
      </c>
      <c r="R13" s="65">
        <f>VLOOKUP($A13,'Return Data'!$B$7:$R$2843,16,0)</f>
        <v>8.4760000000000009</v>
      </c>
      <c r="S13" s="67">
        <f t="shared" si="7"/>
        <v>5</v>
      </c>
    </row>
    <row r="14" spans="1:19" x14ac:dyDescent="0.3">
      <c r="A14" s="82" t="s">
        <v>577</v>
      </c>
      <c r="B14" s="64">
        <f>VLOOKUP($A14,'Return Data'!$B$7:$R$2843,3,0)</f>
        <v>44407</v>
      </c>
      <c r="C14" s="65">
        <f>VLOOKUP($A14,'Return Data'!$B$7:$R$2843,4,0)</f>
        <v>25.456900000000001</v>
      </c>
      <c r="D14" s="65">
        <f>VLOOKUP($A14,'Return Data'!$B$7:$R$2843,9,0)</f>
        <v>5.1692</v>
      </c>
      <c r="E14" s="66">
        <f t="shared" si="0"/>
        <v>16</v>
      </c>
      <c r="F14" s="65">
        <f>VLOOKUP($A14,'Return Data'!$B$7:$R$2843,10,0)</f>
        <v>4.9672000000000001</v>
      </c>
      <c r="G14" s="66">
        <f t="shared" si="1"/>
        <v>7</v>
      </c>
      <c r="H14" s="65">
        <f>VLOOKUP($A14,'Return Data'!$B$7:$R$2843,11,0)</f>
        <v>4.0670999999999999</v>
      </c>
      <c r="I14" s="66">
        <f t="shared" si="2"/>
        <v>10</v>
      </c>
      <c r="J14" s="65">
        <f>VLOOKUP($A14,'Return Data'!$B$7:$R$2843,12,0)</f>
        <v>4.5656999999999996</v>
      </c>
      <c r="K14" s="66">
        <f t="shared" si="3"/>
        <v>2</v>
      </c>
      <c r="L14" s="65">
        <f>VLOOKUP($A14,'Return Data'!$B$7:$R$2843,13,0)</f>
        <v>4.9322999999999997</v>
      </c>
      <c r="M14" s="66">
        <f t="shared" si="4"/>
        <v>4</v>
      </c>
      <c r="N14" s="65">
        <f>VLOOKUP($A14,'Return Data'!$B$7:$R$2843,17,0)</f>
        <v>7.3891</v>
      </c>
      <c r="O14" s="66">
        <f t="shared" si="5"/>
        <v>13</v>
      </c>
      <c r="P14" s="65">
        <f>VLOOKUP($A14,'Return Data'!$B$7:$R$2843,14,0)</f>
        <v>8.0882000000000005</v>
      </c>
      <c r="Q14" s="66">
        <f t="shared" si="6"/>
        <v>13</v>
      </c>
      <c r="R14" s="65">
        <f>VLOOKUP($A14,'Return Data'!$B$7:$R$2843,16,0)</f>
        <v>8.4009</v>
      </c>
      <c r="S14" s="67">
        <f t="shared" si="7"/>
        <v>7</v>
      </c>
    </row>
    <row r="15" spans="1:19" x14ac:dyDescent="0.3">
      <c r="A15" s="82" t="s">
        <v>580</v>
      </c>
      <c r="B15" s="64">
        <f>VLOOKUP($A15,'Return Data'!$B$7:$R$2843,3,0)</f>
        <v>44407</v>
      </c>
      <c r="C15" s="65">
        <f>VLOOKUP($A15,'Return Data'!$B$7:$R$2843,4,0)</f>
        <v>19.5853</v>
      </c>
      <c r="D15" s="65">
        <f>VLOOKUP($A15,'Return Data'!$B$7:$R$2843,9,0)</f>
        <v>8.81</v>
      </c>
      <c r="E15" s="66">
        <f t="shared" si="0"/>
        <v>4</v>
      </c>
      <c r="F15" s="65">
        <f>VLOOKUP($A15,'Return Data'!$B$7:$R$2843,10,0)</f>
        <v>4.6782000000000004</v>
      </c>
      <c r="G15" s="66">
        <f t="shared" si="1"/>
        <v>11</v>
      </c>
      <c r="H15" s="65">
        <f>VLOOKUP($A15,'Return Data'!$B$7:$R$2843,11,0)</f>
        <v>4.8289999999999997</v>
      </c>
      <c r="I15" s="66">
        <f t="shared" si="2"/>
        <v>2</v>
      </c>
      <c r="J15" s="65">
        <f>VLOOKUP($A15,'Return Data'!$B$7:$R$2843,12,0)</f>
        <v>4.4093</v>
      </c>
      <c r="K15" s="66">
        <f t="shared" si="3"/>
        <v>3</v>
      </c>
      <c r="L15" s="65">
        <f>VLOOKUP($A15,'Return Data'!$B$7:$R$2843,13,0)</f>
        <v>4.8872999999999998</v>
      </c>
      <c r="M15" s="66">
        <f t="shared" si="4"/>
        <v>6</v>
      </c>
      <c r="N15" s="65">
        <f>VLOOKUP($A15,'Return Data'!$B$7:$R$2843,17,0)</f>
        <v>8.5206</v>
      </c>
      <c r="O15" s="66">
        <f t="shared" si="5"/>
        <v>2</v>
      </c>
      <c r="P15" s="65">
        <f>VLOOKUP($A15,'Return Data'!$B$7:$R$2843,14,0)</f>
        <v>9.4878</v>
      </c>
      <c r="Q15" s="66">
        <f t="shared" si="6"/>
        <v>2</v>
      </c>
      <c r="R15" s="65">
        <f>VLOOKUP($A15,'Return Data'!$B$7:$R$2843,16,0)</f>
        <v>8.3284000000000002</v>
      </c>
      <c r="S15" s="67">
        <f t="shared" si="7"/>
        <v>9</v>
      </c>
    </row>
    <row r="16" spans="1:19" x14ac:dyDescent="0.3">
      <c r="A16" s="82" t="s">
        <v>583</v>
      </c>
      <c r="B16" s="64">
        <f>VLOOKUP($A16,'Return Data'!$B$7:$R$2843,3,0)</f>
        <v>44407</v>
      </c>
      <c r="C16" s="65">
        <f>VLOOKUP($A16,'Return Data'!$B$7:$R$2843,4,0)</f>
        <v>1828.4454000000001</v>
      </c>
      <c r="D16" s="65">
        <f>VLOOKUP($A16,'Return Data'!$B$7:$R$2843,9,0)</f>
        <v>1.8248</v>
      </c>
      <c r="E16" s="66">
        <f t="shared" si="0"/>
        <v>20</v>
      </c>
      <c r="F16" s="65">
        <f>VLOOKUP($A16,'Return Data'!$B$7:$R$2843,10,0)</f>
        <v>3.2261000000000002</v>
      </c>
      <c r="G16" s="66">
        <f t="shared" si="1"/>
        <v>19</v>
      </c>
      <c r="H16" s="65">
        <f>VLOOKUP($A16,'Return Data'!$B$7:$R$2843,11,0)</f>
        <v>1.9911000000000001</v>
      </c>
      <c r="I16" s="66">
        <f t="shared" si="2"/>
        <v>20</v>
      </c>
      <c r="J16" s="65">
        <f>VLOOKUP($A16,'Return Data'!$B$7:$R$2843,12,0)</f>
        <v>2.2980999999999998</v>
      </c>
      <c r="K16" s="66">
        <f t="shared" si="3"/>
        <v>20</v>
      </c>
      <c r="L16" s="65">
        <f>VLOOKUP($A16,'Return Data'!$B$7:$R$2843,13,0)</f>
        <v>3.1274999999999999</v>
      </c>
      <c r="M16" s="66">
        <f t="shared" si="4"/>
        <v>20</v>
      </c>
      <c r="N16" s="65">
        <f>VLOOKUP($A16,'Return Data'!$B$7:$R$2843,17,0)</f>
        <v>7.0335000000000001</v>
      </c>
      <c r="O16" s="66">
        <f t="shared" si="5"/>
        <v>14</v>
      </c>
      <c r="P16" s="65">
        <f>VLOOKUP($A16,'Return Data'!$B$7:$R$2843,14,0)</f>
        <v>7.7788000000000004</v>
      </c>
      <c r="Q16" s="66">
        <f t="shared" si="6"/>
        <v>15</v>
      </c>
      <c r="R16" s="65">
        <f>VLOOKUP($A16,'Return Data'!$B$7:$R$2843,16,0)</f>
        <v>7.2786999999999997</v>
      </c>
      <c r="S16" s="67">
        <f t="shared" si="7"/>
        <v>18</v>
      </c>
    </row>
    <row r="17" spans="1:19" x14ac:dyDescent="0.3">
      <c r="A17" s="82" t="s">
        <v>585</v>
      </c>
      <c r="B17" s="64">
        <f>VLOOKUP($A17,'Return Data'!$B$7:$R$2843,3,0)</f>
        <v>44407</v>
      </c>
      <c r="C17" s="65">
        <f>VLOOKUP($A17,'Return Data'!$B$7:$R$2843,4,0)</f>
        <v>51.343000000000004</v>
      </c>
      <c r="D17" s="65">
        <f>VLOOKUP($A17,'Return Data'!$B$7:$R$2843,9,0)</f>
        <v>6.2404000000000002</v>
      </c>
      <c r="E17" s="66">
        <f t="shared" si="0"/>
        <v>11</v>
      </c>
      <c r="F17" s="65">
        <f>VLOOKUP($A17,'Return Data'!$B$7:$R$2843,10,0)</f>
        <v>5.7948000000000004</v>
      </c>
      <c r="G17" s="66">
        <f t="shared" si="1"/>
        <v>1</v>
      </c>
      <c r="H17" s="65">
        <f>VLOOKUP($A17,'Return Data'!$B$7:$R$2843,11,0)</f>
        <v>3.7223999999999999</v>
      </c>
      <c r="I17" s="66">
        <f t="shared" si="2"/>
        <v>14</v>
      </c>
      <c r="J17" s="65">
        <f>VLOOKUP($A17,'Return Data'!$B$7:$R$2843,12,0)</f>
        <v>4.0244</v>
      </c>
      <c r="K17" s="66">
        <f t="shared" si="3"/>
        <v>12</v>
      </c>
      <c r="L17" s="65">
        <f>VLOOKUP($A17,'Return Data'!$B$7:$R$2843,13,0)</f>
        <v>4.6982999999999997</v>
      </c>
      <c r="M17" s="66">
        <f t="shared" si="4"/>
        <v>10</v>
      </c>
      <c r="N17" s="65">
        <f>VLOOKUP($A17,'Return Data'!$B$7:$R$2843,17,0)</f>
        <v>7.9839000000000002</v>
      </c>
      <c r="O17" s="66">
        <f t="shared" si="5"/>
        <v>8</v>
      </c>
      <c r="P17" s="65">
        <f>VLOOKUP($A17,'Return Data'!$B$7:$R$2843,14,0)</f>
        <v>8.9601000000000006</v>
      </c>
      <c r="Q17" s="66">
        <f t="shared" si="6"/>
        <v>4</v>
      </c>
      <c r="R17" s="65">
        <f>VLOOKUP($A17,'Return Data'!$B$7:$R$2843,16,0)</f>
        <v>7.5071000000000003</v>
      </c>
      <c r="S17" s="67">
        <f t="shared" si="7"/>
        <v>16</v>
      </c>
    </row>
    <row r="18" spans="1:19" x14ac:dyDescent="0.3">
      <c r="A18" s="82" t="s">
        <v>588</v>
      </c>
      <c r="B18" s="64">
        <f>VLOOKUP($A18,'Return Data'!$B$7:$R$2843,3,0)</f>
        <v>44407</v>
      </c>
      <c r="C18" s="65">
        <f>VLOOKUP($A18,'Return Data'!$B$7:$R$2843,4,0)</f>
        <v>19.777799999999999</v>
      </c>
      <c r="D18" s="65">
        <f>VLOOKUP($A18,'Return Data'!$B$7:$R$2843,9,0)</f>
        <v>9.8666999999999998</v>
      </c>
      <c r="E18" s="66">
        <f t="shared" si="0"/>
        <v>2</v>
      </c>
      <c r="F18" s="65">
        <f>VLOOKUP($A18,'Return Data'!$B$7:$R$2843,10,0)</f>
        <v>4.8398000000000003</v>
      </c>
      <c r="G18" s="66">
        <f t="shared" si="1"/>
        <v>9</v>
      </c>
      <c r="H18" s="65">
        <f>VLOOKUP($A18,'Return Data'!$B$7:$R$2843,11,0)</f>
        <v>4.4656000000000002</v>
      </c>
      <c r="I18" s="66">
        <f t="shared" si="2"/>
        <v>6</v>
      </c>
      <c r="J18" s="65">
        <f>VLOOKUP($A18,'Return Data'!$B$7:$R$2843,12,0)</f>
        <v>4.3282999999999996</v>
      </c>
      <c r="K18" s="66">
        <f t="shared" si="3"/>
        <v>4</v>
      </c>
      <c r="L18" s="65">
        <f>VLOOKUP($A18,'Return Data'!$B$7:$R$2843,13,0)</f>
        <v>4.7774999999999999</v>
      </c>
      <c r="M18" s="66">
        <f t="shared" si="4"/>
        <v>7</v>
      </c>
      <c r="N18" s="65">
        <f>VLOOKUP($A18,'Return Data'!$B$7:$R$2843,17,0)</f>
        <v>8.1019000000000005</v>
      </c>
      <c r="O18" s="66">
        <f t="shared" si="5"/>
        <v>6</v>
      </c>
      <c r="P18" s="65">
        <f>VLOOKUP($A18,'Return Data'!$B$7:$R$2843,14,0)</f>
        <v>8.2651000000000003</v>
      </c>
      <c r="Q18" s="66">
        <f t="shared" si="6"/>
        <v>12</v>
      </c>
      <c r="R18" s="65">
        <f>VLOOKUP($A18,'Return Data'!$B$7:$R$2843,16,0)</f>
        <v>5.0404</v>
      </c>
      <c r="S18" s="67">
        <f t="shared" si="7"/>
        <v>20</v>
      </c>
    </row>
    <row r="19" spans="1:19" x14ac:dyDescent="0.3">
      <c r="A19" s="82" t="s">
        <v>589</v>
      </c>
      <c r="B19" s="64">
        <f>VLOOKUP($A19,'Return Data'!$B$7:$R$2843,3,0)</f>
        <v>44407</v>
      </c>
      <c r="C19" s="65">
        <f>VLOOKUP($A19,'Return Data'!$B$7:$R$2843,4,0)</f>
        <v>27.803100000000001</v>
      </c>
      <c r="D19" s="65">
        <f>VLOOKUP($A19,'Return Data'!$B$7:$R$2843,9,0)</f>
        <v>6.0646000000000004</v>
      </c>
      <c r="E19" s="66">
        <f t="shared" si="0"/>
        <v>13</v>
      </c>
      <c r="F19" s="65">
        <f>VLOOKUP($A19,'Return Data'!$B$7:$R$2843,10,0)</f>
        <v>3.5718000000000001</v>
      </c>
      <c r="G19" s="66">
        <f t="shared" si="1"/>
        <v>17</v>
      </c>
      <c r="H19" s="65">
        <f>VLOOKUP($A19,'Return Data'!$B$7:$R$2843,11,0)</f>
        <v>3.4619</v>
      </c>
      <c r="I19" s="66">
        <f t="shared" si="2"/>
        <v>16</v>
      </c>
      <c r="J19" s="65">
        <f>VLOOKUP($A19,'Return Data'!$B$7:$R$2843,12,0)</f>
        <v>3.1341000000000001</v>
      </c>
      <c r="K19" s="66">
        <f t="shared" si="3"/>
        <v>18</v>
      </c>
      <c r="L19" s="65">
        <f>VLOOKUP($A19,'Return Data'!$B$7:$R$2843,13,0)</f>
        <v>3.4965000000000002</v>
      </c>
      <c r="M19" s="66">
        <f t="shared" si="4"/>
        <v>19</v>
      </c>
      <c r="N19" s="65">
        <f>VLOOKUP($A19,'Return Data'!$B$7:$R$2843,17,0)</f>
        <v>6.5091999999999999</v>
      </c>
      <c r="O19" s="66">
        <f t="shared" si="5"/>
        <v>16</v>
      </c>
      <c r="P19" s="65">
        <f>VLOOKUP($A19,'Return Data'!$B$7:$R$2843,14,0)</f>
        <v>7.8533999999999997</v>
      </c>
      <c r="Q19" s="66">
        <f t="shared" si="6"/>
        <v>14</v>
      </c>
      <c r="R19" s="65">
        <f>VLOOKUP($A19,'Return Data'!$B$7:$R$2843,16,0)</f>
        <v>7.4786999999999999</v>
      </c>
      <c r="S19" s="67">
        <f t="shared" si="7"/>
        <v>17</v>
      </c>
    </row>
    <row r="20" spans="1:19" x14ac:dyDescent="0.3">
      <c r="A20" s="82" t="s">
        <v>591</v>
      </c>
      <c r="B20" s="64">
        <f>VLOOKUP($A20,'Return Data'!$B$7:$R$2843,3,0)</f>
        <v>44407</v>
      </c>
      <c r="C20" s="65">
        <f>VLOOKUP($A20,'Return Data'!$B$7:$R$2843,4,0)</f>
        <v>16.432500000000001</v>
      </c>
      <c r="D20" s="65">
        <f>VLOOKUP($A20,'Return Data'!$B$7:$R$2843,9,0)</f>
        <v>7.8841999999999999</v>
      </c>
      <c r="E20" s="66">
        <f t="shared" si="0"/>
        <v>6</v>
      </c>
      <c r="F20" s="65">
        <f>VLOOKUP($A20,'Return Data'!$B$7:$R$2843,10,0)</f>
        <v>4.9194000000000004</v>
      </c>
      <c r="G20" s="66">
        <f t="shared" si="1"/>
        <v>8</v>
      </c>
      <c r="H20" s="65">
        <f>VLOOKUP($A20,'Return Data'!$B$7:$R$2843,11,0)</f>
        <v>4.5187999999999997</v>
      </c>
      <c r="I20" s="66">
        <f t="shared" si="2"/>
        <v>5</v>
      </c>
      <c r="J20" s="65">
        <f>VLOOKUP($A20,'Return Data'!$B$7:$R$2843,12,0)</f>
        <v>4.2469000000000001</v>
      </c>
      <c r="K20" s="66">
        <f t="shared" si="3"/>
        <v>7</v>
      </c>
      <c r="L20" s="65">
        <f>VLOOKUP($A20,'Return Data'!$B$7:$R$2843,13,0)</f>
        <v>4.9657999999999998</v>
      </c>
      <c r="M20" s="66">
        <f t="shared" si="4"/>
        <v>3</v>
      </c>
      <c r="N20" s="65">
        <f>VLOOKUP($A20,'Return Data'!$B$7:$R$2843,17,0)</f>
        <v>8.3901000000000003</v>
      </c>
      <c r="O20" s="66">
        <f t="shared" si="5"/>
        <v>3</v>
      </c>
      <c r="P20" s="65">
        <f>VLOOKUP($A20,'Return Data'!$B$7:$R$2843,14,0)</f>
        <v>9.0556000000000001</v>
      </c>
      <c r="Q20" s="66">
        <f t="shared" si="6"/>
        <v>3</v>
      </c>
      <c r="R20" s="65">
        <f>VLOOKUP($A20,'Return Data'!$B$7:$R$2843,16,0)</f>
        <v>8.3214000000000006</v>
      </c>
      <c r="S20" s="67">
        <f t="shared" si="7"/>
        <v>10</v>
      </c>
    </row>
    <row r="21" spans="1:19" x14ac:dyDescent="0.3">
      <c r="A21" s="82" t="s">
        <v>593</v>
      </c>
      <c r="B21" s="64">
        <f>VLOOKUP($A21,'Return Data'!$B$7:$R$2843,3,0)</f>
        <v>44407</v>
      </c>
      <c r="C21" s="65">
        <f>VLOOKUP($A21,'Return Data'!$B$7:$R$2843,4,0)</f>
        <v>19.376999999999999</v>
      </c>
      <c r="D21" s="65">
        <f>VLOOKUP($A21,'Return Data'!$B$7:$R$2843,9,0)</f>
        <v>7.3845999999999998</v>
      </c>
      <c r="E21" s="66">
        <f t="shared" si="0"/>
        <v>10</v>
      </c>
      <c r="F21" s="65">
        <f>VLOOKUP($A21,'Return Data'!$B$7:$R$2843,10,0)</f>
        <v>4.7312000000000003</v>
      </c>
      <c r="G21" s="66">
        <f t="shared" si="1"/>
        <v>10</v>
      </c>
      <c r="H21" s="65">
        <f>VLOOKUP($A21,'Return Data'!$B$7:$R$2843,11,0)</f>
        <v>4.5601000000000003</v>
      </c>
      <c r="I21" s="66">
        <f t="shared" si="2"/>
        <v>4</v>
      </c>
      <c r="J21" s="65">
        <f>VLOOKUP($A21,'Return Data'!$B$7:$R$2843,12,0)</f>
        <v>4.1462000000000003</v>
      </c>
      <c r="K21" s="66">
        <f t="shared" si="3"/>
        <v>10</v>
      </c>
      <c r="L21" s="65">
        <f>VLOOKUP($A21,'Return Data'!$B$7:$R$2843,13,0)</f>
        <v>4.7252999999999998</v>
      </c>
      <c r="M21" s="66">
        <f t="shared" si="4"/>
        <v>9</v>
      </c>
      <c r="N21" s="65">
        <f>VLOOKUP($A21,'Return Data'!$B$7:$R$2843,17,0)</f>
        <v>7.7774999999999999</v>
      </c>
      <c r="O21" s="66">
        <f t="shared" si="5"/>
        <v>10</v>
      </c>
      <c r="P21" s="65">
        <f>VLOOKUP($A21,'Return Data'!$B$7:$R$2843,14,0)</f>
        <v>8.5679999999999996</v>
      </c>
      <c r="Q21" s="66">
        <f t="shared" si="6"/>
        <v>10</v>
      </c>
      <c r="R21" s="65">
        <f>VLOOKUP($A21,'Return Data'!$B$7:$R$2843,16,0)</f>
        <v>8.1934000000000005</v>
      </c>
      <c r="S21" s="67">
        <f t="shared" si="7"/>
        <v>12</v>
      </c>
    </row>
    <row r="22" spans="1:19" x14ac:dyDescent="0.3">
      <c r="A22" s="82" t="s">
        <v>596</v>
      </c>
      <c r="B22" s="64">
        <f>VLOOKUP($A22,'Return Data'!$B$7:$R$2843,3,0)</f>
        <v>44407</v>
      </c>
      <c r="C22" s="65">
        <f>VLOOKUP($A22,'Return Data'!$B$7:$R$2843,4,0)</f>
        <v>2496.1752000000001</v>
      </c>
      <c r="D22" s="65">
        <f>VLOOKUP($A22,'Return Data'!$B$7:$R$2843,9,0)</f>
        <v>7.8446999999999996</v>
      </c>
      <c r="E22" s="66">
        <f t="shared" si="0"/>
        <v>7</v>
      </c>
      <c r="F22" s="65">
        <f>VLOOKUP($A22,'Return Data'!$B$7:$R$2843,10,0)</f>
        <v>4.4600999999999997</v>
      </c>
      <c r="G22" s="66">
        <f t="shared" si="1"/>
        <v>12</v>
      </c>
      <c r="H22" s="65">
        <f>VLOOKUP($A22,'Return Data'!$B$7:$R$2843,11,0)</f>
        <v>3.0344000000000002</v>
      </c>
      <c r="I22" s="66">
        <f t="shared" si="2"/>
        <v>19</v>
      </c>
      <c r="J22" s="65">
        <f>VLOOKUP($A22,'Return Data'!$B$7:$R$2843,12,0)</f>
        <v>3.5202</v>
      </c>
      <c r="K22" s="66">
        <f t="shared" si="3"/>
        <v>15</v>
      </c>
      <c r="L22" s="65">
        <f>VLOOKUP($A22,'Return Data'!$B$7:$R$2843,13,0)</f>
        <v>3.9860000000000002</v>
      </c>
      <c r="M22" s="66">
        <f t="shared" si="4"/>
        <v>16</v>
      </c>
      <c r="N22" s="65">
        <f>VLOOKUP($A22,'Return Data'!$B$7:$R$2843,17,0)</f>
        <v>7.5481999999999996</v>
      </c>
      <c r="O22" s="66">
        <f t="shared" si="5"/>
        <v>12</v>
      </c>
      <c r="P22" s="65">
        <f>VLOOKUP($A22,'Return Data'!$B$7:$R$2843,14,0)</f>
        <v>8.2669999999999995</v>
      </c>
      <c r="Q22" s="66">
        <f t="shared" si="6"/>
        <v>11</v>
      </c>
      <c r="R22" s="65">
        <f>VLOOKUP($A22,'Return Data'!$B$7:$R$2843,16,0)</f>
        <v>8.0509000000000004</v>
      </c>
      <c r="S22" s="67">
        <f t="shared" si="7"/>
        <v>13</v>
      </c>
    </row>
    <row r="23" spans="1:19" x14ac:dyDescent="0.3">
      <c r="A23" s="82" t="s">
        <v>597</v>
      </c>
      <c r="B23" s="64">
        <f>VLOOKUP($A23,'Return Data'!$B$7:$R$2843,3,0)</f>
        <v>44407</v>
      </c>
      <c r="C23" s="65">
        <f>VLOOKUP($A23,'Return Data'!$B$7:$R$2843,4,0)</f>
        <v>34.2789</v>
      </c>
      <c r="D23" s="65">
        <f>VLOOKUP($A23,'Return Data'!$B$7:$R$2843,9,0)</f>
        <v>3.3062999999999998</v>
      </c>
      <c r="E23" s="66">
        <f t="shared" si="0"/>
        <v>17</v>
      </c>
      <c r="F23" s="65">
        <f>VLOOKUP($A23,'Return Data'!$B$7:$R$2843,10,0)</f>
        <v>3.1915</v>
      </c>
      <c r="G23" s="66">
        <f t="shared" si="1"/>
        <v>20</v>
      </c>
      <c r="H23" s="65">
        <f>VLOOKUP($A23,'Return Data'!$B$7:$R$2843,11,0)</f>
        <v>3.4735</v>
      </c>
      <c r="I23" s="66">
        <f t="shared" si="2"/>
        <v>15</v>
      </c>
      <c r="J23" s="65">
        <f>VLOOKUP($A23,'Return Data'!$B$7:$R$2843,12,0)</f>
        <v>3.3271000000000002</v>
      </c>
      <c r="K23" s="66">
        <f t="shared" si="3"/>
        <v>16</v>
      </c>
      <c r="L23" s="65">
        <f>VLOOKUP($A23,'Return Data'!$B$7:$R$2843,13,0)</f>
        <v>3.8066</v>
      </c>
      <c r="M23" s="66">
        <f t="shared" si="4"/>
        <v>17</v>
      </c>
      <c r="N23" s="65">
        <f>VLOOKUP($A23,'Return Data'!$B$7:$R$2843,17,0)</f>
        <v>6.6707999999999998</v>
      </c>
      <c r="O23" s="66">
        <f t="shared" si="5"/>
        <v>15</v>
      </c>
      <c r="P23" s="65">
        <f>VLOOKUP($A23,'Return Data'!$B$7:$R$2843,14,0)</f>
        <v>7.7076000000000002</v>
      </c>
      <c r="Q23" s="66">
        <f t="shared" si="6"/>
        <v>16</v>
      </c>
      <c r="R23" s="65">
        <f>VLOOKUP($A23,'Return Data'!$B$7:$R$2843,16,0)</f>
        <v>7.7076000000000002</v>
      </c>
      <c r="S23" s="67">
        <f t="shared" si="7"/>
        <v>15</v>
      </c>
    </row>
    <row r="24" spans="1:19" x14ac:dyDescent="0.3">
      <c r="A24" s="82" t="s">
        <v>600</v>
      </c>
      <c r="B24" s="64">
        <f>VLOOKUP($A24,'Return Data'!$B$7:$R$2843,3,0)</f>
        <v>44407</v>
      </c>
      <c r="C24" s="65">
        <f>VLOOKUP($A24,'Return Data'!$B$7:$R$2843,4,0)</f>
        <v>11.4375</v>
      </c>
      <c r="D24" s="65">
        <f>VLOOKUP($A24,'Return Data'!$B$7:$R$2843,9,0)</f>
        <v>9.0771999999999995</v>
      </c>
      <c r="E24" s="66">
        <f t="shared" si="0"/>
        <v>3</v>
      </c>
      <c r="F24" s="65">
        <f>VLOOKUP($A24,'Return Data'!$B$7:$R$2843,10,0)</f>
        <v>5.0388000000000002</v>
      </c>
      <c r="G24" s="66">
        <f t="shared" si="1"/>
        <v>5</v>
      </c>
      <c r="H24" s="65">
        <f>VLOOKUP($A24,'Return Data'!$B$7:$R$2843,11,0)</f>
        <v>3.8530000000000002</v>
      </c>
      <c r="I24" s="66">
        <f t="shared" si="2"/>
        <v>13</v>
      </c>
      <c r="J24" s="65">
        <f>VLOOKUP($A24,'Return Data'!$B$7:$R$2843,12,0)</f>
        <v>4.1765999999999996</v>
      </c>
      <c r="K24" s="66">
        <f t="shared" si="3"/>
        <v>9</v>
      </c>
      <c r="L24" s="65">
        <f>VLOOKUP($A24,'Return Data'!$B$7:$R$2843,13,0)</f>
        <v>4.7629999999999999</v>
      </c>
      <c r="M24" s="66">
        <f t="shared" si="4"/>
        <v>8</v>
      </c>
      <c r="N24" s="65"/>
      <c r="O24" s="66"/>
      <c r="P24" s="65"/>
      <c r="Q24" s="66"/>
      <c r="R24" s="65">
        <f>VLOOKUP($A24,'Return Data'!$B$7:$R$2843,16,0)</f>
        <v>7.7228000000000003</v>
      </c>
      <c r="S24" s="67">
        <f t="shared" si="7"/>
        <v>14</v>
      </c>
    </row>
    <row r="25" spans="1:19" x14ac:dyDescent="0.3">
      <c r="A25" s="82" t="s">
        <v>602</v>
      </c>
      <c r="B25" s="64">
        <f>VLOOKUP($A25,'Return Data'!$B$7:$R$2843,3,0)</f>
        <v>44407</v>
      </c>
      <c r="C25" s="65">
        <f>VLOOKUP($A25,'Return Data'!$B$7:$R$2843,4,0)</f>
        <v>16.359500000000001</v>
      </c>
      <c r="D25" s="65">
        <f>VLOOKUP($A25,'Return Data'!$B$7:$R$2843,9,0)</f>
        <v>5.9038000000000004</v>
      </c>
      <c r="E25" s="66">
        <f t="shared" si="0"/>
        <v>14</v>
      </c>
      <c r="F25" s="65">
        <f>VLOOKUP($A25,'Return Data'!$B$7:$R$2843,10,0)</f>
        <v>3.5145</v>
      </c>
      <c r="G25" s="66">
        <f t="shared" si="1"/>
        <v>18</v>
      </c>
      <c r="H25" s="65">
        <f>VLOOKUP($A25,'Return Data'!$B$7:$R$2843,11,0)</f>
        <v>3.3008000000000002</v>
      </c>
      <c r="I25" s="66">
        <f t="shared" si="2"/>
        <v>17</v>
      </c>
      <c r="J25" s="65">
        <f>VLOOKUP($A25,'Return Data'!$B$7:$R$2843,12,0)</f>
        <v>3.0203000000000002</v>
      </c>
      <c r="K25" s="66">
        <f t="shared" si="3"/>
        <v>19</v>
      </c>
      <c r="L25" s="65">
        <f>VLOOKUP($A25,'Return Data'!$B$7:$R$2843,13,0)</f>
        <v>3.5962000000000001</v>
      </c>
      <c r="M25" s="66">
        <f t="shared" si="4"/>
        <v>18</v>
      </c>
      <c r="N25" s="65">
        <f>VLOOKUP($A25,'Return Data'!$B$7:$R$2843,17,0)</f>
        <v>5.8262</v>
      </c>
      <c r="O25" s="66">
        <f>RANK(N25,N$8:N$27,0)</f>
        <v>17</v>
      </c>
      <c r="P25" s="65">
        <f>VLOOKUP($A25,'Return Data'!$B$7:$R$2843,14,0)</f>
        <v>4.2159000000000004</v>
      </c>
      <c r="Q25" s="66">
        <f>RANK(P25,P$8:P$27,0)</f>
        <v>17</v>
      </c>
      <c r="R25" s="65">
        <f>VLOOKUP($A25,'Return Data'!$B$7:$R$2843,16,0)</f>
        <v>6.7920999999999996</v>
      </c>
      <c r="S25" s="67">
        <f t="shared" si="7"/>
        <v>19</v>
      </c>
    </row>
    <row r="26" spans="1:19" x14ac:dyDescent="0.3">
      <c r="A26" s="82" t="s">
        <v>714</v>
      </c>
      <c r="B26" s="64">
        <f>VLOOKUP($A26,'Return Data'!$B$7:$R$2843,3,0)</f>
        <v>44407</v>
      </c>
      <c r="C26" s="65">
        <f>VLOOKUP($A26,'Return Data'!$B$7:$R$2843,4,0)</f>
        <v>1140.7920999999999</v>
      </c>
      <c r="D26" s="65">
        <f>VLOOKUP($A26,'Return Data'!$B$7:$R$2843,9,0)</f>
        <v>10.0413</v>
      </c>
      <c r="E26" s="66">
        <f t="shared" si="0"/>
        <v>1</v>
      </c>
      <c r="F26" s="65">
        <f>VLOOKUP($A26,'Return Data'!$B$7:$R$2843,10,0)</f>
        <v>5.5034000000000001</v>
      </c>
      <c r="G26" s="66">
        <f t="shared" si="1"/>
        <v>2</v>
      </c>
      <c r="H26" s="65">
        <f>VLOOKUP($A26,'Return Data'!$B$7:$R$2843,11,0)</f>
        <v>5.8940999999999999</v>
      </c>
      <c r="I26" s="66">
        <f t="shared" si="2"/>
        <v>1</v>
      </c>
      <c r="J26" s="65">
        <f>VLOOKUP($A26,'Return Data'!$B$7:$R$2843,12,0)</f>
        <v>5.4645999999999999</v>
      </c>
      <c r="K26" s="66">
        <f t="shared" si="3"/>
        <v>1</v>
      </c>
      <c r="L26" s="65">
        <f>VLOOKUP($A26,'Return Data'!$B$7:$R$2843,13,0)</f>
        <v>5.7944000000000004</v>
      </c>
      <c r="M26" s="66">
        <f t="shared" ref="M26:M27" si="8">RANK(L26,L$8:L$27,0)</f>
        <v>1</v>
      </c>
      <c r="N26" s="65"/>
      <c r="O26" s="66"/>
      <c r="P26" s="65"/>
      <c r="Q26" s="66"/>
      <c r="R26" s="65">
        <f>VLOOKUP($A26,'Return Data'!$B$7:$R$2843,16,0)</f>
        <v>8.6305999999999994</v>
      </c>
      <c r="S26" s="67">
        <f t="shared" si="7"/>
        <v>3</v>
      </c>
    </row>
    <row r="27" spans="1:19" x14ac:dyDescent="0.3">
      <c r="A27" s="82" t="s">
        <v>715</v>
      </c>
      <c r="B27" s="64">
        <f>VLOOKUP($A27,'Return Data'!$B$7:$R$2843,3,0)</f>
        <v>44407</v>
      </c>
      <c r="C27" s="65">
        <f>VLOOKUP($A27,'Return Data'!$B$7:$R$2843,4,0)</f>
        <v>1157.0956000000001</v>
      </c>
      <c r="D27" s="65">
        <f>VLOOKUP($A27,'Return Data'!$B$7:$R$2843,9,0)</f>
        <v>3.0823999999999998</v>
      </c>
      <c r="E27" s="66">
        <f t="shared" si="0"/>
        <v>18</v>
      </c>
      <c r="F27" s="65">
        <f>VLOOKUP($A27,'Return Data'!$B$7:$R$2843,10,0)</f>
        <v>5.0045999999999999</v>
      </c>
      <c r="G27" s="66">
        <f t="shared" si="1"/>
        <v>6</v>
      </c>
      <c r="H27" s="65">
        <f>VLOOKUP($A27,'Return Data'!$B$7:$R$2843,11,0)</f>
        <v>3.9533999999999998</v>
      </c>
      <c r="I27" s="66">
        <f t="shared" si="2"/>
        <v>11</v>
      </c>
      <c r="J27" s="65">
        <f>VLOOKUP($A27,'Return Data'!$B$7:$R$2843,12,0)</f>
        <v>3.9152</v>
      </c>
      <c r="K27" s="66">
        <f t="shared" si="3"/>
        <v>14</v>
      </c>
      <c r="L27" s="65">
        <f>VLOOKUP($A27,'Return Data'!$B$7:$R$2843,13,0)</f>
        <v>4.6422999999999996</v>
      </c>
      <c r="M27" s="66">
        <f t="shared" si="8"/>
        <v>12</v>
      </c>
      <c r="N27" s="65"/>
      <c r="O27" s="66"/>
      <c r="P27" s="65"/>
      <c r="Q27" s="66"/>
      <c r="R27" s="65">
        <f>VLOOKUP($A27,'Return Data'!$B$7:$R$2843,16,0)</f>
        <v>9.6081000000000003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6.5187000000000008</v>
      </c>
      <c r="E29" s="88"/>
      <c r="F29" s="89">
        <f>AVERAGE(F8:F27)</f>
        <v>4.5457550000000007</v>
      </c>
      <c r="G29" s="88"/>
      <c r="H29" s="89">
        <f>AVERAGE(H8:H27)</f>
        <v>3.9778849999999997</v>
      </c>
      <c r="I29" s="88"/>
      <c r="J29" s="89">
        <f>AVERAGE(J8:J27)</f>
        <v>3.92875</v>
      </c>
      <c r="K29" s="88"/>
      <c r="L29" s="89">
        <f>AVERAGE(L8:L27)</f>
        <v>4.4912749999999999</v>
      </c>
      <c r="M29" s="88"/>
      <c r="N29" s="89">
        <f>AVERAGE(N8:N27)</f>
        <v>7.6660058823529402</v>
      </c>
      <c r="O29" s="88"/>
      <c r="P29" s="89">
        <f>AVERAGE(P8:P27)</f>
        <v>8.3652176470588255</v>
      </c>
      <c r="Q29" s="88"/>
      <c r="R29" s="89">
        <f>AVERAGE(R8:R27)</f>
        <v>7.9914499999999986</v>
      </c>
      <c r="S29" s="90"/>
    </row>
    <row r="30" spans="1:19" x14ac:dyDescent="0.3">
      <c r="A30" s="87" t="s">
        <v>28</v>
      </c>
      <c r="B30" s="88"/>
      <c r="C30" s="88"/>
      <c r="D30" s="89">
        <f>MIN(D8:D27)</f>
        <v>1.8248</v>
      </c>
      <c r="E30" s="88"/>
      <c r="F30" s="89">
        <f>MIN(F8:F27)</f>
        <v>3.1915</v>
      </c>
      <c r="G30" s="88"/>
      <c r="H30" s="89">
        <f>MIN(H8:H27)</f>
        <v>1.9911000000000001</v>
      </c>
      <c r="I30" s="88"/>
      <c r="J30" s="89">
        <f>MIN(J8:J27)</f>
        <v>2.2980999999999998</v>
      </c>
      <c r="K30" s="88"/>
      <c r="L30" s="89">
        <f>MIN(L8:L27)</f>
        <v>3.1274999999999999</v>
      </c>
      <c r="M30" s="88"/>
      <c r="N30" s="89">
        <f>MIN(N8:N27)</f>
        <v>5.8262</v>
      </c>
      <c r="O30" s="88"/>
      <c r="P30" s="89">
        <f>MIN(P8:P27)</f>
        <v>4.2159000000000004</v>
      </c>
      <c r="Q30" s="88"/>
      <c r="R30" s="89">
        <f>MIN(R8:R27)</f>
        <v>5.0404</v>
      </c>
      <c r="S30" s="90"/>
    </row>
    <row r="31" spans="1:19" ht="15" thickBot="1" x14ac:dyDescent="0.35">
      <c r="A31" s="91" t="s">
        <v>29</v>
      </c>
      <c r="B31" s="92"/>
      <c r="C31" s="92"/>
      <c r="D31" s="93">
        <f>MAX(D8:D27)</f>
        <v>10.0413</v>
      </c>
      <c r="E31" s="92"/>
      <c r="F31" s="93">
        <f>MAX(F8:F27)</f>
        <v>5.7948000000000004</v>
      </c>
      <c r="G31" s="92"/>
      <c r="H31" s="93">
        <f>MAX(H8:H27)</f>
        <v>5.8940999999999999</v>
      </c>
      <c r="I31" s="92"/>
      <c r="J31" s="93">
        <f>MAX(J8:J27)</f>
        <v>5.4645999999999999</v>
      </c>
      <c r="K31" s="92"/>
      <c r="L31" s="93">
        <f>MAX(L8:L27)</f>
        <v>5.7944000000000004</v>
      </c>
      <c r="M31" s="92"/>
      <c r="N31" s="93">
        <f>MAX(N8:N27)</f>
        <v>8.8393999999999995</v>
      </c>
      <c r="O31" s="92"/>
      <c r="P31" s="93">
        <f>MAX(P8:P27)</f>
        <v>10.083500000000001</v>
      </c>
      <c r="Q31" s="92"/>
      <c r="R31" s="93">
        <f>MAX(R8:R27)</f>
        <v>9.6081000000000003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44407</v>
      </c>
      <c r="C8" s="65">
        <f>VLOOKUP($A8,'Return Data'!$B$7:$R$2843,4,0)</f>
        <v>4430.0663999999997</v>
      </c>
      <c r="D8" s="65">
        <f>VLOOKUP($A8,'Return Data'!$B$7:$R$2843,9,0)</f>
        <v>41.516599999999997</v>
      </c>
      <c r="E8" s="66">
        <f>RANK(D8,D$8:D$18,0)</f>
        <v>8</v>
      </c>
      <c r="F8" s="65">
        <f>VLOOKUP($A8,'Return Data'!$B$7:$R$2843,10,0)</f>
        <v>14.8194</v>
      </c>
      <c r="G8" s="66">
        <f>RANK(F8,F$8:F$18,0)</f>
        <v>2</v>
      </c>
      <c r="H8" s="65">
        <f>VLOOKUP($A8,'Return Data'!$B$7:$R$2843,11,0)</f>
        <v>-2.9247999999999998</v>
      </c>
      <c r="I8" s="66">
        <f>RANK(H8,H$8:H$18,0)</f>
        <v>2</v>
      </c>
      <c r="J8" s="65">
        <f>VLOOKUP($A8,'Return Data'!$B$7:$R$2843,12,0)</f>
        <v>-5.3879999999999999</v>
      </c>
      <c r="K8" s="66">
        <f>RANK(J8,J$8:J$18,0)</f>
        <v>4</v>
      </c>
      <c r="L8" s="65">
        <f>VLOOKUP($A8,'Return Data'!$B$7:$R$2843,13,0)</f>
        <v>-8.7725000000000009</v>
      </c>
      <c r="M8" s="66">
        <f>RANK(L8,L$8:L$18,0)</f>
        <v>3</v>
      </c>
      <c r="N8" s="65">
        <f>VLOOKUP($A8,'Return Data'!$B$7:$R$2843,17,0)</f>
        <v>16.020399999999999</v>
      </c>
      <c r="O8" s="66">
        <f>RANK(N8,N$8:N$18,0)</f>
        <v>1</v>
      </c>
      <c r="P8" s="65">
        <f>VLOOKUP($A8,'Return Data'!$B$7:$R$2843,14,0)</f>
        <v>16.710999999999999</v>
      </c>
      <c r="Q8" s="66">
        <f>RANK(P8,P$8:P$18,0)</f>
        <v>2</v>
      </c>
      <c r="R8" s="65">
        <f>VLOOKUP($A8,'Return Data'!$B$7:$R$2843,16,0)</f>
        <v>6.9515000000000002</v>
      </c>
      <c r="S8" s="67">
        <f>RANK(R8,R$8:R$18,0)</f>
        <v>10</v>
      </c>
    </row>
    <row r="9" spans="1:19" x14ac:dyDescent="0.3">
      <c r="A9" s="82" t="s">
        <v>878</v>
      </c>
      <c r="B9" s="64">
        <f>VLOOKUP($A9,'Return Data'!$B$7:$R$2843,3,0)</f>
        <v>44407</v>
      </c>
      <c r="C9" s="65">
        <f>VLOOKUP($A9,'Return Data'!$B$7:$R$2843,4,0)</f>
        <v>41.999200000000002</v>
      </c>
      <c r="D9" s="65">
        <f>VLOOKUP($A9,'Return Data'!$B$7:$R$2843,9,0)</f>
        <v>48.868699999999997</v>
      </c>
      <c r="E9" s="66">
        <f t="shared" ref="E9:E18" si="0">RANK(D9,D$8:D$18,0)</f>
        <v>4</v>
      </c>
      <c r="F9" s="65">
        <f>VLOOKUP($A9,'Return Data'!$B$7:$R$2843,10,0)</f>
        <v>14.0419</v>
      </c>
      <c r="G9" s="66">
        <f t="shared" ref="G9:G18" si="1">RANK(F9,F$8:F$18,0)</f>
        <v>7</v>
      </c>
      <c r="H9" s="65">
        <f>VLOOKUP($A9,'Return Data'!$B$7:$R$2843,11,0)</f>
        <v>-3.0106000000000002</v>
      </c>
      <c r="I9" s="66">
        <f t="shared" ref="I9:I18" si="2">RANK(H9,H$8:H$18,0)</f>
        <v>3</v>
      </c>
      <c r="J9" s="65">
        <f>VLOOKUP($A9,'Return Data'!$B$7:$R$2843,12,0)</f>
        <v>-5.3289999999999997</v>
      </c>
      <c r="K9" s="66">
        <f t="shared" ref="K9:K18" si="3">RANK(J9,J$8:J$18,0)</f>
        <v>2</v>
      </c>
      <c r="L9" s="65">
        <f>VLOOKUP($A9,'Return Data'!$B$7:$R$2843,13,0)</f>
        <v>-8.5952999999999999</v>
      </c>
      <c r="M9" s="66">
        <f t="shared" ref="M9:M18" si="4">RANK(L9,L$8:L$18,0)</f>
        <v>1</v>
      </c>
      <c r="N9" s="65">
        <f>VLOOKUP($A9,'Return Data'!$B$7:$R$2843,17,0)</f>
        <v>15.9618</v>
      </c>
      <c r="O9" s="66">
        <f t="shared" ref="O9:O18" si="5">RANK(N9,N$8:N$18,0)</f>
        <v>3</v>
      </c>
      <c r="P9" s="65">
        <f>VLOOKUP($A9,'Return Data'!$B$7:$R$2843,14,0)</f>
        <v>16.611799999999999</v>
      </c>
      <c r="Q9" s="66">
        <f t="shared" ref="Q9:Q18" si="6">RANK(P9,P$8:P$18,0)</f>
        <v>3</v>
      </c>
      <c r="R9" s="65">
        <f>VLOOKUP($A9,'Return Data'!$B$7:$R$2843,16,0)</f>
        <v>7.0286999999999997</v>
      </c>
      <c r="S9" s="67">
        <f t="shared" ref="S9:S18" si="7">RANK(R9,R$8:R$18,0)</f>
        <v>9</v>
      </c>
    </row>
    <row r="10" spans="1:19" x14ac:dyDescent="0.3">
      <c r="A10" s="82" t="s">
        <v>881</v>
      </c>
      <c r="B10" s="64">
        <f>VLOOKUP($A10,'Return Data'!$B$7:$R$2843,3,0)</f>
        <v>44407</v>
      </c>
      <c r="C10" s="65">
        <f>VLOOKUP($A10,'Return Data'!$B$7:$R$2843,4,0)</f>
        <v>43.1539</v>
      </c>
      <c r="D10" s="65">
        <f>VLOOKUP($A10,'Return Data'!$B$7:$R$2843,9,0)</f>
        <v>41.2224</v>
      </c>
      <c r="E10" s="66">
        <f t="shared" si="0"/>
        <v>11</v>
      </c>
      <c r="F10" s="65">
        <f>VLOOKUP($A10,'Return Data'!$B$7:$R$2843,10,0)</f>
        <v>14.579700000000001</v>
      </c>
      <c r="G10" s="66">
        <f t="shared" si="1"/>
        <v>4</v>
      </c>
      <c r="H10" s="65">
        <f>VLOOKUP($A10,'Return Data'!$B$7:$R$2843,11,0)</f>
        <v>-3.2145999999999999</v>
      </c>
      <c r="I10" s="66">
        <f t="shared" si="2"/>
        <v>7</v>
      </c>
      <c r="J10" s="65">
        <f>VLOOKUP($A10,'Return Data'!$B$7:$R$2843,12,0)</f>
        <v>-5.5006000000000004</v>
      </c>
      <c r="K10" s="66">
        <f t="shared" si="3"/>
        <v>7</v>
      </c>
      <c r="L10" s="65">
        <f>VLOOKUP($A10,'Return Data'!$B$7:$R$2843,13,0)</f>
        <v>-8.8833000000000002</v>
      </c>
      <c r="M10" s="66">
        <f t="shared" si="4"/>
        <v>7</v>
      </c>
      <c r="N10" s="65">
        <f>VLOOKUP($A10,'Return Data'!$B$7:$R$2843,17,0)</f>
        <v>15.522399999999999</v>
      </c>
      <c r="O10" s="66">
        <f t="shared" si="5"/>
        <v>9</v>
      </c>
      <c r="P10" s="65">
        <f>VLOOKUP($A10,'Return Data'!$B$7:$R$2843,14,0)</f>
        <v>16.3353</v>
      </c>
      <c r="Q10" s="66">
        <f t="shared" si="6"/>
        <v>10</v>
      </c>
      <c r="R10" s="65">
        <f>VLOOKUP($A10,'Return Data'!$B$7:$R$2843,16,0)</f>
        <v>8.2954000000000008</v>
      </c>
      <c r="S10" s="67">
        <f t="shared" si="7"/>
        <v>7</v>
      </c>
    </row>
    <row r="11" spans="1:19" x14ac:dyDescent="0.3">
      <c r="A11" s="82" t="s">
        <v>883</v>
      </c>
      <c r="B11" s="64">
        <f>VLOOKUP($A11,'Return Data'!$B$7:$R$2843,3,0)</f>
        <v>44407</v>
      </c>
      <c r="C11" s="65">
        <f>VLOOKUP($A11,'Return Data'!$B$7:$R$2843,4,0)</f>
        <v>43.058599999999998</v>
      </c>
      <c r="D11" s="65">
        <f>VLOOKUP($A11,'Return Data'!$B$7:$R$2843,9,0)</f>
        <v>48.694200000000002</v>
      </c>
      <c r="E11" s="66">
        <f t="shared" si="0"/>
        <v>5</v>
      </c>
      <c r="F11" s="65">
        <f>VLOOKUP($A11,'Return Data'!$B$7:$R$2843,10,0)</f>
        <v>13.9558</v>
      </c>
      <c r="G11" s="66">
        <f t="shared" si="1"/>
        <v>9</v>
      </c>
      <c r="H11" s="65">
        <f>VLOOKUP($A11,'Return Data'!$B$7:$R$2843,11,0)</f>
        <v>-3.2496</v>
      </c>
      <c r="I11" s="66">
        <f t="shared" si="2"/>
        <v>8</v>
      </c>
      <c r="J11" s="65">
        <f>VLOOKUP($A11,'Return Data'!$B$7:$R$2843,12,0)</f>
        <v>-5.5433000000000003</v>
      </c>
      <c r="K11" s="66">
        <f t="shared" si="3"/>
        <v>8</v>
      </c>
      <c r="L11" s="65">
        <f>VLOOKUP($A11,'Return Data'!$B$7:$R$2843,13,0)</f>
        <v>-8.8881999999999994</v>
      </c>
      <c r="M11" s="66">
        <f t="shared" si="4"/>
        <v>8</v>
      </c>
      <c r="N11" s="65">
        <f>VLOOKUP($A11,'Return Data'!$B$7:$R$2843,17,0)</f>
        <v>15.4651</v>
      </c>
      <c r="O11" s="66">
        <f t="shared" si="5"/>
        <v>10</v>
      </c>
      <c r="P11" s="65">
        <f>VLOOKUP($A11,'Return Data'!$B$7:$R$2843,14,0)</f>
        <v>16.392900000000001</v>
      </c>
      <c r="Q11" s="66">
        <f t="shared" si="6"/>
        <v>7</v>
      </c>
      <c r="R11" s="65">
        <f>VLOOKUP($A11,'Return Data'!$B$7:$R$2843,16,0)</f>
        <v>7.8044000000000002</v>
      </c>
      <c r="S11" s="67">
        <f t="shared" si="7"/>
        <v>8</v>
      </c>
    </row>
    <row r="12" spans="1:19" x14ac:dyDescent="0.3">
      <c r="A12" s="82" t="s">
        <v>885</v>
      </c>
      <c r="B12" s="64">
        <f>VLOOKUP($A12,'Return Data'!$B$7:$R$2843,3,0)</f>
        <v>44407</v>
      </c>
      <c r="C12" s="65">
        <f>VLOOKUP($A12,'Return Data'!$B$7:$R$2843,4,0)</f>
        <v>4472.4054999999998</v>
      </c>
      <c r="D12" s="65">
        <f>VLOOKUP($A12,'Return Data'!$B$7:$R$2843,9,0)</f>
        <v>42.110900000000001</v>
      </c>
      <c r="E12" s="66">
        <f t="shared" si="0"/>
        <v>7</v>
      </c>
      <c r="F12" s="65">
        <f>VLOOKUP($A12,'Return Data'!$B$7:$R$2843,10,0)</f>
        <v>15.0686</v>
      </c>
      <c r="G12" s="66">
        <f t="shared" si="1"/>
        <v>1</v>
      </c>
      <c r="H12" s="65">
        <f>VLOOKUP($A12,'Return Data'!$B$7:$R$2843,11,0)</f>
        <v>-2.9241000000000001</v>
      </c>
      <c r="I12" s="66">
        <f t="shared" si="2"/>
        <v>1</v>
      </c>
      <c r="J12" s="65">
        <f>VLOOKUP($A12,'Return Data'!$B$7:$R$2843,12,0)</f>
        <v>-5.3089000000000004</v>
      </c>
      <c r="K12" s="66">
        <f t="shared" si="3"/>
        <v>1</v>
      </c>
      <c r="L12" s="65">
        <f>VLOOKUP($A12,'Return Data'!$B$7:$R$2843,13,0)</f>
        <v>-8.7089999999999996</v>
      </c>
      <c r="M12" s="66">
        <f t="shared" si="4"/>
        <v>2</v>
      </c>
      <c r="N12" s="65">
        <f>VLOOKUP($A12,'Return Data'!$B$7:$R$2843,17,0)</f>
        <v>15.660399999999999</v>
      </c>
      <c r="O12" s="66">
        <f t="shared" si="5"/>
        <v>6</v>
      </c>
      <c r="P12" s="65">
        <f>VLOOKUP($A12,'Return Data'!$B$7:$R$2843,14,0)</f>
        <v>16.567499999999999</v>
      </c>
      <c r="Q12" s="66">
        <f t="shared" si="6"/>
        <v>6</v>
      </c>
      <c r="R12" s="65">
        <f>VLOOKUP($A12,'Return Data'!$B$7:$R$2843,16,0)</f>
        <v>4.5477999999999996</v>
      </c>
      <c r="S12" s="67">
        <f t="shared" si="7"/>
        <v>11</v>
      </c>
    </row>
    <row r="13" spans="1:19" x14ac:dyDescent="0.3">
      <c r="A13" s="82" t="s">
        <v>887</v>
      </c>
      <c r="B13" s="64">
        <f>VLOOKUP($A13,'Return Data'!$B$7:$R$2843,3,0)</f>
        <v>44407</v>
      </c>
      <c r="C13" s="65">
        <f>VLOOKUP($A13,'Return Data'!$B$7:$R$2843,4,0)</f>
        <v>4371.1925000000001</v>
      </c>
      <c r="D13" s="65">
        <f>VLOOKUP($A13,'Return Data'!$B$7:$R$2843,9,0)</f>
        <v>49.0124</v>
      </c>
      <c r="E13" s="66">
        <f t="shared" si="0"/>
        <v>3</v>
      </c>
      <c r="F13" s="65">
        <f>VLOOKUP($A13,'Return Data'!$B$7:$R$2843,10,0)</f>
        <v>14.165900000000001</v>
      </c>
      <c r="G13" s="66">
        <f t="shared" si="1"/>
        <v>6</v>
      </c>
      <c r="H13" s="65">
        <f>VLOOKUP($A13,'Return Data'!$B$7:$R$2843,11,0)</f>
        <v>-3.0520999999999998</v>
      </c>
      <c r="I13" s="66">
        <f t="shared" si="2"/>
        <v>4</v>
      </c>
      <c r="J13" s="65">
        <f>VLOOKUP($A13,'Return Data'!$B$7:$R$2843,12,0)</f>
        <v>-5.3703000000000003</v>
      </c>
      <c r="K13" s="66">
        <f t="shared" si="3"/>
        <v>3</v>
      </c>
      <c r="L13" s="65">
        <f>VLOOKUP($A13,'Return Data'!$B$7:$R$2843,13,0)</f>
        <v>-8.7860999999999994</v>
      </c>
      <c r="M13" s="66">
        <f t="shared" si="4"/>
        <v>4</v>
      </c>
      <c r="N13" s="65">
        <f>VLOOKUP($A13,'Return Data'!$B$7:$R$2843,17,0)</f>
        <v>16.0091</v>
      </c>
      <c r="O13" s="66">
        <f t="shared" si="5"/>
        <v>2</v>
      </c>
      <c r="P13" s="65">
        <f>VLOOKUP($A13,'Return Data'!$B$7:$R$2843,14,0)</f>
        <v>16.750299999999999</v>
      </c>
      <c r="Q13" s="66">
        <f t="shared" si="6"/>
        <v>1</v>
      </c>
      <c r="R13" s="65">
        <f>VLOOKUP($A13,'Return Data'!$B$7:$R$2843,16,0)</f>
        <v>8.7386999999999997</v>
      </c>
      <c r="S13" s="67">
        <f t="shared" si="7"/>
        <v>6</v>
      </c>
    </row>
    <row r="14" spans="1:19" x14ac:dyDescent="0.3">
      <c r="A14" s="82" t="s">
        <v>889</v>
      </c>
      <c r="B14" s="64">
        <f>VLOOKUP($A14,'Return Data'!$B$7:$R$2843,3,0)</f>
        <v>44407</v>
      </c>
      <c r="C14" s="65">
        <f>VLOOKUP($A14,'Return Data'!$B$7:$R$2843,4,0)</f>
        <v>42.103099999999998</v>
      </c>
      <c r="D14" s="65">
        <f>VLOOKUP($A14,'Return Data'!$B$7:$R$2843,9,0)</f>
        <v>41.280900000000003</v>
      </c>
      <c r="E14" s="66">
        <f t="shared" si="0"/>
        <v>10</v>
      </c>
      <c r="F14" s="65">
        <f>VLOOKUP($A14,'Return Data'!$B$7:$R$2843,10,0)</f>
        <v>13.974600000000001</v>
      </c>
      <c r="G14" s="66">
        <f t="shared" si="1"/>
        <v>8</v>
      </c>
      <c r="H14" s="65">
        <f>VLOOKUP($A14,'Return Data'!$B$7:$R$2843,11,0)</f>
        <v>-3.1596000000000002</v>
      </c>
      <c r="I14" s="66">
        <f t="shared" si="2"/>
        <v>6</v>
      </c>
      <c r="J14" s="65">
        <f>VLOOKUP($A14,'Return Data'!$B$7:$R$2843,12,0)</f>
        <v>-5.4972000000000003</v>
      </c>
      <c r="K14" s="66">
        <f t="shared" si="3"/>
        <v>6</v>
      </c>
      <c r="L14" s="65">
        <f>VLOOKUP($A14,'Return Data'!$B$7:$R$2843,13,0)</f>
        <v>-8.8463999999999992</v>
      </c>
      <c r="M14" s="66">
        <f t="shared" si="4"/>
        <v>5</v>
      </c>
      <c r="N14" s="65">
        <f>VLOOKUP($A14,'Return Data'!$B$7:$R$2843,17,0)</f>
        <v>15.8171</v>
      </c>
      <c r="O14" s="66">
        <f t="shared" si="5"/>
        <v>5</v>
      </c>
      <c r="P14" s="65">
        <f>VLOOKUP($A14,'Return Data'!$B$7:$R$2843,14,0)</f>
        <v>16.6084</v>
      </c>
      <c r="Q14" s="66">
        <f t="shared" si="6"/>
        <v>5</v>
      </c>
      <c r="R14" s="65">
        <f>VLOOKUP($A14,'Return Data'!$B$7:$R$2843,16,0)</f>
        <v>11.8132</v>
      </c>
      <c r="S14" s="67">
        <f t="shared" si="7"/>
        <v>1</v>
      </c>
    </row>
    <row r="15" spans="1:19" x14ac:dyDescent="0.3">
      <c r="A15" s="82" t="s">
        <v>891</v>
      </c>
      <c r="B15" s="64">
        <f>VLOOKUP($A15,'Return Data'!$B$7:$R$2843,3,0)</f>
        <v>44407</v>
      </c>
      <c r="C15" s="65">
        <f>VLOOKUP($A15,'Return Data'!$B$7:$R$2843,4,0)</f>
        <v>42.037700000000001</v>
      </c>
      <c r="D15" s="65">
        <f>VLOOKUP($A15,'Return Data'!$B$7:$R$2843,9,0)</f>
        <v>44.406999999999996</v>
      </c>
      <c r="E15" s="66">
        <f t="shared" si="0"/>
        <v>6</v>
      </c>
      <c r="F15" s="65">
        <f>VLOOKUP($A15,'Return Data'!$B$7:$R$2843,10,0)</f>
        <v>12.1839</v>
      </c>
      <c r="G15" s="66">
        <f t="shared" si="1"/>
        <v>11</v>
      </c>
      <c r="H15" s="65">
        <f>VLOOKUP($A15,'Return Data'!$B$7:$R$2843,11,0)</f>
        <v>-3.7709999999999999</v>
      </c>
      <c r="I15" s="66">
        <f t="shared" si="2"/>
        <v>11</v>
      </c>
      <c r="J15" s="65">
        <f>VLOOKUP($A15,'Return Data'!$B$7:$R$2843,12,0)</f>
        <v>-6.8661000000000003</v>
      </c>
      <c r="K15" s="66">
        <f t="shared" si="3"/>
        <v>11</v>
      </c>
      <c r="L15" s="65">
        <f>VLOOKUP($A15,'Return Data'!$B$7:$R$2843,13,0)</f>
        <v>-9.8065999999999995</v>
      </c>
      <c r="M15" s="66">
        <f t="shared" si="4"/>
        <v>11</v>
      </c>
      <c r="N15" s="65">
        <f>VLOOKUP($A15,'Return Data'!$B$7:$R$2843,17,0)</f>
        <v>15.5627</v>
      </c>
      <c r="O15" s="66">
        <f t="shared" si="5"/>
        <v>7</v>
      </c>
      <c r="P15" s="65">
        <f>VLOOKUP($A15,'Return Data'!$B$7:$R$2843,14,0)</f>
        <v>16.347100000000001</v>
      </c>
      <c r="Q15" s="66">
        <f t="shared" si="6"/>
        <v>9</v>
      </c>
      <c r="R15" s="65">
        <f>VLOOKUP($A15,'Return Data'!$B$7:$R$2843,16,0)</f>
        <v>10.910600000000001</v>
      </c>
      <c r="S15" s="67">
        <f t="shared" si="7"/>
        <v>3</v>
      </c>
    </row>
    <row r="16" spans="1:19" x14ac:dyDescent="0.3">
      <c r="A16" s="82" t="s">
        <v>893</v>
      </c>
      <c r="B16" s="64">
        <f>VLOOKUP($A16,'Return Data'!$B$7:$R$2843,3,0)</f>
        <v>44407</v>
      </c>
      <c r="C16" s="65">
        <f>VLOOKUP($A16,'Return Data'!$B$7:$R$2843,4,0)</f>
        <v>2091.5835000000002</v>
      </c>
      <c r="D16" s="65">
        <f>VLOOKUP($A16,'Return Data'!$B$7:$R$2843,9,0)</f>
        <v>49.601599999999998</v>
      </c>
      <c r="E16" s="66">
        <f t="shared" si="0"/>
        <v>1</v>
      </c>
      <c r="F16" s="65">
        <f>VLOOKUP($A16,'Return Data'!$B$7:$R$2843,10,0)</f>
        <v>13.8994</v>
      </c>
      <c r="G16" s="66">
        <f t="shared" si="1"/>
        <v>10</v>
      </c>
      <c r="H16" s="65">
        <f>VLOOKUP($A16,'Return Data'!$B$7:$R$2843,11,0)</f>
        <v>-3.3329</v>
      </c>
      <c r="I16" s="66">
        <f t="shared" si="2"/>
        <v>9</v>
      </c>
      <c r="J16" s="65">
        <f>VLOOKUP($A16,'Return Data'!$B$7:$R$2843,12,0)</f>
        <v>-5.6515000000000004</v>
      </c>
      <c r="K16" s="66">
        <f t="shared" si="3"/>
        <v>9</v>
      </c>
      <c r="L16" s="65">
        <f>VLOOKUP($A16,'Return Data'!$B$7:$R$2843,13,0)</f>
        <v>-9.0791000000000004</v>
      </c>
      <c r="M16" s="66">
        <f t="shared" si="4"/>
        <v>9</v>
      </c>
      <c r="N16" s="65">
        <f>VLOOKUP($A16,'Return Data'!$B$7:$R$2843,17,0)</f>
        <v>15.5581</v>
      </c>
      <c r="O16" s="66">
        <f t="shared" si="5"/>
        <v>8</v>
      </c>
      <c r="P16" s="65">
        <f>VLOOKUP($A16,'Return Data'!$B$7:$R$2843,14,0)</f>
        <v>16.383400000000002</v>
      </c>
      <c r="Q16" s="66">
        <f t="shared" si="6"/>
        <v>8</v>
      </c>
      <c r="R16" s="65">
        <f>VLOOKUP($A16,'Return Data'!$B$7:$R$2843,16,0)</f>
        <v>9.8312000000000008</v>
      </c>
      <c r="S16" s="67">
        <f t="shared" si="7"/>
        <v>4</v>
      </c>
    </row>
    <row r="17" spans="1:19" x14ac:dyDescent="0.3">
      <c r="A17" s="82" t="s">
        <v>896</v>
      </c>
      <c r="B17" s="64">
        <f>VLOOKUP($A17,'Return Data'!$B$7:$R$2843,3,0)</f>
        <v>44407</v>
      </c>
      <c r="C17" s="65">
        <f>VLOOKUP($A17,'Return Data'!$B$7:$R$2843,4,0)</f>
        <v>4321.4177</v>
      </c>
      <c r="D17" s="65">
        <f>VLOOKUP($A17,'Return Data'!$B$7:$R$2843,9,0)</f>
        <v>41.394300000000001</v>
      </c>
      <c r="E17" s="66">
        <f t="shared" si="0"/>
        <v>9</v>
      </c>
      <c r="F17" s="65">
        <f>VLOOKUP($A17,'Return Data'!$B$7:$R$2843,10,0)</f>
        <v>14.693099999999999</v>
      </c>
      <c r="G17" s="66">
        <f t="shared" si="1"/>
        <v>3</v>
      </c>
      <c r="H17" s="65">
        <f>VLOOKUP($A17,'Return Data'!$B$7:$R$2843,11,0)</f>
        <v>-3.1478999999999999</v>
      </c>
      <c r="I17" s="66">
        <f t="shared" si="2"/>
        <v>5</v>
      </c>
      <c r="J17" s="65">
        <f>VLOOKUP($A17,'Return Data'!$B$7:$R$2843,12,0)</f>
        <v>-5.4481000000000002</v>
      </c>
      <c r="K17" s="66">
        <f t="shared" si="3"/>
        <v>5</v>
      </c>
      <c r="L17" s="65">
        <f>VLOOKUP($A17,'Return Data'!$B$7:$R$2843,13,0)</f>
        <v>-8.8488000000000007</v>
      </c>
      <c r="M17" s="66">
        <f t="shared" si="4"/>
        <v>6</v>
      </c>
      <c r="N17" s="65">
        <f>VLOOKUP($A17,'Return Data'!$B$7:$R$2843,17,0)</f>
        <v>15.889200000000001</v>
      </c>
      <c r="O17" s="66">
        <f t="shared" si="5"/>
        <v>4</v>
      </c>
      <c r="P17" s="65">
        <f>VLOOKUP($A17,'Return Data'!$B$7:$R$2843,14,0)</f>
        <v>16.609300000000001</v>
      </c>
      <c r="Q17" s="66">
        <f t="shared" si="6"/>
        <v>4</v>
      </c>
      <c r="R17" s="65">
        <f>VLOOKUP($A17,'Return Data'!$B$7:$R$2843,16,0)</f>
        <v>9.2767999999999997</v>
      </c>
      <c r="S17" s="67">
        <f t="shared" si="7"/>
        <v>5</v>
      </c>
    </row>
    <row r="18" spans="1:19" x14ac:dyDescent="0.3">
      <c r="A18" s="82" t="s">
        <v>897</v>
      </c>
      <c r="B18" s="64">
        <f>VLOOKUP($A18,'Return Data'!$B$7:$R$2843,3,0)</f>
        <v>44407</v>
      </c>
      <c r="C18" s="65">
        <f>VLOOKUP($A18,'Return Data'!$B$7:$R$2843,4,0)</f>
        <v>42.195599999999999</v>
      </c>
      <c r="D18" s="65">
        <f>VLOOKUP($A18,'Return Data'!$B$7:$R$2843,9,0)</f>
        <v>49.256100000000004</v>
      </c>
      <c r="E18" s="66">
        <f t="shared" si="0"/>
        <v>2</v>
      </c>
      <c r="F18" s="65">
        <f>VLOOKUP($A18,'Return Data'!$B$7:$R$2843,10,0)</f>
        <v>14.3788</v>
      </c>
      <c r="G18" s="66">
        <f t="shared" si="1"/>
        <v>5</v>
      </c>
      <c r="H18" s="65">
        <f>VLOOKUP($A18,'Return Data'!$B$7:$R$2843,11,0)</f>
        <v>-3.7612000000000001</v>
      </c>
      <c r="I18" s="66">
        <f t="shared" si="2"/>
        <v>10</v>
      </c>
      <c r="J18" s="65">
        <f>VLOOKUP($A18,'Return Data'!$B$7:$R$2843,12,0)</f>
        <v>-6.0812999999999997</v>
      </c>
      <c r="K18" s="66">
        <f t="shared" si="3"/>
        <v>10</v>
      </c>
      <c r="L18" s="65">
        <f>VLOOKUP($A18,'Return Data'!$B$7:$R$2843,13,0)</f>
        <v>-9.5004000000000008</v>
      </c>
      <c r="M18" s="66">
        <f t="shared" si="4"/>
        <v>10</v>
      </c>
      <c r="N18" s="65">
        <f>VLOOKUP($A18,'Return Data'!$B$7:$R$2843,17,0)</f>
        <v>15.324999999999999</v>
      </c>
      <c r="O18" s="66">
        <f t="shared" si="5"/>
        <v>11</v>
      </c>
      <c r="P18" s="65">
        <f>VLOOKUP($A18,'Return Data'!$B$7:$R$2843,14,0)</f>
        <v>16.299700000000001</v>
      </c>
      <c r="Q18" s="66">
        <f t="shared" si="6"/>
        <v>11</v>
      </c>
      <c r="R18" s="65">
        <f>VLOOKUP($A18,'Return Data'!$B$7:$R$2843,16,0)</f>
        <v>11.0189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45.215009090909092</v>
      </c>
      <c r="E20" s="88"/>
      <c r="F20" s="89">
        <f>AVERAGE(F8:F18)</f>
        <v>14.1601</v>
      </c>
      <c r="G20" s="88"/>
      <c r="H20" s="89">
        <f>AVERAGE(H8:H18)</f>
        <v>-3.2316727272727275</v>
      </c>
      <c r="I20" s="88"/>
      <c r="J20" s="89">
        <f>AVERAGE(J8:J18)</f>
        <v>-5.6349363636363643</v>
      </c>
      <c r="K20" s="88"/>
      <c r="L20" s="89">
        <f>AVERAGE(L8:L18)</f>
        <v>-8.9741545454545442</v>
      </c>
      <c r="M20" s="88"/>
      <c r="N20" s="89">
        <f>AVERAGE(N8:N18)</f>
        <v>15.708299999999998</v>
      </c>
      <c r="O20" s="88"/>
      <c r="P20" s="89">
        <f>AVERAGE(P8:P18)</f>
        <v>16.510609090909089</v>
      </c>
      <c r="Q20" s="88"/>
      <c r="R20" s="89">
        <f>AVERAGE(R8:R18)</f>
        <v>8.7470181818181807</v>
      </c>
      <c r="S20" s="90"/>
    </row>
    <row r="21" spans="1:19" x14ac:dyDescent="0.3">
      <c r="A21" s="87" t="s">
        <v>28</v>
      </c>
      <c r="B21" s="88"/>
      <c r="C21" s="88"/>
      <c r="D21" s="89">
        <f>MIN(D8:D18)</f>
        <v>41.2224</v>
      </c>
      <c r="E21" s="88"/>
      <c r="F21" s="89">
        <f>MIN(F8:F18)</f>
        <v>12.1839</v>
      </c>
      <c r="G21" s="88"/>
      <c r="H21" s="89">
        <f>MIN(H8:H18)</f>
        <v>-3.7709999999999999</v>
      </c>
      <c r="I21" s="88"/>
      <c r="J21" s="89">
        <f>MIN(J8:J18)</f>
        <v>-6.8661000000000003</v>
      </c>
      <c r="K21" s="88"/>
      <c r="L21" s="89">
        <f>MIN(L8:L18)</f>
        <v>-9.8065999999999995</v>
      </c>
      <c r="M21" s="88"/>
      <c r="N21" s="89">
        <f>MIN(N8:N18)</f>
        <v>15.324999999999999</v>
      </c>
      <c r="O21" s="88"/>
      <c r="P21" s="89">
        <f>MIN(P8:P18)</f>
        <v>16.299700000000001</v>
      </c>
      <c r="Q21" s="88"/>
      <c r="R21" s="89">
        <f>MIN(R8:R18)</f>
        <v>4.5477999999999996</v>
      </c>
      <c r="S21" s="90"/>
    </row>
    <row r="22" spans="1:19" ht="15" thickBot="1" x14ac:dyDescent="0.35">
      <c r="A22" s="91" t="s">
        <v>29</v>
      </c>
      <c r="B22" s="92"/>
      <c r="C22" s="92"/>
      <c r="D22" s="93">
        <f>MAX(D8:D18)</f>
        <v>49.601599999999998</v>
      </c>
      <c r="E22" s="92"/>
      <c r="F22" s="93">
        <f>MAX(F8:F18)</f>
        <v>15.0686</v>
      </c>
      <c r="G22" s="92"/>
      <c r="H22" s="93">
        <f>MAX(H8:H18)</f>
        <v>-2.9241000000000001</v>
      </c>
      <c r="I22" s="92"/>
      <c r="J22" s="93">
        <f>MAX(J8:J18)</f>
        <v>-5.3089000000000004</v>
      </c>
      <c r="K22" s="92"/>
      <c r="L22" s="93">
        <f>MAX(L8:L18)</f>
        <v>-8.5952999999999999</v>
      </c>
      <c r="M22" s="92"/>
      <c r="N22" s="93">
        <f>MAX(N8:N18)</f>
        <v>16.020399999999999</v>
      </c>
      <c r="O22" s="92"/>
      <c r="P22" s="93">
        <f>MAX(P8:P18)</f>
        <v>16.750299999999999</v>
      </c>
      <c r="Q22" s="92"/>
      <c r="R22" s="93">
        <f>MAX(R8:R18)</f>
        <v>11.8132</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44407</v>
      </c>
      <c r="C8" s="65">
        <f>VLOOKUP($A8,'Return Data'!$B$7:$R$2843,4,0)</f>
        <v>14.862299999999999</v>
      </c>
      <c r="D8" s="65">
        <f>VLOOKUP($A8,'Return Data'!$B$7:$R$2843,9,0)</f>
        <v>35.295499999999997</v>
      </c>
      <c r="E8" s="66">
        <f>RANK(D8,D$8:D$18,0)</f>
        <v>11</v>
      </c>
      <c r="F8" s="65">
        <f>VLOOKUP($A8,'Return Data'!$B$7:$R$2843,10,0)</f>
        <v>11.541600000000001</v>
      </c>
      <c r="G8" s="66">
        <f>RANK(F8,F$8:F$18,0)</f>
        <v>8</v>
      </c>
      <c r="H8" s="65">
        <f>VLOOKUP($A8,'Return Data'!$B$7:$R$2843,11,0)</f>
        <v>-4.3524000000000003</v>
      </c>
      <c r="I8" s="66">
        <f>RANK(H8,H$8:H$18,0)</f>
        <v>10</v>
      </c>
      <c r="J8" s="65">
        <f>VLOOKUP($A8,'Return Data'!$B$7:$R$2843,12,0)</f>
        <v>-7.0603999999999996</v>
      </c>
      <c r="K8" s="66">
        <f>RANK(J8,J$8:J$18,0)</f>
        <v>5</v>
      </c>
      <c r="L8" s="65">
        <f>VLOOKUP($A8,'Return Data'!$B$7:$R$2843,13,0)</f>
        <v>-9.7624999999999993</v>
      </c>
      <c r="M8" s="66">
        <f>RANK(L8,L$8:L$18,0)</f>
        <v>3</v>
      </c>
      <c r="N8" s="65">
        <f>VLOOKUP($A8,'Return Data'!$B$7:$R$2843,17,0)</f>
        <v>14.5722</v>
      </c>
      <c r="O8" s="66">
        <f>RANK(N8,N$8:N$18,0)</f>
        <v>11</v>
      </c>
      <c r="P8" s="65">
        <f>VLOOKUP($A8,'Return Data'!$B$7:$R$2843,14,0)</f>
        <v>15.368</v>
      </c>
      <c r="Q8" s="66">
        <f>RANK(P8,P$8:P$18,0)</f>
        <v>11</v>
      </c>
      <c r="R8" s="65">
        <f>VLOOKUP($A8,'Return Data'!$B$7:$R$2843,16,0)</f>
        <v>4.3209</v>
      </c>
      <c r="S8" s="67">
        <f>RANK(R8,R$8:R$18,0)</f>
        <v>7</v>
      </c>
    </row>
    <row r="9" spans="1:19" x14ac:dyDescent="0.3">
      <c r="A9" s="82" t="s">
        <v>879</v>
      </c>
      <c r="B9" s="64">
        <f>VLOOKUP($A9,'Return Data'!$B$7:$R$2843,3,0)</f>
        <v>44407</v>
      </c>
      <c r="C9" s="65">
        <f>VLOOKUP($A9,'Return Data'!$B$7:$R$2843,4,0)</f>
        <v>14.844099999999999</v>
      </c>
      <c r="D9" s="65">
        <f>VLOOKUP($A9,'Return Data'!$B$7:$R$2843,9,0)</f>
        <v>38.996000000000002</v>
      </c>
      <c r="E9" s="66">
        <f t="shared" ref="E9:E18" si="0">RANK(D9,D$8:D$18,0)</f>
        <v>8</v>
      </c>
      <c r="F9" s="65">
        <f>VLOOKUP($A9,'Return Data'!$B$7:$R$2843,10,0)</f>
        <v>11.179</v>
      </c>
      <c r="G9" s="66">
        <f t="shared" ref="G9:G18" si="1">RANK(F9,F$8:F$18,0)</f>
        <v>9</v>
      </c>
      <c r="H9" s="65">
        <f>VLOOKUP($A9,'Return Data'!$B$7:$R$2843,11,0)</f>
        <v>-3.5148000000000001</v>
      </c>
      <c r="I9" s="66">
        <f t="shared" ref="I9:I18" si="2">RANK(H9,H$8:H$18,0)</f>
        <v>5</v>
      </c>
      <c r="J9" s="65">
        <f>VLOOKUP($A9,'Return Data'!$B$7:$R$2843,12,0)</f>
        <v>-7.0282</v>
      </c>
      <c r="K9" s="66">
        <f t="shared" ref="K9:K18" si="3">RANK(J9,J$8:J$18,0)</f>
        <v>4</v>
      </c>
      <c r="L9" s="65">
        <f>VLOOKUP($A9,'Return Data'!$B$7:$R$2843,13,0)</f>
        <v>-9.1471</v>
      </c>
      <c r="M9" s="66">
        <f t="shared" ref="M9:M18" si="4">RANK(L9,L$8:L$18,0)</f>
        <v>1</v>
      </c>
      <c r="N9" s="65">
        <f>VLOOKUP($A9,'Return Data'!$B$7:$R$2843,17,0)</f>
        <v>16.660599999999999</v>
      </c>
      <c r="O9" s="66">
        <f t="shared" ref="O9:O18" si="5">RANK(N9,N$8:N$18,0)</f>
        <v>4</v>
      </c>
      <c r="P9" s="65">
        <f>VLOOKUP($A9,'Return Data'!$B$7:$R$2843,14,0)</f>
        <v>16.202400000000001</v>
      </c>
      <c r="Q9" s="66">
        <f t="shared" ref="Q9:Q18" si="6">RANK(P9,P$8:P$18,0)</f>
        <v>4</v>
      </c>
      <c r="R9" s="65">
        <f>VLOOKUP($A9,'Return Data'!$B$7:$R$2843,16,0)</f>
        <v>4.1201999999999996</v>
      </c>
      <c r="S9" s="67">
        <f t="shared" ref="S9:S18" si="7">RANK(R9,R$8:R$18,0)</f>
        <v>8</v>
      </c>
    </row>
    <row r="10" spans="1:19" x14ac:dyDescent="0.3">
      <c r="A10" s="82" t="s">
        <v>880</v>
      </c>
      <c r="B10" s="64">
        <f>VLOOKUP($A10,'Return Data'!$B$7:$R$2843,3,0)</f>
        <v>44407</v>
      </c>
      <c r="C10" s="65">
        <f>VLOOKUP($A10,'Return Data'!$B$7:$R$2843,4,0)</f>
        <v>18.546099999999999</v>
      </c>
      <c r="D10" s="65">
        <f>VLOOKUP($A10,'Return Data'!$B$7:$R$2843,9,0)</f>
        <v>51.503300000000003</v>
      </c>
      <c r="E10" s="66">
        <f t="shared" si="0"/>
        <v>1</v>
      </c>
      <c r="F10" s="65">
        <f>VLOOKUP($A10,'Return Data'!$B$7:$R$2843,10,0)</f>
        <v>1.9078999999999999</v>
      </c>
      <c r="G10" s="66">
        <f t="shared" si="1"/>
        <v>11</v>
      </c>
      <c r="H10" s="65">
        <f>VLOOKUP($A10,'Return Data'!$B$7:$R$2843,11,0)</f>
        <v>0.46610000000000001</v>
      </c>
      <c r="I10" s="66">
        <f t="shared" si="2"/>
        <v>1</v>
      </c>
      <c r="J10" s="65">
        <f>VLOOKUP($A10,'Return Data'!$B$7:$R$2843,12,0)</f>
        <v>-6.3642000000000003</v>
      </c>
      <c r="K10" s="66">
        <f t="shared" si="3"/>
        <v>2</v>
      </c>
      <c r="L10" s="65">
        <f>VLOOKUP($A10,'Return Data'!$B$7:$R$2843,13,0)</f>
        <v>-17.303899999999999</v>
      </c>
      <c r="M10" s="66">
        <f t="shared" si="4"/>
        <v>11</v>
      </c>
      <c r="N10" s="65">
        <f>VLOOKUP($A10,'Return Data'!$B$7:$R$2843,17,0)</f>
        <v>16.0474</v>
      </c>
      <c r="O10" s="66">
        <f t="shared" si="5"/>
        <v>8</v>
      </c>
      <c r="P10" s="65">
        <f>VLOOKUP($A10,'Return Data'!$B$7:$R$2843,14,0)</f>
        <v>18.5868</v>
      </c>
      <c r="Q10" s="66">
        <f t="shared" si="6"/>
        <v>1</v>
      </c>
      <c r="R10" s="65">
        <f>VLOOKUP($A10,'Return Data'!$B$7:$R$2843,16,0)</f>
        <v>4.5490000000000004</v>
      </c>
      <c r="S10" s="67">
        <f t="shared" si="7"/>
        <v>5</v>
      </c>
    </row>
    <row r="11" spans="1:19" x14ac:dyDescent="0.3">
      <c r="A11" s="82" t="s">
        <v>882</v>
      </c>
      <c r="B11" s="64">
        <f>VLOOKUP($A11,'Return Data'!$B$7:$R$2843,3,0)</f>
        <v>44407</v>
      </c>
      <c r="C11" s="65">
        <f>VLOOKUP($A11,'Return Data'!$B$7:$R$2843,4,0)</f>
        <v>15.2987</v>
      </c>
      <c r="D11" s="65">
        <f>VLOOKUP($A11,'Return Data'!$B$7:$R$2843,9,0)</f>
        <v>40.784300000000002</v>
      </c>
      <c r="E11" s="66">
        <f t="shared" si="0"/>
        <v>6</v>
      </c>
      <c r="F11" s="65">
        <f>VLOOKUP($A11,'Return Data'!$B$7:$R$2843,10,0)</f>
        <v>12.450799999999999</v>
      </c>
      <c r="G11" s="66">
        <f t="shared" si="1"/>
        <v>4</v>
      </c>
      <c r="H11" s="65">
        <f>VLOOKUP($A11,'Return Data'!$B$7:$R$2843,11,0)</f>
        <v>-3.5842999999999998</v>
      </c>
      <c r="I11" s="66">
        <f t="shared" si="2"/>
        <v>6</v>
      </c>
      <c r="J11" s="65">
        <f>VLOOKUP($A11,'Return Data'!$B$7:$R$2843,12,0)</f>
        <v>-7.4649999999999999</v>
      </c>
      <c r="K11" s="66">
        <f t="shared" si="3"/>
        <v>9</v>
      </c>
      <c r="L11" s="65">
        <f>VLOOKUP($A11,'Return Data'!$B$7:$R$2843,13,0)</f>
        <v>-9.9695</v>
      </c>
      <c r="M11" s="66">
        <f t="shared" si="4"/>
        <v>5</v>
      </c>
      <c r="N11" s="65">
        <f>VLOOKUP($A11,'Return Data'!$B$7:$R$2843,17,0)</f>
        <v>16.339400000000001</v>
      </c>
      <c r="O11" s="66">
        <f t="shared" si="5"/>
        <v>6</v>
      </c>
      <c r="P11" s="65">
        <f>VLOOKUP($A11,'Return Data'!$B$7:$R$2843,14,0)</f>
        <v>16.043199999999999</v>
      </c>
      <c r="Q11" s="66">
        <f t="shared" si="6"/>
        <v>6</v>
      </c>
      <c r="R11" s="65">
        <f>VLOOKUP($A11,'Return Data'!$B$7:$R$2843,16,0)</f>
        <v>4.4569999999999999</v>
      </c>
      <c r="S11" s="67">
        <f t="shared" si="7"/>
        <v>6</v>
      </c>
    </row>
    <row r="12" spans="1:19" x14ac:dyDescent="0.3">
      <c r="A12" s="82" t="s">
        <v>884</v>
      </c>
      <c r="B12" s="64">
        <f>VLOOKUP($A12,'Return Data'!$B$7:$R$2843,3,0)</f>
        <v>44407</v>
      </c>
      <c r="C12" s="65">
        <f>VLOOKUP($A12,'Return Data'!$B$7:$R$2843,4,0)</f>
        <v>15.833600000000001</v>
      </c>
      <c r="D12" s="65">
        <f>VLOOKUP($A12,'Return Data'!$B$7:$R$2843,9,0)</f>
        <v>45.162100000000002</v>
      </c>
      <c r="E12" s="66">
        <f t="shared" si="0"/>
        <v>2</v>
      </c>
      <c r="F12" s="65">
        <f>VLOOKUP($A12,'Return Data'!$B$7:$R$2843,10,0)</f>
        <v>12.5665</v>
      </c>
      <c r="G12" s="66">
        <f t="shared" si="1"/>
        <v>3</v>
      </c>
      <c r="H12" s="65">
        <f>VLOOKUP($A12,'Return Data'!$B$7:$R$2843,11,0)</f>
        <v>-3.1467999999999998</v>
      </c>
      <c r="I12" s="66">
        <f t="shared" si="2"/>
        <v>2</v>
      </c>
      <c r="J12" s="65">
        <f>VLOOKUP($A12,'Return Data'!$B$7:$R$2843,12,0)</f>
        <v>-6.6624999999999996</v>
      </c>
      <c r="K12" s="66">
        <f t="shared" si="3"/>
        <v>3</v>
      </c>
      <c r="L12" s="65">
        <f>VLOOKUP($A12,'Return Data'!$B$7:$R$2843,13,0)</f>
        <v>-9.8324999999999996</v>
      </c>
      <c r="M12" s="66">
        <f t="shared" si="4"/>
        <v>4</v>
      </c>
      <c r="N12" s="65">
        <f>VLOOKUP($A12,'Return Data'!$B$7:$R$2843,17,0)</f>
        <v>15.777900000000001</v>
      </c>
      <c r="O12" s="66">
        <f t="shared" si="5"/>
        <v>9</v>
      </c>
      <c r="P12" s="65">
        <f>VLOOKUP($A12,'Return Data'!$B$7:$R$2843,14,0)</f>
        <v>15.8241</v>
      </c>
      <c r="Q12" s="66">
        <f t="shared" si="6"/>
        <v>8</v>
      </c>
      <c r="R12" s="65">
        <f>VLOOKUP($A12,'Return Data'!$B$7:$R$2843,16,0)</f>
        <v>4.7968000000000002</v>
      </c>
      <c r="S12" s="67">
        <f t="shared" si="7"/>
        <v>4</v>
      </c>
    </row>
    <row r="13" spans="1:19" x14ac:dyDescent="0.3">
      <c r="A13" s="82" t="s">
        <v>886</v>
      </c>
      <c r="B13" s="64">
        <f>VLOOKUP($A13,'Return Data'!$B$7:$R$2843,3,0)</f>
        <v>44407</v>
      </c>
      <c r="C13" s="65">
        <f>VLOOKUP($A13,'Return Data'!$B$7:$R$2843,4,0)</f>
        <v>13.238899999999999</v>
      </c>
      <c r="D13" s="65">
        <f>VLOOKUP($A13,'Return Data'!$B$7:$R$2843,9,0)</f>
        <v>39.000999999999998</v>
      </c>
      <c r="E13" s="66">
        <f t="shared" si="0"/>
        <v>7</v>
      </c>
      <c r="F13" s="65">
        <f>VLOOKUP($A13,'Return Data'!$B$7:$R$2843,10,0)</f>
        <v>7.0381999999999998</v>
      </c>
      <c r="G13" s="66">
        <f t="shared" si="1"/>
        <v>10</v>
      </c>
      <c r="H13" s="65">
        <f>VLOOKUP($A13,'Return Data'!$B$7:$R$2843,11,0)</f>
        <v>-3.1682000000000001</v>
      </c>
      <c r="I13" s="66">
        <f t="shared" si="2"/>
        <v>3</v>
      </c>
      <c r="J13" s="65">
        <f>VLOOKUP($A13,'Return Data'!$B$7:$R$2843,12,0)</f>
        <v>-5.3838999999999997</v>
      </c>
      <c r="K13" s="66">
        <f t="shared" si="3"/>
        <v>1</v>
      </c>
      <c r="L13" s="65">
        <f>VLOOKUP($A13,'Return Data'!$B$7:$R$2843,13,0)</f>
        <v>-11.9368</v>
      </c>
      <c r="M13" s="66">
        <f t="shared" si="4"/>
        <v>10</v>
      </c>
      <c r="N13" s="65">
        <f>VLOOKUP($A13,'Return Data'!$B$7:$R$2843,17,0)</f>
        <v>14.6736</v>
      </c>
      <c r="O13" s="66">
        <f t="shared" si="5"/>
        <v>10</v>
      </c>
      <c r="P13" s="65">
        <f>VLOOKUP($A13,'Return Data'!$B$7:$R$2843,14,0)</f>
        <v>15.384</v>
      </c>
      <c r="Q13" s="66">
        <f t="shared" si="6"/>
        <v>10</v>
      </c>
      <c r="R13" s="65">
        <f>VLOOKUP($A13,'Return Data'!$B$7:$R$2843,16,0)</f>
        <v>3.1793999999999998</v>
      </c>
      <c r="S13" s="67">
        <f t="shared" si="7"/>
        <v>11</v>
      </c>
    </row>
    <row r="14" spans="1:19" x14ac:dyDescent="0.3">
      <c r="A14" s="82" t="s">
        <v>888</v>
      </c>
      <c r="B14" s="64">
        <f>VLOOKUP($A14,'Return Data'!$B$7:$R$2843,3,0)</f>
        <v>44407</v>
      </c>
      <c r="C14" s="65">
        <f>VLOOKUP($A14,'Return Data'!$B$7:$R$2843,4,0)</f>
        <v>14.4755</v>
      </c>
      <c r="D14" s="65">
        <f>VLOOKUP($A14,'Return Data'!$B$7:$R$2843,9,0)</f>
        <v>38.758600000000001</v>
      </c>
      <c r="E14" s="66">
        <f t="shared" si="0"/>
        <v>9</v>
      </c>
      <c r="F14" s="65">
        <f>VLOOKUP($A14,'Return Data'!$B$7:$R$2843,10,0)</f>
        <v>11.68</v>
      </c>
      <c r="G14" s="66">
        <f t="shared" si="1"/>
        <v>7</v>
      </c>
      <c r="H14" s="65">
        <f>VLOOKUP($A14,'Return Data'!$B$7:$R$2843,11,0)</f>
        <v>-6.5754999999999999</v>
      </c>
      <c r="I14" s="66">
        <f t="shared" si="2"/>
        <v>11</v>
      </c>
      <c r="J14" s="65">
        <f>VLOOKUP($A14,'Return Data'!$B$7:$R$2843,12,0)</f>
        <v>-7.2668999999999997</v>
      </c>
      <c r="K14" s="66">
        <f t="shared" si="3"/>
        <v>6</v>
      </c>
      <c r="L14" s="65">
        <f>VLOOKUP($A14,'Return Data'!$B$7:$R$2843,13,0)</f>
        <v>-11.0459</v>
      </c>
      <c r="M14" s="66">
        <f t="shared" si="4"/>
        <v>9</v>
      </c>
      <c r="N14" s="65">
        <f>VLOOKUP($A14,'Return Data'!$B$7:$R$2843,17,0)</f>
        <v>16.888500000000001</v>
      </c>
      <c r="O14" s="66">
        <f t="shared" si="5"/>
        <v>2</v>
      </c>
      <c r="P14" s="65">
        <f>VLOOKUP($A14,'Return Data'!$B$7:$R$2843,14,0)</f>
        <v>15.5336</v>
      </c>
      <c r="Q14" s="66">
        <f t="shared" si="6"/>
        <v>9</v>
      </c>
      <c r="R14" s="65">
        <f>VLOOKUP($A14,'Return Data'!$B$7:$R$2843,16,0)</f>
        <v>3.9041999999999999</v>
      </c>
      <c r="S14" s="67">
        <f t="shared" si="7"/>
        <v>10</v>
      </c>
    </row>
    <row r="15" spans="1:19" x14ac:dyDescent="0.3">
      <c r="A15" s="82" t="s">
        <v>890</v>
      </c>
      <c r="B15" s="64">
        <f>VLOOKUP($A15,'Return Data'!$B$7:$R$2843,3,0)</f>
        <v>44407</v>
      </c>
      <c r="C15" s="65">
        <f>VLOOKUP($A15,'Return Data'!$B$7:$R$2843,4,0)</f>
        <v>19.849900000000002</v>
      </c>
      <c r="D15" s="65">
        <f>VLOOKUP($A15,'Return Data'!$B$7:$R$2843,9,0)</f>
        <v>38.424300000000002</v>
      </c>
      <c r="E15" s="66">
        <f t="shared" si="0"/>
        <v>10</v>
      </c>
      <c r="F15" s="65">
        <f>VLOOKUP($A15,'Return Data'!$B$7:$R$2843,10,0)</f>
        <v>12.323600000000001</v>
      </c>
      <c r="G15" s="66">
        <f t="shared" si="1"/>
        <v>5</v>
      </c>
      <c r="H15" s="65">
        <f>VLOOKUP($A15,'Return Data'!$B$7:$R$2843,11,0)</f>
        <v>-3.7360000000000002</v>
      </c>
      <c r="I15" s="66">
        <f t="shared" si="2"/>
        <v>7</v>
      </c>
      <c r="J15" s="65">
        <f>VLOOKUP($A15,'Return Data'!$B$7:$R$2843,12,0)</f>
        <v>-7.3080999999999996</v>
      </c>
      <c r="K15" s="66">
        <f t="shared" si="3"/>
        <v>7</v>
      </c>
      <c r="L15" s="65">
        <f>VLOOKUP($A15,'Return Data'!$B$7:$R$2843,13,0)</f>
        <v>-9.4402000000000008</v>
      </c>
      <c r="M15" s="66">
        <f t="shared" si="4"/>
        <v>2</v>
      </c>
      <c r="N15" s="65">
        <f>VLOOKUP($A15,'Return Data'!$B$7:$R$2843,17,0)</f>
        <v>17.059200000000001</v>
      </c>
      <c r="O15" s="66">
        <f t="shared" si="5"/>
        <v>1</v>
      </c>
      <c r="P15" s="65">
        <f>VLOOKUP($A15,'Return Data'!$B$7:$R$2843,14,0)</f>
        <v>16.632899999999999</v>
      </c>
      <c r="Q15" s="66">
        <f t="shared" si="6"/>
        <v>2</v>
      </c>
      <c r="R15" s="65">
        <f>VLOOKUP($A15,'Return Data'!$B$7:$R$2843,16,0)</f>
        <v>6.8444000000000003</v>
      </c>
      <c r="S15" s="67">
        <f t="shared" si="7"/>
        <v>1</v>
      </c>
    </row>
    <row r="16" spans="1:19" x14ac:dyDescent="0.3">
      <c r="A16" s="82" t="s">
        <v>892</v>
      </c>
      <c r="B16" s="64">
        <f>VLOOKUP($A16,'Return Data'!$B$7:$R$2843,3,0)</f>
        <v>44407</v>
      </c>
      <c r="C16" s="65">
        <f>VLOOKUP($A16,'Return Data'!$B$7:$R$2843,4,0)</f>
        <v>19.6417</v>
      </c>
      <c r="D16" s="65">
        <f>VLOOKUP($A16,'Return Data'!$B$7:$R$2843,9,0)</f>
        <v>41.627699999999997</v>
      </c>
      <c r="E16" s="66">
        <f t="shared" si="0"/>
        <v>4</v>
      </c>
      <c r="F16" s="65">
        <f>VLOOKUP($A16,'Return Data'!$B$7:$R$2843,10,0)</f>
        <v>12.760300000000001</v>
      </c>
      <c r="G16" s="66">
        <f t="shared" si="1"/>
        <v>1</v>
      </c>
      <c r="H16" s="65">
        <f>VLOOKUP($A16,'Return Data'!$B$7:$R$2843,11,0)</f>
        <v>-3.7974999999999999</v>
      </c>
      <c r="I16" s="66">
        <f t="shared" si="2"/>
        <v>8</v>
      </c>
      <c r="J16" s="65">
        <f>VLOOKUP($A16,'Return Data'!$B$7:$R$2843,12,0)</f>
        <v>-7.5732999999999997</v>
      </c>
      <c r="K16" s="66">
        <f t="shared" si="3"/>
        <v>10</v>
      </c>
      <c r="L16" s="65">
        <f>VLOOKUP($A16,'Return Data'!$B$7:$R$2843,13,0)</f>
        <v>-10.2471</v>
      </c>
      <c r="M16" s="66">
        <f t="shared" si="4"/>
        <v>8</v>
      </c>
      <c r="N16" s="65">
        <f>VLOOKUP($A16,'Return Data'!$B$7:$R$2843,17,0)</f>
        <v>16.299099999999999</v>
      </c>
      <c r="O16" s="66">
        <f t="shared" si="5"/>
        <v>7</v>
      </c>
      <c r="P16" s="65">
        <f>VLOOKUP($A16,'Return Data'!$B$7:$R$2843,14,0)</f>
        <v>15.901899999999999</v>
      </c>
      <c r="Q16" s="66">
        <f t="shared" si="6"/>
        <v>7</v>
      </c>
      <c r="R16" s="65">
        <f>VLOOKUP($A16,'Return Data'!$B$7:$R$2843,16,0)</f>
        <v>6.7027000000000001</v>
      </c>
      <c r="S16" s="67">
        <f t="shared" si="7"/>
        <v>2</v>
      </c>
    </row>
    <row r="17" spans="1:19" x14ac:dyDescent="0.3">
      <c r="A17" s="82" t="s">
        <v>894</v>
      </c>
      <c r="B17" s="64">
        <f>VLOOKUP($A17,'Return Data'!$B$7:$R$2843,3,0)</f>
        <v>44407</v>
      </c>
      <c r="C17" s="65">
        <f>VLOOKUP($A17,'Return Data'!$B$7:$R$2843,4,0)</f>
        <v>19.3293</v>
      </c>
      <c r="D17" s="65">
        <f>VLOOKUP($A17,'Return Data'!$B$7:$R$2843,9,0)</f>
        <v>40.903399999999998</v>
      </c>
      <c r="E17" s="66">
        <f t="shared" si="0"/>
        <v>5</v>
      </c>
      <c r="F17" s="65">
        <f>VLOOKUP($A17,'Return Data'!$B$7:$R$2843,10,0)</f>
        <v>12.602</v>
      </c>
      <c r="G17" s="66">
        <f t="shared" si="1"/>
        <v>2</v>
      </c>
      <c r="H17" s="65">
        <f>VLOOKUP($A17,'Return Data'!$B$7:$R$2843,11,0)</f>
        <v>-4.2938000000000001</v>
      </c>
      <c r="I17" s="66">
        <f t="shared" si="2"/>
        <v>9</v>
      </c>
      <c r="J17" s="65">
        <f>VLOOKUP($A17,'Return Data'!$B$7:$R$2843,12,0)</f>
        <v>-7.4646999999999997</v>
      </c>
      <c r="K17" s="66">
        <f t="shared" si="3"/>
        <v>8</v>
      </c>
      <c r="L17" s="65">
        <f>VLOOKUP($A17,'Return Data'!$B$7:$R$2843,13,0)</f>
        <v>-10.1013</v>
      </c>
      <c r="M17" s="66">
        <f t="shared" si="4"/>
        <v>7</v>
      </c>
      <c r="N17" s="65">
        <f>VLOOKUP($A17,'Return Data'!$B$7:$R$2843,17,0)</f>
        <v>16.383800000000001</v>
      </c>
      <c r="O17" s="66">
        <f t="shared" si="5"/>
        <v>5</v>
      </c>
      <c r="P17" s="65">
        <f>VLOOKUP($A17,'Return Data'!$B$7:$R$2843,14,0)</f>
        <v>16.171900000000001</v>
      </c>
      <c r="Q17" s="66">
        <f t="shared" si="6"/>
        <v>5</v>
      </c>
      <c r="R17" s="65">
        <f>VLOOKUP($A17,'Return Data'!$B$7:$R$2843,16,0)</f>
        <v>6.6707000000000001</v>
      </c>
      <c r="S17" s="67">
        <f t="shared" si="7"/>
        <v>3</v>
      </c>
    </row>
    <row r="18" spans="1:19" x14ac:dyDescent="0.3">
      <c r="A18" s="82" t="s">
        <v>895</v>
      </c>
      <c r="B18" s="64">
        <f>VLOOKUP($A18,'Return Data'!$B$7:$R$2843,3,0)</f>
        <v>44407</v>
      </c>
      <c r="C18" s="65">
        <f>VLOOKUP($A18,'Return Data'!$B$7:$R$2843,4,0)</f>
        <v>14.8706</v>
      </c>
      <c r="D18" s="65">
        <f>VLOOKUP($A18,'Return Data'!$B$7:$R$2843,9,0)</f>
        <v>43.515599999999999</v>
      </c>
      <c r="E18" s="66">
        <f t="shared" si="0"/>
        <v>3</v>
      </c>
      <c r="F18" s="65">
        <f>VLOOKUP($A18,'Return Data'!$B$7:$R$2843,10,0)</f>
        <v>12.3215</v>
      </c>
      <c r="G18" s="66">
        <f t="shared" si="1"/>
        <v>6</v>
      </c>
      <c r="H18" s="65">
        <f>VLOOKUP($A18,'Return Data'!$B$7:$R$2843,11,0)</f>
        <v>-3.3902000000000001</v>
      </c>
      <c r="I18" s="66">
        <f t="shared" si="2"/>
        <v>4</v>
      </c>
      <c r="J18" s="65">
        <f>VLOOKUP($A18,'Return Data'!$B$7:$R$2843,12,0)</f>
        <v>-7.7286999999999999</v>
      </c>
      <c r="K18" s="66">
        <f t="shared" si="3"/>
        <v>11</v>
      </c>
      <c r="L18" s="65">
        <f>VLOOKUP($A18,'Return Data'!$B$7:$R$2843,13,0)</f>
        <v>-10.0844</v>
      </c>
      <c r="M18" s="66">
        <f t="shared" si="4"/>
        <v>6</v>
      </c>
      <c r="N18" s="65">
        <f>VLOOKUP($A18,'Return Data'!$B$7:$R$2843,17,0)</f>
        <v>16.697800000000001</v>
      </c>
      <c r="O18" s="66">
        <f t="shared" si="5"/>
        <v>3</v>
      </c>
      <c r="P18" s="65">
        <f>VLOOKUP($A18,'Return Data'!$B$7:$R$2843,14,0)</f>
        <v>16.3386</v>
      </c>
      <c r="Q18" s="66">
        <f t="shared" si="6"/>
        <v>3</v>
      </c>
      <c r="R18" s="65">
        <f>VLOOKUP($A18,'Return Data'!$B$7:$R$2843,16,0)</f>
        <v>4.0946999999999996</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41.270163636363641</v>
      </c>
      <c r="E20" s="88"/>
      <c r="F20" s="89">
        <f>AVERAGE(F8:F18)</f>
        <v>10.761036363636364</v>
      </c>
      <c r="G20" s="88"/>
      <c r="H20" s="89">
        <f>AVERAGE(H8:H18)</f>
        <v>-3.5539454545454547</v>
      </c>
      <c r="I20" s="88"/>
      <c r="J20" s="89">
        <f>AVERAGE(J8:J18)</f>
        <v>-7.0278090909090905</v>
      </c>
      <c r="K20" s="88"/>
      <c r="L20" s="89">
        <f>AVERAGE(L8:L18)</f>
        <v>-10.806472727272727</v>
      </c>
      <c r="M20" s="88"/>
      <c r="N20" s="89">
        <f>AVERAGE(N8:N18)</f>
        <v>16.127227272727275</v>
      </c>
      <c r="O20" s="88"/>
      <c r="P20" s="89">
        <f>AVERAGE(P8:P18)</f>
        <v>16.180672727272732</v>
      </c>
      <c r="Q20" s="88"/>
      <c r="R20" s="89">
        <f>AVERAGE(R8:R18)</f>
        <v>4.876363636363636</v>
      </c>
      <c r="S20" s="90"/>
    </row>
    <row r="21" spans="1:19" x14ac:dyDescent="0.3">
      <c r="A21" s="87" t="s">
        <v>28</v>
      </c>
      <c r="B21" s="88"/>
      <c r="C21" s="88"/>
      <c r="D21" s="89">
        <f>MIN(D8:D18)</f>
        <v>35.295499999999997</v>
      </c>
      <c r="E21" s="88"/>
      <c r="F21" s="89">
        <f>MIN(F8:F18)</f>
        <v>1.9078999999999999</v>
      </c>
      <c r="G21" s="88"/>
      <c r="H21" s="89">
        <f>MIN(H8:H18)</f>
        <v>-6.5754999999999999</v>
      </c>
      <c r="I21" s="88"/>
      <c r="J21" s="89">
        <f>MIN(J8:J18)</f>
        <v>-7.7286999999999999</v>
      </c>
      <c r="K21" s="88"/>
      <c r="L21" s="89">
        <f>MIN(L8:L18)</f>
        <v>-17.303899999999999</v>
      </c>
      <c r="M21" s="88"/>
      <c r="N21" s="89">
        <f>MIN(N8:N18)</f>
        <v>14.5722</v>
      </c>
      <c r="O21" s="88"/>
      <c r="P21" s="89">
        <f>MIN(P8:P18)</f>
        <v>15.368</v>
      </c>
      <c r="Q21" s="88"/>
      <c r="R21" s="89">
        <f>MIN(R8:R18)</f>
        <v>3.1793999999999998</v>
      </c>
      <c r="S21" s="90"/>
    </row>
    <row r="22" spans="1:19" ht="15" thickBot="1" x14ac:dyDescent="0.35">
      <c r="A22" s="91" t="s">
        <v>29</v>
      </c>
      <c r="B22" s="92"/>
      <c r="C22" s="92"/>
      <c r="D22" s="93">
        <f>MAX(D8:D18)</f>
        <v>51.503300000000003</v>
      </c>
      <c r="E22" s="92"/>
      <c r="F22" s="93">
        <f>MAX(F8:F18)</f>
        <v>12.760300000000001</v>
      </c>
      <c r="G22" s="92"/>
      <c r="H22" s="93">
        <f>MAX(H8:H18)</f>
        <v>0.46610000000000001</v>
      </c>
      <c r="I22" s="92"/>
      <c r="J22" s="93">
        <f>MAX(J8:J18)</f>
        <v>-5.3838999999999997</v>
      </c>
      <c r="K22" s="92"/>
      <c r="L22" s="93">
        <f>MAX(L8:L18)</f>
        <v>-9.1471</v>
      </c>
      <c r="M22" s="92"/>
      <c r="N22" s="93">
        <f>MAX(N8:N18)</f>
        <v>17.059200000000001</v>
      </c>
      <c r="O22" s="92"/>
      <c r="P22" s="93">
        <f>MAX(P8:P18)</f>
        <v>18.5868</v>
      </c>
      <c r="Q22" s="92"/>
      <c r="R22" s="93">
        <f>MAX(R8:R18)</f>
        <v>6.8444000000000003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44407</v>
      </c>
      <c r="C8" s="65">
        <f>VLOOKUP($A8,'Return Data'!$B$7:$R$2843,4,0)</f>
        <v>16.625499999999999</v>
      </c>
      <c r="D8" s="65">
        <f>VLOOKUP($A8,'Return Data'!$B$7:$R$2843,9,0)</f>
        <v>8.0442</v>
      </c>
      <c r="E8" s="66">
        <f t="shared" ref="E8:E27" si="0">RANK(D8,D$8:D$27,0)</f>
        <v>9</v>
      </c>
      <c r="F8" s="65">
        <f>VLOOKUP($A8,'Return Data'!$B$7:$R$2843,10,0)</f>
        <v>7.3056000000000001</v>
      </c>
      <c r="G8" s="66">
        <f t="shared" ref="G8:G27" si="1">RANK(F8,F$8:F$27,0)</f>
        <v>9</v>
      </c>
      <c r="H8" s="65">
        <f>VLOOKUP($A8,'Return Data'!$B$7:$R$2843,11,0)</f>
        <v>7.9535999999999998</v>
      </c>
      <c r="I8" s="66">
        <f t="shared" ref="I8:I27" si="2">RANK(H8,H$8:H$27,0)</f>
        <v>9</v>
      </c>
      <c r="J8" s="65">
        <f>VLOOKUP($A8,'Return Data'!$B$7:$R$2843,12,0)</f>
        <v>9.3611000000000004</v>
      </c>
      <c r="K8" s="66">
        <f t="shared" ref="K8:K27" si="3">RANK(J8,J$8:J$27,0)</f>
        <v>6</v>
      </c>
      <c r="L8" s="65">
        <f>VLOOKUP($A8,'Return Data'!$B$7:$R$2843,13,0)</f>
        <v>9.9410000000000007</v>
      </c>
      <c r="M8" s="66">
        <f t="shared" ref="M8:M27" si="4">RANK(L8,L$8:L$27,0)</f>
        <v>7</v>
      </c>
      <c r="N8" s="65">
        <f>VLOOKUP($A8,'Return Data'!$B$7:$R$2843,17,0)</f>
        <v>6.9119999999999999</v>
      </c>
      <c r="O8" s="66">
        <f>RANK(N8,N$8:N$27,0)</f>
        <v>8</v>
      </c>
      <c r="P8" s="65">
        <f>VLOOKUP($A8,'Return Data'!$B$7:$R$2843,14,0)</f>
        <v>6.9775</v>
      </c>
      <c r="Q8" s="66">
        <f>RANK(P8,P$8:P$27,0)</f>
        <v>7</v>
      </c>
      <c r="R8" s="65">
        <f>VLOOKUP($A8,'Return Data'!$B$7:$R$2843,16,0)</f>
        <v>8.4046000000000003</v>
      </c>
      <c r="S8" s="67">
        <f t="shared" ref="S8:S27" si="5">RANK(R8,R$8:R$27,0)</f>
        <v>6</v>
      </c>
    </row>
    <row r="9" spans="1:19" x14ac:dyDescent="0.3">
      <c r="A9" s="82" t="s">
        <v>654</v>
      </c>
      <c r="B9" s="64">
        <f>VLOOKUP($A9,'Return Data'!$B$7:$R$2843,3,0)</f>
        <v>44407</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-15.0318</v>
      </c>
      <c r="S9" s="67">
        <f t="shared" si="5"/>
        <v>19</v>
      </c>
    </row>
    <row r="10" spans="1:19" x14ac:dyDescent="0.3">
      <c r="A10" s="82" t="s">
        <v>656</v>
      </c>
      <c r="B10" s="64">
        <f>VLOOKUP($A10,'Return Data'!$B$7:$R$2843,3,0)</f>
        <v>44407</v>
      </c>
      <c r="C10" s="65">
        <f>VLOOKUP($A10,'Return Data'!$B$7:$R$2843,4,0)</f>
        <v>18.0684</v>
      </c>
      <c r="D10" s="65">
        <f>VLOOKUP($A10,'Return Data'!$B$7:$R$2843,9,0)</f>
        <v>8.8582000000000001</v>
      </c>
      <c r="E10" s="66">
        <f t="shared" si="0"/>
        <v>7</v>
      </c>
      <c r="F10" s="65">
        <f>VLOOKUP($A10,'Return Data'!$B$7:$R$2843,10,0)</f>
        <v>7.1235999999999997</v>
      </c>
      <c r="G10" s="66">
        <f t="shared" si="1"/>
        <v>10</v>
      </c>
      <c r="H10" s="65">
        <f>VLOOKUP($A10,'Return Data'!$B$7:$R$2843,11,0)</f>
        <v>8.0479000000000003</v>
      </c>
      <c r="I10" s="66">
        <f t="shared" si="2"/>
        <v>8</v>
      </c>
      <c r="J10" s="65">
        <f>VLOOKUP($A10,'Return Data'!$B$7:$R$2843,12,0)</f>
        <v>8.0753000000000004</v>
      </c>
      <c r="K10" s="66">
        <f t="shared" si="3"/>
        <v>8</v>
      </c>
      <c r="L10" s="65">
        <f>VLOOKUP($A10,'Return Data'!$B$7:$R$2843,13,0)</f>
        <v>8.8025000000000002</v>
      </c>
      <c r="M10" s="66">
        <f t="shared" si="4"/>
        <v>8</v>
      </c>
      <c r="N10" s="65">
        <f>VLOOKUP($A10,'Return Data'!$B$7:$R$2843,17,0)</f>
        <v>8.9413999999999998</v>
      </c>
      <c r="O10" s="66">
        <f t="shared" ref="O10:O22" si="6">RANK(N10,N$8:N$27,0)</f>
        <v>3</v>
      </c>
      <c r="P10" s="65">
        <f>VLOOKUP($A10,'Return Data'!$B$7:$R$2843,14,0)</f>
        <v>7.6649000000000003</v>
      </c>
      <c r="Q10" s="66">
        <f t="shared" ref="Q10:Q22" si="7">RANK(P10,P$8:P$27,0)</f>
        <v>6</v>
      </c>
      <c r="R10" s="65">
        <f>VLOOKUP($A10,'Return Data'!$B$7:$R$2843,16,0)</f>
        <v>8.7577999999999996</v>
      </c>
      <c r="S10" s="67">
        <f t="shared" si="5"/>
        <v>5</v>
      </c>
    </row>
    <row r="11" spans="1:19" x14ac:dyDescent="0.3">
      <c r="A11" s="82" t="s">
        <v>660</v>
      </c>
      <c r="B11" s="64">
        <f>VLOOKUP($A11,'Return Data'!$B$7:$R$2843,3,0)</f>
        <v>44407</v>
      </c>
      <c r="C11" s="65">
        <f>VLOOKUP($A11,'Return Data'!$B$7:$R$2843,4,0)</f>
        <v>16.858599999999999</v>
      </c>
      <c r="D11" s="65">
        <f>VLOOKUP($A11,'Return Data'!$B$7:$R$2843,9,0)</f>
        <v>6.8583999999999996</v>
      </c>
      <c r="E11" s="66">
        <f t="shared" si="0"/>
        <v>16</v>
      </c>
      <c r="F11" s="65">
        <f>VLOOKUP($A11,'Return Data'!$B$7:$R$2843,10,0)</f>
        <v>4.8593999999999999</v>
      </c>
      <c r="G11" s="66">
        <f t="shared" si="1"/>
        <v>16</v>
      </c>
      <c r="H11" s="65">
        <f>VLOOKUP($A11,'Return Data'!$B$7:$R$2843,11,0)</f>
        <v>14.6326</v>
      </c>
      <c r="I11" s="66">
        <f t="shared" si="2"/>
        <v>3</v>
      </c>
      <c r="J11" s="65">
        <f>VLOOKUP($A11,'Return Data'!$B$7:$R$2843,12,0)</f>
        <v>13.302</v>
      </c>
      <c r="K11" s="66">
        <f t="shared" si="3"/>
        <v>3</v>
      </c>
      <c r="L11" s="65">
        <f>VLOOKUP($A11,'Return Data'!$B$7:$R$2843,13,0)</f>
        <v>14.380100000000001</v>
      </c>
      <c r="M11" s="66">
        <f t="shared" si="4"/>
        <v>2</v>
      </c>
      <c r="N11" s="65">
        <f>VLOOKUP($A11,'Return Data'!$B$7:$R$2843,17,0)</f>
        <v>6.3699000000000003</v>
      </c>
      <c r="O11" s="66">
        <f t="shared" si="6"/>
        <v>9</v>
      </c>
      <c r="P11" s="65">
        <f>VLOOKUP($A11,'Return Data'!$B$7:$R$2843,14,0)</f>
        <v>5.8226000000000004</v>
      </c>
      <c r="Q11" s="66">
        <f t="shared" si="7"/>
        <v>8</v>
      </c>
      <c r="R11" s="65">
        <f>VLOOKUP($A11,'Return Data'!$B$7:$R$2843,16,0)</f>
        <v>8.3391999999999999</v>
      </c>
      <c r="S11" s="67">
        <f t="shared" si="5"/>
        <v>7</v>
      </c>
    </row>
    <row r="12" spans="1:19" x14ac:dyDescent="0.3">
      <c r="A12" s="82" t="s">
        <v>662</v>
      </c>
      <c r="B12" s="64">
        <f>VLOOKUP($A12,'Return Data'!$B$7:$R$2843,3,0)</f>
        <v>44407</v>
      </c>
      <c r="C12" s="65">
        <f>VLOOKUP($A12,'Return Data'!$B$7:$R$2843,4,0)</f>
        <v>4.3346</v>
      </c>
      <c r="D12" s="65">
        <f>VLOOKUP($A12,'Return Data'!$B$7:$R$2843,9,0)</f>
        <v>10.446300000000001</v>
      </c>
      <c r="E12" s="66">
        <f t="shared" si="0"/>
        <v>4</v>
      </c>
      <c r="F12" s="65">
        <f>VLOOKUP($A12,'Return Data'!$B$7:$R$2843,10,0)</f>
        <v>11.4986</v>
      </c>
      <c r="G12" s="66">
        <f t="shared" si="1"/>
        <v>2</v>
      </c>
      <c r="H12" s="65">
        <f>VLOOKUP($A12,'Return Data'!$B$7:$R$2843,11,0)</f>
        <v>15.598000000000001</v>
      </c>
      <c r="I12" s="66">
        <f t="shared" si="2"/>
        <v>2</v>
      </c>
      <c r="J12" s="65">
        <f>VLOOKUP($A12,'Return Data'!$B$7:$R$2843,12,0)</f>
        <v>12.0657</v>
      </c>
      <c r="K12" s="66">
        <f t="shared" si="3"/>
        <v>4</v>
      </c>
      <c r="L12" s="65">
        <f>VLOOKUP($A12,'Return Data'!$B$7:$R$2843,13,0)</f>
        <v>10.9842</v>
      </c>
      <c r="M12" s="66">
        <f t="shared" si="4"/>
        <v>4</v>
      </c>
      <c r="N12" s="65">
        <f>VLOOKUP($A12,'Return Data'!$B$7:$R$2843,17,0)</f>
        <v>-22.0276</v>
      </c>
      <c r="O12" s="66">
        <f t="shared" si="6"/>
        <v>17</v>
      </c>
      <c r="P12" s="65">
        <f>VLOOKUP($A12,'Return Data'!$B$7:$R$2843,14,0)</f>
        <v>-31.8626</v>
      </c>
      <c r="Q12" s="66">
        <f t="shared" si="7"/>
        <v>17</v>
      </c>
      <c r="R12" s="65">
        <f>VLOOKUP($A12,'Return Data'!$B$7:$R$2843,16,0)</f>
        <v>-12.200699999999999</v>
      </c>
      <c r="S12" s="67">
        <f t="shared" si="5"/>
        <v>18</v>
      </c>
    </row>
    <row r="13" spans="1:19" x14ac:dyDescent="0.3">
      <c r="A13" s="82" t="s">
        <v>664</v>
      </c>
      <c r="B13" s="64">
        <f>VLOOKUP($A13,'Return Data'!$B$7:$R$2843,3,0)</f>
        <v>44407</v>
      </c>
      <c r="C13" s="65">
        <f>VLOOKUP($A13,'Return Data'!$B$7:$R$2843,4,0)</f>
        <v>32.419600000000003</v>
      </c>
      <c r="D13" s="65">
        <f>VLOOKUP($A13,'Return Data'!$B$7:$R$2843,9,0)</f>
        <v>3.8475999999999999</v>
      </c>
      <c r="E13" s="66">
        <f t="shared" si="0"/>
        <v>18</v>
      </c>
      <c r="F13" s="65">
        <f>VLOOKUP($A13,'Return Data'!$B$7:$R$2843,10,0)</f>
        <v>4.5393999999999997</v>
      </c>
      <c r="G13" s="66">
        <f t="shared" si="1"/>
        <v>18</v>
      </c>
      <c r="H13" s="65">
        <f>VLOOKUP($A13,'Return Data'!$B$7:$R$2843,11,0)</f>
        <v>4.8434999999999997</v>
      </c>
      <c r="I13" s="66">
        <f t="shared" si="2"/>
        <v>17</v>
      </c>
      <c r="J13" s="65">
        <f>VLOOKUP($A13,'Return Data'!$B$7:$R$2843,12,0)</f>
        <v>4.7882999999999996</v>
      </c>
      <c r="K13" s="66">
        <f t="shared" si="3"/>
        <v>16</v>
      </c>
      <c r="L13" s="65">
        <f>VLOOKUP($A13,'Return Data'!$B$7:$R$2843,13,0)</f>
        <v>6.5148000000000001</v>
      </c>
      <c r="M13" s="66">
        <f t="shared" si="4"/>
        <v>16</v>
      </c>
      <c r="N13" s="65">
        <f>VLOOKUP($A13,'Return Data'!$B$7:$R$2843,17,0)</f>
        <v>5.7252000000000001</v>
      </c>
      <c r="O13" s="66">
        <f t="shared" si="6"/>
        <v>10</v>
      </c>
      <c r="P13" s="65">
        <f>VLOOKUP($A13,'Return Data'!$B$7:$R$2843,14,0)</f>
        <v>2.7726999999999999</v>
      </c>
      <c r="Q13" s="66">
        <f t="shared" si="7"/>
        <v>14</v>
      </c>
      <c r="R13" s="65">
        <f>VLOOKUP($A13,'Return Data'!$B$7:$R$2843,16,0)</f>
        <v>6.9592000000000001</v>
      </c>
      <c r="S13" s="67">
        <f t="shared" si="5"/>
        <v>13</v>
      </c>
    </row>
    <row r="14" spans="1:19" x14ac:dyDescent="0.3">
      <c r="A14" s="82" t="s">
        <v>667</v>
      </c>
      <c r="B14" s="64">
        <f>VLOOKUP($A14,'Return Data'!$B$7:$R$2843,3,0)</f>
        <v>44407</v>
      </c>
      <c r="C14" s="65">
        <f>VLOOKUP($A14,'Return Data'!$B$7:$R$2843,4,0)</f>
        <v>22.3704</v>
      </c>
      <c r="D14" s="65">
        <f>VLOOKUP($A14,'Return Data'!$B$7:$R$2843,9,0)</f>
        <v>-12.536300000000001</v>
      </c>
      <c r="E14" s="66">
        <f t="shared" si="0"/>
        <v>20</v>
      </c>
      <c r="F14" s="65">
        <f>VLOOKUP($A14,'Return Data'!$B$7:$R$2843,10,0)</f>
        <v>-3.2968999999999999</v>
      </c>
      <c r="G14" s="66">
        <f t="shared" si="1"/>
        <v>20</v>
      </c>
      <c r="H14" s="65">
        <f>VLOOKUP($A14,'Return Data'!$B$7:$R$2843,11,0)</f>
        <v>9.4631000000000007</v>
      </c>
      <c r="I14" s="66">
        <f t="shared" si="2"/>
        <v>5</v>
      </c>
      <c r="J14" s="65">
        <f>VLOOKUP($A14,'Return Data'!$B$7:$R$2843,12,0)</f>
        <v>13.980700000000001</v>
      </c>
      <c r="K14" s="66">
        <f t="shared" si="3"/>
        <v>2</v>
      </c>
      <c r="L14" s="65">
        <f>VLOOKUP($A14,'Return Data'!$B$7:$R$2843,13,0)</f>
        <v>12.5402</v>
      </c>
      <c r="M14" s="66">
        <f t="shared" si="4"/>
        <v>3</v>
      </c>
      <c r="N14" s="65">
        <f>VLOOKUP($A14,'Return Data'!$B$7:$R$2843,17,0)</f>
        <v>3.7183000000000002</v>
      </c>
      <c r="O14" s="66">
        <f t="shared" si="6"/>
        <v>13</v>
      </c>
      <c r="P14" s="65">
        <f>VLOOKUP($A14,'Return Data'!$B$7:$R$2843,14,0)</f>
        <v>5.1492000000000004</v>
      </c>
      <c r="Q14" s="66">
        <f t="shared" si="7"/>
        <v>9</v>
      </c>
      <c r="R14" s="65">
        <f>VLOOKUP($A14,'Return Data'!$B$7:$R$2843,16,0)</f>
        <v>8.2599</v>
      </c>
      <c r="S14" s="67">
        <f t="shared" si="5"/>
        <v>8</v>
      </c>
    </row>
    <row r="15" spans="1:19" x14ac:dyDescent="0.3">
      <c r="A15" s="82" t="s">
        <v>675</v>
      </c>
      <c r="B15" s="64">
        <f>VLOOKUP($A15,'Return Data'!$B$7:$R$2843,3,0)</f>
        <v>44407</v>
      </c>
      <c r="C15" s="65">
        <f>VLOOKUP($A15,'Return Data'!$B$7:$R$2843,4,0)</f>
        <v>19.855399999999999</v>
      </c>
      <c r="D15" s="65">
        <f>VLOOKUP($A15,'Return Data'!$B$7:$R$2843,9,0)</f>
        <v>8.9690999999999992</v>
      </c>
      <c r="E15" s="66">
        <f t="shared" si="0"/>
        <v>6</v>
      </c>
      <c r="F15" s="65">
        <f>VLOOKUP($A15,'Return Data'!$B$7:$R$2843,10,0)</f>
        <v>10.278499999999999</v>
      </c>
      <c r="G15" s="66">
        <f t="shared" si="1"/>
        <v>5</v>
      </c>
      <c r="H15" s="65">
        <f>VLOOKUP($A15,'Return Data'!$B$7:$R$2843,11,0)</f>
        <v>8.7678999999999991</v>
      </c>
      <c r="I15" s="66">
        <f t="shared" si="2"/>
        <v>6</v>
      </c>
      <c r="J15" s="65">
        <f>VLOOKUP($A15,'Return Data'!$B$7:$R$2843,12,0)</f>
        <v>9.1908999999999992</v>
      </c>
      <c r="K15" s="66">
        <f t="shared" si="3"/>
        <v>7</v>
      </c>
      <c r="L15" s="65">
        <f>VLOOKUP($A15,'Return Data'!$B$7:$R$2843,13,0)</f>
        <v>10.2294</v>
      </c>
      <c r="M15" s="66">
        <f t="shared" si="4"/>
        <v>6</v>
      </c>
      <c r="N15" s="65">
        <f>VLOOKUP($A15,'Return Data'!$B$7:$R$2843,17,0)</f>
        <v>10.1212</v>
      </c>
      <c r="O15" s="66">
        <f t="shared" si="6"/>
        <v>1</v>
      </c>
      <c r="P15" s="65">
        <f>VLOOKUP($A15,'Return Data'!$B$7:$R$2843,14,0)</f>
        <v>9.5889000000000006</v>
      </c>
      <c r="Q15" s="66">
        <f t="shared" si="7"/>
        <v>1</v>
      </c>
      <c r="R15" s="65">
        <f>VLOOKUP($A15,'Return Data'!$B$7:$R$2843,16,0)</f>
        <v>9.7764000000000006</v>
      </c>
      <c r="S15" s="67">
        <f t="shared" si="5"/>
        <v>1</v>
      </c>
    </row>
    <row r="16" spans="1:19" x14ac:dyDescent="0.3">
      <c r="A16" s="82" t="s">
        <v>677</v>
      </c>
      <c r="B16" s="64">
        <f>VLOOKUP($A16,'Return Data'!$B$7:$R$2843,3,0)</f>
        <v>44407</v>
      </c>
      <c r="C16" s="65">
        <f>VLOOKUP($A16,'Return Data'!$B$7:$R$2843,4,0)</f>
        <v>26.060700000000001</v>
      </c>
      <c r="D16" s="65">
        <f>VLOOKUP($A16,'Return Data'!$B$7:$R$2843,9,0)</f>
        <v>6.9158999999999997</v>
      </c>
      <c r="E16" s="66">
        <f t="shared" si="0"/>
        <v>14</v>
      </c>
      <c r="F16" s="65">
        <f>VLOOKUP($A16,'Return Data'!$B$7:$R$2843,10,0)</f>
        <v>9.3329000000000004</v>
      </c>
      <c r="G16" s="66">
        <f t="shared" si="1"/>
        <v>7</v>
      </c>
      <c r="H16" s="65">
        <f>VLOOKUP($A16,'Return Data'!$B$7:$R$2843,11,0)</f>
        <v>7.8063000000000002</v>
      </c>
      <c r="I16" s="66">
        <f t="shared" si="2"/>
        <v>10</v>
      </c>
      <c r="J16" s="65">
        <f>VLOOKUP($A16,'Return Data'!$B$7:$R$2843,12,0)</f>
        <v>7.9890999999999996</v>
      </c>
      <c r="K16" s="66">
        <f t="shared" si="3"/>
        <v>9</v>
      </c>
      <c r="L16" s="65">
        <f>VLOOKUP($A16,'Return Data'!$B$7:$R$2843,13,0)</f>
        <v>8.6034000000000006</v>
      </c>
      <c r="M16" s="66">
        <f t="shared" si="4"/>
        <v>9</v>
      </c>
      <c r="N16" s="65">
        <f>VLOOKUP($A16,'Return Data'!$B$7:$R$2843,17,0)</f>
        <v>9.7554999999999996</v>
      </c>
      <c r="O16" s="66">
        <f t="shared" si="6"/>
        <v>2</v>
      </c>
      <c r="P16" s="65">
        <f>VLOOKUP($A16,'Return Data'!$B$7:$R$2843,14,0)</f>
        <v>9.4459999999999997</v>
      </c>
      <c r="Q16" s="66">
        <f t="shared" si="7"/>
        <v>2</v>
      </c>
      <c r="R16" s="65">
        <f>VLOOKUP($A16,'Return Data'!$B$7:$R$2843,16,0)</f>
        <v>9.4684000000000008</v>
      </c>
      <c r="S16" s="67">
        <f t="shared" si="5"/>
        <v>2</v>
      </c>
    </row>
    <row r="17" spans="1:19" x14ac:dyDescent="0.3">
      <c r="A17" s="82" t="s">
        <v>679</v>
      </c>
      <c r="B17" s="64">
        <f>VLOOKUP($A17,'Return Data'!$B$7:$R$2843,3,0)</f>
        <v>44407</v>
      </c>
      <c r="C17" s="65">
        <f>VLOOKUP($A17,'Return Data'!$B$7:$R$2843,4,0)</f>
        <v>14.340400000000001</v>
      </c>
      <c r="D17" s="65">
        <f>VLOOKUP($A17,'Return Data'!$B$7:$R$2843,9,0)</f>
        <v>6.8339999999999996</v>
      </c>
      <c r="E17" s="66">
        <f t="shared" si="0"/>
        <v>17</v>
      </c>
      <c r="F17" s="65">
        <f>VLOOKUP($A17,'Return Data'!$B$7:$R$2843,10,0)</f>
        <v>9.5030999999999999</v>
      </c>
      <c r="G17" s="66">
        <f t="shared" si="1"/>
        <v>6</v>
      </c>
      <c r="H17" s="65">
        <f>VLOOKUP($A17,'Return Data'!$B$7:$R$2843,11,0)</f>
        <v>5.1760000000000002</v>
      </c>
      <c r="I17" s="66">
        <f t="shared" si="2"/>
        <v>15</v>
      </c>
      <c r="J17" s="65">
        <f>VLOOKUP($A17,'Return Data'!$B$7:$R$2843,12,0)</f>
        <v>7.3421000000000003</v>
      </c>
      <c r="K17" s="66">
        <f t="shared" si="3"/>
        <v>11</v>
      </c>
      <c r="L17" s="65">
        <f>VLOOKUP($A17,'Return Data'!$B$7:$R$2843,13,0)</f>
        <v>8.6023999999999994</v>
      </c>
      <c r="M17" s="66">
        <f t="shared" si="4"/>
        <v>10</v>
      </c>
      <c r="N17" s="65">
        <f>VLOOKUP($A17,'Return Data'!$B$7:$R$2843,17,0)</f>
        <v>-0.67659999999999998</v>
      </c>
      <c r="O17" s="66">
        <f t="shared" si="6"/>
        <v>15</v>
      </c>
      <c r="P17" s="65">
        <f>VLOOKUP($A17,'Return Data'!$B$7:$R$2843,14,0)</f>
        <v>-0.49390000000000001</v>
      </c>
      <c r="Q17" s="66">
        <f t="shared" si="7"/>
        <v>15</v>
      </c>
      <c r="R17" s="65">
        <f>VLOOKUP($A17,'Return Data'!$B$7:$R$2843,16,0)</f>
        <v>4.9827000000000004</v>
      </c>
      <c r="S17" s="67">
        <f t="shared" si="5"/>
        <v>15</v>
      </c>
    </row>
    <row r="18" spans="1:19" x14ac:dyDescent="0.3">
      <c r="A18" s="82" t="s">
        <v>680</v>
      </c>
      <c r="B18" s="64">
        <f>VLOOKUP($A18,'Return Data'!$B$7:$R$2843,3,0)</f>
        <v>44407</v>
      </c>
      <c r="C18" s="65">
        <f>VLOOKUP($A18,'Return Data'!$B$7:$R$2843,4,0)</f>
        <v>13.8611</v>
      </c>
      <c r="D18" s="65">
        <f>VLOOKUP($A18,'Return Data'!$B$7:$R$2843,9,0)</f>
        <v>6.9029999999999996</v>
      </c>
      <c r="E18" s="66">
        <f t="shared" si="0"/>
        <v>15</v>
      </c>
      <c r="F18" s="65">
        <f>VLOOKUP($A18,'Return Data'!$B$7:$R$2843,10,0)</f>
        <v>5.8452999999999999</v>
      </c>
      <c r="G18" s="66">
        <f t="shared" si="1"/>
        <v>12</v>
      </c>
      <c r="H18" s="65">
        <f>VLOOKUP($A18,'Return Data'!$B$7:$R$2843,11,0)</f>
        <v>4.9138000000000002</v>
      </c>
      <c r="I18" s="66">
        <f t="shared" si="2"/>
        <v>16</v>
      </c>
      <c r="J18" s="65">
        <f>VLOOKUP($A18,'Return Data'!$B$7:$R$2843,12,0)</f>
        <v>5.9013</v>
      </c>
      <c r="K18" s="66">
        <f t="shared" si="3"/>
        <v>14</v>
      </c>
      <c r="L18" s="65">
        <f>VLOOKUP($A18,'Return Data'!$B$7:$R$2843,13,0)</f>
        <v>6.5484</v>
      </c>
      <c r="M18" s="66">
        <f t="shared" si="4"/>
        <v>15</v>
      </c>
      <c r="N18" s="65">
        <f>VLOOKUP($A18,'Return Data'!$B$7:$R$2843,17,0)</f>
        <v>7.5030999999999999</v>
      </c>
      <c r="O18" s="66">
        <f t="shared" si="6"/>
        <v>6</v>
      </c>
      <c r="P18" s="65">
        <f>VLOOKUP($A18,'Return Data'!$B$7:$R$2843,14,0)</f>
        <v>8.1365999999999996</v>
      </c>
      <c r="Q18" s="66">
        <f t="shared" si="7"/>
        <v>4</v>
      </c>
      <c r="R18" s="65">
        <f>VLOOKUP($A18,'Return Data'!$B$7:$R$2843,16,0)</f>
        <v>7.6829000000000001</v>
      </c>
      <c r="S18" s="67">
        <f t="shared" si="5"/>
        <v>9</v>
      </c>
    </row>
    <row r="19" spans="1:19" x14ac:dyDescent="0.3">
      <c r="A19" s="82" t="s">
        <v>683</v>
      </c>
      <c r="B19" s="64">
        <f>VLOOKUP($A19,'Return Data'!$B$7:$R$2843,3,0)</f>
        <v>44407</v>
      </c>
      <c r="C19" s="65">
        <f>VLOOKUP($A19,'Return Data'!$B$7:$R$2843,4,0)</f>
        <v>1557.1769999999999</v>
      </c>
      <c r="D19" s="65">
        <f>VLOOKUP($A19,'Return Data'!$B$7:$R$2843,9,0)</f>
        <v>7.3196000000000003</v>
      </c>
      <c r="E19" s="66">
        <f t="shared" si="0"/>
        <v>11</v>
      </c>
      <c r="F19" s="65">
        <f>VLOOKUP($A19,'Return Data'!$B$7:$R$2843,10,0)</f>
        <v>4.6590999999999996</v>
      </c>
      <c r="G19" s="66">
        <f t="shared" si="1"/>
        <v>17</v>
      </c>
      <c r="H19" s="65">
        <f>VLOOKUP($A19,'Return Data'!$B$7:$R$2843,11,0)</f>
        <v>4.6829000000000001</v>
      </c>
      <c r="I19" s="66">
        <f t="shared" si="2"/>
        <v>18</v>
      </c>
      <c r="J19" s="65">
        <f>VLOOKUP($A19,'Return Data'!$B$7:$R$2843,12,0)</f>
        <v>4.1768999999999998</v>
      </c>
      <c r="K19" s="66">
        <f t="shared" si="3"/>
        <v>17</v>
      </c>
      <c r="L19" s="65">
        <f>VLOOKUP($A19,'Return Data'!$B$7:$R$2843,13,0)</f>
        <v>4.8216000000000001</v>
      </c>
      <c r="M19" s="66">
        <f t="shared" si="4"/>
        <v>17</v>
      </c>
      <c r="N19" s="65">
        <f>VLOOKUP($A19,'Return Data'!$B$7:$R$2843,17,0)</f>
        <v>7.4298000000000002</v>
      </c>
      <c r="O19" s="66">
        <f t="shared" si="6"/>
        <v>7</v>
      </c>
      <c r="P19" s="65">
        <f>VLOOKUP($A19,'Return Data'!$B$7:$R$2843,14,0)</f>
        <v>2.8883999999999999</v>
      </c>
      <c r="Q19" s="66">
        <f t="shared" si="7"/>
        <v>13</v>
      </c>
      <c r="R19" s="65">
        <f>VLOOKUP($A19,'Return Data'!$B$7:$R$2843,16,0)</f>
        <v>6.6220999999999997</v>
      </c>
      <c r="S19" s="67">
        <f t="shared" si="5"/>
        <v>14</v>
      </c>
    </row>
    <row r="20" spans="1:19" x14ac:dyDescent="0.3">
      <c r="A20" s="82" t="s">
        <v>685</v>
      </c>
      <c r="B20" s="64">
        <f>VLOOKUP($A20,'Return Data'!$B$7:$R$2843,3,0)</f>
        <v>44407</v>
      </c>
      <c r="C20" s="65">
        <f>VLOOKUP($A20,'Return Data'!$B$7:$R$2843,4,0)</f>
        <v>25.902000000000001</v>
      </c>
      <c r="D20" s="65">
        <f>VLOOKUP($A20,'Return Data'!$B$7:$R$2843,9,0)</f>
        <v>7.9570999999999996</v>
      </c>
      <c r="E20" s="66">
        <f t="shared" si="0"/>
        <v>10</v>
      </c>
      <c r="F20" s="65">
        <f>VLOOKUP($A20,'Return Data'!$B$7:$R$2843,10,0)</f>
        <v>6.8704000000000001</v>
      </c>
      <c r="G20" s="66">
        <f t="shared" si="1"/>
        <v>11</v>
      </c>
      <c r="H20" s="65">
        <f>VLOOKUP($A20,'Return Data'!$B$7:$R$2843,11,0)</f>
        <v>6.952</v>
      </c>
      <c r="I20" s="66">
        <f t="shared" si="2"/>
        <v>11</v>
      </c>
      <c r="J20" s="65">
        <f>VLOOKUP($A20,'Return Data'!$B$7:$R$2843,12,0)</f>
        <v>7.3596000000000004</v>
      </c>
      <c r="K20" s="66">
        <f t="shared" si="3"/>
        <v>10</v>
      </c>
      <c r="L20" s="65">
        <f>VLOOKUP($A20,'Return Data'!$B$7:$R$2843,13,0)</f>
        <v>7.8247999999999998</v>
      </c>
      <c r="M20" s="66">
        <f t="shared" si="4"/>
        <v>11</v>
      </c>
      <c r="N20" s="65">
        <f>VLOOKUP($A20,'Return Data'!$B$7:$R$2843,17,0)</f>
        <v>7.9897999999999998</v>
      </c>
      <c r="O20" s="66">
        <f t="shared" si="6"/>
        <v>5</v>
      </c>
      <c r="P20" s="65">
        <f>VLOOKUP($A20,'Return Data'!$B$7:$R$2843,14,0)</f>
        <v>8.2631999999999994</v>
      </c>
      <c r="Q20" s="66">
        <f t="shared" si="7"/>
        <v>3</v>
      </c>
      <c r="R20" s="65">
        <f>VLOOKUP($A20,'Return Data'!$B$7:$R$2843,16,0)</f>
        <v>9.0992999999999995</v>
      </c>
      <c r="S20" s="67">
        <f t="shared" si="5"/>
        <v>4</v>
      </c>
    </row>
    <row r="21" spans="1:19" x14ac:dyDescent="0.3">
      <c r="A21" s="82" t="s">
        <v>687</v>
      </c>
      <c r="B21" s="64">
        <f>VLOOKUP($A21,'Return Data'!$B$7:$R$2843,3,0)</f>
        <v>44407</v>
      </c>
      <c r="C21" s="65">
        <f>VLOOKUP($A21,'Return Data'!$B$7:$R$2843,4,0)</f>
        <v>23.841000000000001</v>
      </c>
      <c r="D21" s="65">
        <f>VLOOKUP($A21,'Return Data'!$B$7:$R$2843,9,0)</f>
        <v>8.0807000000000002</v>
      </c>
      <c r="E21" s="66">
        <f t="shared" si="0"/>
        <v>8</v>
      </c>
      <c r="F21" s="65">
        <f>VLOOKUP($A21,'Return Data'!$B$7:$R$2843,10,0)</f>
        <v>5.5087999999999999</v>
      </c>
      <c r="G21" s="66">
        <f t="shared" si="1"/>
        <v>14</v>
      </c>
      <c r="H21" s="65">
        <f>VLOOKUP($A21,'Return Data'!$B$7:$R$2843,11,0)</f>
        <v>5.5419</v>
      </c>
      <c r="I21" s="66">
        <f t="shared" si="2"/>
        <v>14</v>
      </c>
      <c r="J21" s="65">
        <f>VLOOKUP($A21,'Return Data'!$B$7:$R$2843,12,0)</f>
        <v>5.2496</v>
      </c>
      <c r="K21" s="66">
        <f t="shared" si="3"/>
        <v>15</v>
      </c>
      <c r="L21" s="65">
        <f>VLOOKUP($A21,'Return Data'!$B$7:$R$2843,13,0)</f>
        <v>7.1948999999999996</v>
      </c>
      <c r="M21" s="66">
        <f t="shared" si="4"/>
        <v>13</v>
      </c>
      <c r="N21" s="65">
        <f>VLOOKUP($A21,'Return Data'!$B$7:$R$2843,17,0)</f>
        <v>4.6921999999999997</v>
      </c>
      <c r="O21" s="66">
        <f t="shared" si="6"/>
        <v>11</v>
      </c>
      <c r="P21" s="65">
        <f>VLOOKUP($A21,'Return Data'!$B$7:$R$2843,14,0)</f>
        <v>4.9076000000000004</v>
      </c>
      <c r="Q21" s="66">
        <f t="shared" si="7"/>
        <v>10</v>
      </c>
      <c r="R21" s="65">
        <f>VLOOKUP($A21,'Return Data'!$B$7:$R$2843,16,0)</f>
        <v>7.4535999999999998</v>
      </c>
      <c r="S21" s="67">
        <f t="shared" si="5"/>
        <v>10</v>
      </c>
    </row>
    <row r="22" spans="1:19" x14ac:dyDescent="0.3">
      <c r="A22" s="82" t="s">
        <v>689</v>
      </c>
      <c r="B22" s="64">
        <f>VLOOKUP($A22,'Return Data'!$B$7:$R$2843,3,0)</f>
        <v>44407</v>
      </c>
      <c r="C22" s="65">
        <f>VLOOKUP($A22,'Return Data'!$B$7:$R$2843,4,0)</f>
        <v>28.608599999999999</v>
      </c>
      <c r="D22" s="65">
        <f>VLOOKUP($A22,'Return Data'!$B$7:$R$2843,9,0)</f>
        <v>82.242500000000007</v>
      </c>
      <c r="E22" s="66">
        <f t="shared" si="0"/>
        <v>1</v>
      </c>
      <c r="F22" s="65">
        <f>VLOOKUP($A22,'Return Data'!$B$7:$R$2843,10,0)</f>
        <v>32.015099999999997</v>
      </c>
      <c r="G22" s="66">
        <f t="shared" si="1"/>
        <v>1</v>
      </c>
      <c r="H22" s="65">
        <f>VLOOKUP($A22,'Return Data'!$B$7:$R$2843,11,0)</f>
        <v>20.535399999999999</v>
      </c>
      <c r="I22" s="66">
        <f t="shared" si="2"/>
        <v>1</v>
      </c>
      <c r="J22" s="65">
        <f>VLOOKUP($A22,'Return Data'!$B$7:$R$2843,12,0)</f>
        <v>17.129000000000001</v>
      </c>
      <c r="K22" s="66">
        <f t="shared" si="3"/>
        <v>1</v>
      </c>
      <c r="L22" s="65">
        <f>VLOOKUP($A22,'Return Data'!$B$7:$R$2843,13,0)</f>
        <v>16.174199999999999</v>
      </c>
      <c r="M22" s="66">
        <f t="shared" si="4"/>
        <v>1</v>
      </c>
      <c r="N22" s="65">
        <f>VLOOKUP($A22,'Return Data'!$B$7:$R$2843,17,0)</f>
        <v>3.2763</v>
      </c>
      <c r="O22" s="66">
        <f t="shared" si="6"/>
        <v>14</v>
      </c>
      <c r="P22" s="65">
        <f>VLOOKUP($A22,'Return Data'!$B$7:$R$2843,14,0)</f>
        <v>3.5663</v>
      </c>
      <c r="Q22" s="66">
        <f t="shared" si="7"/>
        <v>12</v>
      </c>
      <c r="R22" s="65">
        <f>VLOOKUP($A22,'Return Data'!$B$7:$R$2843,16,0)</f>
        <v>7.4017999999999997</v>
      </c>
      <c r="S22" s="67">
        <f t="shared" si="5"/>
        <v>11</v>
      </c>
    </row>
    <row r="23" spans="1:19" x14ac:dyDescent="0.3">
      <c r="A23" s="82" t="s">
        <v>691</v>
      </c>
      <c r="B23" s="64">
        <f>VLOOKUP($A23,'Return Data'!$B$7:$R$2843,3,0)</f>
        <v>44407</v>
      </c>
      <c r="C23" s="65">
        <f>VLOOKUP($A23,'Return Data'!$B$7:$R$2843,4,0)</f>
        <v>0.12839999999999999</v>
      </c>
      <c r="D23" s="65">
        <f>VLOOKUP($A23,'Return Data'!$B$7:$R$2843,9,0)</f>
        <v>10.513199999999999</v>
      </c>
      <c r="E23" s="66">
        <f t="shared" si="0"/>
        <v>3</v>
      </c>
      <c r="F23" s="65">
        <f>VLOOKUP($A23,'Return Data'!$B$7:$R$2843,10,0)</f>
        <v>10.9099</v>
      </c>
      <c r="G23" s="66">
        <f t="shared" si="1"/>
        <v>4</v>
      </c>
      <c r="H23" s="65">
        <f>VLOOKUP($A23,'Return Data'!$B$7:$R$2843,11,0)</f>
        <v>11.389200000000001</v>
      </c>
      <c r="I23" s="66">
        <f t="shared" si="2"/>
        <v>4</v>
      </c>
      <c r="J23" s="65">
        <f>VLOOKUP($A23,'Return Data'!$B$7:$R$2843,12,0)</f>
        <v>-24.818899999999999</v>
      </c>
      <c r="K23" s="66">
        <f t="shared" si="3"/>
        <v>20</v>
      </c>
      <c r="L23" s="65">
        <f>VLOOKUP($A23,'Return Data'!$B$7:$R$2843,13,0)</f>
        <v>-20.3474</v>
      </c>
      <c r="M23" s="66">
        <f t="shared" si="4"/>
        <v>20</v>
      </c>
      <c r="N23" s="65"/>
      <c r="O23" s="66"/>
      <c r="P23" s="65"/>
      <c r="Q23" s="66"/>
      <c r="R23" s="65">
        <f>VLOOKUP($A23,'Return Data'!$B$7:$R$2843,16,0)</f>
        <v>-12.0647</v>
      </c>
      <c r="S23" s="67">
        <f t="shared" si="5"/>
        <v>17</v>
      </c>
    </row>
    <row r="24" spans="1:19" x14ac:dyDescent="0.3">
      <c r="A24" s="82" t="s">
        <v>694</v>
      </c>
      <c r="B24" s="64">
        <f>VLOOKUP($A24,'Return Data'!$B$7:$R$2843,3,0)</f>
        <v>44407</v>
      </c>
      <c r="C24" s="65">
        <f>VLOOKUP($A24,'Return Data'!$B$7:$R$2843,4,0)</f>
        <v>16.0564</v>
      </c>
      <c r="D24" s="65">
        <f>VLOOKUP($A24,'Return Data'!$B$7:$R$2843,9,0)</f>
        <v>7.2260999999999997</v>
      </c>
      <c r="E24" s="66">
        <f t="shared" si="0"/>
        <v>13</v>
      </c>
      <c r="F24" s="65">
        <f>VLOOKUP($A24,'Return Data'!$B$7:$R$2843,10,0)</f>
        <v>5.0590999999999999</v>
      </c>
      <c r="G24" s="66">
        <f t="shared" si="1"/>
        <v>15</v>
      </c>
      <c r="H24" s="65">
        <f>VLOOKUP($A24,'Return Data'!$B$7:$R$2843,11,0)</f>
        <v>8.0631000000000004</v>
      </c>
      <c r="I24" s="66">
        <f t="shared" si="2"/>
        <v>7</v>
      </c>
      <c r="J24" s="65">
        <f>VLOOKUP($A24,'Return Data'!$B$7:$R$2843,12,0)</f>
        <v>10.185600000000001</v>
      </c>
      <c r="K24" s="66">
        <f t="shared" si="3"/>
        <v>5</v>
      </c>
      <c r="L24" s="65">
        <f>VLOOKUP($A24,'Return Data'!$B$7:$R$2843,13,0)</f>
        <v>10.313800000000001</v>
      </c>
      <c r="M24" s="66">
        <f t="shared" si="4"/>
        <v>5</v>
      </c>
      <c r="N24" s="65">
        <f>VLOOKUP($A24,'Return Data'!$B$7:$R$2843,17,0)</f>
        <v>3.9205000000000001</v>
      </c>
      <c r="O24" s="66">
        <f>RANK(N24,N$8:N$27,0)</f>
        <v>12</v>
      </c>
      <c r="P24" s="65">
        <f>VLOOKUP($A24,'Return Data'!$B$7:$R$2843,14,0)</f>
        <v>3.5758000000000001</v>
      </c>
      <c r="Q24" s="66">
        <f>RANK(P24,P$8:P$27,0)</f>
        <v>11</v>
      </c>
      <c r="R24" s="65">
        <f>VLOOKUP($A24,'Return Data'!$B$7:$R$2843,16,0)</f>
        <v>7.1699000000000002</v>
      </c>
      <c r="S24" s="67">
        <f t="shared" si="5"/>
        <v>12</v>
      </c>
    </row>
    <row r="25" spans="1:19" x14ac:dyDescent="0.3">
      <c r="A25" s="82" t="s">
        <v>700</v>
      </c>
      <c r="B25" s="64">
        <f>VLOOKUP($A25,'Return Data'!$B$7:$R$2843,3,0)</f>
        <v>44407</v>
      </c>
      <c r="C25" s="65">
        <f>VLOOKUP($A25,'Return Data'!$B$7:$R$2843,4,0)</f>
        <v>36.950600000000001</v>
      </c>
      <c r="D25" s="65">
        <f>VLOOKUP($A25,'Return Data'!$B$7:$R$2843,9,0)</f>
        <v>8.9957999999999991</v>
      </c>
      <c r="E25" s="66">
        <f t="shared" si="0"/>
        <v>5</v>
      </c>
      <c r="F25" s="65">
        <f>VLOOKUP($A25,'Return Data'!$B$7:$R$2843,10,0)</f>
        <v>7.3564999999999996</v>
      </c>
      <c r="G25" s="66">
        <f t="shared" si="1"/>
        <v>8</v>
      </c>
      <c r="H25" s="65">
        <f>VLOOKUP($A25,'Return Data'!$B$7:$R$2843,11,0)</f>
        <v>6.3144</v>
      </c>
      <c r="I25" s="66">
        <f t="shared" si="2"/>
        <v>12</v>
      </c>
      <c r="J25" s="65">
        <f>VLOOKUP($A25,'Return Data'!$B$7:$R$2843,12,0)</f>
        <v>6.5151000000000003</v>
      </c>
      <c r="K25" s="66">
        <f t="shared" si="3"/>
        <v>12</v>
      </c>
      <c r="L25" s="65">
        <f>VLOOKUP($A25,'Return Data'!$B$7:$R$2843,13,0)</f>
        <v>7.7972000000000001</v>
      </c>
      <c r="M25" s="66">
        <f t="shared" si="4"/>
        <v>12</v>
      </c>
      <c r="N25" s="65">
        <f>VLOOKUP($A25,'Return Data'!$B$7:$R$2843,17,0)</f>
        <v>8.5816999999999997</v>
      </c>
      <c r="O25" s="66">
        <f>RANK(N25,N$8:N$27,0)</f>
        <v>4</v>
      </c>
      <c r="P25" s="65">
        <f>VLOOKUP($A25,'Return Data'!$B$7:$R$2843,14,0)</f>
        <v>8.1179000000000006</v>
      </c>
      <c r="Q25" s="66">
        <f>RANK(P25,P$8:P$27,0)</f>
        <v>5</v>
      </c>
      <c r="R25" s="65">
        <f>VLOOKUP($A25,'Return Data'!$B$7:$R$2843,16,0)</f>
        <v>9.1692999999999998</v>
      </c>
      <c r="S25" s="67">
        <f t="shared" si="5"/>
        <v>3</v>
      </c>
    </row>
    <row r="26" spans="1:19" x14ac:dyDescent="0.3">
      <c r="A26" s="82" t="s">
        <v>708</v>
      </c>
      <c r="B26" s="64">
        <f>VLOOKUP($A26,'Return Data'!$B$7:$R$2843,3,0)</f>
        <v>44407</v>
      </c>
      <c r="C26" s="65">
        <f>VLOOKUP($A26,'Return Data'!$B$7:$R$2843,4,0)</f>
        <v>0.64659999999999995</v>
      </c>
      <c r="D26" s="65">
        <f>VLOOKUP($A26,'Return Data'!$B$7:$R$2843,9,0)</f>
        <v>11.0123</v>
      </c>
      <c r="E26" s="66">
        <f t="shared" si="0"/>
        <v>2</v>
      </c>
      <c r="F26" s="65">
        <f>VLOOKUP($A26,'Return Data'!$B$7:$R$2843,10,0)</f>
        <v>11.1576</v>
      </c>
      <c r="G26" s="66">
        <f t="shared" si="1"/>
        <v>3</v>
      </c>
      <c r="H26" s="65">
        <f>VLOOKUP($A26,'Return Data'!$B$7:$R$2843,11,0)</f>
        <v>-15.8794</v>
      </c>
      <c r="I26" s="66">
        <f t="shared" si="2"/>
        <v>20</v>
      </c>
      <c r="J26" s="65">
        <f>VLOOKUP($A26,'Return Data'!$B$7:$R$2843,12,0)</f>
        <v>-24.042300000000001</v>
      </c>
      <c r="K26" s="66">
        <f t="shared" si="3"/>
        <v>19</v>
      </c>
      <c r="L26" s="65">
        <f>VLOOKUP($A26,'Return Data'!$B$7:$R$2843,13,0)</f>
        <v>-16.2761</v>
      </c>
      <c r="M26" s="66">
        <f t="shared" si="4"/>
        <v>19</v>
      </c>
      <c r="N26" s="65"/>
      <c r="O26" s="66"/>
      <c r="P26" s="65"/>
      <c r="Q26" s="66"/>
      <c r="R26" s="65">
        <f>VLOOKUP($A26,'Return Data'!$B$7:$R$2843,16,0)</f>
        <v>-44.490600000000001</v>
      </c>
      <c r="S26" s="67">
        <f t="shared" si="5"/>
        <v>20</v>
      </c>
    </row>
    <row r="27" spans="1:19" x14ac:dyDescent="0.3">
      <c r="A27" s="82" t="s">
        <v>710</v>
      </c>
      <c r="B27" s="64">
        <f>VLOOKUP($A27,'Return Data'!$B$7:$R$2843,3,0)</f>
        <v>44407</v>
      </c>
      <c r="C27" s="65">
        <f>VLOOKUP($A27,'Return Data'!$B$7:$R$2843,4,0)</f>
        <v>12.740399999999999</v>
      </c>
      <c r="D27" s="65">
        <f>VLOOKUP($A27,'Return Data'!$B$7:$R$2843,9,0)</f>
        <v>7.2625999999999999</v>
      </c>
      <c r="E27" s="66">
        <f t="shared" si="0"/>
        <v>12</v>
      </c>
      <c r="F27" s="65">
        <f>VLOOKUP($A27,'Return Data'!$B$7:$R$2843,10,0)</f>
        <v>5.8452000000000002</v>
      </c>
      <c r="G27" s="66">
        <f t="shared" si="1"/>
        <v>13</v>
      </c>
      <c r="H27" s="65">
        <f>VLOOKUP($A27,'Return Data'!$B$7:$R$2843,11,0)</f>
        <v>5.9032999999999998</v>
      </c>
      <c r="I27" s="66">
        <f t="shared" si="2"/>
        <v>13</v>
      </c>
      <c r="J27" s="65">
        <f>VLOOKUP($A27,'Return Data'!$B$7:$R$2843,12,0)</f>
        <v>6.0582000000000003</v>
      </c>
      <c r="K27" s="66">
        <f t="shared" si="3"/>
        <v>13</v>
      </c>
      <c r="L27" s="65">
        <f>VLOOKUP($A27,'Return Data'!$B$7:$R$2843,13,0)</f>
        <v>6.6553000000000004</v>
      </c>
      <c r="M27" s="66">
        <f t="shared" si="4"/>
        <v>14</v>
      </c>
      <c r="N27" s="65">
        <f>VLOOKUP($A27,'Return Data'!$B$7:$R$2843,17,0)</f>
        <v>-15.2798</v>
      </c>
      <c r="O27" s="66">
        <f>RANK(N27,N$8:N$27,0)</f>
        <v>16</v>
      </c>
      <c r="P27" s="65">
        <f>VLOOKUP($A27,'Return Data'!$B$7:$R$2843,14,0)</f>
        <v>-9.3994</v>
      </c>
      <c r="Q27" s="66">
        <f>RANK(P27,P$8:P$27,0)</f>
        <v>16</v>
      </c>
      <c r="R27" s="65">
        <f>VLOOKUP($A27,'Return Data'!$B$7:$R$2843,16,0)</f>
        <v>2.7166000000000001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10.287515000000001</v>
      </c>
      <c r="E29" s="88"/>
      <c r="F29" s="89">
        <f>AVERAGE(F8:F27)</f>
        <v>7.8185599999999997</v>
      </c>
      <c r="G29" s="88"/>
      <c r="H29" s="89">
        <f>AVERAGE(H8:H27)</f>
        <v>7.0352749999999986</v>
      </c>
      <c r="I29" s="88"/>
      <c r="J29" s="89">
        <f>AVERAGE(J8:J27)</f>
        <v>4.9904650000000004</v>
      </c>
      <c r="K29" s="88"/>
      <c r="L29" s="89">
        <f>AVERAGE(L8:L27)</f>
        <v>6.0652349999999995</v>
      </c>
      <c r="M29" s="88"/>
      <c r="N29" s="89">
        <f>AVERAGE(N8:N27)</f>
        <v>3.3501705882352937</v>
      </c>
      <c r="O29" s="88"/>
      <c r="P29" s="89">
        <f>AVERAGE(P8:P27)</f>
        <v>2.6542176470588239</v>
      </c>
      <c r="Q29" s="88"/>
      <c r="R29" s="89">
        <f>AVERAGE(R8:R27)</f>
        <v>1.9237949999999997</v>
      </c>
      <c r="S29" s="90"/>
    </row>
    <row r="30" spans="1:19" x14ac:dyDescent="0.3">
      <c r="A30" s="87" t="s">
        <v>28</v>
      </c>
      <c r="B30" s="88"/>
      <c r="C30" s="88"/>
      <c r="D30" s="89">
        <f>MIN(D8:D27)</f>
        <v>-12.536300000000001</v>
      </c>
      <c r="E30" s="88"/>
      <c r="F30" s="89">
        <f>MIN(F8:F27)</f>
        <v>-3.2968999999999999</v>
      </c>
      <c r="G30" s="88"/>
      <c r="H30" s="89">
        <f>MIN(H8:H27)</f>
        <v>-15.8794</v>
      </c>
      <c r="I30" s="88"/>
      <c r="J30" s="89">
        <f>MIN(J8:J27)</f>
        <v>-24.818899999999999</v>
      </c>
      <c r="K30" s="88"/>
      <c r="L30" s="89">
        <f>MIN(L8:L27)</f>
        <v>-20.3474</v>
      </c>
      <c r="M30" s="88"/>
      <c r="N30" s="89">
        <f>MIN(N8:N27)</f>
        <v>-22.0276</v>
      </c>
      <c r="O30" s="88"/>
      <c r="P30" s="89">
        <f>MIN(P8:P27)</f>
        <v>-31.8626</v>
      </c>
      <c r="Q30" s="88"/>
      <c r="R30" s="89">
        <f>MIN(R8:R27)</f>
        <v>-44.490600000000001</v>
      </c>
      <c r="S30" s="90"/>
    </row>
    <row r="31" spans="1:19" ht="15" thickBot="1" x14ac:dyDescent="0.35">
      <c r="A31" s="91" t="s">
        <v>29</v>
      </c>
      <c r="B31" s="92"/>
      <c r="C31" s="92"/>
      <c r="D31" s="93">
        <f>MAX(D8:D27)</f>
        <v>82.242500000000007</v>
      </c>
      <c r="E31" s="92"/>
      <c r="F31" s="93">
        <f>MAX(F8:F27)</f>
        <v>32.015099999999997</v>
      </c>
      <c r="G31" s="92"/>
      <c r="H31" s="93">
        <f>MAX(H8:H27)</f>
        <v>20.535399999999999</v>
      </c>
      <c r="I31" s="92"/>
      <c r="J31" s="93">
        <f>MAX(J8:J27)</f>
        <v>17.129000000000001</v>
      </c>
      <c r="K31" s="92"/>
      <c r="L31" s="93">
        <f>MAX(L8:L27)</f>
        <v>16.174199999999999</v>
      </c>
      <c r="M31" s="92"/>
      <c r="N31" s="93">
        <f>MAX(N8:N27)</f>
        <v>10.1212</v>
      </c>
      <c r="O31" s="92"/>
      <c r="P31" s="93">
        <f>MAX(P8:P27)</f>
        <v>9.5889000000000006</v>
      </c>
      <c r="Q31" s="92"/>
      <c r="R31" s="93">
        <f>MAX(R8:R27)</f>
        <v>9.7764000000000006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44407</v>
      </c>
      <c r="C8" s="65">
        <f>VLOOKUP($A8,'Return Data'!$B$7:$R$2843,4,0)</f>
        <v>15.699</v>
      </c>
      <c r="D8" s="65">
        <f>VLOOKUP($A8,'Return Data'!$B$7:$R$2843,9,0)</f>
        <v>7.2896000000000001</v>
      </c>
      <c r="E8" s="66">
        <f t="shared" ref="E8:E27" si="0">RANK(D8,D$8:D$27,0)</f>
        <v>8</v>
      </c>
      <c r="F8" s="65">
        <f>VLOOKUP($A8,'Return Data'!$B$7:$R$2843,10,0)</f>
        <v>6.3562000000000003</v>
      </c>
      <c r="G8" s="66">
        <f t="shared" ref="G8:G27" si="1">RANK(F8,F$8:F$27,0)</f>
        <v>9</v>
      </c>
      <c r="H8" s="65">
        <f>VLOOKUP($A8,'Return Data'!$B$7:$R$2843,11,0)</f>
        <v>7.0317999999999996</v>
      </c>
      <c r="I8" s="66">
        <f t="shared" ref="I8:I27" si="2">RANK(H8,H$8:H$27,0)</f>
        <v>8</v>
      </c>
      <c r="J8" s="65">
        <f>VLOOKUP($A8,'Return Data'!$B$7:$R$2843,12,0)</f>
        <v>8.4641000000000002</v>
      </c>
      <c r="K8" s="66">
        <f t="shared" ref="K8:K27" si="3">RANK(J8,J$8:J$27,0)</f>
        <v>7</v>
      </c>
      <c r="L8" s="65">
        <f>VLOOKUP($A8,'Return Data'!$B$7:$R$2843,13,0)</f>
        <v>9.0374999999999996</v>
      </c>
      <c r="M8" s="66">
        <f t="shared" ref="M8:M27" si="4">RANK(L8,L$8:L$27,0)</f>
        <v>7</v>
      </c>
      <c r="N8" s="65">
        <f>VLOOKUP($A8,'Return Data'!$B$7:$R$2843,17,0)</f>
        <v>6.0388000000000002</v>
      </c>
      <c r="O8" s="66">
        <f>RANK(N8,N$8:N$27,0)</f>
        <v>8</v>
      </c>
      <c r="P8" s="65">
        <f>VLOOKUP($A8,'Return Data'!$B$7:$R$2843,14,0)</f>
        <v>6.0453000000000001</v>
      </c>
      <c r="Q8" s="66">
        <f>RANK(P8,P$8:P$27,0)</f>
        <v>7</v>
      </c>
      <c r="R8" s="65">
        <f>VLOOKUP($A8,'Return Data'!$B$7:$R$2843,16,0)</f>
        <v>7.4208999999999996</v>
      </c>
      <c r="S8" s="67">
        <f t="shared" ref="S8:S27" si="5">RANK(R8,R$8:R$27,0)</f>
        <v>7</v>
      </c>
    </row>
    <row r="9" spans="1:19" x14ac:dyDescent="0.3">
      <c r="A9" s="82" t="s">
        <v>655</v>
      </c>
      <c r="B9" s="64">
        <f>VLOOKUP($A9,'Return Data'!$B$7:$R$2843,3,0)</f>
        <v>44407</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-15.0288</v>
      </c>
      <c r="S9" s="67">
        <f t="shared" si="5"/>
        <v>19</v>
      </c>
    </row>
    <row r="10" spans="1:19" x14ac:dyDescent="0.3">
      <c r="A10" s="82" t="s">
        <v>657</v>
      </c>
      <c r="B10" s="64">
        <f>VLOOKUP($A10,'Return Data'!$B$7:$R$2843,3,0)</f>
        <v>44407</v>
      </c>
      <c r="C10" s="65">
        <f>VLOOKUP($A10,'Return Data'!$B$7:$R$2843,4,0)</f>
        <v>16.6754</v>
      </c>
      <c r="D10" s="65">
        <f>VLOOKUP($A10,'Return Data'!$B$7:$R$2843,9,0)</f>
        <v>7.9165000000000001</v>
      </c>
      <c r="E10" s="66">
        <f t="shared" si="0"/>
        <v>7</v>
      </c>
      <c r="F10" s="65">
        <f>VLOOKUP($A10,'Return Data'!$B$7:$R$2843,10,0)</f>
        <v>6.1123000000000003</v>
      </c>
      <c r="G10" s="66">
        <f t="shared" si="1"/>
        <v>10</v>
      </c>
      <c r="H10" s="65">
        <f>VLOOKUP($A10,'Return Data'!$B$7:$R$2843,11,0)</f>
        <v>6.9702999999999999</v>
      </c>
      <c r="I10" s="66">
        <f t="shared" si="2"/>
        <v>9</v>
      </c>
      <c r="J10" s="65">
        <f>VLOOKUP($A10,'Return Data'!$B$7:$R$2843,12,0)</f>
        <v>6.9557000000000002</v>
      </c>
      <c r="K10" s="66">
        <f t="shared" si="3"/>
        <v>9</v>
      </c>
      <c r="L10" s="65">
        <f>VLOOKUP($A10,'Return Data'!$B$7:$R$2843,13,0)</f>
        <v>7.6449999999999996</v>
      </c>
      <c r="M10" s="66">
        <f t="shared" si="4"/>
        <v>10</v>
      </c>
      <c r="N10" s="65">
        <f>VLOOKUP($A10,'Return Data'!$B$7:$R$2843,17,0)</f>
        <v>7.7648000000000001</v>
      </c>
      <c r="O10" s="66">
        <f t="shared" ref="O10:O22" si="6">RANK(N10,N$8:N$27,0)</f>
        <v>4</v>
      </c>
      <c r="P10" s="65">
        <f>VLOOKUP($A10,'Return Data'!$B$7:$R$2843,14,0)</f>
        <v>6.4722999999999997</v>
      </c>
      <c r="Q10" s="66">
        <f t="shared" ref="Q10:Q22" si="7">RANK(P10,P$8:P$27,0)</f>
        <v>6</v>
      </c>
      <c r="R10" s="65">
        <f>VLOOKUP($A10,'Return Data'!$B$7:$R$2843,16,0)</f>
        <v>7.5265000000000004</v>
      </c>
      <c r="S10" s="67">
        <f t="shared" si="5"/>
        <v>6</v>
      </c>
    </row>
    <row r="11" spans="1:19" x14ac:dyDescent="0.3">
      <c r="A11" s="82" t="s">
        <v>658</v>
      </c>
      <c r="B11" s="64">
        <f>VLOOKUP($A11,'Return Data'!$B$7:$R$2843,3,0)</f>
        <v>44407</v>
      </c>
      <c r="C11" s="65">
        <f>VLOOKUP($A11,'Return Data'!$B$7:$R$2843,4,0)</f>
        <v>15.7974</v>
      </c>
      <c r="D11" s="65">
        <f>VLOOKUP($A11,'Return Data'!$B$7:$R$2843,9,0)</f>
        <v>6.2393999999999998</v>
      </c>
      <c r="E11" s="66">
        <f t="shared" si="0"/>
        <v>12</v>
      </c>
      <c r="F11" s="65">
        <f>VLOOKUP($A11,'Return Data'!$B$7:$R$2843,10,0)</f>
        <v>4.2077</v>
      </c>
      <c r="G11" s="66">
        <f t="shared" si="1"/>
        <v>15</v>
      </c>
      <c r="H11" s="65">
        <f>VLOOKUP($A11,'Return Data'!$B$7:$R$2843,11,0)</f>
        <v>13.9095</v>
      </c>
      <c r="I11" s="66">
        <f t="shared" si="2"/>
        <v>3</v>
      </c>
      <c r="J11" s="65">
        <f>VLOOKUP($A11,'Return Data'!$B$7:$R$2843,12,0)</f>
        <v>12.5435</v>
      </c>
      <c r="K11" s="66">
        <f t="shared" si="3"/>
        <v>3</v>
      </c>
      <c r="L11" s="65">
        <f>VLOOKUP($A11,'Return Data'!$B$7:$R$2843,13,0)</f>
        <v>13.584199999999999</v>
      </c>
      <c r="M11" s="66">
        <f t="shared" si="4"/>
        <v>2</v>
      </c>
      <c r="N11" s="65">
        <f>VLOOKUP($A11,'Return Data'!$B$7:$R$2843,17,0)</f>
        <v>5.5662000000000003</v>
      </c>
      <c r="O11" s="66">
        <f t="shared" si="6"/>
        <v>9</v>
      </c>
      <c r="P11" s="65">
        <f>VLOOKUP($A11,'Return Data'!$B$7:$R$2843,14,0)</f>
        <v>4.9710000000000001</v>
      </c>
      <c r="Q11" s="66">
        <f t="shared" si="7"/>
        <v>8</v>
      </c>
      <c r="R11" s="65">
        <f>VLOOKUP($A11,'Return Data'!$B$7:$R$2843,16,0)</f>
        <v>7.2643000000000004</v>
      </c>
      <c r="S11" s="67">
        <f t="shared" si="5"/>
        <v>8</v>
      </c>
    </row>
    <row r="12" spans="1:19" x14ac:dyDescent="0.3">
      <c r="A12" s="82" t="s">
        <v>663</v>
      </c>
      <c r="B12" s="64">
        <f>VLOOKUP($A12,'Return Data'!$B$7:$R$2843,3,0)</f>
        <v>44407</v>
      </c>
      <c r="C12" s="65">
        <f>VLOOKUP($A12,'Return Data'!$B$7:$R$2843,4,0)</f>
        <v>4.2817999999999996</v>
      </c>
      <c r="D12" s="65">
        <f>VLOOKUP($A12,'Return Data'!$B$7:$R$2843,9,0)</f>
        <v>10.1716</v>
      </c>
      <c r="E12" s="66">
        <f t="shared" si="0"/>
        <v>4</v>
      </c>
      <c r="F12" s="65">
        <f>VLOOKUP($A12,'Return Data'!$B$7:$R$2843,10,0)</f>
        <v>11.208500000000001</v>
      </c>
      <c r="G12" s="66">
        <f t="shared" si="1"/>
        <v>3</v>
      </c>
      <c r="H12" s="65">
        <f>VLOOKUP($A12,'Return Data'!$B$7:$R$2843,11,0)</f>
        <v>15.2943</v>
      </c>
      <c r="I12" s="66">
        <f t="shared" si="2"/>
        <v>2</v>
      </c>
      <c r="J12" s="65">
        <f>VLOOKUP($A12,'Return Data'!$B$7:$R$2843,12,0)</f>
        <v>11.7623</v>
      </c>
      <c r="K12" s="66">
        <f t="shared" si="3"/>
        <v>4</v>
      </c>
      <c r="L12" s="65">
        <f>VLOOKUP($A12,'Return Data'!$B$7:$R$2843,13,0)</f>
        <v>10.678000000000001</v>
      </c>
      <c r="M12" s="66">
        <f t="shared" si="4"/>
        <v>4</v>
      </c>
      <c r="N12" s="65">
        <f>VLOOKUP($A12,'Return Data'!$B$7:$R$2843,17,0)</f>
        <v>-22.243300000000001</v>
      </c>
      <c r="O12" s="66">
        <f t="shared" si="6"/>
        <v>17</v>
      </c>
      <c r="P12" s="65">
        <f>VLOOKUP($A12,'Return Data'!$B$7:$R$2843,14,0)</f>
        <v>-32.042499999999997</v>
      </c>
      <c r="Q12" s="66">
        <f t="shared" si="7"/>
        <v>17</v>
      </c>
      <c r="R12" s="65">
        <f>VLOOKUP($A12,'Return Data'!$B$7:$R$2843,16,0)</f>
        <v>-12.368</v>
      </c>
      <c r="S12" s="67">
        <f t="shared" si="5"/>
        <v>18</v>
      </c>
    </row>
    <row r="13" spans="1:19" x14ac:dyDescent="0.3">
      <c r="A13" s="82" t="s">
        <v>665</v>
      </c>
      <c r="B13" s="64">
        <f>VLOOKUP($A13,'Return Data'!$B$7:$R$2843,3,0)</f>
        <v>44407</v>
      </c>
      <c r="C13" s="65">
        <f>VLOOKUP($A13,'Return Data'!$B$7:$R$2843,4,0)</f>
        <v>30.652999999999999</v>
      </c>
      <c r="D13" s="65">
        <f>VLOOKUP($A13,'Return Data'!$B$7:$R$2843,9,0)</f>
        <v>3.0160999999999998</v>
      </c>
      <c r="E13" s="66">
        <f t="shared" si="0"/>
        <v>18</v>
      </c>
      <c r="F13" s="65">
        <f>VLOOKUP($A13,'Return Data'!$B$7:$R$2843,10,0)</f>
        <v>3.7176</v>
      </c>
      <c r="G13" s="66">
        <f t="shared" si="1"/>
        <v>17</v>
      </c>
      <c r="H13" s="65">
        <f>VLOOKUP($A13,'Return Data'!$B$7:$R$2843,11,0)</f>
        <v>4.0277000000000003</v>
      </c>
      <c r="I13" s="66">
        <f t="shared" si="2"/>
        <v>16</v>
      </c>
      <c r="J13" s="65">
        <f>VLOOKUP($A13,'Return Data'!$B$7:$R$2843,12,0)</f>
        <v>3.9681999999999999</v>
      </c>
      <c r="K13" s="66">
        <f t="shared" si="3"/>
        <v>16</v>
      </c>
      <c r="L13" s="65">
        <f>VLOOKUP($A13,'Return Data'!$B$7:$R$2843,13,0)</f>
        <v>5.665</v>
      </c>
      <c r="M13" s="66">
        <f t="shared" si="4"/>
        <v>15</v>
      </c>
      <c r="N13" s="65">
        <f>VLOOKUP($A13,'Return Data'!$B$7:$R$2843,17,0)</f>
        <v>4.8940999999999999</v>
      </c>
      <c r="O13" s="66">
        <f t="shared" si="6"/>
        <v>10</v>
      </c>
      <c r="P13" s="65">
        <f>VLOOKUP($A13,'Return Data'!$B$7:$R$2843,14,0)</f>
        <v>1.9527000000000001</v>
      </c>
      <c r="Q13" s="66">
        <f t="shared" si="7"/>
        <v>13</v>
      </c>
      <c r="R13" s="65">
        <f>VLOOKUP($A13,'Return Data'!$B$7:$R$2843,16,0)</f>
        <v>6.3381999999999996</v>
      </c>
      <c r="S13" s="67">
        <f t="shared" si="5"/>
        <v>11</v>
      </c>
    </row>
    <row r="14" spans="1:19" x14ac:dyDescent="0.3">
      <c r="A14" s="82" t="s">
        <v>666</v>
      </c>
      <c r="B14" s="64">
        <f>VLOOKUP($A14,'Return Data'!$B$7:$R$2843,3,0)</f>
        <v>44407</v>
      </c>
      <c r="C14" s="65">
        <f>VLOOKUP($A14,'Return Data'!$B$7:$R$2843,4,0)</f>
        <v>21.000900000000001</v>
      </c>
      <c r="D14" s="65">
        <f>VLOOKUP($A14,'Return Data'!$B$7:$R$2843,9,0)</f>
        <v>-12.5396</v>
      </c>
      <c r="E14" s="66">
        <f t="shared" si="0"/>
        <v>20</v>
      </c>
      <c r="F14" s="65">
        <f>VLOOKUP($A14,'Return Data'!$B$7:$R$2843,10,0)</f>
        <v>-3.2978000000000001</v>
      </c>
      <c r="G14" s="66">
        <f t="shared" si="1"/>
        <v>20</v>
      </c>
      <c r="H14" s="65">
        <f>VLOOKUP($A14,'Return Data'!$B$7:$R$2843,11,0)</f>
        <v>9.3062000000000005</v>
      </c>
      <c r="I14" s="66">
        <f t="shared" si="2"/>
        <v>5</v>
      </c>
      <c r="J14" s="65">
        <f>VLOOKUP($A14,'Return Data'!$B$7:$R$2843,12,0)</f>
        <v>13.655200000000001</v>
      </c>
      <c r="K14" s="66">
        <f t="shared" si="3"/>
        <v>2</v>
      </c>
      <c r="L14" s="65">
        <f>VLOOKUP($A14,'Return Data'!$B$7:$R$2843,13,0)</f>
        <v>12.129799999999999</v>
      </c>
      <c r="M14" s="66">
        <f t="shared" si="4"/>
        <v>3</v>
      </c>
      <c r="N14" s="65">
        <f>VLOOKUP($A14,'Return Data'!$B$7:$R$2843,17,0)</f>
        <v>3.1945000000000001</v>
      </c>
      <c r="O14" s="66">
        <f t="shared" si="6"/>
        <v>12</v>
      </c>
      <c r="P14" s="65">
        <f>VLOOKUP($A14,'Return Data'!$B$7:$R$2843,14,0)</f>
        <v>4.5418000000000003</v>
      </c>
      <c r="Q14" s="66">
        <f t="shared" si="7"/>
        <v>9</v>
      </c>
      <c r="R14" s="65">
        <f>VLOOKUP($A14,'Return Data'!$B$7:$R$2843,16,0)</f>
        <v>7.9904999999999999</v>
      </c>
      <c r="S14" s="67">
        <f t="shared" si="5"/>
        <v>4</v>
      </c>
    </row>
    <row r="15" spans="1:19" x14ac:dyDescent="0.3">
      <c r="A15" s="82" t="s">
        <v>674</v>
      </c>
      <c r="B15" s="64">
        <f>VLOOKUP($A15,'Return Data'!$B$7:$R$2843,3,0)</f>
        <v>44407</v>
      </c>
      <c r="C15" s="65">
        <f>VLOOKUP($A15,'Return Data'!$B$7:$R$2843,4,0)</f>
        <v>18.822800000000001</v>
      </c>
      <c r="D15" s="65">
        <f>VLOOKUP($A15,'Return Data'!$B$7:$R$2843,9,0)</f>
        <v>8.4154999999999998</v>
      </c>
      <c r="E15" s="66">
        <f t="shared" si="0"/>
        <v>5</v>
      </c>
      <c r="F15" s="65">
        <f>VLOOKUP($A15,'Return Data'!$B$7:$R$2843,10,0)</f>
        <v>9.7323000000000004</v>
      </c>
      <c r="G15" s="66">
        <f t="shared" si="1"/>
        <v>5</v>
      </c>
      <c r="H15" s="65">
        <f>VLOOKUP($A15,'Return Data'!$B$7:$R$2843,11,0)</f>
        <v>8.2104999999999997</v>
      </c>
      <c r="I15" s="66">
        <f t="shared" si="2"/>
        <v>6</v>
      </c>
      <c r="J15" s="65">
        <f>VLOOKUP($A15,'Return Data'!$B$7:$R$2843,12,0)</f>
        <v>8.6354000000000006</v>
      </c>
      <c r="K15" s="66">
        <f t="shared" si="3"/>
        <v>6</v>
      </c>
      <c r="L15" s="65">
        <f>VLOOKUP($A15,'Return Data'!$B$7:$R$2843,13,0)</f>
        <v>9.6662999999999997</v>
      </c>
      <c r="M15" s="66">
        <f t="shared" si="4"/>
        <v>5</v>
      </c>
      <c r="N15" s="65">
        <f>VLOOKUP($A15,'Return Data'!$B$7:$R$2843,17,0)</f>
        <v>9.6060999999999996</v>
      </c>
      <c r="O15" s="66">
        <f t="shared" si="6"/>
        <v>1</v>
      </c>
      <c r="P15" s="65">
        <f>VLOOKUP($A15,'Return Data'!$B$7:$R$2843,14,0)</f>
        <v>9.0508000000000006</v>
      </c>
      <c r="Q15" s="66">
        <f t="shared" si="7"/>
        <v>1</v>
      </c>
      <c r="R15" s="65">
        <f>VLOOKUP($A15,'Return Data'!$B$7:$R$2843,16,0)</f>
        <v>8.9819999999999993</v>
      </c>
      <c r="S15" s="67">
        <f t="shared" si="5"/>
        <v>1</v>
      </c>
    </row>
    <row r="16" spans="1:19" x14ac:dyDescent="0.3">
      <c r="A16" s="82" t="s">
        <v>676</v>
      </c>
      <c r="B16" s="64">
        <f>VLOOKUP($A16,'Return Data'!$B$7:$R$2843,3,0)</f>
        <v>44407</v>
      </c>
      <c r="C16" s="65">
        <f>VLOOKUP($A16,'Return Data'!$B$7:$R$2843,4,0)</f>
        <v>24.2681</v>
      </c>
      <c r="D16" s="65">
        <f>VLOOKUP($A16,'Return Data'!$B$7:$R$2843,9,0)</f>
        <v>6.2333999999999996</v>
      </c>
      <c r="E16" s="66">
        <f t="shared" si="0"/>
        <v>13</v>
      </c>
      <c r="F16" s="65">
        <f>VLOOKUP($A16,'Return Data'!$B$7:$R$2843,10,0)</f>
        <v>8.6446000000000005</v>
      </c>
      <c r="G16" s="66">
        <f t="shared" si="1"/>
        <v>7</v>
      </c>
      <c r="H16" s="65">
        <f>VLOOKUP($A16,'Return Data'!$B$7:$R$2843,11,0)</f>
        <v>7.117</v>
      </c>
      <c r="I16" s="66">
        <f t="shared" si="2"/>
        <v>7</v>
      </c>
      <c r="J16" s="65">
        <f>VLOOKUP($A16,'Return Data'!$B$7:$R$2843,12,0)</f>
        <v>7.2567000000000004</v>
      </c>
      <c r="K16" s="66">
        <f t="shared" si="3"/>
        <v>8</v>
      </c>
      <c r="L16" s="65">
        <f>VLOOKUP($A16,'Return Data'!$B$7:$R$2843,13,0)</f>
        <v>7.8597000000000001</v>
      </c>
      <c r="M16" s="66">
        <f t="shared" si="4"/>
        <v>8</v>
      </c>
      <c r="N16" s="65">
        <f>VLOOKUP($A16,'Return Data'!$B$7:$R$2843,17,0)</f>
        <v>9.077</v>
      </c>
      <c r="O16" s="66">
        <f t="shared" si="6"/>
        <v>2</v>
      </c>
      <c r="P16" s="65">
        <f>VLOOKUP($A16,'Return Data'!$B$7:$R$2843,14,0)</f>
        <v>8.6994000000000007</v>
      </c>
      <c r="Q16" s="66">
        <f t="shared" si="7"/>
        <v>2</v>
      </c>
      <c r="R16" s="65">
        <f>VLOOKUP($A16,'Return Data'!$B$7:$R$2843,16,0)</f>
        <v>8.67</v>
      </c>
      <c r="S16" s="67">
        <f t="shared" si="5"/>
        <v>2</v>
      </c>
    </row>
    <row r="17" spans="1:19" x14ac:dyDescent="0.3">
      <c r="A17" s="82" t="s">
        <v>678</v>
      </c>
      <c r="B17" s="64">
        <f>VLOOKUP($A17,'Return Data'!$B$7:$R$2843,3,0)</f>
        <v>44407</v>
      </c>
      <c r="C17" s="65">
        <f>VLOOKUP($A17,'Return Data'!$B$7:$R$2843,4,0)</f>
        <v>13.4672</v>
      </c>
      <c r="D17" s="65">
        <f>VLOOKUP($A17,'Return Data'!$B$7:$R$2843,9,0)</f>
        <v>6.1105999999999998</v>
      </c>
      <c r="E17" s="66">
        <f t="shared" si="0"/>
        <v>16</v>
      </c>
      <c r="F17" s="65">
        <f>VLOOKUP($A17,'Return Data'!$B$7:$R$2843,10,0)</f>
        <v>8.7588000000000008</v>
      </c>
      <c r="G17" s="66">
        <f t="shared" si="1"/>
        <v>6</v>
      </c>
      <c r="H17" s="65">
        <f>VLOOKUP($A17,'Return Data'!$B$7:$R$2843,11,0)</f>
        <v>4.4306999999999999</v>
      </c>
      <c r="I17" s="66">
        <f t="shared" si="2"/>
        <v>15</v>
      </c>
      <c r="J17" s="65">
        <f>VLOOKUP($A17,'Return Data'!$B$7:$R$2843,12,0)</f>
        <v>6.5941000000000001</v>
      </c>
      <c r="K17" s="66">
        <f t="shared" si="3"/>
        <v>10</v>
      </c>
      <c r="L17" s="65">
        <f>VLOOKUP($A17,'Return Data'!$B$7:$R$2843,13,0)</f>
        <v>7.8411</v>
      </c>
      <c r="M17" s="66">
        <f t="shared" si="4"/>
        <v>9</v>
      </c>
      <c r="N17" s="65">
        <f>VLOOKUP($A17,'Return Data'!$B$7:$R$2843,17,0)</f>
        <v>-1.3285</v>
      </c>
      <c r="O17" s="66">
        <f t="shared" si="6"/>
        <v>15</v>
      </c>
      <c r="P17" s="65">
        <f>VLOOKUP($A17,'Return Data'!$B$7:$R$2843,14,0)</f>
        <v>-1.1871</v>
      </c>
      <c r="Q17" s="66">
        <f t="shared" si="7"/>
        <v>15</v>
      </c>
      <c r="R17" s="65">
        <f>VLOOKUP($A17,'Return Data'!$B$7:$R$2843,16,0)</f>
        <v>4.0968999999999998</v>
      </c>
      <c r="S17" s="67">
        <f t="shared" si="5"/>
        <v>15</v>
      </c>
    </row>
    <row r="18" spans="1:19" x14ac:dyDescent="0.3">
      <c r="A18" s="82" t="s">
        <v>681</v>
      </c>
      <c r="B18" s="64">
        <f>VLOOKUP($A18,'Return Data'!$B$7:$R$2843,3,0)</f>
        <v>44407</v>
      </c>
      <c r="C18" s="65">
        <f>VLOOKUP($A18,'Return Data'!$B$7:$R$2843,4,0)</f>
        <v>13.2639</v>
      </c>
      <c r="D18" s="65">
        <f>VLOOKUP($A18,'Return Data'!$B$7:$R$2843,9,0)</f>
        <v>5.9452999999999996</v>
      </c>
      <c r="E18" s="66">
        <f t="shared" si="0"/>
        <v>17</v>
      </c>
      <c r="F18" s="65">
        <f>VLOOKUP($A18,'Return Data'!$B$7:$R$2843,10,0)</f>
        <v>4.8819999999999997</v>
      </c>
      <c r="G18" s="66">
        <f t="shared" si="1"/>
        <v>13</v>
      </c>
      <c r="H18" s="65">
        <f>VLOOKUP($A18,'Return Data'!$B$7:$R$2843,11,0)</f>
        <v>3.8965999999999998</v>
      </c>
      <c r="I18" s="66">
        <f t="shared" si="2"/>
        <v>17</v>
      </c>
      <c r="J18" s="65">
        <f>VLOOKUP($A18,'Return Data'!$B$7:$R$2843,12,0)</f>
        <v>4.8548</v>
      </c>
      <c r="K18" s="66">
        <f t="shared" si="3"/>
        <v>14</v>
      </c>
      <c r="L18" s="65">
        <f>VLOOKUP($A18,'Return Data'!$B$7:$R$2843,13,0)</f>
        <v>5.4984999999999999</v>
      </c>
      <c r="M18" s="66">
        <f t="shared" si="4"/>
        <v>16</v>
      </c>
      <c r="N18" s="65">
        <f>VLOOKUP($A18,'Return Data'!$B$7:$R$2843,17,0)</f>
        <v>6.5087000000000002</v>
      </c>
      <c r="O18" s="66">
        <f t="shared" si="6"/>
        <v>6</v>
      </c>
      <c r="P18" s="65">
        <f>VLOOKUP($A18,'Return Data'!$B$7:$R$2843,14,0)</f>
        <v>7.1285999999999996</v>
      </c>
      <c r="Q18" s="66">
        <f t="shared" si="7"/>
        <v>5</v>
      </c>
      <c r="R18" s="65">
        <f>VLOOKUP($A18,'Return Data'!$B$7:$R$2843,16,0)</f>
        <v>6.6131000000000002</v>
      </c>
      <c r="S18" s="67">
        <f t="shared" si="5"/>
        <v>10</v>
      </c>
    </row>
    <row r="19" spans="1:19" x14ac:dyDescent="0.3">
      <c r="A19" s="82" t="s">
        <v>682</v>
      </c>
      <c r="B19" s="64">
        <f>VLOOKUP($A19,'Return Data'!$B$7:$R$2843,3,0)</f>
        <v>44407</v>
      </c>
      <c r="C19" s="65">
        <f>VLOOKUP($A19,'Return Data'!$B$7:$R$2843,4,0)</f>
        <v>1464.8951</v>
      </c>
      <c r="D19" s="65">
        <f>VLOOKUP($A19,'Return Data'!$B$7:$R$2843,9,0)</f>
        <v>6.1330999999999998</v>
      </c>
      <c r="E19" s="66">
        <f t="shared" si="0"/>
        <v>15</v>
      </c>
      <c r="F19" s="65">
        <f>VLOOKUP($A19,'Return Data'!$B$7:$R$2843,10,0)</f>
        <v>3.4698000000000002</v>
      </c>
      <c r="G19" s="66">
        <f t="shared" si="1"/>
        <v>18</v>
      </c>
      <c r="H19" s="65">
        <f>VLOOKUP($A19,'Return Data'!$B$7:$R$2843,11,0)</f>
        <v>3.5005999999999999</v>
      </c>
      <c r="I19" s="66">
        <f t="shared" si="2"/>
        <v>18</v>
      </c>
      <c r="J19" s="65">
        <f>VLOOKUP($A19,'Return Data'!$B$7:$R$2843,12,0)</f>
        <v>2.9933999999999998</v>
      </c>
      <c r="K19" s="66">
        <f t="shared" si="3"/>
        <v>17</v>
      </c>
      <c r="L19" s="65">
        <f>VLOOKUP($A19,'Return Data'!$B$7:$R$2843,13,0)</f>
        <v>3.6236999999999999</v>
      </c>
      <c r="M19" s="66">
        <f t="shared" si="4"/>
        <v>17</v>
      </c>
      <c r="N19" s="65">
        <f>VLOOKUP($A19,'Return Data'!$B$7:$R$2843,17,0)</f>
        <v>6.1852</v>
      </c>
      <c r="O19" s="66">
        <f t="shared" si="6"/>
        <v>7</v>
      </c>
      <c r="P19" s="65">
        <f>VLOOKUP($A19,'Return Data'!$B$7:$R$2843,14,0)</f>
        <v>1.8039000000000001</v>
      </c>
      <c r="Q19" s="66">
        <f t="shared" si="7"/>
        <v>14</v>
      </c>
      <c r="R19" s="65">
        <f>VLOOKUP($A19,'Return Data'!$B$7:$R$2843,16,0)</f>
        <v>5.6832000000000003</v>
      </c>
      <c r="S19" s="67">
        <f t="shared" si="5"/>
        <v>14</v>
      </c>
    </row>
    <row r="20" spans="1:19" x14ac:dyDescent="0.3">
      <c r="A20" s="82" t="s">
        <v>684</v>
      </c>
      <c r="B20" s="64">
        <f>VLOOKUP($A20,'Return Data'!$B$7:$R$2843,3,0)</f>
        <v>44407</v>
      </c>
      <c r="C20" s="65">
        <f>VLOOKUP($A20,'Return Data'!$B$7:$R$2843,4,0)</f>
        <v>23.906400000000001</v>
      </c>
      <c r="D20" s="65">
        <f>VLOOKUP($A20,'Return Data'!$B$7:$R$2843,9,0)</f>
        <v>6.9713000000000003</v>
      </c>
      <c r="E20" s="66">
        <f t="shared" si="0"/>
        <v>10</v>
      </c>
      <c r="F20" s="65">
        <f>VLOOKUP($A20,'Return Data'!$B$7:$R$2843,10,0)</f>
        <v>5.8506999999999998</v>
      </c>
      <c r="G20" s="66">
        <f t="shared" si="1"/>
        <v>11</v>
      </c>
      <c r="H20" s="65">
        <f>VLOOKUP($A20,'Return Data'!$B$7:$R$2843,11,0)</f>
        <v>5.8973000000000004</v>
      </c>
      <c r="I20" s="66">
        <f t="shared" si="2"/>
        <v>11</v>
      </c>
      <c r="J20" s="65">
        <f>VLOOKUP($A20,'Return Data'!$B$7:$R$2843,12,0)</f>
        <v>6.2636000000000003</v>
      </c>
      <c r="K20" s="66">
        <f t="shared" si="3"/>
        <v>11</v>
      </c>
      <c r="L20" s="65">
        <f>VLOOKUP($A20,'Return Data'!$B$7:$R$2843,13,0)</f>
        <v>6.6978</v>
      </c>
      <c r="M20" s="66">
        <f t="shared" si="4"/>
        <v>12</v>
      </c>
      <c r="N20" s="65">
        <f>VLOOKUP($A20,'Return Data'!$B$7:$R$2843,17,0)</f>
        <v>6.9166999999999996</v>
      </c>
      <c r="O20" s="66">
        <f t="shared" si="6"/>
        <v>5</v>
      </c>
      <c r="P20" s="65">
        <f>VLOOKUP($A20,'Return Data'!$B$7:$R$2843,14,0)</f>
        <v>7.2154999999999996</v>
      </c>
      <c r="Q20" s="66">
        <f t="shared" si="7"/>
        <v>4</v>
      </c>
      <c r="R20" s="65">
        <f>VLOOKUP($A20,'Return Data'!$B$7:$R$2843,16,0)</f>
        <v>8.0721000000000007</v>
      </c>
      <c r="S20" s="67">
        <f t="shared" si="5"/>
        <v>3</v>
      </c>
    </row>
    <row r="21" spans="1:19" x14ac:dyDescent="0.3">
      <c r="A21" s="82" t="s">
        <v>686</v>
      </c>
      <c r="B21" s="64">
        <f>VLOOKUP($A21,'Return Data'!$B$7:$R$2843,3,0)</f>
        <v>44407</v>
      </c>
      <c r="C21" s="65">
        <f>VLOOKUP($A21,'Return Data'!$B$7:$R$2843,4,0)</f>
        <v>22.694800000000001</v>
      </c>
      <c r="D21" s="65">
        <f>VLOOKUP($A21,'Return Data'!$B$7:$R$2843,9,0)</f>
        <v>7.2805999999999997</v>
      </c>
      <c r="E21" s="66">
        <f t="shared" si="0"/>
        <v>9</v>
      </c>
      <c r="F21" s="65">
        <f>VLOOKUP($A21,'Return Data'!$B$7:$R$2843,10,0)</f>
        <v>4.7008000000000001</v>
      </c>
      <c r="G21" s="66">
        <f t="shared" si="1"/>
        <v>14</v>
      </c>
      <c r="H21" s="65">
        <f>VLOOKUP($A21,'Return Data'!$B$7:$R$2843,11,0)</f>
        <v>4.7251000000000003</v>
      </c>
      <c r="I21" s="66">
        <f t="shared" si="2"/>
        <v>14</v>
      </c>
      <c r="J21" s="65">
        <f>VLOOKUP($A21,'Return Data'!$B$7:$R$2843,12,0)</f>
        <v>4.4253999999999998</v>
      </c>
      <c r="K21" s="66">
        <f t="shared" si="3"/>
        <v>15</v>
      </c>
      <c r="L21" s="65">
        <f>VLOOKUP($A21,'Return Data'!$B$7:$R$2843,13,0)</f>
        <v>6.1184000000000003</v>
      </c>
      <c r="M21" s="66">
        <f t="shared" si="4"/>
        <v>13</v>
      </c>
      <c r="N21" s="65">
        <f>VLOOKUP($A21,'Return Data'!$B$7:$R$2843,17,0)</f>
        <v>3.7803</v>
      </c>
      <c r="O21" s="66">
        <f t="shared" si="6"/>
        <v>11</v>
      </c>
      <c r="P21" s="65">
        <f>VLOOKUP($A21,'Return Data'!$B$7:$R$2843,14,0)</f>
        <v>4.0804999999999998</v>
      </c>
      <c r="Q21" s="66">
        <f t="shared" si="7"/>
        <v>10</v>
      </c>
      <c r="R21" s="65">
        <f>VLOOKUP($A21,'Return Data'!$B$7:$R$2843,16,0)</f>
        <v>7.1818999999999997</v>
      </c>
      <c r="S21" s="67">
        <f t="shared" si="5"/>
        <v>9</v>
      </c>
    </row>
    <row r="22" spans="1:19" x14ac:dyDescent="0.3">
      <c r="A22" s="82" t="s">
        <v>688</v>
      </c>
      <c r="B22" s="64">
        <f>VLOOKUP($A22,'Return Data'!$B$7:$R$2843,3,0)</f>
        <v>44407</v>
      </c>
      <c r="C22" s="65">
        <f>VLOOKUP($A22,'Return Data'!$B$7:$R$2843,4,0)</f>
        <v>26.729800000000001</v>
      </c>
      <c r="D22" s="65">
        <f>VLOOKUP($A22,'Return Data'!$B$7:$R$2843,9,0)</f>
        <v>81.576700000000002</v>
      </c>
      <c r="E22" s="66">
        <f t="shared" si="0"/>
        <v>1</v>
      </c>
      <c r="F22" s="65">
        <f>VLOOKUP($A22,'Return Data'!$B$7:$R$2843,10,0)</f>
        <v>31.347300000000001</v>
      </c>
      <c r="G22" s="66">
        <f t="shared" si="1"/>
        <v>1</v>
      </c>
      <c r="H22" s="65">
        <f>VLOOKUP($A22,'Return Data'!$B$7:$R$2843,11,0)</f>
        <v>19.852799999999998</v>
      </c>
      <c r="I22" s="66">
        <f t="shared" si="2"/>
        <v>1</v>
      </c>
      <c r="J22" s="65">
        <f>VLOOKUP($A22,'Return Data'!$B$7:$R$2843,12,0)</f>
        <v>16.4331</v>
      </c>
      <c r="K22" s="66">
        <f t="shared" si="3"/>
        <v>1</v>
      </c>
      <c r="L22" s="65">
        <f>VLOOKUP($A22,'Return Data'!$B$7:$R$2843,13,0)</f>
        <v>15.46</v>
      </c>
      <c r="M22" s="66">
        <f t="shared" si="4"/>
        <v>1</v>
      </c>
      <c r="N22" s="65">
        <f>VLOOKUP($A22,'Return Data'!$B$7:$R$2843,17,0)</f>
        <v>2.633</v>
      </c>
      <c r="O22" s="66">
        <f t="shared" si="6"/>
        <v>14</v>
      </c>
      <c r="P22" s="65">
        <f>VLOOKUP($A22,'Return Data'!$B$7:$R$2843,14,0)</f>
        <v>2.8852000000000002</v>
      </c>
      <c r="Q22" s="66">
        <f t="shared" si="7"/>
        <v>11</v>
      </c>
      <c r="R22" s="65">
        <f>VLOOKUP($A22,'Return Data'!$B$7:$R$2843,16,0)</f>
        <v>6.2591999999999999</v>
      </c>
      <c r="S22" s="67">
        <f t="shared" si="5"/>
        <v>12</v>
      </c>
    </row>
    <row r="23" spans="1:19" x14ac:dyDescent="0.3">
      <c r="A23" s="82" t="s">
        <v>690</v>
      </c>
      <c r="B23" s="64">
        <f>VLOOKUP($A23,'Return Data'!$B$7:$R$2843,3,0)</f>
        <v>44407</v>
      </c>
      <c r="C23" s="65">
        <f>VLOOKUP($A23,'Return Data'!$B$7:$R$2843,4,0)</f>
        <v>0.1211</v>
      </c>
      <c r="D23" s="65">
        <f>VLOOKUP($A23,'Return Data'!$B$7:$R$2843,9,0)</f>
        <v>11.152799999999999</v>
      </c>
      <c r="E23" s="66">
        <f t="shared" si="0"/>
        <v>2</v>
      </c>
      <c r="F23" s="65">
        <f>VLOOKUP($A23,'Return Data'!$B$7:$R$2843,10,0)</f>
        <v>11.2362</v>
      </c>
      <c r="G23" s="66">
        <f t="shared" si="1"/>
        <v>2</v>
      </c>
      <c r="H23" s="65">
        <f>VLOOKUP($A23,'Return Data'!$B$7:$R$2843,11,0)</f>
        <v>11.5601</v>
      </c>
      <c r="I23" s="66">
        <f t="shared" si="2"/>
        <v>4</v>
      </c>
      <c r="J23" s="65">
        <f>VLOOKUP($A23,'Return Data'!$B$7:$R$2843,12,0)</f>
        <v>-24.725200000000001</v>
      </c>
      <c r="K23" s="66">
        <f t="shared" si="3"/>
        <v>20</v>
      </c>
      <c r="L23" s="65">
        <f>VLOOKUP($A23,'Return Data'!$B$7:$R$2843,13,0)</f>
        <v>-20.328900000000001</v>
      </c>
      <c r="M23" s="66">
        <f t="shared" si="4"/>
        <v>20</v>
      </c>
      <c r="N23" s="65"/>
      <c r="O23" s="66"/>
      <c r="P23" s="65"/>
      <c r="Q23" s="66"/>
      <c r="R23" s="65">
        <f>VLOOKUP($A23,'Return Data'!$B$7:$R$2843,16,0)</f>
        <v>-12.062799999999999</v>
      </c>
      <c r="S23" s="67">
        <f t="shared" si="5"/>
        <v>17</v>
      </c>
    </row>
    <row r="24" spans="1:19" x14ac:dyDescent="0.3">
      <c r="A24" s="82" t="s">
        <v>695</v>
      </c>
      <c r="B24" s="64">
        <f>VLOOKUP($A24,'Return Data'!$B$7:$R$2843,3,0)</f>
        <v>44407</v>
      </c>
      <c r="C24" s="65">
        <f>VLOOKUP($A24,'Return Data'!$B$7:$R$2843,4,0)</f>
        <v>14.9474</v>
      </c>
      <c r="D24" s="65">
        <f>VLOOKUP($A24,'Return Data'!$B$7:$R$2843,9,0)</f>
        <v>6.2095000000000002</v>
      </c>
      <c r="E24" s="66">
        <f t="shared" si="0"/>
        <v>14</v>
      </c>
      <c r="F24" s="65">
        <f>VLOOKUP($A24,'Return Data'!$B$7:$R$2843,10,0)</f>
        <v>3.9262999999999999</v>
      </c>
      <c r="G24" s="66">
        <f t="shared" si="1"/>
        <v>16</v>
      </c>
      <c r="H24" s="65">
        <f>VLOOKUP($A24,'Return Data'!$B$7:$R$2843,11,0)</f>
        <v>6.8788999999999998</v>
      </c>
      <c r="I24" s="66">
        <f t="shared" si="2"/>
        <v>10</v>
      </c>
      <c r="J24" s="65">
        <f>VLOOKUP($A24,'Return Data'!$B$7:$R$2843,12,0)</f>
        <v>8.9638000000000009</v>
      </c>
      <c r="K24" s="66">
        <f t="shared" si="3"/>
        <v>5</v>
      </c>
      <c r="L24" s="65">
        <f>VLOOKUP($A24,'Return Data'!$B$7:$R$2843,13,0)</f>
        <v>9.0518000000000001</v>
      </c>
      <c r="M24" s="66">
        <f t="shared" si="4"/>
        <v>6</v>
      </c>
      <c r="N24" s="65">
        <f>VLOOKUP($A24,'Return Data'!$B$7:$R$2843,17,0)</f>
        <v>2.7711999999999999</v>
      </c>
      <c r="O24" s="66">
        <f>RANK(N24,N$8:N$27,0)</f>
        <v>13</v>
      </c>
      <c r="P24" s="65">
        <f>VLOOKUP($A24,'Return Data'!$B$7:$R$2843,14,0)</f>
        <v>2.4773999999999998</v>
      </c>
      <c r="Q24" s="66">
        <f>RANK(P24,P$8:P$27,0)</f>
        <v>12</v>
      </c>
      <c r="R24" s="65">
        <f>VLOOKUP($A24,'Return Data'!$B$7:$R$2843,16,0)</f>
        <v>6.0541</v>
      </c>
      <c r="S24" s="67">
        <f t="shared" si="5"/>
        <v>13</v>
      </c>
    </row>
    <row r="25" spans="1:19" x14ac:dyDescent="0.3">
      <c r="A25" s="82" t="s">
        <v>701</v>
      </c>
      <c r="B25" s="64">
        <f>VLOOKUP($A25,'Return Data'!$B$7:$R$2843,3,0)</f>
        <v>44407</v>
      </c>
      <c r="C25" s="65">
        <f>VLOOKUP($A25,'Return Data'!$B$7:$R$2843,4,0)</f>
        <v>35.085799999999999</v>
      </c>
      <c r="D25" s="65">
        <f>VLOOKUP($A25,'Return Data'!$B$7:$R$2843,9,0)</f>
        <v>8.3621999999999996</v>
      </c>
      <c r="E25" s="66">
        <f t="shared" si="0"/>
        <v>6</v>
      </c>
      <c r="F25" s="65">
        <f>VLOOKUP($A25,'Return Data'!$B$7:$R$2843,10,0)</f>
        <v>6.7160000000000002</v>
      </c>
      <c r="G25" s="66">
        <f t="shared" si="1"/>
        <v>8</v>
      </c>
      <c r="H25" s="65">
        <f>VLOOKUP($A25,'Return Data'!$B$7:$R$2843,11,0)</f>
        <v>5.6604000000000001</v>
      </c>
      <c r="I25" s="66">
        <f t="shared" si="2"/>
        <v>12</v>
      </c>
      <c r="J25" s="65">
        <f>VLOOKUP($A25,'Return Data'!$B$7:$R$2843,12,0)</f>
        <v>5.8483999999999998</v>
      </c>
      <c r="K25" s="66">
        <f t="shared" si="3"/>
        <v>12</v>
      </c>
      <c r="L25" s="65">
        <f>VLOOKUP($A25,'Return Data'!$B$7:$R$2843,13,0)</f>
        <v>7.1148999999999996</v>
      </c>
      <c r="M25" s="66">
        <f t="shared" si="4"/>
        <v>11</v>
      </c>
      <c r="N25" s="65">
        <f>VLOOKUP($A25,'Return Data'!$B$7:$R$2843,17,0)</f>
        <v>7.9085999999999999</v>
      </c>
      <c r="O25" s="66">
        <f>RANK(N25,N$8:N$27,0)</f>
        <v>3</v>
      </c>
      <c r="P25" s="65">
        <f>VLOOKUP($A25,'Return Data'!$B$7:$R$2843,14,0)</f>
        <v>7.4257999999999997</v>
      </c>
      <c r="Q25" s="66">
        <f>RANK(P25,P$8:P$27,0)</f>
        <v>3</v>
      </c>
      <c r="R25" s="65">
        <f>VLOOKUP($A25,'Return Data'!$B$7:$R$2843,16,0)</f>
        <v>7.6375000000000002</v>
      </c>
      <c r="S25" s="67">
        <f t="shared" si="5"/>
        <v>5</v>
      </c>
    </row>
    <row r="26" spans="1:19" x14ac:dyDescent="0.3">
      <c r="A26" s="82" t="s">
        <v>709</v>
      </c>
      <c r="B26" s="64">
        <f>VLOOKUP($A26,'Return Data'!$B$7:$R$2843,3,0)</f>
        <v>44407</v>
      </c>
      <c r="C26" s="65">
        <f>VLOOKUP($A26,'Return Data'!$B$7:$R$2843,4,0)</f>
        <v>0.58909999999999996</v>
      </c>
      <c r="D26" s="65">
        <f>VLOOKUP($A26,'Return Data'!$B$7:$R$2843,9,0)</f>
        <v>10.8352</v>
      </c>
      <c r="E26" s="66">
        <f t="shared" si="0"/>
        <v>3</v>
      </c>
      <c r="F26" s="65">
        <f>VLOOKUP($A26,'Return Data'!$B$7:$R$2843,10,0)</f>
        <v>11.126099999999999</v>
      </c>
      <c r="G26" s="66">
        <f t="shared" si="1"/>
        <v>4</v>
      </c>
      <c r="H26" s="65">
        <f>VLOOKUP($A26,'Return Data'!$B$7:$R$2843,11,0)</f>
        <v>-16.151599999999998</v>
      </c>
      <c r="I26" s="66">
        <f t="shared" si="2"/>
        <v>20</v>
      </c>
      <c r="J26" s="65">
        <f>VLOOKUP($A26,'Return Data'!$B$7:$R$2843,12,0)</f>
        <v>-24.339600000000001</v>
      </c>
      <c r="K26" s="66">
        <f t="shared" si="3"/>
        <v>19</v>
      </c>
      <c r="L26" s="65">
        <f>VLOOKUP($A26,'Return Data'!$B$7:$R$2843,13,0)</f>
        <v>-16.498899999999999</v>
      </c>
      <c r="M26" s="66">
        <f t="shared" si="4"/>
        <v>19</v>
      </c>
      <c r="N26" s="65"/>
      <c r="O26" s="66"/>
      <c r="P26" s="65"/>
      <c r="Q26" s="66"/>
      <c r="R26" s="65">
        <f>VLOOKUP($A26,'Return Data'!$B$7:$R$2843,16,0)</f>
        <v>-44.911700000000003</v>
      </c>
      <c r="S26" s="67">
        <f t="shared" si="5"/>
        <v>20</v>
      </c>
    </row>
    <row r="27" spans="1:19" x14ac:dyDescent="0.3">
      <c r="A27" s="82" t="s">
        <v>711</v>
      </c>
      <c r="B27" s="64">
        <f>VLOOKUP($A27,'Return Data'!$B$7:$R$2843,3,0)</f>
        <v>44407</v>
      </c>
      <c r="C27" s="65">
        <f>VLOOKUP($A27,'Return Data'!$B$7:$R$2843,4,0)</f>
        <v>11.597</v>
      </c>
      <c r="D27" s="65">
        <f>VLOOKUP($A27,'Return Data'!$B$7:$R$2843,9,0)</f>
        <v>6.4759000000000002</v>
      </c>
      <c r="E27" s="66">
        <f t="shared" si="0"/>
        <v>11</v>
      </c>
      <c r="F27" s="65">
        <f>VLOOKUP($A27,'Return Data'!$B$7:$R$2843,10,0)</f>
        <v>5.0289000000000001</v>
      </c>
      <c r="G27" s="66">
        <f t="shared" si="1"/>
        <v>12</v>
      </c>
      <c r="H27" s="65">
        <f>VLOOKUP($A27,'Return Data'!$B$7:$R$2843,11,0)</f>
        <v>5.0709</v>
      </c>
      <c r="I27" s="66">
        <f t="shared" si="2"/>
        <v>13</v>
      </c>
      <c r="J27" s="65">
        <f>VLOOKUP($A27,'Return Data'!$B$7:$R$2843,12,0)</f>
        <v>5.2050999999999998</v>
      </c>
      <c r="K27" s="66">
        <f t="shared" si="3"/>
        <v>13</v>
      </c>
      <c r="L27" s="65">
        <f>VLOOKUP($A27,'Return Data'!$B$7:$R$2843,13,0)</f>
        <v>5.7667000000000002</v>
      </c>
      <c r="M27" s="66">
        <f t="shared" si="4"/>
        <v>14</v>
      </c>
      <c r="N27" s="65">
        <f>VLOOKUP($A27,'Return Data'!$B$7:$R$2843,17,0)</f>
        <v>-15.9908</v>
      </c>
      <c r="O27" s="66">
        <f>RANK(N27,N$8:N$27,0)</f>
        <v>16</v>
      </c>
      <c r="P27" s="65">
        <f>VLOOKUP($A27,'Return Data'!$B$7:$R$2843,14,0)</f>
        <v>-10.2141</v>
      </c>
      <c r="Q27" s="66">
        <f>RANK(P27,P$8:P$27,0)</f>
        <v>16</v>
      </c>
      <c r="R27" s="65">
        <f>VLOOKUP($A27,'Return Data'!$B$7:$R$2843,16,0)</f>
        <v>1.7179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9.6897850000000023</v>
      </c>
      <c r="E29" s="88"/>
      <c r="F29" s="89">
        <f>AVERAGE(F8:F27)</f>
        <v>7.1862149999999998</v>
      </c>
      <c r="G29" s="88"/>
      <c r="H29" s="89">
        <f>AVERAGE(H8:H27)</f>
        <v>6.3594550000000014</v>
      </c>
      <c r="I29" s="88"/>
      <c r="J29" s="89">
        <f>AVERAGE(J8:J27)</f>
        <v>4.2878999999999987</v>
      </c>
      <c r="K29" s="88"/>
      <c r="L29" s="89">
        <f>AVERAGE(L8:L27)</f>
        <v>5.3305299999999995</v>
      </c>
      <c r="M29" s="88"/>
      <c r="N29" s="89">
        <f>AVERAGE(N8:N27)</f>
        <v>2.546035294117647</v>
      </c>
      <c r="O29" s="88"/>
      <c r="P29" s="89">
        <f>AVERAGE(P8:P27)</f>
        <v>1.8415588235294118</v>
      </c>
      <c r="Q29" s="88"/>
      <c r="R29" s="89">
        <f>AVERAGE(R8:R27)</f>
        <v>1.1568499999999997</v>
      </c>
      <c r="S29" s="90"/>
    </row>
    <row r="30" spans="1:19" x14ac:dyDescent="0.3">
      <c r="A30" s="87" t="s">
        <v>28</v>
      </c>
      <c r="B30" s="88"/>
      <c r="C30" s="88"/>
      <c r="D30" s="89">
        <f>MIN(D8:D27)</f>
        <v>-12.5396</v>
      </c>
      <c r="E30" s="88"/>
      <c r="F30" s="89">
        <f>MIN(F8:F27)</f>
        <v>-3.2978000000000001</v>
      </c>
      <c r="G30" s="88"/>
      <c r="H30" s="89">
        <f>MIN(H8:H27)</f>
        <v>-16.151599999999998</v>
      </c>
      <c r="I30" s="88"/>
      <c r="J30" s="89">
        <f>MIN(J8:J27)</f>
        <v>-24.725200000000001</v>
      </c>
      <c r="K30" s="88"/>
      <c r="L30" s="89">
        <f>MIN(L8:L27)</f>
        <v>-20.328900000000001</v>
      </c>
      <c r="M30" s="88"/>
      <c r="N30" s="89">
        <f>MIN(N8:N27)</f>
        <v>-22.243300000000001</v>
      </c>
      <c r="O30" s="88"/>
      <c r="P30" s="89">
        <f>MIN(P8:P27)</f>
        <v>-32.042499999999997</v>
      </c>
      <c r="Q30" s="88"/>
      <c r="R30" s="89">
        <f>MIN(R8:R27)</f>
        <v>-44.911700000000003</v>
      </c>
      <c r="S30" s="90"/>
    </row>
    <row r="31" spans="1:19" ht="15" thickBot="1" x14ac:dyDescent="0.35">
      <c r="A31" s="91" t="s">
        <v>29</v>
      </c>
      <c r="B31" s="92"/>
      <c r="C31" s="92"/>
      <c r="D31" s="93">
        <f>MAX(D8:D27)</f>
        <v>81.576700000000002</v>
      </c>
      <c r="E31" s="92"/>
      <c r="F31" s="93">
        <f>MAX(F8:F27)</f>
        <v>31.347300000000001</v>
      </c>
      <c r="G31" s="92"/>
      <c r="H31" s="93">
        <f>MAX(H8:H27)</f>
        <v>19.852799999999998</v>
      </c>
      <c r="I31" s="92"/>
      <c r="J31" s="93">
        <f>MAX(J8:J27)</f>
        <v>16.4331</v>
      </c>
      <c r="K31" s="92"/>
      <c r="L31" s="93">
        <f>MAX(L8:L27)</f>
        <v>15.46</v>
      </c>
      <c r="M31" s="92"/>
      <c r="N31" s="93">
        <f>MAX(N8:N27)</f>
        <v>9.6060999999999996</v>
      </c>
      <c r="O31" s="92"/>
      <c r="P31" s="93">
        <f>MAX(P8:P27)</f>
        <v>9.0508000000000006</v>
      </c>
      <c r="Q31" s="92"/>
      <c r="R31" s="93">
        <f>MAX(R8:R27)</f>
        <v>8.9819999999999993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44407</v>
      </c>
      <c r="C8" s="65">
        <f>VLOOKUP($A8,'Return Data'!$B$7:$R$2843,4,0)</f>
        <v>88.674999999999997</v>
      </c>
      <c r="D8" s="65">
        <f>VLOOKUP($A8,'Return Data'!$B$7:$R$2843,9,0)</f>
        <v>8.1744000000000003</v>
      </c>
      <c r="E8" s="66">
        <f t="shared" ref="E8:E26" si="0">RANK(D8,D$8:D$26,0)</f>
        <v>7</v>
      </c>
      <c r="F8" s="65">
        <f>VLOOKUP($A8,'Return Data'!$B$7:$R$2843,10,0)</f>
        <v>5.6669999999999998</v>
      </c>
      <c r="G8" s="66">
        <f t="shared" ref="G8:G26" si="1">RANK(F8,F$8:F$26,0)</f>
        <v>3</v>
      </c>
      <c r="H8" s="65">
        <f>VLOOKUP($A8,'Return Data'!$B$7:$R$2843,11,0)</f>
        <v>5.3765000000000001</v>
      </c>
      <c r="I8" s="66">
        <f t="shared" ref="I8:I26" si="2">RANK(H8,H$8:H$26,0)</f>
        <v>4</v>
      </c>
      <c r="J8" s="65">
        <f>VLOOKUP($A8,'Return Data'!$B$7:$R$2843,12,0)</f>
        <v>5.1881000000000004</v>
      </c>
      <c r="K8" s="66">
        <f t="shared" ref="K8:K26" si="3">RANK(J8,J$8:J$26,0)</f>
        <v>4</v>
      </c>
      <c r="L8" s="65">
        <f>VLOOKUP($A8,'Return Data'!$B$7:$R$2843,13,0)</f>
        <v>5.8307000000000002</v>
      </c>
      <c r="M8" s="66">
        <f t="shared" ref="M8:M26" si="4">RANK(L8,L$8:L$26,0)</f>
        <v>5</v>
      </c>
      <c r="N8" s="65">
        <f>VLOOKUP($A8,'Return Data'!$B$7:$R$2843,17,0)</f>
        <v>8.9021000000000008</v>
      </c>
      <c r="O8" s="66">
        <f t="shared" ref="O8:O23" si="5">RANK(N8,N$8:N$26,0)</f>
        <v>3</v>
      </c>
      <c r="P8" s="65">
        <f>VLOOKUP($A8,'Return Data'!$B$7:$R$2843,14,0)</f>
        <v>9.3735999999999997</v>
      </c>
      <c r="Q8" s="66">
        <f>RANK(P8,P$8:P$26,0)</f>
        <v>4</v>
      </c>
      <c r="R8" s="65">
        <f>VLOOKUP($A8,'Return Data'!$B$7:$R$2843,16,0)</f>
        <v>8.9434000000000005</v>
      </c>
      <c r="S8" s="67">
        <f t="shared" ref="S8:S26" si="6">RANK(R8,R$8:R$26,0)</f>
        <v>5</v>
      </c>
    </row>
    <row r="9" spans="1:19" x14ac:dyDescent="0.3">
      <c r="A9" s="82" t="s">
        <v>613</v>
      </c>
      <c r="B9" s="64">
        <f>VLOOKUP($A9,'Return Data'!$B$7:$R$2843,3,0)</f>
        <v>44407</v>
      </c>
      <c r="C9" s="65">
        <f>VLOOKUP($A9,'Return Data'!$B$7:$R$2843,4,0)</f>
        <v>13.841200000000001</v>
      </c>
      <c r="D9" s="65">
        <f>VLOOKUP($A9,'Return Data'!$B$7:$R$2843,9,0)</f>
        <v>7.0286</v>
      </c>
      <c r="E9" s="66">
        <f t="shared" si="0"/>
        <v>14</v>
      </c>
      <c r="F9" s="65">
        <f>VLOOKUP($A9,'Return Data'!$B$7:$R$2843,10,0)</f>
        <v>4.9489999999999998</v>
      </c>
      <c r="G9" s="66">
        <f t="shared" si="1"/>
        <v>10</v>
      </c>
      <c r="H9" s="65">
        <f>VLOOKUP($A9,'Return Data'!$B$7:$R$2843,11,0)</f>
        <v>5.2164999999999999</v>
      </c>
      <c r="I9" s="66">
        <f t="shared" si="2"/>
        <v>6</v>
      </c>
      <c r="J9" s="65">
        <f>VLOOKUP($A9,'Return Data'!$B$7:$R$2843,12,0)</f>
        <v>5.0007999999999999</v>
      </c>
      <c r="K9" s="66">
        <f t="shared" si="3"/>
        <v>6</v>
      </c>
      <c r="L9" s="65">
        <f>VLOOKUP($A9,'Return Data'!$B$7:$R$2843,13,0)</f>
        <v>5.9783999999999997</v>
      </c>
      <c r="M9" s="66">
        <f t="shared" si="4"/>
        <v>4</v>
      </c>
      <c r="N9" s="65">
        <f>VLOOKUP($A9,'Return Data'!$B$7:$R$2843,17,0)</f>
        <v>9.4595000000000002</v>
      </c>
      <c r="O9" s="66">
        <f t="shared" si="5"/>
        <v>1</v>
      </c>
      <c r="P9" s="65">
        <f>VLOOKUP($A9,'Return Data'!$B$7:$R$2843,14,0)</f>
        <v>8.5779999999999994</v>
      </c>
      <c r="Q9" s="66">
        <f>RANK(P9,P$8:P$26,0)</f>
        <v>11</v>
      </c>
      <c r="R9" s="65">
        <f>VLOOKUP($A9,'Return Data'!$B$7:$R$2843,16,0)</f>
        <v>8.3587000000000007</v>
      </c>
      <c r="S9" s="67">
        <f t="shared" si="6"/>
        <v>12</v>
      </c>
    </row>
    <row r="10" spans="1:19" x14ac:dyDescent="0.3">
      <c r="A10" s="82" t="s">
        <v>616</v>
      </c>
      <c r="B10" s="64">
        <f>VLOOKUP($A10,'Return Data'!$B$7:$R$2843,3,0)</f>
        <v>44407</v>
      </c>
      <c r="C10" s="65">
        <f>VLOOKUP($A10,'Return Data'!$B$7:$R$2843,4,0)</f>
        <v>23.046199999999999</v>
      </c>
      <c r="D10" s="65">
        <f>VLOOKUP($A10,'Return Data'!$B$7:$R$2843,9,0)</f>
        <v>6.6083999999999996</v>
      </c>
      <c r="E10" s="66">
        <f t="shared" si="0"/>
        <v>15</v>
      </c>
      <c r="F10" s="65">
        <f>VLOOKUP($A10,'Return Data'!$B$7:$R$2843,10,0)</f>
        <v>5.0561999999999996</v>
      </c>
      <c r="G10" s="66">
        <f t="shared" si="1"/>
        <v>9</v>
      </c>
      <c r="H10" s="65">
        <f>VLOOKUP($A10,'Return Data'!$B$7:$R$2843,11,0)</f>
        <v>3.0558999999999998</v>
      </c>
      <c r="I10" s="66">
        <f t="shared" si="2"/>
        <v>17</v>
      </c>
      <c r="J10" s="65">
        <f>VLOOKUP($A10,'Return Data'!$B$7:$R$2843,12,0)</f>
        <v>3.6987000000000001</v>
      </c>
      <c r="K10" s="66">
        <f t="shared" si="3"/>
        <v>17</v>
      </c>
      <c r="L10" s="65">
        <f>VLOOKUP($A10,'Return Data'!$B$7:$R$2843,13,0)</f>
        <v>4.5212000000000003</v>
      </c>
      <c r="M10" s="66">
        <f t="shared" si="4"/>
        <v>17</v>
      </c>
      <c r="N10" s="65">
        <f>VLOOKUP($A10,'Return Data'!$B$7:$R$2843,17,0)</f>
        <v>7.9663000000000004</v>
      </c>
      <c r="O10" s="66">
        <f t="shared" si="5"/>
        <v>16</v>
      </c>
      <c r="P10" s="65">
        <f>VLOOKUP($A10,'Return Data'!$B$7:$R$2843,14,0)</f>
        <v>5.4569000000000001</v>
      </c>
      <c r="Q10" s="66">
        <f>RANK(P10,P$8:P$26,0)</f>
        <v>15</v>
      </c>
      <c r="R10" s="65">
        <f>VLOOKUP($A10,'Return Data'!$B$7:$R$2843,16,0)</f>
        <v>7.4701000000000004</v>
      </c>
      <c r="S10" s="67">
        <f t="shared" si="6"/>
        <v>17</v>
      </c>
    </row>
    <row r="11" spans="1:19" x14ac:dyDescent="0.3">
      <c r="A11" s="82" t="s">
        <v>617</v>
      </c>
      <c r="B11" s="64">
        <f>VLOOKUP($A11,'Return Data'!$B$7:$R$2843,3,0)</f>
        <v>44407</v>
      </c>
      <c r="C11" s="65">
        <f>VLOOKUP($A11,'Return Data'!$B$7:$R$2843,4,0)</f>
        <v>18.4315</v>
      </c>
      <c r="D11" s="65">
        <f>VLOOKUP($A11,'Return Data'!$B$7:$R$2843,9,0)</f>
        <v>7.8193000000000001</v>
      </c>
      <c r="E11" s="66">
        <f t="shared" si="0"/>
        <v>11</v>
      </c>
      <c r="F11" s="65">
        <f>VLOOKUP($A11,'Return Data'!$B$7:$R$2843,10,0)</f>
        <v>4.8075000000000001</v>
      </c>
      <c r="G11" s="66">
        <f t="shared" si="1"/>
        <v>12</v>
      </c>
      <c r="H11" s="65">
        <f>VLOOKUP($A11,'Return Data'!$B$7:$R$2843,11,0)</f>
        <v>4.2887000000000004</v>
      </c>
      <c r="I11" s="66">
        <f t="shared" si="2"/>
        <v>14</v>
      </c>
      <c r="J11" s="65">
        <f>VLOOKUP($A11,'Return Data'!$B$7:$R$2843,12,0)</f>
        <v>4.1426999999999996</v>
      </c>
      <c r="K11" s="66">
        <f t="shared" si="3"/>
        <v>13</v>
      </c>
      <c r="L11" s="65">
        <f>VLOOKUP($A11,'Return Data'!$B$7:$R$2843,13,0)</f>
        <v>4.7601000000000004</v>
      </c>
      <c r="M11" s="66">
        <f t="shared" si="4"/>
        <v>13</v>
      </c>
      <c r="N11" s="65">
        <f>VLOOKUP($A11,'Return Data'!$B$7:$R$2843,17,0)</f>
        <v>7.8087</v>
      </c>
      <c r="O11" s="66">
        <f t="shared" si="5"/>
        <v>17</v>
      </c>
      <c r="P11" s="65">
        <f>VLOOKUP($A11,'Return Data'!$B$7:$R$2843,14,0)</f>
        <v>8.6347000000000005</v>
      </c>
      <c r="Q11" s="66">
        <f>RANK(P11,P$8:P$26,0)</f>
        <v>10</v>
      </c>
      <c r="R11" s="65">
        <f>VLOOKUP($A11,'Return Data'!$B$7:$R$2843,16,0)</f>
        <v>8.5189000000000004</v>
      </c>
      <c r="S11" s="67">
        <f t="shared" si="6"/>
        <v>9</v>
      </c>
    </row>
    <row r="12" spans="1:19" x14ac:dyDescent="0.3">
      <c r="A12" s="82" t="s">
        <v>619</v>
      </c>
      <c r="B12" s="64">
        <f>VLOOKUP($A12,'Return Data'!$B$7:$R$2843,3,0)</f>
        <v>44407</v>
      </c>
      <c r="C12" s="65">
        <f>VLOOKUP($A12,'Return Data'!$B$7:$R$2843,4,0)</f>
        <v>12.9787</v>
      </c>
      <c r="D12" s="65">
        <f>VLOOKUP($A12,'Return Data'!$B$7:$R$2843,9,0)</f>
        <v>5.0359999999999996</v>
      </c>
      <c r="E12" s="66">
        <f t="shared" si="0"/>
        <v>16</v>
      </c>
      <c r="F12" s="65">
        <f>VLOOKUP($A12,'Return Data'!$B$7:$R$2843,10,0)</f>
        <v>3.8123999999999998</v>
      </c>
      <c r="G12" s="66">
        <f t="shared" si="1"/>
        <v>18</v>
      </c>
      <c r="H12" s="65">
        <f>VLOOKUP($A12,'Return Data'!$B$7:$R$2843,11,0)</f>
        <v>4.3204000000000002</v>
      </c>
      <c r="I12" s="66">
        <f t="shared" si="2"/>
        <v>13</v>
      </c>
      <c r="J12" s="65">
        <f>VLOOKUP($A12,'Return Data'!$B$7:$R$2843,12,0)</f>
        <v>4.0430000000000001</v>
      </c>
      <c r="K12" s="66">
        <f t="shared" si="3"/>
        <v>15</v>
      </c>
      <c r="L12" s="65">
        <f>VLOOKUP($A12,'Return Data'!$B$7:$R$2843,13,0)</f>
        <v>4.6999000000000004</v>
      </c>
      <c r="M12" s="66">
        <f t="shared" si="4"/>
        <v>14</v>
      </c>
      <c r="N12" s="65">
        <f>VLOOKUP($A12,'Return Data'!$B$7:$R$2843,17,0)</f>
        <v>8.0014000000000003</v>
      </c>
      <c r="O12" s="66">
        <f t="shared" si="5"/>
        <v>14</v>
      </c>
      <c r="P12" s="65"/>
      <c r="Q12" s="66"/>
      <c r="R12" s="65">
        <f>VLOOKUP($A12,'Return Data'!$B$7:$R$2843,16,0)</f>
        <v>9.4489999999999998</v>
      </c>
      <c r="S12" s="67">
        <f t="shared" si="6"/>
        <v>1</v>
      </c>
    </row>
    <row r="13" spans="1:19" x14ac:dyDescent="0.3">
      <c r="A13" s="82" t="s">
        <v>624</v>
      </c>
      <c r="B13" s="64">
        <f>VLOOKUP($A13,'Return Data'!$B$7:$R$2843,3,0)</f>
        <v>44407</v>
      </c>
      <c r="C13" s="65">
        <f>VLOOKUP($A13,'Return Data'!$B$7:$R$2843,4,0)</f>
        <v>83.245999999999995</v>
      </c>
      <c r="D13" s="65">
        <f>VLOOKUP($A13,'Return Data'!$B$7:$R$2843,9,0)</f>
        <v>8.1052</v>
      </c>
      <c r="E13" s="66">
        <f t="shared" si="0"/>
        <v>8</v>
      </c>
      <c r="F13" s="65">
        <f>VLOOKUP($A13,'Return Data'!$B$7:$R$2843,10,0)</f>
        <v>4.7816000000000001</v>
      </c>
      <c r="G13" s="66">
        <f t="shared" si="1"/>
        <v>13</v>
      </c>
      <c r="H13" s="65">
        <f>VLOOKUP($A13,'Return Data'!$B$7:$R$2843,11,0)</f>
        <v>5.2237999999999998</v>
      </c>
      <c r="I13" s="66">
        <f t="shared" si="2"/>
        <v>5</v>
      </c>
      <c r="J13" s="65">
        <f>VLOOKUP($A13,'Return Data'!$B$7:$R$2843,12,0)</f>
        <v>5.4535999999999998</v>
      </c>
      <c r="K13" s="66">
        <f t="shared" si="3"/>
        <v>2</v>
      </c>
      <c r="L13" s="65">
        <f>VLOOKUP($A13,'Return Data'!$B$7:$R$2843,13,0)</f>
        <v>6.7117000000000004</v>
      </c>
      <c r="M13" s="66">
        <f t="shared" si="4"/>
        <v>2</v>
      </c>
      <c r="N13" s="65">
        <f>VLOOKUP($A13,'Return Data'!$B$7:$R$2843,17,0)</f>
        <v>7.7683999999999997</v>
      </c>
      <c r="O13" s="66">
        <f t="shared" si="5"/>
        <v>18</v>
      </c>
      <c r="P13" s="65">
        <f>VLOOKUP($A13,'Return Data'!$B$7:$R$2843,14,0)</f>
        <v>8.7857000000000003</v>
      </c>
      <c r="Q13" s="66">
        <f t="shared" ref="Q13:Q21" si="7">RANK(P13,P$8:P$26,0)</f>
        <v>7</v>
      </c>
      <c r="R13" s="65">
        <f>VLOOKUP($A13,'Return Data'!$B$7:$R$2843,16,0)</f>
        <v>9.2661999999999995</v>
      </c>
      <c r="S13" s="67">
        <f t="shared" si="6"/>
        <v>3</v>
      </c>
    </row>
    <row r="14" spans="1:19" x14ac:dyDescent="0.3">
      <c r="A14" s="82" t="s">
        <v>627</v>
      </c>
      <c r="B14" s="64">
        <f>VLOOKUP($A14,'Return Data'!$B$7:$R$2843,3,0)</f>
        <v>44407</v>
      </c>
      <c r="C14" s="65">
        <f>VLOOKUP($A14,'Return Data'!$B$7:$R$2843,4,0)</f>
        <v>25.731999999999999</v>
      </c>
      <c r="D14" s="65">
        <f>VLOOKUP($A14,'Return Data'!$B$7:$R$2843,9,0)</f>
        <v>7.9573</v>
      </c>
      <c r="E14" s="66">
        <f t="shared" si="0"/>
        <v>10</v>
      </c>
      <c r="F14" s="65">
        <f>VLOOKUP($A14,'Return Data'!$B$7:$R$2843,10,0)</f>
        <v>5.5068000000000001</v>
      </c>
      <c r="G14" s="66">
        <f t="shared" si="1"/>
        <v>4</v>
      </c>
      <c r="H14" s="65">
        <f>VLOOKUP($A14,'Return Data'!$B$7:$R$2843,11,0)</f>
        <v>4.5789999999999997</v>
      </c>
      <c r="I14" s="66">
        <f t="shared" si="2"/>
        <v>11</v>
      </c>
      <c r="J14" s="65">
        <f>VLOOKUP($A14,'Return Data'!$B$7:$R$2843,12,0)</f>
        <v>4.8541999999999996</v>
      </c>
      <c r="K14" s="66">
        <f t="shared" si="3"/>
        <v>8</v>
      </c>
      <c r="L14" s="65">
        <f>VLOOKUP($A14,'Return Data'!$B$7:$R$2843,13,0)</f>
        <v>5.4641999999999999</v>
      </c>
      <c r="M14" s="66">
        <f t="shared" si="4"/>
        <v>7</v>
      </c>
      <c r="N14" s="65">
        <f>VLOOKUP($A14,'Return Data'!$B$7:$R$2843,17,0)</f>
        <v>8.6876999999999995</v>
      </c>
      <c r="O14" s="66">
        <f t="shared" si="5"/>
        <v>4</v>
      </c>
      <c r="P14" s="65">
        <f>VLOOKUP($A14,'Return Data'!$B$7:$R$2843,14,0)</f>
        <v>9.4221000000000004</v>
      </c>
      <c r="Q14" s="66">
        <f t="shared" si="7"/>
        <v>3</v>
      </c>
      <c r="R14" s="65">
        <f>VLOOKUP($A14,'Return Data'!$B$7:$R$2843,16,0)</f>
        <v>8.8286999999999995</v>
      </c>
      <c r="S14" s="67">
        <f t="shared" si="6"/>
        <v>6</v>
      </c>
    </row>
    <row r="15" spans="1:19" x14ac:dyDescent="0.3">
      <c r="A15" s="82" t="s">
        <v>629</v>
      </c>
      <c r="B15" s="64">
        <f>VLOOKUP($A15,'Return Data'!$B$7:$R$2843,3,0)</f>
        <v>44407</v>
      </c>
      <c r="C15" s="65">
        <f>VLOOKUP($A15,'Return Data'!$B$7:$R$2843,4,0)</f>
        <v>23.913799999999998</v>
      </c>
      <c r="D15" s="65">
        <f>VLOOKUP($A15,'Return Data'!$B$7:$R$2843,9,0)</f>
        <v>4.5860000000000003</v>
      </c>
      <c r="E15" s="66">
        <f t="shared" si="0"/>
        <v>17</v>
      </c>
      <c r="F15" s="65">
        <f>VLOOKUP($A15,'Return Data'!$B$7:$R$2843,10,0)</f>
        <v>4.6643999999999997</v>
      </c>
      <c r="G15" s="66">
        <f t="shared" si="1"/>
        <v>14</v>
      </c>
      <c r="H15" s="65">
        <f>VLOOKUP($A15,'Return Data'!$B$7:$R$2843,11,0)</f>
        <v>4.5113000000000003</v>
      </c>
      <c r="I15" s="66">
        <f t="shared" si="2"/>
        <v>12</v>
      </c>
      <c r="J15" s="65">
        <f>VLOOKUP($A15,'Return Data'!$B$7:$R$2843,12,0)</f>
        <v>4.6172000000000004</v>
      </c>
      <c r="K15" s="66">
        <f t="shared" si="3"/>
        <v>10</v>
      </c>
      <c r="L15" s="65">
        <f>VLOOKUP($A15,'Return Data'!$B$7:$R$2843,13,0)</f>
        <v>5.2461000000000002</v>
      </c>
      <c r="M15" s="66">
        <f t="shared" si="4"/>
        <v>11</v>
      </c>
      <c r="N15" s="65">
        <f>VLOOKUP($A15,'Return Data'!$B$7:$R$2843,17,0)</f>
        <v>8.4284999999999997</v>
      </c>
      <c r="O15" s="66">
        <f t="shared" si="5"/>
        <v>9</v>
      </c>
      <c r="P15" s="65">
        <f>VLOOKUP($A15,'Return Data'!$B$7:$R$2843,14,0)</f>
        <v>8.8427000000000007</v>
      </c>
      <c r="Q15" s="66">
        <f t="shared" si="7"/>
        <v>6</v>
      </c>
      <c r="R15" s="65">
        <f>VLOOKUP($A15,'Return Data'!$B$7:$R$2843,16,0)</f>
        <v>8.7943999999999996</v>
      </c>
      <c r="S15" s="67">
        <f t="shared" si="6"/>
        <v>7</v>
      </c>
    </row>
    <row r="16" spans="1:19" x14ac:dyDescent="0.3">
      <c r="A16" s="82" t="s">
        <v>630</v>
      </c>
      <c r="B16" s="64">
        <f>VLOOKUP($A16,'Return Data'!$B$7:$R$2843,3,0)</f>
        <v>44407</v>
      </c>
      <c r="C16" s="65">
        <f>VLOOKUP($A16,'Return Data'!$B$7:$R$2843,4,0)</f>
        <v>15.6182</v>
      </c>
      <c r="D16" s="65">
        <f>VLOOKUP($A16,'Return Data'!$B$7:$R$2843,9,0)</f>
        <v>10.275399999999999</v>
      </c>
      <c r="E16" s="66">
        <f t="shared" si="0"/>
        <v>1</v>
      </c>
      <c r="F16" s="65">
        <f>VLOOKUP($A16,'Return Data'!$B$7:$R$2843,10,0)</f>
        <v>5.4244000000000003</v>
      </c>
      <c r="G16" s="66">
        <f t="shared" si="1"/>
        <v>6</v>
      </c>
      <c r="H16" s="65">
        <f>VLOOKUP($A16,'Return Data'!$B$7:$R$2843,11,0)</f>
        <v>5.1821000000000002</v>
      </c>
      <c r="I16" s="66">
        <f t="shared" si="2"/>
        <v>7</v>
      </c>
      <c r="J16" s="65">
        <f>VLOOKUP($A16,'Return Data'!$B$7:$R$2843,12,0)</f>
        <v>4.8825000000000003</v>
      </c>
      <c r="K16" s="66">
        <f t="shared" si="3"/>
        <v>7</v>
      </c>
      <c r="L16" s="65">
        <f>VLOOKUP($A16,'Return Data'!$B$7:$R$2843,13,0)</f>
        <v>5.3597000000000001</v>
      </c>
      <c r="M16" s="66">
        <f t="shared" si="4"/>
        <v>9</v>
      </c>
      <c r="N16" s="65">
        <f>VLOOKUP($A16,'Return Data'!$B$7:$R$2843,17,0)</f>
        <v>8.6806000000000001</v>
      </c>
      <c r="O16" s="66">
        <f t="shared" si="5"/>
        <v>5</v>
      </c>
      <c r="P16" s="65">
        <f>VLOOKUP($A16,'Return Data'!$B$7:$R$2843,14,0)</f>
        <v>8.7834000000000003</v>
      </c>
      <c r="Q16" s="66">
        <f t="shared" si="7"/>
        <v>8</v>
      </c>
      <c r="R16" s="65">
        <f>VLOOKUP($A16,'Return Data'!$B$7:$R$2843,16,0)</f>
        <v>8.3637999999999995</v>
      </c>
      <c r="S16" s="67">
        <f t="shared" si="6"/>
        <v>11</v>
      </c>
    </row>
    <row r="17" spans="1:19" x14ac:dyDescent="0.3">
      <c r="A17" s="82" t="s">
        <v>633</v>
      </c>
      <c r="B17" s="64">
        <f>VLOOKUP($A17,'Return Data'!$B$7:$R$2843,3,0)</f>
        <v>44407</v>
      </c>
      <c r="C17" s="65">
        <f>VLOOKUP($A17,'Return Data'!$B$7:$R$2843,4,0)</f>
        <v>2666.5751</v>
      </c>
      <c r="D17" s="65">
        <f>VLOOKUP($A17,'Return Data'!$B$7:$R$2843,9,0)</f>
        <v>9.2690999999999999</v>
      </c>
      <c r="E17" s="66">
        <f t="shared" si="0"/>
        <v>4</v>
      </c>
      <c r="F17" s="65">
        <f>VLOOKUP($A17,'Return Data'!$B$7:$R$2843,10,0)</f>
        <v>4.8349000000000002</v>
      </c>
      <c r="G17" s="66">
        <f t="shared" si="1"/>
        <v>11</v>
      </c>
      <c r="H17" s="65">
        <f>VLOOKUP($A17,'Return Data'!$B$7:$R$2843,11,0)</f>
        <v>5.0439999999999996</v>
      </c>
      <c r="I17" s="66">
        <f t="shared" si="2"/>
        <v>8</v>
      </c>
      <c r="J17" s="65">
        <f>VLOOKUP($A17,'Return Data'!$B$7:$R$2843,12,0)</f>
        <v>4.5983000000000001</v>
      </c>
      <c r="K17" s="66">
        <f t="shared" si="3"/>
        <v>11</v>
      </c>
      <c r="L17" s="65">
        <f>VLOOKUP($A17,'Return Data'!$B$7:$R$2843,13,0)</f>
        <v>5.2915000000000001</v>
      </c>
      <c r="M17" s="66">
        <f t="shared" si="4"/>
        <v>10</v>
      </c>
      <c r="N17" s="65">
        <f>VLOOKUP($A17,'Return Data'!$B$7:$R$2843,17,0)</f>
        <v>8.4864999999999995</v>
      </c>
      <c r="O17" s="66">
        <f t="shared" si="5"/>
        <v>8</v>
      </c>
      <c r="P17" s="65">
        <f>VLOOKUP($A17,'Return Data'!$B$7:$R$2843,14,0)</f>
        <v>9.1329999999999991</v>
      </c>
      <c r="Q17" s="66">
        <f t="shared" si="7"/>
        <v>5</v>
      </c>
      <c r="R17" s="65">
        <f>VLOOKUP($A17,'Return Data'!$B$7:$R$2843,16,0)</f>
        <v>8.0013000000000005</v>
      </c>
      <c r="S17" s="67">
        <f t="shared" si="6"/>
        <v>16</v>
      </c>
    </row>
    <row r="18" spans="1:19" x14ac:dyDescent="0.3">
      <c r="A18" s="82" t="s">
        <v>635</v>
      </c>
      <c r="B18" s="64">
        <f>VLOOKUP($A18,'Return Data'!$B$7:$R$2843,3,0)</f>
        <v>44407</v>
      </c>
      <c r="C18" s="65">
        <f>VLOOKUP($A18,'Return Data'!$B$7:$R$2843,4,0)</f>
        <v>3044.0355</v>
      </c>
      <c r="D18" s="65">
        <f>VLOOKUP($A18,'Return Data'!$B$7:$R$2843,9,0)</f>
        <v>7.2468000000000004</v>
      </c>
      <c r="E18" s="66">
        <f t="shared" si="0"/>
        <v>13</v>
      </c>
      <c r="F18" s="65">
        <f>VLOOKUP($A18,'Return Data'!$B$7:$R$2843,10,0)</f>
        <v>5.2946</v>
      </c>
      <c r="G18" s="66">
        <f t="shared" si="1"/>
        <v>7</v>
      </c>
      <c r="H18" s="65">
        <f>VLOOKUP($A18,'Return Data'!$B$7:$R$2843,11,0)</f>
        <v>4.7949000000000002</v>
      </c>
      <c r="I18" s="66">
        <f t="shared" si="2"/>
        <v>9</v>
      </c>
      <c r="J18" s="65">
        <f>VLOOKUP($A18,'Return Data'!$B$7:$R$2843,12,0)</f>
        <v>4.6696999999999997</v>
      </c>
      <c r="K18" s="66">
        <f t="shared" si="3"/>
        <v>9</v>
      </c>
      <c r="L18" s="65">
        <f>VLOOKUP($A18,'Return Data'!$B$7:$R$2843,13,0)</f>
        <v>5.4109999999999996</v>
      </c>
      <c r="M18" s="66">
        <f t="shared" si="4"/>
        <v>8</v>
      </c>
      <c r="N18" s="65">
        <f>VLOOKUP($A18,'Return Data'!$B$7:$R$2843,17,0)</f>
        <v>7.9823000000000004</v>
      </c>
      <c r="O18" s="66">
        <f t="shared" si="5"/>
        <v>15</v>
      </c>
      <c r="P18" s="65">
        <f>VLOOKUP($A18,'Return Data'!$B$7:$R$2843,14,0)</f>
        <v>8.5144000000000002</v>
      </c>
      <c r="Q18" s="66">
        <f t="shared" si="7"/>
        <v>12</v>
      </c>
      <c r="R18" s="65">
        <f>VLOOKUP($A18,'Return Data'!$B$7:$R$2843,16,0)</f>
        <v>8.6785999999999994</v>
      </c>
      <c r="S18" s="67">
        <f t="shared" si="6"/>
        <v>8</v>
      </c>
    </row>
    <row r="19" spans="1:19" x14ac:dyDescent="0.3">
      <c r="A19" s="82" t="s">
        <v>636</v>
      </c>
      <c r="B19" s="64">
        <f>VLOOKUP($A19,'Return Data'!$B$7:$R$2843,3,0)</f>
        <v>44407</v>
      </c>
      <c r="C19" s="65">
        <f>VLOOKUP($A19,'Return Data'!$B$7:$R$2843,4,0)</f>
        <v>60.778599999999997</v>
      </c>
      <c r="D19" s="65">
        <f>VLOOKUP($A19,'Return Data'!$B$7:$R$2843,9,0)</f>
        <v>3.7831000000000001</v>
      </c>
      <c r="E19" s="66">
        <f t="shared" si="0"/>
        <v>18</v>
      </c>
      <c r="F19" s="65">
        <f>VLOOKUP($A19,'Return Data'!$B$7:$R$2843,10,0)</f>
        <v>4.6322000000000001</v>
      </c>
      <c r="G19" s="66">
        <f t="shared" si="1"/>
        <v>16</v>
      </c>
      <c r="H19" s="65">
        <f>VLOOKUP($A19,'Return Data'!$B$7:$R$2843,11,0)</f>
        <v>2.5851999999999999</v>
      </c>
      <c r="I19" s="66">
        <f t="shared" si="2"/>
        <v>18</v>
      </c>
      <c r="J19" s="65">
        <f>VLOOKUP($A19,'Return Data'!$B$7:$R$2843,12,0)</f>
        <v>2.9821</v>
      </c>
      <c r="K19" s="66">
        <f t="shared" si="3"/>
        <v>18</v>
      </c>
      <c r="L19" s="65">
        <f>VLOOKUP($A19,'Return Data'!$B$7:$R$2843,13,0)</f>
        <v>3.6189</v>
      </c>
      <c r="M19" s="66">
        <f t="shared" si="4"/>
        <v>18</v>
      </c>
      <c r="N19" s="65">
        <f>VLOOKUP($A19,'Return Data'!$B$7:$R$2843,17,0)</f>
        <v>8.3843999999999994</v>
      </c>
      <c r="O19" s="66">
        <f t="shared" si="5"/>
        <v>11</v>
      </c>
      <c r="P19" s="65">
        <f>VLOOKUP($A19,'Return Data'!$B$7:$R$2843,14,0)</f>
        <v>10.3401</v>
      </c>
      <c r="Q19" s="66">
        <f t="shared" si="7"/>
        <v>1</v>
      </c>
      <c r="R19" s="65">
        <f>VLOOKUP($A19,'Return Data'!$B$7:$R$2843,16,0)</f>
        <v>8.2956000000000003</v>
      </c>
      <c r="S19" s="67">
        <f t="shared" si="6"/>
        <v>13</v>
      </c>
    </row>
    <row r="20" spans="1:19" x14ac:dyDescent="0.3">
      <c r="A20" s="117" t="s">
        <v>1772</v>
      </c>
      <c r="B20" s="64">
        <f>VLOOKUP($A20,'Return Data'!$B$7:$R$2843,3,0)</f>
        <v>44407</v>
      </c>
      <c r="C20" s="65">
        <f>VLOOKUP($A20,'Return Data'!$B$7:$R$2843,4,0)</f>
        <v>48.029400000000003</v>
      </c>
      <c r="D20" s="65">
        <f>VLOOKUP($A20,'Return Data'!$B$7:$R$2843,9,0)</f>
        <v>10.094099999999999</v>
      </c>
      <c r="E20" s="66">
        <f t="shared" si="0"/>
        <v>3</v>
      </c>
      <c r="F20" s="65">
        <f>VLOOKUP($A20,'Return Data'!$B$7:$R$2843,10,0)</f>
        <v>6.5454999999999997</v>
      </c>
      <c r="G20" s="66">
        <f t="shared" si="1"/>
        <v>1</v>
      </c>
      <c r="H20" s="65">
        <f>VLOOKUP($A20,'Return Data'!$B$7:$R$2843,11,0)</f>
        <v>6.3144999999999998</v>
      </c>
      <c r="I20" s="66">
        <f t="shared" si="2"/>
        <v>1</v>
      </c>
      <c r="J20" s="65">
        <f>VLOOKUP($A20,'Return Data'!$B$7:$R$2843,12,0)</f>
        <v>5.8853999999999997</v>
      </c>
      <c r="K20" s="66">
        <f t="shared" si="3"/>
        <v>1</v>
      </c>
      <c r="L20" s="65">
        <f>VLOOKUP($A20,'Return Data'!$B$7:$R$2843,13,0)</f>
        <v>6.9135</v>
      </c>
      <c r="M20" s="66">
        <f t="shared" si="4"/>
        <v>1</v>
      </c>
      <c r="N20" s="65">
        <f>VLOOKUP($A20,'Return Data'!$B$7:$R$2843,17,0)</f>
        <v>8.1736000000000004</v>
      </c>
      <c r="O20" s="66">
        <f t="shared" si="5"/>
        <v>13</v>
      </c>
      <c r="P20" s="65">
        <f>VLOOKUP($A20,'Return Data'!$B$7:$R$2843,14,0)</f>
        <v>8.2042999999999999</v>
      </c>
      <c r="Q20" s="66">
        <f t="shared" si="7"/>
        <v>13</v>
      </c>
      <c r="R20" s="65">
        <f>VLOOKUP($A20,'Return Data'!$B$7:$R$2843,16,0)</f>
        <v>8.4876000000000005</v>
      </c>
      <c r="S20" s="67">
        <f t="shared" si="6"/>
        <v>10</v>
      </c>
    </row>
    <row r="21" spans="1:19" x14ac:dyDescent="0.3">
      <c r="A21" s="82" t="s">
        <v>639</v>
      </c>
      <c r="B21" s="64">
        <f>VLOOKUP($A21,'Return Data'!$B$7:$R$2843,3,0)</f>
        <v>44407</v>
      </c>
      <c r="C21" s="65">
        <f>VLOOKUP($A21,'Return Data'!$B$7:$R$2843,4,0)</f>
        <v>37.327100000000002</v>
      </c>
      <c r="D21" s="65">
        <f>VLOOKUP($A21,'Return Data'!$B$7:$R$2843,9,0)</f>
        <v>8.0846999999999998</v>
      </c>
      <c r="E21" s="66">
        <f t="shared" si="0"/>
        <v>9</v>
      </c>
      <c r="F21" s="65">
        <f>VLOOKUP($A21,'Return Data'!$B$7:$R$2843,10,0)</f>
        <v>5.8014999999999999</v>
      </c>
      <c r="G21" s="66">
        <f t="shared" si="1"/>
        <v>2</v>
      </c>
      <c r="H21" s="65">
        <f>VLOOKUP($A21,'Return Data'!$B$7:$R$2843,11,0)</f>
        <v>5.8609999999999998</v>
      </c>
      <c r="I21" s="66">
        <f t="shared" si="2"/>
        <v>2</v>
      </c>
      <c r="J21" s="65">
        <f>VLOOKUP($A21,'Return Data'!$B$7:$R$2843,12,0)</f>
        <v>5.3394000000000004</v>
      </c>
      <c r="K21" s="66">
        <f t="shared" si="3"/>
        <v>3</v>
      </c>
      <c r="L21" s="65">
        <f>VLOOKUP($A21,'Return Data'!$B$7:$R$2843,13,0)</f>
        <v>6.0914000000000001</v>
      </c>
      <c r="M21" s="66">
        <f t="shared" si="4"/>
        <v>3</v>
      </c>
      <c r="N21" s="65">
        <f>VLOOKUP($A21,'Return Data'!$B$7:$R$2843,17,0)</f>
        <v>8.4103999999999992</v>
      </c>
      <c r="O21" s="66">
        <f t="shared" si="5"/>
        <v>10</v>
      </c>
      <c r="P21" s="65">
        <f>VLOOKUP($A21,'Return Data'!$B$7:$R$2843,14,0)</f>
        <v>8.6501000000000001</v>
      </c>
      <c r="Q21" s="66">
        <f t="shared" si="7"/>
        <v>9</v>
      </c>
      <c r="R21" s="65">
        <f>VLOOKUP($A21,'Return Data'!$B$7:$R$2843,16,0)</f>
        <v>8.1073000000000004</v>
      </c>
      <c r="S21" s="67">
        <f t="shared" si="6"/>
        <v>15</v>
      </c>
    </row>
    <row r="22" spans="1:19" x14ac:dyDescent="0.3">
      <c r="A22" s="82" t="s">
        <v>640</v>
      </c>
      <c r="B22" s="64">
        <f>VLOOKUP($A22,'Return Data'!$B$7:$R$2843,3,0)</f>
        <v>44407</v>
      </c>
      <c r="C22" s="65">
        <f>VLOOKUP($A22,'Return Data'!$B$7:$R$2843,4,0)</f>
        <v>12.4496</v>
      </c>
      <c r="D22" s="65">
        <f>VLOOKUP($A22,'Return Data'!$B$7:$R$2843,9,0)</f>
        <v>7.6707999999999998</v>
      </c>
      <c r="E22" s="66">
        <f t="shared" si="0"/>
        <v>12</v>
      </c>
      <c r="F22" s="65">
        <f>VLOOKUP($A22,'Return Data'!$B$7:$R$2843,10,0)</f>
        <v>4.6639999999999997</v>
      </c>
      <c r="G22" s="66">
        <f t="shared" si="1"/>
        <v>15</v>
      </c>
      <c r="H22" s="65">
        <f>VLOOKUP($A22,'Return Data'!$B$7:$R$2843,11,0)</f>
        <v>4.0660999999999996</v>
      </c>
      <c r="I22" s="66">
        <f t="shared" si="2"/>
        <v>15</v>
      </c>
      <c r="J22" s="65">
        <f>VLOOKUP($A22,'Return Data'!$B$7:$R$2843,12,0)</f>
        <v>4.0632000000000001</v>
      </c>
      <c r="K22" s="66">
        <f t="shared" si="3"/>
        <v>14</v>
      </c>
      <c r="L22" s="65">
        <f>VLOOKUP($A22,'Return Data'!$B$7:$R$2843,13,0)</f>
        <v>4.5991</v>
      </c>
      <c r="M22" s="66">
        <f t="shared" si="4"/>
        <v>15</v>
      </c>
      <c r="N22" s="65">
        <f>VLOOKUP($A22,'Return Data'!$B$7:$R$2843,17,0)</f>
        <v>8.3299000000000003</v>
      </c>
      <c r="O22" s="66">
        <f t="shared" si="5"/>
        <v>12</v>
      </c>
      <c r="P22" s="65"/>
      <c r="Q22" s="66"/>
      <c r="R22" s="65">
        <f>VLOOKUP($A22,'Return Data'!$B$7:$R$2843,16,0)</f>
        <v>9.1859000000000002</v>
      </c>
      <c r="S22" s="67">
        <f t="shared" si="6"/>
        <v>4</v>
      </c>
    </row>
    <row r="23" spans="1:19" x14ac:dyDescent="0.3">
      <c r="A23" s="82" t="s">
        <v>643</v>
      </c>
      <c r="B23" s="64">
        <f>VLOOKUP($A23,'Return Data'!$B$7:$R$2843,3,0)</f>
        <v>44407</v>
      </c>
      <c r="C23" s="65">
        <f>VLOOKUP($A23,'Return Data'!$B$7:$R$2843,4,0)</f>
        <v>32.702100000000002</v>
      </c>
      <c r="D23" s="65">
        <f>VLOOKUP($A23,'Return Data'!$B$7:$R$2843,9,0)</f>
        <v>10.1591</v>
      </c>
      <c r="E23" s="66">
        <f t="shared" si="0"/>
        <v>2</v>
      </c>
      <c r="F23" s="65">
        <f>VLOOKUP($A23,'Return Data'!$B$7:$R$2843,10,0)</f>
        <v>5.4678000000000004</v>
      </c>
      <c r="G23" s="66">
        <f t="shared" si="1"/>
        <v>5</v>
      </c>
      <c r="H23" s="65">
        <f>VLOOKUP($A23,'Return Data'!$B$7:$R$2843,11,0)</f>
        <v>5.5913000000000004</v>
      </c>
      <c r="I23" s="66">
        <f t="shared" si="2"/>
        <v>3</v>
      </c>
      <c r="J23" s="65">
        <f>VLOOKUP($A23,'Return Data'!$B$7:$R$2843,12,0)</f>
        <v>5.0629999999999997</v>
      </c>
      <c r="K23" s="66">
        <f t="shared" si="3"/>
        <v>5</v>
      </c>
      <c r="L23" s="65">
        <f>VLOOKUP($A23,'Return Data'!$B$7:$R$2843,13,0)</f>
        <v>5.4821</v>
      </c>
      <c r="M23" s="66">
        <f t="shared" si="4"/>
        <v>6</v>
      </c>
      <c r="N23" s="65">
        <f>VLOOKUP($A23,'Return Data'!$B$7:$R$2843,17,0)</f>
        <v>9.0054999999999996</v>
      </c>
      <c r="O23" s="66">
        <f t="shared" si="5"/>
        <v>2</v>
      </c>
      <c r="P23" s="65">
        <f>VLOOKUP($A23,'Return Data'!$B$7:$R$2843,14,0)</f>
        <v>9.6963000000000008</v>
      </c>
      <c r="Q23" s="66">
        <f>RANK(P23,P$8:P$26,0)</f>
        <v>2</v>
      </c>
      <c r="R23" s="65">
        <f>VLOOKUP($A23,'Return Data'!$B$7:$R$2843,16,0)</f>
        <v>8.2779000000000007</v>
      </c>
      <c r="S23" s="67">
        <f t="shared" si="6"/>
        <v>14</v>
      </c>
    </row>
    <row r="24" spans="1:19" x14ac:dyDescent="0.3">
      <c r="A24" s="82" t="s">
        <v>644</v>
      </c>
      <c r="B24" s="64">
        <f>VLOOKUP($A24,'Return Data'!$B$7:$R$2843,3,0)</f>
        <v>44407</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-10.3575</v>
      </c>
      <c r="S24" s="67">
        <f t="shared" si="6"/>
        <v>19</v>
      </c>
    </row>
    <row r="25" spans="1:19" x14ac:dyDescent="0.3">
      <c r="A25" s="82" t="s">
        <v>646</v>
      </c>
      <c r="B25" s="64">
        <f>VLOOKUP($A25,'Return Data'!$B$7:$R$2843,3,0)</f>
        <v>44407</v>
      </c>
      <c r="C25" s="65">
        <f>VLOOKUP($A25,'Return Data'!$B$7:$R$2843,4,0)</f>
        <v>12.356400000000001</v>
      </c>
      <c r="D25" s="65">
        <f>VLOOKUP($A25,'Return Data'!$B$7:$R$2843,9,0)</f>
        <v>9.0266999999999999</v>
      </c>
      <c r="E25" s="66">
        <f t="shared" si="0"/>
        <v>6</v>
      </c>
      <c r="F25" s="65">
        <f>VLOOKUP($A25,'Return Data'!$B$7:$R$2843,10,0)</f>
        <v>4.5965999999999996</v>
      </c>
      <c r="G25" s="66">
        <f t="shared" si="1"/>
        <v>17</v>
      </c>
      <c r="H25" s="65">
        <f>VLOOKUP($A25,'Return Data'!$B$7:$R$2843,11,0)</f>
        <v>4.0316000000000001</v>
      </c>
      <c r="I25" s="66">
        <f t="shared" si="2"/>
        <v>16</v>
      </c>
      <c r="J25" s="65">
        <f>VLOOKUP($A25,'Return Data'!$B$7:$R$2843,12,0)</f>
        <v>3.8706999999999998</v>
      </c>
      <c r="K25" s="66">
        <f t="shared" si="3"/>
        <v>16</v>
      </c>
      <c r="L25" s="65">
        <f>VLOOKUP($A25,'Return Data'!$B$7:$R$2843,13,0)</f>
        <v>4.5823</v>
      </c>
      <c r="M25" s="66">
        <f t="shared" si="4"/>
        <v>16</v>
      </c>
      <c r="N25" s="65">
        <f>VLOOKUP($A25,'Return Data'!$B$7:$R$2843,17,0)</f>
        <v>8.6768000000000001</v>
      </c>
      <c r="O25" s="66">
        <f>RANK(N25,N$8:N$26,0)</f>
        <v>6</v>
      </c>
      <c r="P25" s="65">
        <f>VLOOKUP($A25,'Return Data'!$B$7:$R$2843,14,0)</f>
        <v>6.7531999999999996</v>
      </c>
      <c r="Q25" s="66">
        <f t="shared" ref="Q25" si="8">RANK(P25,P$8:P$26,0)</f>
        <v>14</v>
      </c>
      <c r="R25" s="65">
        <f>VLOOKUP($A25,'Return Data'!$B$7:$R$2843,16,0)</f>
        <v>6.8720999999999997</v>
      </c>
      <c r="S25" s="67">
        <f t="shared" si="6"/>
        <v>18</v>
      </c>
    </row>
    <row r="26" spans="1:19" x14ac:dyDescent="0.3">
      <c r="A26" s="82" t="s">
        <v>648</v>
      </c>
      <c r="B26" s="64">
        <f>VLOOKUP($A26,'Return Data'!$B$7:$R$2843,3,0)</f>
        <v>44407</v>
      </c>
      <c r="C26" s="65">
        <f>VLOOKUP($A26,'Return Data'!$B$7:$R$2843,4,0)</f>
        <v>13.061500000000001</v>
      </c>
      <c r="D26" s="65">
        <f>VLOOKUP($A26,'Return Data'!$B$7:$R$2843,9,0)</f>
        <v>9.1502999999999997</v>
      </c>
      <c r="E26" s="66">
        <f t="shared" si="0"/>
        <v>5</v>
      </c>
      <c r="F26" s="65">
        <f>VLOOKUP($A26,'Return Data'!$B$7:$R$2843,10,0)</f>
        <v>5.0719000000000003</v>
      </c>
      <c r="G26" s="66">
        <f t="shared" si="1"/>
        <v>8</v>
      </c>
      <c r="H26" s="65">
        <f>VLOOKUP($A26,'Return Data'!$B$7:$R$2843,11,0)</f>
        <v>4.5891999999999999</v>
      </c>
      <c r="I26" s="66">
        <f t="shared" si="2"/>
        <v>10</v>
      </c>
      <c r="J26" s="65">
        <f>VLOOKUP($A26,'Return Data'!$B$7:$R$2843,12,0)</f>
        <v>4.3735999999999997</v>
      </c>
      <c r="K26" s="66">
        <f t="shared" si="3"/>
        <v>12</v>
      </c>
      <c r="L26" s="65">
        <f>VLOOKUP($A26,'Return Data'!$B$7:$R$2843,13,0)</f>
        <v>5.1329000000000002</v>
      </c>
      <c r="M26" s="66">
        <f t="shared" si="4"/>
        <v>12</v>
      </c>
      <c r="N26" s="65">
        <f>VLOOKUP($A26,'Return Data'!$B$7:$R$2843,17,0)</f>
        <v>8.5839999999999996</v>
      </c>
      <c r="O26" s="66">
        <f>RANK(N26,N$8:N$26,0)</f>
        <v>7</v>
      </c>
      <c r="P26" s="65"/>
      <c r="Q26" s="66"/>
      <c r="R26" s="65">
        <f>VLOOKUP($A26,'Return Data'!$B$7:$R$2843,16,0)</f>
        <v>9.3827999999999996</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7.3723842105263158</v>
      </c>
      <c r="E28" s="88"/>
      <c r="F28" s="89">
        <f>AVERAGE(F8:F26)</f>
        <v>4.8199105263157893</v>
      </c>
      <c r="G28" s="88"/>
      <c r="H28" s="89">
        <f>AVERAGE(H8:H26)</f>
        <v>4.4543157894736849</v>
      </c>
      <c r="I28" s="88"/>
      <c r="J28" s="89">
        <f>AVERAGE(J8:J26)</f>
        <v>4.3540105263157889</v>
      </c>
      <c r="K28" s="88"/>
      <c r="L28" s="89">
        <f>AVERAGE(L8:L26)</f>
        <v>5.0092789473684221</v>
      </c>
      <c r="M28" s="88"/>
      <c r="N28" s="89">
        <f>AVERAGE(N8:N26)</f>
        <v>8.4298111111111123</v>
      </c>
      <c r="O28" s="88"/>
      <c r="P28" s="89">
        <f>AVERAGE(P8:P26)</f>
        <v>8.6112333333333329</v>
      </c>
      <c r="Q28" s="88"/>
      <c r="R28" s="89">
        <f>AVERAGE(R8:R26)</f>
        <v>7.5223578947368424</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7.7683999999999997</v>
      </c>
      <c r="O29" s="88"/>
      <c r="P29" s="89">
        <f>MIN(P8:P26)</f>
        <v>5.4569000000000001</v>
      </c>
      <c r="Q29" s="88"/>
      <c r="R29" s="89">
        <f>MIN(R8:R26)</f>
        <v>-10.3575</v>
      </c>
      <c r="S29" s="90"/>
    </row>
    <row r="30" spans="1:19" ht="15" thickBot="1" x14ac:dyDescent="0.35">
      <c r="A30" s="91" t="s">
        <v>29</v>
      </c>
      <c r="B30" s="92"/>
      <c r="C30" s="92"/>
      <c r="D30" s="93">
        <f>MAX(D8:D26)</f>
        <v>10.275399999999999</v>
      </c>
      <c r="E30" s="92"/>
      <c r="F30" s="93">
        <f>MAX(F8:F26)</f>
        <v>6.5454999999999997</v>
      </c>
      <c r="G30" s="92"/>
      <c r="H30" s="93">
        <f>MAX(H8:H26)</f>
        <v>6.3144999999999998</v>
      </c>
      <c r="I30" s="92"/>
      <c r="J30" s="93">
        <f>MAX(J8:J26)</f>
        <v>5.8853999999999997</v>
      </c>
      <c r="K30" s="92"/>
      <c r="L30" s="93">
        <f>MAX(L8:L26)</f>
        <v>6.9135</v>
      </c>
      <c r="M30" s="92"/>
      <c r="N30" s="93">
        <f>MAX(N8:N26)</f>
        <v>9.4595000000000002</v>
      </c>
      <c r="O30" s="92"/>
      <c r="P30" s="93">
        <f>MAX(P8:P26)</f>
        <v>10.3401</v>
      </c>
      <c r="Q30" s="92"/>
      <c r="R30" s="93">
        <f>MAX(R8:R26)</f>
        <v>9.4489999999999998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44407</v>
      </c>
      <c r="C8" s="65">
        <f>VLOOKUP($A8,'Return Data'!$B$7:$R$2843,4,0)</f>
        <v>87.781199999999998</v>
      </c>
      <c r="D8" s="65">
        <f>VLOOKUP($A8,'Return Data'!$B$7:$R$2843,9,0)</f>
        <v>8.0122999999999998</v>
      </c>
      <c r="E8" s="66">
        <f t="shared" ref="E8:E26" si="0">RANK(D8,D$8:D$26,0)</f>
        <v>7</v>
      </c>
      <c r="F8" s="65">
        <f>VLOOKUP($A8,'Return Data'!$B$7:$R$2843,10,0)</f>
        <v>5.5023</v>
      </c>
      <c r="G8" s="66">
        <f t="shared" ref="G8:G26" si="1">RANK(F8,F$8:F$26,0)</f>
        <v>2</v>
      </c>
      <c r="H8" s="65">
        <f>VLOOKUP($A8,'Return Data'!$B$7:$R$2843,11,0)</f>
        <v>5.2122000000000002</v>
      </c>
      <c r="I8" s="66">
        <f t="shared" ref="I8:I26" si="2">RANK(H8,H$8:H$26,0)</f>
        <v>4</v>
      </c>
      <c r="J8" s="65">
        <f>VLOOKUP($A8,'Return Data'!$B$7:$R$2843,12,0)</f>
        <v>5.0252999999999997</v>
      </c>
      <c r="K8" s="66">
        <f t="shared" ref="K8:K26" si="3">RANK(J8,J$8:J$26,0)</f>
        <v>2</v>
      </c>
      <c r="L8" s="65">
        <f>VLOOKUP($A8,'Return Data'!$B$7:$R$2843,13,0)</f>
        <v>5.6666999999999996</v>
      </c>
      <c r="M8" s="66">
        <f t="shared" ref="M8:M26" si="4">RANK(L8,L$8:L$26,0)</f>
        <v>3</v>
      </c>
      <c r="N8" s="65">
        <f>VLOOKUP($A8,'Return Data'!$B$7:$R$2843,17,0)</f>
        <v>8.7410999999999994</v>
      </c>
      <c r="O8" s="66">
        <f t="shared" ref="O8:O23" si="5">RANK(N8,N$8:N$26,0)</f>
        <v>2</v>
      </c>
      <c r="P8" s="65">
        <f>VLOOKUP($A8,'Return Data'!$B$7:$R$2843,14,0)</f>
        <v>9.2234999999999996</v>
      </c>
      <c r="Q8" s="66">
        <f>RANK(P8,P$8:P$26,0)</f>
        <v>3</v>
      </c>
      <c r="R8" s="65">
        <f>VLOOKUP($A8,'Return Data'!$B$7:$R$2843,16,0)</f>
        <v>9.3011999999999997</v>
      </c>
      <c r="S8" s="67">
        <f t="shared" ref="S8:S26" si="6">RANK(R8,R$8:R$26,0)</f>
        <v>1</v>
      </c>
    </row>
    <row r="9" spans="1:19" x14ac:dyDescent="0.3">
      <c r="A9" s="82" t="s">
        <v>614</v>
      </c>
      <c r="B9" s="64">
        <f>VLOOKUP($A9,'Return Data'!$B$7:$R$2843,3,0)</f>
        <v>44407</v>
      </c>
      <c r="C9" s="65">
        <f>VLOOKUP($A9,'Return Data'!$B$7:$R$2843,4,0)</f>
        <v>13.412100000000001</v>
      </c>
      <c r="D9" s="65">
        <f>VLOOKUP($A9,'Return Data'!$B$7:$R$2843,9,0)</f>
        <v>6.3558000000000003</v>
      </c>
      <c r="E9" s="66">
        <f t="shared" si="0"/>
        <v>14</v>
      </c>
      <c r="F9" s="65">
        <f>VLOOKUP($A9,'Return Data'!$B$7:$R$2843,10,0)</f>
        <v>4.2645999999999997</v>
      </c>
      <c r="G9" s="66">
        <f t="shared" si="1"/>
        <v>13</v>
      </c>
      <c r="H9" s="65">
        <f>VLOOKUP($A9,'Return Data'!$B$7:$R$2843,11,0)</f>
        <v>4.5197000000000003</v>
      </c>
      <c r="I9" s="66">
        <f t="shared" si="2"/>
        <v>8</v>
      </c>
      <c r="J9" s="65">
        <f>VLOOKUP($A9,'Return Data'!$B$7:$R$2843,12,0)</f>
        <v>4.3042999999999996</v>
      </c>
      <c r="K9" s="66">
        <f t="shared" si="3"/>
        <v>9</v>
      </c>
      <c r="L9" s="65">
        <f>VLOOKUP($A9,'Return Data'!$B$7:$R$2843,13,0)</f>
        <v>5.2729999999999997</v>
      </c>
      <c r="M9" s="66">
        <f t="shared" si="4"/>
        <v>5</v>
      </c>
      <c r="N9" s="65">
        <f>VLOOKUP($A9,'Return Data'!$B$7:$R$2843,17,0)</f>
        <v>8.6804000000000006</v>
      </c>
      <c r="O9" s="66">
        <f t="shared" si="5"/>
        <v>3</v>
      </c>
      <c r="P9" s="65">
        <f>VLOOKUP($A9,'Return Data'!$B$7:$R$2843,14,0)</f>
        <v>7.7782999999999998</v>
      </c>
      <c r="Q9" s="66">
        <f>RANK(P9,P$8:P$26,0)</f>
        <v>11</v>
      </c>
      <c r="R9" s="65">
        <f>VLOOKUP($A9,'Return Data'!$B$7:$R$2843,16,0)</f>
        <v>7.5191999999999997</v>
      </c>
      <c r="S9" s="67">
        <f t="shared" si="6"/>
        <v>11</v>
      </c>
    </row>
    <row r="10" spans="1:19" x14ac:dyDescent="0.3">
      <c r="A10" s="82" t="s">
        <v>615</v>
      </c>
      <c r="B10" s="64">
        <f>VLOOKUP($A10,'Return Data'!$B$7:$R$2843,3,0)</f>
        <v>44407</v>
      </c>
      <c r="C10" s="65">
        <f>VLOOKUP($A10,'Return Data'!$B$7:$R$2843,4,0)</f>
        <v>22.008299999999998</v>
      </c>
      <c r="D10" s="65">
        <f>VLOOKUP($A10,'Return Data'!$B$7:$R$2843,9,0)</f>
        <v>5.8324999999999996</v>
      </c>
      <c r="E10" s="66">
        <f t="shared" si="0"/>
        <v>15</v>
      </c>
      <c r="F10" s="65">
        <f>VLOOKUP($A10,'Return Data'!$B$7:$R$2843,10,0)</f>
        <v>4.2807000000000004</v>
      </c>
      <c r="G10" s="66">
        <f t="shared" si="1"/>
        <v>12</v>
      </c>
      <c r="H10" s="65">
        <f>VLOOKUP($A10,'Return Data'!$B$7:$R$2843,11,0)</f>
        <v>2.2866</v>
      </c>
      <c r="I10" s="66">
        <f t="shared" si="2"/>
        <v>17</v>
      </c>
      <c r="J10" s="65">
        <f>VLOOKUP($A10,'Return Data'!$B$7:$R$2843,12,0)</f>
        <v>3.0270999999999999</v>
      </c>
      <c r="K10" s="66">
        <f t="shared" si="3"/>
        <v>17</v>
      </c>
      <c r="L10" s="65">
        <f>VLOOKUP($A10,'Return Data'!$B$7:$R$2843,13,0)</f>
        <v>3.8921000000000001</v>
      </c>
      <c r="M10" s="66">
        <f t="shared" si="4"/>
        <v>17</v>
      </c>
      <c r="N10" s="65">
        <f>VLOOKUP($A10,'Return Data'!$B$7:$R$2843,17,0)</f>
        <v>7.4192999999999998</v>
      </c>
      <c r="O10" s="66">
        <f t="shared" si="5"/>
        <v>16</v>
      </c>
      <c r="P10" s="65">
        <f>VLOOKUP($A10,'Return Data'!$B$7:$R$2843,14,0)</f>
        <v>4.9607999999999999</v>
      </c>
      <c r="Q10" s="66">
        <f>RANK(P10,P$8:P$26,0)</f>
        <v>15</v>
      </c>
      <c r="R10" s="65">
        <f>VLOOKUP($A10,'Return Data'!$B$7:$R$2843,16,0)</f>
        <v>6.3918999999999997</v>
      </c>
      <c r="S10" s="67">
        <f t="shared" si="6"/>
        <v>18</v>
      </c>
    </row>
    <row r="11" spans="1:19" x14ac:dyDescent="0.3">
      <c r="A11" s="82" t="s">
        <v>618</v>
      </c>
      <c r="B11" s="64">
        <f>VLOOKUP($A11,'Return Data'!$B$7:$R$2843,3,0)</f>
        <v>44407</v>
      </c>
      <c r="C11" s="65">
        <f>VLOOKUP($A11,'Return Data'!$B$7:$R$2843,4,0)</f>
        <v>17.6401</v>
      </c>
      <c r="D11" s="65">
        <f>VLOOKUP($A11,'Return Data'!$B$7:$R$2843,9,0)</f>
        <v>7.1737000000000002</v>
      </c>
      <c r="E11" s="66">
        <f t="shared" si="0"/>
        <v>12</v>
      </c>
      <c r="F11" s="65">
        <f>VLOOKUP($A11,'Return Data'!$B$7:$R$2843,10,0)</f>
        <v>4.1651999999999996</v>
      </c>
      <c r="G11" s="66">
        <f t="shared" si="1"/>
        <v>17</v>
      </c>
      <c r="H11" s="65">
        <f>VLOOKUP($A11,'Return Data'!$B$7:$R$2843,11,0)</f>
        <v>3.6711</v>
      </c>
      <c r="I11" s="66">
        <f t="shared" si="2"/>
        <v>15</v>
      </c>
      <c r="J11" s="65">
        <f>VLOOKUP($A11,'Return Data'!$B$7:$R$2843,12,0)</f>
        <v>3.5110999999999999</v>
      </c>
      <c r="K11" s="66">
        <f t="shared" si="3"/>
        <v>16</v>
      </c>
      <c r="L11" s="65">
        <f>VLOOKUP($A11,'Return Data'!$B$7:$R$2843,13,0)</f>
        <v>4.1039000000000003</v>
      </c>
      <c r="M11" s="66">
        <f t="shared" si="4"/>
        <v>15</v>
      </c>
      <c r="N11" s="65">
        <f>VLOOKUP($A11,'Return Data'!$B$7:$R$2843,17,0)</f>
        <v>7.0913000000000004</v>
      </c>
      <c r="O11" s="66">
        <f t="shared" si="5"/>
        <v>18</v>
      </c>
      <c r="P11" s="65">
        <f>VLOOKUP($A11,'Return Data'!$B$7:$R$2843,14,0)</f>
        <v>7.8869999999999996</v>
      </c>
      <c r="Q11" s="66">
        <f>RANK(P11,P$8:P$26,0)</f>
        <v>10</v>
      </c>
      <c r="R11" s="65">
        <f>VLOOKUP($A11,'Return Data'!$B$7:$R$2843,16,0)</f>
        <v>7.8840000000000003</v>
      </c>
      <c r="S11" s="67">
        <f t="shared" si="6"/>
        <v>9</v>
      </c>
    </row>
    <row r="12" spans="1:19" x14ac:dyDescent="0.3">
      <c r="A12" s="82" t="s">
        <v>620</v>
      </c>
      <c r="B12" s="64">
        <f>VLOOKUP($A12,'Return Data'!$B$7:$R$2843,3,0)</f>
        <v>44407</v>
      </c>
      <c r="C12" s="65">
        <f>VLOOKUP($A12,'Return Data'!$B$7:$R$2843,4,0)</f>
        <v>12.884</v>
      </c>
      <c r="D12" s="65">
        <f>VLOOKUP($A12,'Return Data'!$B$7:$R$2843,9,0)</f>
        <v>4.7781000000000002</v>
      </c>
      <c r="E12" s="66">
        <f t="shared" si="0"/>
        <v>16</v>
      </c>
      <c r="F12" s="65">
        <f>VLOOKUP($A12,'Return Data'!$B$7:$R$2843,10,0)</f>
        <v>3.5489999999999999</v>
      </c>
      <c r="G12" s="66">
        <f t="shared" si="1"/>
        <v>18</v>
      </c>
      <c r="H12" s="65">
        <f>VLOOKUP($A12,'Return Data'!$B$7:$R$2843,11,0)</f>
        <v>4.0559000000000003</v>
      </c>
      <c r="I12" s="66">
        <f t="shared" si="2"/>
        <v>13</v>
      </c>
      <c r="J12" s="65">
        <f>VLOOKUP($A12,'Return Data'!$B$7:$R$2843,12,0)</f>
        <v>3.7776999999999998</v>
      </c>
      <c r="K12" s="66">
        <f t="shared" si="3"/>
        <v>13</v>
      </c>
      <c r="L12" s="65">
        <f>VLOOKUP($A12,'Return Data'!$B$7:$R$2843,13,0)</f>
        <v>4.4371999999999998</v>
      </c>
      <c r="M12" s="66">
        <f t="shared" si="4"/>
        <v>13</v>
      </c>
      <c r="N12" s="65">
        <f>VLOOKUP($A12,'Return Data'!$B$7:$R$2843,17,0)</f>
        <v>7.7263000000000002</v>
      </c>
      <c r="O12" s="66">
        <f t="shared" si="5"/>
        <v>13</v>
      </c>
      <c r="P12" s="65"/>
      <c r="Q12" s="66"/>
      <c r="R12" s="65">
        <f>VLOOKUP($A12,'Return Data'!$B$7:$R$2843,16,0)</f>
        <v>9.1717999999999993</v>
      </c>
      <c r="S12" s="67">
        <f t="shared" si="6"/>
        <v>2</v>
      </c>
    </row>
    <row r="13" spans="1:19" x14ac:dyDescent="0.3">
      <c r="A13" s="82" t="s">
        <v>623</v>
      </c>
      <c r="B13" s="64">
        <f>VLOOKUP($A13,'Return Data'!$B$7:$R$2843,3,0)</f>
        <v>44407</v>
      </c>
      <c r="C13" s="65">
        <f>VLOOKUP($A13,'Return Data'!$B$7:$R$2843,4,0)</f>
        <v>78.530100000000004</v>
      </c>
      <c r="D13" s="65">
        <f>VLOOKUP($A13,'Return Data'!$B$7:$R$2843,9,0)</f>
        <v>7.5811999999999999</v>
      </c>
      <c r="E13" s="66">
        <f t="shared" si="0"/>
        <v>9</v>
      </c>
      <c r="F13" s="65">
        <f>VLOOKUP($A13,'Return Data'!$B$7:$R$2843,10,0)</f>
        <v>4.2485999999999997</v>
      </c>
      <c r="G13" s="66">
        <f t="shared" si="1"/>
        <v>14</v>
      </c>
      <c r="H13" s="65">
        <f>VLOOKUP($A13,'Return Data'!$B$7:$R$2843,11,0)</f>
        <v>4.6664000000000003</v>
      </c>
      <c r="I13" s="66">
        <f t="shared" si="2"/>
        <v>6</v>
      </c>
      <c r="J13" s="65">
        <f>VLOOKUP($A13,'Return Data'!$B$7:$R$2843,12,0)</f>
        <v>4.8826000000000001</v>
      </c>
      <c r="K13" s="66">
        <f t="shared" si="3"/>
        <v>3</v>
      </c>
      <c r="L13" s="65">
        <f>VLOOKUP($A13,'Return Data'!$B$7:$R$2843,13,0)</f>
        <v>6.1235999999999997</v>
      </c>
      <c r="M13" s="66">
        <f t="shared" si="4"/>
        <v>2</v>
      </c>
      <c r="N13" s="65">
        <f>VLOOKUP($A13,'Return Data'!$B$7:$R$2843,17,0)</f>
        <v>7.1638000000000002</v>
      </c>
      <c r="O13" s="66">
        <f t="shared" si="5"/>
        <v>17</v>
      </c>
      <c r="P13" s="65">
        <f>VLOOKUP($A13,'Return Data'!$B$7:$R$2843,14,0)</f>
        <v>8.1776</v>
      </c>
      <c r="Q13" s="66">
        <f t="shared" ref="Q13:Q21" si="7">RANK(P13,P$8:P$26,0)</f>
        <v>9</v>
      </c>
      <c r="R13" s="65">
        <f>VLOOKUP($A13,'Return Data'!$B$7:$R$2843,16,0)</f>
        <v>8.9207999999999998</v>
      </c>
      <c r="S13" s="67">
        <f t="shared" si="6"/>
        <v>4</v>
      </c>
    </row>
    <row r="14" spans="1:19" x14ac:dyDescent="0.3">
      <c r="A14" s="82" t="s">
        <v>626</v>
      </c>
      <c r="B14" s="64">
        <f>VLOOKUP($A14,'Return Data'!$B$7:$R$2843,3,0)</f>
        <v>44407</v>
      </c>
      <c r="C14" s="65">
        <f>VLOOKUP($A14,'Return Data'!$B$7:$R$2843,4,0)</f>
        <v>25.445</v>
      </c>
      <c r="D14" s="65">
        <f>VLOOKUP($A14,'Return Data'!$B$7:$R$2843,9,0)</f>
        <v>7.6456</v>
      </c>
      <c r="E14" s="66">
        <f t="shared" si="0"/>
        <v>8</v>
      </c>
      <c r="F14" s="65">
        <f>VLOOKUP($A14,'Return Data'!$B$7:$R$2843,10,0)</f>
        <v>5.1942000000000004</v>
      </c>
      <c r="G14" s="66">
        <f t="shared" si="1"/>
        <v>5</v>
      </c>
      <c r="H14" s="65">
        <f>VLOOKUP($A14,'Return Data'!$B$7:$R$2843,11,0)</f>
        <v>4.2670000000000003</v>
      </c>
      <c r="I14" s="66">
        <f t="shared" si="2"/>
        <v>11</v>
      </c>
      <c r="J14" s="65">
        <f>VLOOKUP($A14,'Return Data'!$B$7:$R$2843,12,0)</f>
        <v>4.5381999999999998</v>
      </c>
      <c r="K14" s="66">
        <f t="shared" si="3"/>
        <v>7</v>
      </c>
      <c r="L14" s="65">
        <f>VLOOKUP($A14,'Return Data'!$B$7:$R$2843,13,0)</f>
        <v>5.1433</v>
      </c>
      <c r="M14" s="66">
        <f t="shared" si="4"/>
        <v>7</v>
      </c>
      <c r="N14" s="65">
        <f>VLOOKUP($A14,'Return Data'!$B$7:$R$2843,17,0)</f>
        <v>8.4243000000000006</v>
      </c>
      <c r="O14" s="66">
        <f t="shared" si="5"/>
        <v>4</v>
      </c>
      <c r="P14" s="65">
        <f>VLOOKUP($A14,'Return Data'!$B$7:$R$2843,14,0)</f>
        <v>9.2140000000000004</v>
      </c>
      <c r="Q14" s="66">
        <f t="shared" si="7"/>
        <v>4</v>
      </c>
      <c r="R14" s="65">
        <f>VLOOKUP($A14,'Return Data'!$B$7:$R$2843,16,0)</f>
        <v>8.7835999999999999</v>
      </c>
      <c r="S14" s="67">
        <f t="shared" si="6"/>
        <v>5</v>
      </c>
    </row>
    <row r="15" spans="1:19" x14ac:dyDescent="0.3">
      <c r="A15" s="82" t="s">
        <v>628</v>
      </c>
      <c r="B15" s="64">
        <f>VLOOKUP($A15,'Return Data'!$B$7:$R$2843,3,0)</f>
        <v>44407</v>
      </c>
      <c r="C15" s="65">
        <f>VLOOKUP($A15,'Return Data'!$B$7:$R$2843,4,0)</f>
        <v>23.056899999999999</v>
      </c>
      <c r="D15" s="65">
        <f>VLOOKUP($A15,'Return Data'!$B$7:$R$2843,9,0)</f>
        <v>4.2679999999999998</v>
      </c>
      <c r="E15" s="66">
        <f t="shared" si="0"/>
        <v>17</v>
      </c>
      <c r="F15" s="65">
        <f>VLOOKUP($A15,'Return Data'!$B$7:$R$2843,10,0)</f>
        <v>4.3468999999999998</v>
      </c>
      <c r="G15" s="66">
        <f t="shared" si="1"/>
        <v>10</v>
      </c>
      <c r="H15" s="65">
        <f>VLOOKUP($A15,'Return Data'!$B$7:$R$2843,11,0)</f>
        <v>4.1904000000000003</v>
      </c>
      <c r="I15" s="66">
        <f t="shared" si="2"/>
        <v>12</v>
      </c>
      <c r="J15" s="65">
        <f>VLOOKUP($A15,'Return Data'!$B$7:$R$2843,12,0)</f>
        <v>4.2927</v>
      </c>
      <c r="K15" s="66">
        <f t="shared" si="3"/>
        <v>10</v>
      </c>
      <c r="L15" s="65">
        <f>VLOOKUP($A15,'Return Data'!$B$7:$R$2843,13,0)</f>
        <v>4.9161999999999999</v>
      </c>
      <c r="M15" s="66">
        <f t="shared" si="4"/>
        <v>10</v>
      </c>
      <c r="N15" s="65">
        <f>VLOOKUP($A15,'Return Data'!$B$7:$R$2843,17,0)</f>
        <v>8.0909999999999993</v>
      </c>
      <c r="O15" s="66">
        <f t="shared" si="5"/>
        <v>8</v>
      </c>
      <c r="P15" s="65">
        <f>VLOOKUP($A15,'Return Data'!$B$7:$R$2843,14,0)</f>
        <v>8.5069999999999997</v>
      </c>
      <c r="Q15" s="66">
        <f t="shared" si="7"/>
        <v>6</v>
      </c>
      <c r="R15" s="65">
        <f>VLOOKUP($A15,'Return Data'!$B$7:$R$2843,16,0)</f>
        <v>7.2248999999999999</v>
      </c>
      <c r="S15" s="67">
        <f t="shared" si="6"/>
        <v>14</v>
      </c>
    </row>
    <row r="16" spans="1:19" x14ac:dyDescent="0.3">
      <c r="A16" s="82" t="s">
        <v>631</v>
      </c>
      <c r="B16" s="64">
        <f>VLOOKUP($A16,'Return Data'!$B$7:$R$2843,3,0)</f>
        <v>44407</v>
      </c>
      <c r="C16" s="65">
        <f>VLOOKUP($A16,'Return Data'!$B$7:$R$2843,4,0)</f>
        <v>15.352600000000001</v>
      </c>
      <c r="D16" s="65">
        <f>VLOOKUP($A16,'Return Data'!$B$7:$R$2843,9,0)</f>
        <v>9.9793000000000003</v>
      </c>
      <c r="E16" s="66">
        <f t="shared" si="0"/>
        <v>1</v>
      </c>
      <c r="F16" s="65">
        <f>VLOOKUP($A16,'Return Data'!$B$7:$R$2843,10,0)</f>
        <v>5.1199000000000003</v>
      </c>
      <c r="G16" s="66">
        <f t="shared" si="1"/>
        <v>6</v>
      </c>
      <c r="H16" s="65">
        <f>VLOOKUP($A16,'Return Data'!$B$7:$R$2843,11,0)</f>
        <v>4.8731</v>
      </c>
      <c r="I16" s="66">
        <f t="shared" si="2"/>
        <v>5</v>
      </c>
      <c r="J16" s="65">
        <f>VLOOKUP($A16,'Return Data'!$B$7:$R$2843,12,0)</f>
        <v>4.5678999999999998</v>
      </c>
      <c r="K16" s="66">
        <f t="shared" si="3"/>
        <v>6</v>
      </c>
      <c r="L16" s="65">
        <f>VLOOKUP($A16,'Return Data'!$B$7:$R$2843,13,0)</f>
        <v>5.0381999999999998</v>
      </c>
      <c r="M16" s="66">
        <f t="shared" si="4"/>
        <v>9</v>
      </c>
      <c r="N16" s="65">
        <f>VLOOKUP($A16,'Return Data'!$B$7:$R$2843,17,0)</f>
        <v>8.3491999999999997</v>
      </c>
      <c r="O16" s="66">
        <f t="shared" si="5"/>
        <v>5</v>
      </c>
      <c r="P16" s="65">
        <f>VLOOKUP($A16,'Return Data'!$B$7:$R$2843,14,0)</f>
        <v>8.4486000000000008</v>
      </c>
      <c r="Q16" s="66">
        <f t="shared" si="7"/>
        <v>7</v>
      </c>
      <c r="R16" s="65">
        <f>VLOOKUP($A16,'Return Data'!$B$7:$R$2843,16,0)</f>
        <v>8.0294000000000008</v>
      </c>
      <c r="S16" s="67">
        <f t="shared" si="6"/>
        <v>8</v>
      </c>
    </row>
    <row r="17" spans="1:19" x14ac:dyDescent="0.3">
      <c r="A17" s="82" t="s">
        <v>632</v>
      </c>
      <c r="B17" s="64">
        <f>VLOOKUP($A17,'Return Data'!$B$7:$R$2843,3,0)</f>
        <v>44407</v>
      </c>
      <c r="C17" s="65">
        <f>VLOOKUP($A17,'Return Data'!$B$7:$R$2843,4,0)</f>
        <v>2525.8870999999999</v>
      </c>
      <c r="D17" s="65">
        <f>VLOOKUP($A17,'Return Data'!$B$7:$R$2843,9,0)</f>
        <v>8.8661999999999992</v>
      </c>
      <c r="E17" s="66">
        <f t="shared" si="0"/>
        <v>4</v>
      </c>
      <c r="F17" s="65">
        <f>VLOOKUP($A17,'Return Data'!$B$7:$R$2843,10,0)</f>
        <v>4.4309000000000003</v>
      </c>
      <c r="G17" s="66">
        <f t="shared" si="1"/>
        <v>9</v>
      </c>
      <c r="H17" s="65">
        <f>VLOOKUP($A17,'Return Data'!$B$7:$R$2843,11,0)</f>
        <v>4.6345999999999998</v>
      </c>
      <c r="I17" s="66">
        <f t="shared" si="2"/>
        <v>7</v>
      </c>
      <c r="J17" s="65">
        <f>VLOOKUP($A17,'Return Data'!$B$7:$R$2843,12,0)</f>
        <v>4.1853999999999996</v>
      </c>
      <c r="K17" s="66">
        <f t="shared" si="3"/>
        <v>11</v>
      </c>
      <c r="L17" s="65">
        <f>VLOOKUP($A17,'Return Data'!$B$7:$R$2843,13,0)</f>
        <v>4.8712</v>
      </c>
      <c r="M17" s="66">
        <f t="shared" si="4"/>
        <v>11</v>
      </c>
      <c r="N17" s="65">
        <f>VLOOKUP($A17,'Return Data'!$B$7:$R$2843,17,0)</f>
        <v>8.0565999999999995</v>
      </c>
      <c r="O17" s="66">
        <f t="shared" si="5"/>
        <v>9</v>
      </c>
      <c r="P17" s="65">
        <f>VLOOKUP($A17,'Return Data'!$B$7:$R$2843,14,0)</f>
        <v>8.6478999999999999</v>
      </c>
      <c r="Q17" s="66">
        <f t="shared" si="7"/>
        <v>5</v>
      </c>
      <c r="R17" s="65">
        <f>VLOOKUP($A17,'Return Data'!$B$7:$R$2843,16,0)</f>
        <v>6.8411</v>
      </c>
      <c r="S17" s="67">
        <f t="shared" si="6"/>
        <v>16</v>
      </c>
    </row>
    <row r="18" spans="1:19" x14ac:dyDescent="0.3">
      <c r="A18" s="82" t="s">
        <v>634</v>
      </c>
      <c r="B18" s="64">
        <f>VLOOKUP($A18,'Return Data'!$B$7:$R$2843,3,0)</f>
        <v>44407</v>
      </c>
      <c r="C18" s="65">
        <f>VLOOKUP($A18,'Return Data'!$B$7:$R$2843,4,0)</f>
        <v>2954.8256000000001</v>
      </c>
      <c r="D18" s="65">
        <f>VLOOKUP($A18,'Return Data'!$B$7:$R$2843,9,0)</f>
        <v>6.8997000000000002</v>
      </c>
      <c r="E18" s="66">
        <f t="shared" si="0"/>
        <v>13</v>
      </c>
      <c r="F18" s="65">
        <f>VLOOKUP($A18,'Return Data'!$B$7:$R$2843,10,0)</f>
        <v>4.9394</v>
      </c>
      <c r="G18" s="66">
        <f t="shared" si="1"/>
        <v>7</v>
      </c>
      <c r="H18" s="65">
        <f>VLOOKUP($A18,'Return Data'!$B$7:$R$2843,11,0)</f>
        <v>4.4170999999999996</v>
      </c>
      <c r="I18" s="66">
        <f t="shared" si="2"/>
        <v>9</v>
      </c>
      <c r="J18" s="65">
        <f>VLOOKUP($A18,'Return Data'!$B$7:$R$2843,12,0)</f>
        <v>4.3086000000000002</v>
      </c>
      <c r="K18" s="66">
        <f t="shared" si="3"/>
        <v>8</v>
      </c>
      <c r="L18" s="65">
        <f>VLOOKUP($A18,'Return Data'!$B$7:$R$2843,13,0)</f>
        <v>5.0585000000000004</v>
      </c>
      <c r="M18" s="66">
        <f t="shared" si="4"/>
        <v>8</v>
      </c>
      <c r="N18" s="65">
        <f>VLOOKUP($A18,'Return Data'!$B$7:$R$2843,17,0)</f>
        <v>7.6481000000000003</v>
      </c>
      <c r="O18" s="66">
        <f t="shared" si="5"/>
        <v>14</v>
      </c>
      <c r="P18" s="65">
        <f>VLOOKUP($A18,'Return Data'!$B$7:$R$2843,14,0)</f>
        <v>8.1900999999999993</v>
      </c>
      <c r="Q18" s="66">
        <f t="shared" si="7"/>
        <v>8</v>
      </c>
      <c r="R18" s="65">
        <f>VLOOKUP($A18,'Return Data'!$B$7:$R$2843,16,0)</f>
        <v>8.1272000000000002</v>
      </c>
      <c r="S18" s="67">
        <f t="shared" si="6"/>
        <v>7</v>
      </c>
    </row>
    <row r="19" spans="1:19" x14ac:dyDescent="0.3">
      <c r="A19" s="82" t="s">
        <v>637</v>
      </c>
      <c r="B19" s="64">
        <f>VLOOKUP($A19,'Return Data'!$B$7:$R$2843,3,0)</f>
        <v>44407</v>
      </c>
      <c r="C19" s="65">
        <f>VLOOKUP($A19,'Return Data'!$B$7:$R$2843,4,0)</f>
        <v>57.822200000000002</v>
      </c>
      <c r="D19" s="65">
        <f>VLOOKUP($A19,'Return Data'!$B$7:$R$2843,9,0)</f>
        <v>3.4437000000000002</v>
      </c>
      <c r="E19" s="66">
        <f t="shared" si="0"/>
        <v>18</v>
      </c>
      <c r="F19" s="65">
        <f>VLOOKUP($A19,'Return Data'!$B$7:$R$2843,10,0)</f>
        <v>4.2892999999999999</v>
      </c>
      <c r="G19" s="66">
        <f t="shared" si="1"/>
        <v>11</v>
      </c>
      <c r="H19" s="65">
        <f>VLOOKUP($A19,'Return Data'!$B$7:$R$2843,11,0)</f>
        <v>2.2347000000000001</v>
      </c>
      <c r="I19" s="66">
        <f t="shared" si="2"/>
        <v>18</v>
      </c>
      <c r="J19" s="65">
        <f>VLOOKUP($A19,'Return Data'!$B$7:$R$2843,12,0)</f>
        <v>2.6229</v>
      </c>
      <c r="K19" s="66">
        <f t="shared" si="3"/>
        <v>18</v>
      </c>
      <c r="L19" s="65">
        <f>VLOOKUP($A19,'Return Data'!$B$7:$R$2843,13,0)</f>
        <v>3.2625999999999999</v>
      </c>
      <c r="M19" s="66">
        <f t="shared" si="4"/>
        <v>18</v>
      </c>
      <c r="N19" s="65">
        <f>VLOOKUP($A19,'Return Data'!$B$7:$R$2843,17,0)</f>
        <v>8.0244999999999997</v>
      </c>
      <c r="O19" s="66">
        <f t="shared" si="5"/>
        <v>10</v>
      </c>
      <c r="P19" s="65">
        <f>VLOOKUP($A19,'Return Data'!$B$7:$R$2843,14,0)</f>
        <v>9.9864999999999995</v>
      </c>
      <c r="Q19" s="66">
        <f t="shared" si="7"/>
        <v>1</v>
      </c>
      <c r="R19" s="65">
        <f>VLOOKUP($A19,'Return Data'!$B$7:$R$2843,16,0)</f>
        <v>7.4732000000000003</v>
      </c>
      <c r="S19" s="67">
        <f t="shared" si="6"/>
        <v>12</v>
      </c>
    </row>
    <row r="20" spans="1:19" x14ac:dyDescent="0.3">
      <c r="A20" s="116" t="s">
        <v>1771</v>
      </c>
      <c r="B20" s="64">
        <f>VLOOKUP($A20,'Return Data'!$B$7:$R$2843,3,0)</f>
        <v>44407</v>
      </c>
      <c r="C20" s="65">
        <f>VLOOKUP($A20,'Return Data'!$B$7:$R$2843,4,0)</f>
        <v>46.423200000000001</v>
      </c>
      <c r="D20" s="65">
        <f>VLOOKUP($A20,'Return Data'!$B$7:$R$2843,9,0)</f>
        <v>9.6923999999999992</v>
      </c>
      <c r="E20" s="66">
        <f t="shared" si="0"/>
        <v>3</v>
      </c>
      <c r="F20" s="65">
        <f>VLOOKUP($A20,'Return Data'!$B$7:$R$2843,10,0)</f>
        <v>6.1397000000000004</v>
      </c>
      <c r="G20" s="66">
        <f t="shared" si="1"/>
        <v>1</v>
      </c>
      <c r="H20" s="65">
        <f>VLOOKUP($A20,'Return Data'!$B$7:$R$2843,11,0)</f>
        <v>5.9027000000000003</v>
      </c>
      <c r="I20" s="66">
        <f t="shared" si="2"/>
        <v>1</v>
      </c>
      <c r="J20" s="65">
        <f>VLOOKUP($A20,'Return Data'!$B$7:$R$2843,12,0)</f>
        <v>5.4688999999999997</v>
      </c>
      <c r="K20" s="66">
        <f t="shared" si="3"/>
        <v>1</v>
      </c>
      <c r="L20" s="65">
        <f>VLOOKUP($A20,'Return Data'!$B$7:$R$2843,13,0)</f>
        <v>6.4871999999999996</v>
      </c>
      <c r="M20" s="66">
        <f t="shared" si="4"/>
        <v>1</v>
      </c>
      <c r="N20" s="65">
        <f>VLOOKUP($A20,'Return Data'!$B$7:$R$2843,17,0)</f>
        <v>7.7427000000000001</v>
      </c>
      <c r="O20" s="66">
        <f t="shared" si="5"/>
        <v>12</v>
      </c>
      <c r="P20" s="65">
        <f>VLOOKUP($A20,'Return Data'!$B$7:$R$2843,14,0)</f>
        <v>7.7732000000000001</v>
      </c>
      <c r="Q20" s="66">
        <f t="shared" si="7"/>
        <v>12</v>
      </c>
      <c r="R20" s="65">
        <f>VLOOKUP($A20,'Return Data'!$B$7:$R$2843,16,0)</f>
        <v>7.6266999999999996</v>
      </c>
      <c r="S20" s="67">
        <f t="shared" si="6"/>
        <v>10</v>
      </c>
    </row>
    <row r="21" spans="1:19" x14ac:dyDescent="0.3">
      <c r="A21" s="82" t="s">
        <v>638</v>
      </c>
      <c r="B21" s="64">
        <f>VLOOKUP($A21,'Return Data'!$B$7:$R$2843,3,0)</f>
        <v>44407</v>
      </c>
      <c r="C21" s="65">
        <f>VLOOKUP($A21,'Return Data'!$B$7:$R$2843,4,0)</f>
        <v>34.464700000000001</v>
      </c>
      <c r="D21" s="65">
        <f>VLOOKUP($A21,'Return Data'!$B$7:$R$2843,9,0)</f>
        <v>7.4302000000000001</v>
      </c>
      <c r="E21" s="66">
        <f t="shared" si="0"/>
        <v>10</v>
      </c>
      <c r="F21" s="65">
        <f>VLOOKUP($A21,'Return Data'!$B$7:$R$2843,10,0)</f>
        <v>5.3207000000000004</v>
      </c>
      <c r="G21" s="66">
        <f t="shared" si="1"/>
        <v>3</v>
      </c>
      <c r="H21" s="65">
        <f>VLOOKUP($A21,'Return Data'!$B$7:$R$2843,11,0)</f>
        <v>5.3002000000000002</v>
      </c>
      <c r="I21" s="66">
        <f t="shared" si="2"/>
        <v>3</v>
      </c>
      <c r="J21" s="65">
        <f>VLOOKUP($A21,'Return Data'!$B$7:$R$2843,12,0)</f>
        <v>4.6773999999999996</v>
      </c>
      <c r="K21" s="66">
        <f t="shared" si="3"/>
        <v>5</v>
      </c>
      <c r="L21" s="65">
        <f>VLOOKUP($A21,'Return Data'!$B$7:$R$2843,13,0)</f>
        <v>5.3708999999999998</v>
      </c>
      <c r="M21" s="66">
        <f t="shared" si="4"/>
        <v>4</v>
      </c>
      <c r="N21" s="65">
        <f>VLOOKUP($A21,'Return Data'!$B$7:$R$2843,17,0)</f>
        <v>7.6207000000000003</v>
      </c>
      <c r="O21" s="66">
        <f t="shared" si="5"/>
        <v>15</v>
      </c>
      <c r="P21" s="65">
        <f>VLOOKUP($A21,'Return Data'!$B$7:$R$2843,14,0)</f>
        <v>7.7510000000000003</v>
      </c>
      <c r="Q21" s="66">
        <f t="shared" si="7"/>
        <v>13</v>
      </c>
      <c r="R21" s="65">
        <f>VLOOKUP($A21,'Return Data'!$B$7:$R$2843,16,0)</f>
        <v>6.9134000000000002</v>
      </c>
      <c r="S21" s="67">
        <f t="shared" si="6"/>
        <v>15</v>
      </c>
    </row>
    <row r="22" spans="1:19" x14ac:dyDescent="0.3">
      <c r="A22" s="82" t="s">
        <v>641</v>
      </c>
      <c r="B22" s="64">
        <f>VLOOKUP($A22,'Return Data'!$B$7:$R$2843,3,0)</f>
        <v>44407</v>
      </c>
      <c r="C22" s="65">
        <f>VLOOKUP($A22,'Return Data'!$B$7:$R$2843,4,0)</f>
        <v>12.296099999999999</v>
      </c>
      <c r="D22" s="65">
        <f>VLOOKUP($A22,'Return Data'!$B$7:$R$2843,9,0)</f>
        <v>7.2262000000000004</v>
      </c>
      <c r="E22" s="66">
        <f t="shared" si="0"/>
        <v>11</v>
      </c>
      <c r="F22" s="65">
        <f>VLOOKUP($A22,'Return Data'!$B$7:$R$2843,10,0)</f>
        <v>4.1993</v>
      </c>
      <c r="G22" s="66">
        <f t="shared" si="1"/>
        <v>16</v>
      </c>
      <c r="H22" s="65">
        <f>VLOOKUP($A22,'Return Data'!$B$7:$R$2843,11,0)</f>
        <v>3.5960999999999999</v>
      </c>
      <c r="I22" s="66">
        <f t="shared" si="2"/>
        <v>16</v>
      </c>
      <c r="J22" s="65">
        <f>VLOOKUP($A22,'Return Data'!$B$7:$R$2843,12,0)</f>
        <v>3.5857000000000001</v>
      </c>
      <c r="K22" s="66">
        <f t="shared" si="3"/>
        <v>15</v>
      </c>
      <c r="L22" s="65">
        <f>VLOOKUP($A22,'Return Data'!$B$7:$R$2843,13,0)</f>
        <v>4.0983999999999998</v>
      </c>
      <c r="M22" s="66">
        <f t="shared" si="4"/>
        <v>16</v>
      </c>
      <c r="N22" s="65">
        <f>VLOOKUP($A22,'Return Data'!$B$7:$R$2843,17,0)</f>
        <v>7.7995000000000001</v>
      </c>
      <c r="O22" s="66">
        <f t="shared" si="5"/>
        <v>11</v>
      </c>
      <c r="P22" s="65"/>
      <c r="Q22" s="66"/>
      <c r="R22" s="65">
        <f>VLOOKUP($A22,'Return Data'!$B$7:$R$2843,16,0)</f>
        <v>8.6440000000000001</v>
      </c>
      <c r="S22" s="67">
        <f t="shared" si="6"/>
        <v>6</v>
      </c>
    </row>
    <row r="23" spans="1:19" x14ac:dyDescent="0.3">
      <c r="A23" s="82" t="s">
        <v>642</v>
      </c>
      <c r="B23" s="64">
        <f>VLOOKUP($A23,'Return Data'!$B$7:$R$2843,3,0)</f>
        <v>44407</v>
      </c>
      <c r="C23" s="65">
        <f>VLOOKUP($A23,'Return Data'!$B$7:$R$2843,4,0)</f>
        <v>31.913599999999999</v>
      </c>
      <c r="D23" s="65">
        <f>VLOOKUP($A23,'Return Data'!$B$7:$R$2843,9,0)</f>
        <v>9.9045000000000005</v>
      </c>
      <c r="E23" s="66">
        <f t="shared" si="0"/>
        <v>2</v>
      </c>
      <c r="F23" s="65">
        <f>VLOOKUP($A23,'Return Data'!$B$7:$R$2843,10,0)</f>
        <v>5.2032999999999996</v>
      </c>
      <c r="G23" s="66">
        <f t="shared" si="1"/>
        <v>4</v>
      </c>
      <c r="H23" s="65">
        <f>VLOOKUP($A23,'Return Data'!$B$7:$R$2843,11,0)</f>
        <v>5.3266</v>
      </c>
      <c r="I23" s="66">
        <f t="shared" si="2"/>
        <v>2</v>
      </c>
      <c r="J23" s="65">
        <f>VLOOKUP($A23,'Return Data'!$B$7:$R$2843,12,0)</f>
        <v>4.8019999999999996</v>
      </c>
      <c r="K23" s="66">
        <f t="shared" si="3"/>
        <v>4</v>
      </c>
      <c r="L23" s="65">
        <f>VLOOKUP($A23,'Return Data'!$B$7:$R$2843,13,0)</f>
        <v>5.2218999999999998</v>
      </c>
      <c r="M23" s="66">
        <f t="shared" si="4"/>
        <v>6</v>
      </c>
      <c r="N23" s="65">
        <f>VLOOKUP($A23,'Return Data'!$B$7:$R$2843,17,0)</f>
        <v>8.7555999999999994</v>
      </c>
      <c r="O23" s="66">
        <f t="shared" si="5"/>
        <v>1</v>
      </c>
      <c r="P23" s="65">
        <f>VLOOKUP($A23,'Return Data'!$B$7:$R$2843,14,0)</f>
        <v>9.4181000000000008</v>
      </c>
      <c r="Q23" s="66">
        <f>RANK(P23,P$8:P$26,0)</f>
        <v>2</v>
      </c>
      <c r="R23" s="65">
        <f>VLOOKUP($A23,'Return Data'!$B$7:$R$2843,16,0)</f>
        <v>7.2445000000000004</v>
      </c>
      <c r="S23" s="67">
        <f t="shared" si="6"/>
        <v>13</v>
      </c>
    </row>
    <row r="24" spans="1:19" x14ac:dyDescent="0.3">
      <c r="A24" s="82" t="s">
        <v>645</v>
      </c>
      <c r="B24" s="64">
        <f>VLOOKUP($A24,'Return Data'!$B$7:$R$2843,3,0)</f>
        <v>44407</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-10.3575</v>
      </c>
      <c r="S24" s="67">
        <f t="shared" si="6"/>
        <v>19</v>
      </c>
    </row>
    <row r="25" spans="1:19" x14ac:dyDescent="0.3">
      <c r="A25" s="82" t="s">
        <v>647</v>
      </c>
      <c r="B25" s="64">
        <f>VLOOKUP($A25,'Return Data'!$B$7:$R$2843,3,0)</f>
        <v>44407</v>
      </c>
      <c r="C25" s="65">
        <f>VLOOKUP($A25,'Return Data'!$B$7:$R$2843,4,0)</f>
        <v>12.2308</v>
      </c>
      <c r="D25" s="65">
        <f>VLOOKUP($A25,'Return Data'!$B$7:$R$2843,9,0)</f>
        <v>8.6557999999999993</v>
      </c>
      <c r="E25" s="66">
        <f t="shared" si="0"/>
        <v>6</v>
      </c>
      <c r="F25" s="65">
        <f>VLOOKUP($A25,'Return Data'!$B$7:$R$2843,10,0)</f>
        <v>4.2286999999999999</v>
      </c>
      <c r="G25" s="66">
        <f t="shared" si="1"/>
        <v>15</v>
      </c>
      <c r="H25" s="65">
        <f>VLOOKUP($A25,'Return Data'!$B$7:$R$2843,11,0)</f>
        <v>3.7652999999999999</v>
      </c>
      <c r="I25" s="66">
        <f t="shared" si="2"/>
        <v>14</v>
      </c>
      <c r="J25" s="65">
        <f>VLOOKUP($A25,'Return Data'!$B$7:$R$2843,12,0)</f>
        <v>3.6272000000000002</v>
      </c>
      <c r="K25" s="66">
        <f t="shared" si="3"/>
        <v>14</v>
      </c>
      <c r="L25" s="65">
        <f>VLOOKUP($A25,'Return Data'!$B$7:$R$2843,13,0)</f>
        <v>4.3059000000000003</v>
      </c>
      <c r="M25" s="66">
        <f t="shared" si="4"/>
        <v>14</v>
      </c>
      <c r="N25" s="65">
        <f>VLOOKUP($A25,'Return Data'!$B$7:$R$2843,17,0)</f>
        <v>8.3361000000000001</v>
      </c>
      <c r="O25" s="66">
        <f>RANK(N25,N$8:N$26,0)</f>
        <v>6</v>
      </c>
      <c r="P25" s="65">
        <f>VLOOKUP($A25,'Return Data'!$B$7:$R$2843,14,0)</f>
        <v>6.4230999999999998</v>
      </c>
      <c r="Q25" s="66">
        <f>RANK(P25,P$8:P$26,0)</f>
        <v>14</v>
      </c>
      <c r="R25" s="65">
        <f>VLOOKUP($A25,'Return Data'!$B$7:$R$2843,16,0)</f>
        <v>6.5297000000000001</v>
      </c>
      <c r="S25" s="67">
        <f t="shared" si="6"/>
        <v>17</v>
      </c>
    </row>
    <row r="26" spans="1:19" x14ac:dyDescent="0.3">
      <c r="A26" s="82" t="s">
        <v>649</v>
      </c>
      <c r="B26" s="64">
        <f>VLOOKUP($A26,'Return Data'!$B$7:$R$2843,3,0)</f>
        <v>44407</v>
      </c>
      <c r="C26" s="65">
        <f>VLOOKUP($A26,'Return Data'!$B$7:$R$2843,4,0)</f>
        <v>12.9428</v>
      </c>
      <c r="D26" s="65">
        <f>VLOOKUP($A26,'Return Data'!$B$7:$R$2843,9,0)</f>
        <v>8.8533000000000008</v>
      </c>
      <c r="E26" s="66">
        <f t="shared" si="0"/>
        <v>5</v>
      </c>
      <c r="F26" s="65">
        <f>VLOOKUP($A26,'Return Data'!$B$7:$R$2843,10,0)</f>
        <v>4.7759999999999998</v>
      </c>
      <c r="G26" s="66">
        <f t="shared" si="1"/>
        <v>8</v>
      </c>
      <c r="H26" s="65">
        <f>VLOOKUP($A26,'Return Data'!$B$7:$R$2843,11,0)</f>
        <v>4.2938000000000001</v>
      </c>
      <c r="I26" s="66">
        <f t="shared" si="2"/>
        <v>10</v>
      </c>
      <c r="J26" s="65">
        <f>VLOOKUP($A26,'Return Data'!$B$7:$R$2843,12,0)</f>
        <v>4.0796999999999999</v>
      </c>
      <c r="K26" s="66">
        <f t="shared" si="3"/>
        <v>12</v>
      </c>
      <c r="L26" s="65">
        <f>VLOOKUP($A26,'Return Data'!$B$7:$R$2843,13,0)</f>
        <v>4.8348000000000004</v>
      </c>
      <c r="M26" s="66">
        <f t="shared" si="4"/>
        <v>12</v>
      </c>
      <c r="N26" s="65">
        <f>VLOOKUP($A26,'Return Data'!$B$7:$R$2843,17,0)</f>
        <v>8.2910000000000004</v>
      </c>
      <c r="O26" s="66">
        <f>RANK(N26,N$8:N$26,0)</f>
        <v>7</v>
      </c>
      <c r="P26" s="65"/>
      <c r="Q26" s="66"/>
      <c r="R26" s="65">
        <f>VLOOKUP($A26,'Return Data'!$B$7:$R$2843,16,0)</f>
        <v>9.048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6.9788684210526313</v>
      </c>
      <c r="E28" s="88"/>
      <c r="F28" s="89">
        <f>AVERAGE(F8:F26)</f>
        <v>4.4315105263157886</v>
      </c>
      <c r="G28" s="88"/>
      <c r="H28" s="89">
        <f>AVERAGE(H8:H26)</f>
        <v>4.0638684210526312</v>
      </c>
      <c r="I28" s="88"/>
      <c r="J28" s="89">
        <f>AVERAGE(J8:J26)</f>
        <v>3.9623526315789475</v>
      </c>
      <c r="K28" s="88"/>
      <c r="L28" s="89">
        <f>AVERAGE(L8:L26)</f>
        <v>4.6098578947368427</v>
      </c>
      <c r="M28" s="88"/>
      <c r="N28" s="89">
        <f>AVERAGE(N8:N26)</f>
        <v>7.9978611111111109</v>
      </c>
      <c r="O28" s="88"/>
      <c r="P28" s="89">
        <f>AVERAGE(P8:P26)</f>
        <v>8.1591133333333339</v>
      </c>
      <c r="Q28" s="88"/>
      <c r="R28" s="89">
        <f>AVERAGE(R8:R26)</f>
        <v>6.9114263157894742</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7.0913000000000004</v>
      </c>
      <c r="O29" s="88"/>
      <c r="P29" s="89">
        <f>MIN(P8:P26)</f>
        <v>4.9607999999999999</v>
      </c>
      <c r="Q29" s="88"/>
      <c r="R29" s="89">
        <f>MIN(R8:R26)</f>
        <v>-10.3575</v>
      </c>
      <c r="S29" s="90"/>
    </row>
    <row r="30" spans="1:19" ht="15" thickBot="1" x14ac:dyDescent="0.35">
      <c r="A30" s="91" t="s">
        <v>29</v>
      </c>
      <c r="B30" s="92"/>
      <c r="C30" s="92"/>
      <c r="D30" s="93">
        <f>MAX(D8:D26)</f>
        <v>9.9793000000000003</v>
      </c>
      <c r="E30" s="92"/>
      <c r="F30" s="93">
        <f>MAX(F8:F26)</f>
        <v>6.1397000000000004</v>
      </c>
      <c r="G30" s="92"/>
      <c r="H30" s="93">
        <f>MAX(H8:H26)</f>
        <v>5.9027000000000003</v>
      </c>
      <c r="I30" s="92"/>
      <c r="J30" s="93">
        <f>MAX(J8:J26)</f>
        <v>5.4688999999999997</v>
      </c>
      <c r="K30" s="92"/>
      <c r="L30" s="93">
        <f>MAX(L8:L26)</f>
        <v>6.4871999999999996</v>
      </c>
      <c r="M30" s="92"/>
      <c r="N30" s="93">
        <f>MAX(N8:N26)</f>
        <v>8.7555999999999994</v>
      </c>
      <c r="O30" s="92"/>
      <c r="P30" s="93">
        <f>MAX(P8:P26)</f>
        <v>9.9864999999999995</v>
      </c>
      <c r="Q30" s="92"/>
      <c r="R30" s="93">
        <f>MAX(R8:R26)</f>
        <v>9.3011999999999997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44407</v>
      </c>
      <c r="C8" s="65">
        <f>VLOOKUP($A8,'Return Data'!$B$7:$R$2843,4,0)</f>
        <v>312.82</v>
      </c>
      <c r="D8" s="65">
        <f>VLOOKUP($A8,'Return Data'!$B$7:$R$2843,10,0)</f>
        <v>11.601900000000001</v>
      </c>
      <c r="E8" s="66">
        <f t="shared" ref="E8:E36" si="0">RANK(D8,D$8:D$36,0)</f>
        <v>5</v>
      </c>
      <c r="F8" s="65">
        <f>VLOOKUP($A8,'Return Data'!$B$7:$R$2843,11,0)</f>
        <v>19.6069</v>
      </c>
      <c r="G8" s="66">
        <f t="shared" ref="G8:G36" si="1">RANK(F8,F$8:F$36,0)</f>
        <v>7</v>
      </c>
      <c r="H8" s="65">
        <f>VLOOKUP($A8,'Return Data'!$B$7:$R$2843,12,0)</f>
        <v>42.029499999999999</v>
      </c>
      <c r="I8" s="66">
        <f t="shared" ref="I8:I36" si="2">RANK(H8,H$8:H$36,0)</f>
        <v>7</v>
      </c>
      <c r="J8" s="65">
        <f>VLOOKUP($A8,'Return Data'!$B$7:$R$2843,13,0)</f>
        <v>48.855600000000003</v>
      </c>
      <c r="K8" s="66">
        <f t="shared" ref="K8:K36" si="3">RANK(J8,J$8:J$36,0)</f>
        <v>5</v>
      </c>
      <c r="L8" s="65">
        <f>VLOOKUP($A8,'Return Data'!$B$7:$R$2843,17,0)</f>
        <v>20.5747</v>
      </c>
      <c r="M8" s="66">
        <f t="shared" ref="M8:M36" si="4">RANK(L8,L$8:L$36,0)</f>
        <v>15</v>
      </c>
      <c r="N8" s="65">
        <f>VLOOKUP($A8,'Return Data'!$B$7:$R$2843,14,0)</f>
        <v>11.7348</v>
      </c>
      <c r="O8" s="66">
        <f t="shared" ref="O8:O26" si="5">RANK(N8,N$8:N$36,0)</f>
        <v>17</v>
      </c>
      <c r="P8" s="65">
        <f>VLOOKUP($A8,'Return Data'!$B$7:$R$2843,15,0)</f>
        <v>11.839499999999999</v>
      </c>
      <c r="Q8" s="66">
        <f t="shared" ref="Q8:Q26" si="6">RANK(P8,P$8:P$36,0)</f>
        <v>16</v>
      </c>
      <c r="R8" s="65">
        <f>VLOOKUP($A8,'Return Data'!$B$7:$R$2843,16,0)</f>
        <v>19.948799999999999</v>
      </c>
      <c r="S8" s="67">
        <f t="shared" ref="S8:S36" si="7">RANK(R8,R$8:R$36,0)</f>
        <v>2</v>
      </c>
    </row>
    <row r="9" spans="1:20" x14ac:dyDescent="0.3">
      <c r="A9" s="63" t="s">
        <v>951</v>
      </c>
      <c r="B9" s="64">
        <f>VLOOKUP($A9,'Return Data'!$B$7:$R$2843,3,0)</f>
        <v>44407</v>
      </c>
      <c r="C9" s="65">
        <f>VLOOKUP($A9,'Return Data'!$B$7:$R$2843,4,0)</f>
        <v>42.4</v>
      </c>
      <c r="D9" s="65">
        <f>VLOOKUP($A9,'Return Data'!$B$7:$R$2843,10,0)</f>
        <v>9.5040999999999993</v>
      </c>
      <c r="E9" s="66">
        <f t="shared" si="0"/>
        <v>23</v>
      </c>
      <c r="F9" s="65">
        <f>VLOOKUP($A9,'Return Data'!$B$7:$R$2843,11,0)</f>
        <v>16.259899999999998</v>
      </c>
      <c r="G9" s="66">
        <f t="shared" si="1"/>
        <v>22</v>
      </c>
      <c r="H9" s="65">
        <f>VLOOKUP($A9,'Return Data'!$B$7:$R$2843,12,0)</f>
        <v>32.7074</v>
      </c>
      <c r="I9" s="66">
        <f t="shared" si="2"/>
        <v>25</v>
      </c>
      <c r="J9" s="65">
        <f>VLOOKUP($A9,'Return Data'!$B$7:$R$2843,13,0)</f>
        <v>40.165300000000002</v>
      </c>
      <c r="K9" s="66">
        <f t="shared" si="3"/>
        <v>24</v>
      </c>
      <c r="L9" s="65">
        <f>VLOOKUP($A9,'Return Data'!$B$7:$R$2843,17,0)</f>
        <v>21.260999999999999</v>
      </c>
      <c r="M9" s="66">
        <f t="shared" si="4"/>
        <v>11</v>
      </c>
      <c r="N9" s="65">
        <f>VLOOKUP($A9,'Return Data'!$B$7:$R$2843,14,0)</f>
        <v>14.1577</v>
      </c>
      <c r="O9" s="66">
        <f t="shared" si="5"/>
        <v>2</v>
      </c>
      <c r="P9" s="65">
        <f>VLOOKUP($A9,'Return Data'!$B$7:$R$2843,15,0)</f>
        <v>15.8978</v>
      </c>
      <c r="Q9" s="66">
        <f t="shared" si="6"/>
        <v>1</v>
      </c>
      <c r="R9" s="65">
        <f>VLOOKUP($A9,'Return Data'!$B$7:$R$2843,16,0)</f>
        <v>13.2951</v>
      </c>
      <c r="S9" s="67">
        <f t="shared" si="7"/>
        <v>16</v>
      </c>
    </row>
    <row r="10" spans="1:20" x14ac:dyDescent="0.3">
      <c r="A10" s="63" t="s">
        <v>952</v>
      </c>
      <c r="B10" s="64">
        <f>VLOOKUP($A10,'Return Data'!$B$7:$R$2843,3,0)</f>
        <v>44407</v>
      </c>
      <c r="C10" s="65">
        <f>VLOOKUP($A10,'Return Data'!$B$7:$R$2843,4,0)</f>
        <v>20.5</v>
      </c>
      <c r="D10" s="65">
        <f>VLOOKUP($A10,'Return Data'!$B$7:$R$2843,10,0)</f>
        <v>10.5717</v>
      </c>
      <c r="E10" s="66">
        <f t="shared" si="0"/>
        <v>11</v>
      </c>
      <c r="F10" s="65">
        <f>VLOOKUP($A10,'Return Data'!$B$7:$R$2843,11,0)</f>
        <v>19.047599999999999</v>
      </c>
      <c r="G10" s="66">
        <f t="shared" si="1"/>
        <v>11</v>
      </c>
      <c r="H10" s="65">
        <f>VLOOKUP($A10,'Return Data'!$B$7:$R$2843,12,0)</f>
        <v>38.9831</v>
      </c>
      <c r="I10" s="66">
        <f t="shared" si="2"/>
        <v>12</v>
      </c>
      <c r="J10" s="65">
        <f>VLOOKUP($A10,'Return Data'!$B$7:$R$2843,13,0)</f>
        <v>43.0565</v>
      </c>
      <c r="K10" s="66">
        <f t="shared" si="3"/>
        <v>19</v>
      </c>
      <c r="L10" s="65">
        <f>VLOOKUP($A10,'Return Data'!$B$7:$R$2843,17,0)</f>
        <v>21.453499999999998</v>
      </c>
      <c r="M10" s="66">
        <f t="shared" si="4"/>
        <v>9</v>
      </c>
      <c r="N10" s="65">
        <f>VLOOKUP($A10,'Return Data'!$B$7:$R$2843,14,0)</f>
        <v>12.378299999999999</v>
      </c>
      <c r="O10" s="66">
        <f t="shared" si="5"/>
        <v>10</v>
      </c>
      <c r="P10" s="65">
        <f>VLOOKUP($A10,'Return Data'!$B$7:$R$2843,15,0)</f>
        <v>12.145</v>
      </c>
      <c r="Q10" s="66">
        <f t="shared" si="6"/>
        <v>13</v>
      </c>
      <c r="R10" s="65">
        <f>VLOOKUP($A10,'Return Data'!$B$7:$R$2843,16,0)</f>
        <v>6.6730999999999998</v>
      </c>
      <c r="S10" s="67">
        <f t="shared" si="7"/>
        <v>29</v>
      </c>
    </row>
    <row r="11" spans="1:20" x14ac:dyDescent="0.3">
      <c r="A11" s="63" t="s">
        <v>954</v>
      </c>
      <c r="B11" s="64">
        <f>VLOOKUP($A11,'Return Data'!$B$7:$R$2843,3,0)</f>
        <v>44407</v>
      </c>
      <c r="C11" s="65">
        <f>VLOOKUP($A11,'Return Data'!$B$7:$R$2843,4,0)</f>
        <v>128.57</v>
      </c>
      <c r="D11" s="65">
        <f>VLOOKUP($A11,'Return Data'!$B$7:$R$2843,10,0)</f>
        <v>9.0408000000000008</v>
      </c>
      <c r="E11" s="66">
        <f t="shared" si="0"/>
        <v>27</v>
      </c>
      <c r="F11" s="65">
        <f>VLOOKUP($A11,'Return Data'!$B$7:$R$2843,11,0)</f>
        <v>15.5374</v>
      </c>
      <c r="G11" s="66">
        <f t="shared" si="1"/>
        <v>25</v>
      </c>
      <c r="H11" s="65">
        <f>VLOOKUP($A11,'Return Data'!$B$7:$R$2843,12,0)</f>
        <v>33.759900000000002</v>
      </c>
      <c r="I11" s="66">
        <f t="shared" si="2"/>
        <v>23</v>
      </c>
      <c r="J11" s="65">
        <f>VLOOKUP($A11,'Return Data'!$B$7:$R$2843,13,0)</f>
        <v>38.6798</v>
      </c>
      <c r="K11" s="66">
        <f t="shared" si="3"/>
        <v>25</v>
      </c>
      <c r="L11" s="65">
        <f>VLOOKUP($A11,'Return Data'!$B$7:$R$2843,17,0)</f>
        <v>20.6022</v>
      </c>
      <c r="M11" s="66">
        <f t="shared" si="4"/>
        <v>14</v>
      </c>
      <c r="N11" s="65">
        <f>VLOOKUP($A11,'Return Data'!$B$7:$R$2843,14,0)</f>
        <v>14.0701</v>
      </c>
      <c r="O11" s="66">
        <f t="shared" si="5"/>
        <v>3</v>
      </c>
      <c r="P11" s="65">
        <f>VLOOKUP($A11,'Return Data'!$B$7:$R$2843,15,0)</f>
        <v>12.4374</v>
      </c>
      <c r="Q11" s="66">
        <f t="shared" si="6"/>
        <v>12</v>
      </c>
      <c r="R11" s="65">
        <f>VLOOKUP($A11,'Return Data'!$B$7:$R$2843,16,0)</f>
        <v>16.354800000000001</v>
      </c>
      <c r="S11" s="67">
        <f t="shared" si="7"/>
        <v>10</v>
      </c>
    </row>
    <row r="12" spans="1:20" x14ac:dyDescent="0.3">
      <c r="A12" s="63" t="s">
        <v>957</v>
      </c>
      <c r="B12" s="64">
        <f>VLOOKUP($A12,'Return Data'!$B$7:$R$2843,3,0)</f>
        <v>44407</v>
      </c>
      <c r="C12" s="65">
        <f>VLOOKUP($A12,'Return Data'!$B$7:$R$2843,4,0)</f>
        <v>38.479999999999997</v>
      </c>
      <c r="D12" s="65">
        <f>VLOOKUP($A12,'Return Data'!$B$7:$R$2843,10,0)</f>
        <v>9.7546999999999997</v>
      </c>
      <c r="E12" s="66">
        <f t="shared" si="0"/>
        <v>20</v>
      </c>
      <c r="F12" s="65">
        <f>VLOOKUP($A12,'Return Data'!$B$7:$R$2843,11,0)</f>
        <v>17.603899999999999</v>
      </c>
      <c r="G12" s="66">
        <f t="shared" si="1"/>
        <v>19</v>
      </c>
      <c r="H12" s="65">
        <f>VLOOKUP($A12,'Return Data'!$B$7:$R$2843,12,0)</f>
        <v>36.793500000000002</v>
      </c>
      <c r="I12" s="66">
        <f t="shared" si="2"/>
        <v>18</v>
      </c>
      <c r="J12" s="65">
        <f>VLOOKUP($A12,'Return Data'!$B$7:$R$2843,13,0)</f>
        <v>44.281999999999996</v>
      </c>
      <c r="K12" s="66">
        <f t="shared" si="3"/>
        <v>13</v>
      </c>
      <c r="L12" s="65">
        <f>VLOOKUP($A12,'Return Data'!$B$7:$R$2843,17,0)</f>
        <v>25.980499999999999</v>
      </c>
      <c r="M12" s="66">
        <f t="shared" si="4"/>
        <v>1</v>
      </c>
      <c r="N12" s="65">
        <f>VLOOKUP($A12,'Return Data'!$B$7:$R$2843,14,0)</f>
        <v>16.1296</v>
      </c>
      <c r="O12" s="66">
        <f t="shared" si="5"/>
        <v>1</v>
      </c>
      <c r="P12" s="65">
        <f>VLOOKUP($A12,'Return Data'!$B$7:$R$2843,15,0)</f>
        <v>15.7309</v>
      </c>
      <c r="Q12" s="66">
        <f t="shared" si="6"/>
        <v>2</v>
      </c>
      <c r="R12" s="65">
        <f>VLOOKUP($A12,'Return Data'!$B$7:$R$2843,16,0)</f>
        <v>13.094799999999999</v>
      </c>
      <c r="S12" s="67">
        <f t="shared" si="7"/>
        <v>17</v>
      </c>
    </row>
    <row r="13" spans="1:20" x14ac:dyDescent="0.3">
      <c r="A13" s="63" t="s">
        <v>959</v>
      </c>
      <c r="B13" s="64">
        <f>VLOOKUP($A13,'Return Data'!$B$7:$R$2843,3,0)</f>
        <v>44407</v>
      </c>
      <c r="C13" s="65">
        <f>VLOOKUP($A13,'Return Data'!$B$7:$R$2843,4,0)</f>
        <v>282.48500000000001</v>
      </c>
      <c r="D13" s="65">
        <f>VLOOKUP($A13,'Return Data'!$B$7:$R$2843,10,0)</f>
        <v>11.6021</v>
      </c>
      <c r="E13" s="66">
        <f t="shared" si="0"/>
        <v>4</v>
      </c>
      <c r="F13" s="65">
        <f>VLOOKUP($A13,'Return Data'!$B$7:$R$2843,11,0)</f>
        <v>18.180199999999999</v>
      </c>
      <c r="G13" s="66">
        <f t="shared" si="1"/>
        <v>16</v>
      </c>
      <c r="H13" s="65">
        <f>VLOOKUP($A13,'Return Data'!$B$7:$R$2843,12,0)</f>
        <v>37.416800000000002</v>
      </c>
      <c r="I13" s="66">
        <f t="shared" si="2"/>
        <v>16</v>
      </c>
      <c r="J13" s="65">
        <f>VLOOKUP($A13,'Return Data'!$B$7:$R$2843,13,0)</f>
        <v>43.728999999999999</v>
      </c>
      <c r="K13" s="66">
        <f t="shared" si="3"/>
        <v>14</v>
      </c>
      <c r="L13" s="65">
        <f>VLOOKUP($A13,'Return Data'!$B$7:$R$2843,17,0)</f>
        <v>19.875900000000001</v>
      </c>
      <c r="M13" s="66">
        <f t="shared" si="4"/>
        <v>18</v>
      </c>
      <c r="N13" s="65">
        <f>VLOOKUP($A13,'Return Data'!$B$7:$R$2843,14,0)</f>
        <v>10.3971</v>
      </c>
      <c r="O13" s="66">
        <f t="shared" si="5"/>
        <v>26</v>
      </c>
      <c r="P13" s="65">
        <f>VLOOKUP($A13,'Return Data'!$B$7:$R$2843,15,0)</f>
        <v>10.643599999999999</v>
      </c>
      <c r="Q13" s="66">
        <f t="shared" si="6"/>
        <v>25</v>
      </c>
      <c r="R13" s="65">
        <f>VLOOKUP($A13,'Return Data'!$B$7:$R$2843,16,0)</f>
        <v>19.907599999999999</v>
      </c>
      <c r="S13" s="67">
        <f t="shared" si="7"/>
        <v>4</v>
      </c>
    </row>
    <row r="14" spans="1:20" x14ac:dyDescent="0.3">
      <c r="A14" s="63" t="s">
        <v>960</v>
      </c>
      <c r="B14" s="64">
        <f>VLOOKUP($A14,'Return Data'!$B$7:$R$2843,3,0)</f>
        <v>44407</v>
      </c>
      <c r="C14" s="65">
        <f>VLOOKUP($A14,'Return Data'!$B$7:$R$2843,4,0)</f>
        <v>50.55</v>
      </c>
      <c r="D14" s="65">
        <f>VLOOKUP($A14,'Return Data'!$B$7:$R$2843,10,0)</f>
        <v>10.274900000000001</v>
      </c>
      <c r="E14" s="66">
        <f t="shared" si="0"/>
        <v>13</v>
      </c>
      <c r="F14" s="65">
        <f>VLOOKUP($A14,'Return Data'!$B$7:$R$2843,11,0)</f>
        <v>17.6676</v>
      </c>
      <c r="G14" s="66">
        <f t="shared" si="1"/>
        <v>18</v>
      </c>
      <c r="H14" s="65">
        <f>VLOOKUP($A14,'Return Data'!$B$7:$R$2843,12,0)</f>
        <v>35.522799999999997</v>
      </c>
      <c r="I14" s="66">
        <f t="shared" si="2"/>
        <v>20</v>
      </c>
      <c r="J14" s="65">
        <f>VLOOKUP($A14,'Return Data'!$B$7:$R$2843,13,0)</f>
        <v>43.160600000000002</v>
      </c>
      <c r="K14" s="66">
        <f t="shared" si="3"/>
        <v>16</v>
      </c>
      <c r="L14" s="65">
        <f>VLOOKUP($A14,'Return Data'!$B$7:$R$2843,17,0)</f>
        <v>21.313400000000001</v>
      </c>
      <c r="M14" s="66">
        <f t="shared" si="4"/>
        <v>10</v>
      </c>
      <c r="N14" s="65">
        <f>VLOOKUP($A14,'Return Data'!$B$7:$R$2843,14,0)</f>
        <v>11.9268</v>
      </c>
      <c r="O14" s="66">
        <f t="shared" si="5"/>
        <v>15</v>
      </c>
      <c r="P14" s="65">
        <f>VLOOKUP($A14,'Return Data'!$B$7:$R$2843,15,0)</f>
        <v>13.2554</v>
      </c>
      <c r="Q14" s="66">
        <f t="shared" si="6"/>
        <v>5</v>
      </c>
      <c r="R14" s="65">
        <f>VLOOKUP($A14,'Return Data'!$B$7:$R$2843,16,0)</f>
        <v>14.200799999999999</v>
      </c>
      <c r="S14" s="67">
        <f t="shared" si="7"/>
        <v>14</v>
      </c>
    </row>
    <row r="15" spans="1:20" x14ac:dyDescent="0.3">
      <c r="A15" s="63" t="s">
        <v>962</v>
      </c>
      <c r="B15" s="64">
        <f>VLOOKUP($A15,'Return Data'!$B$7:$R$2843,3,0)</f>
        <v>44407</v>
      </c>
      <c r="C15" s="65">
        <f>VLOOKUP($A15,'Return Data'!$B$7:$R$2843,4,0)</f>
        <v>1591.2643519441699</v>
      </c>
      <c r="D15" s="65">
        <f>VLOOKUP($A15,'Return Data'!$B$7:$R$2843,10,0)</f>
        <v>10.5967</v>
      </c>
      <c r="E15" s="66">
        <f t="shared" si="0"/>
        <v>10</v>
      </c>
      <c r="F15" s="65">
        <f>VLOOKUP($A15,'Return Data'!$B$7:$R$2843,11,0)</f>
        <v>22.366</v>
      </c>
      <c r="G15" s="66">
        <f t="shared" si="1"/>
        <v>3</v>
      </c>
      <c r="H15" s="65">
        <f>VLOOKUP($A15,'Return Data'!$B$7:$R$2843,12,0)</f>
        <v>51.333100000000002</v>
      </c>
      <c r="I15" s="66">
        <f t="shared" si="2"/>
        <v>1</v>
      </c>
      <c r="J15" s="65">
        <f>VLOOKUP($A15,'Return Data'!$B$7:$R$2843,13,0)</f>
        <v>59.491599999999998</v>
      </c>
      <c r="K15" s="66">
        <f t="shared" si="3"/>
        <v>1</v>
      </c>
      <c r="L15" s="65">
        <f>VLOOKUP($A15,'Return Data'!$B$7:$R$2843,17,0)</f>
        <v>23.457799999999999</v>
      </c>
      <c r="M15" s="66">
        <f t="shared" si="4"/>
        <v>4</v>
      </c>
      <c r="N15" s="65">
        <f>VLOOKUP($A15,'Return Data'!$B$7:$R$2843,14,0)</f>
        <v>12.763299999999999</v>
      </c>
      <c r="O15" s="66">
        <f t="shared" si="5"/>
        <v>9</v>
      </c>
      <c r="P15" s="65">
        <f>VLOOKUP($A15,'Return Data'!$B$7:$R$2843,15,0)</f>
        <v>11.441000000000001</v>
      </c>
      <c r="Q15" s="66">
        <f t="shared" si="6"/>
        <v>22</v>
      </c>
      <c r="R15" s="65">
        <f>VLOOKUP($A15,'Return Data'!$B$7:$R$2843,16,0)</f>
        <v>20.1004</v>
      </c>
      <c r="S15" s="67">
        <f t="shared" si="7"/>
        <v>1</v>
      </c>
    </row>
    <row r="16" spans="1:20" x14ac:dyDescent="0.3">
      <c r="A16" s="63" t="s">
        <v>964</v>
      </c>
      <c r="B16" s="64">
        <f>VLOOKUP($A16,'Return Data'!$B$7:$R$2843,3,0)</f>
        <v>44407</v>
      </c>
      <c r="C16" s="65">
        <f>VLOOKUP($A16,'Return Data'!$B$7:$R$2843,4,0)</f>
        <v>768.193847683071</v>
      </c>
      <c r="D16" s="65">
        <f>VLOOKUP($A16,'Return Data'!$B$7:$R$2843,10,0)</f>
        <v>9.7256999999999998</v>
      </c>
      <c r="E16" s="66">
        <f t="shared" si="0"/>
        <v>21</v>
      </c>
      <c r="F16" s="65">
        <f>VLOOKUP($A16,'Return Data'!$B$7:$R$2843,11,0)</f>
        <v>18.353300000000001</v>
      </c>
      <c r="G16" s="66">
        <f t="shared" si="1"/>
        <v>14</v>
      </c>
      <c r="H16" s="65">
        <f>VLOOKUP($A16,'Return Data'!$B$7:$R$2843,12,0)</f>
        <v>44.670200000000001</v>
      </c>
      <c r="I16" s="66">
        <f t="shared" si="2"/>
        <v>4</v>
      </c>
      <c r="J16" s="65">
        <f>VLOOKUP($A16,'Return Data'!$B$7:$R$2843,13,0)</f>
        <v>47.648800000000001</v>
      </c>
      <c r="K16" s="66">
        <f t="shared" si="3"/>
        <v>8</v>
      </c>
      <c r="L16" s="65">
        <f>VLOOKUP($A16,'Return Data'!$B$7:$R$2843,17,0)</f>
        <v>14.669499999999999</v>
      </c>
      <c r="M16" s="66">
        <f t="shared" si="4"/>
        <v>28</v>
      </c>
      <c r="N16" s="65">
        <f>VLOOKUP($A16,'Return Data'!$B$7:$R$2843,14,0)</f>
        <v>10.481</v>
      </c>
      <c r="O16" s="66">
        <f t="shared" si="5"/>
        <v>25</v>
      </c>
      <c r="P16" s="65">
        <f>VLOOKUP($A16,'Return Data'!$B$7:$R$2843,15,0)</f>
        <v>11.7926</v>
      </c>
      <c r="Q16" s="66">
        <f t="shared" si="6"/>
        <v>17</v>
      </c>
      <c r="R16" s="65">
        <f>VLOOKUP($A16,'Return Data'!$B$7:$R$2843,16,0)</f>
        <v>19.030799999999999</v>
      </c>
      <c r="S16" s="67">
        <f t="shared" si="7"/>
        <v>7</v>
      </c>
    </row>
    <row r="17" spans="1:19" x14ac:dyDescent="0.3">
      <c r="A17" s="63" t="s">
        <v>966</v>
      </c>
      <c r="B17" s="64">
        <f>VLOOKUP($A17,'Return Data'!$B$7:$R$2843,3,0)</f>
        <v>44407</v>
      </c>
      <c r="C17" s="65">
        <f>VLOOKUP($A17,'Return Data'!$B$7:$R$2843,4,0)</f>
        <v>291.58339999999998</v>
      </c>
      <c r="D17" s="65">
        <f>VLOOKUP($A17,'Return Data'!$B$7:$R$2843,10,0)</f>
        <v>9.1148000000000007</v>
      </c>
      <c r="E17" s="66">
        <f t="shared" si="0"/>
        <v>26</v>
      </c>
      <c r="F17" s="65">
        <f>VLOOKUP($A17,'Return Data'!$B$7:$R$2843,11,0)</f>
        <v>13.891</v>
      </c>
      <c r="G17" s="66">
        <f t="shared" si="1"/>
        <v>29</v>
      </c>
      <c r="H17" s="65">
        <f>VLOOKUP($A17,'Return Data'!$B$7:$R$2843,12,0)</f>
        <v>33.726900000000001</v>
      </c>
      <c r="I17" s="66">
        <f t="shared" si="2"/>
        <v>24</v>
      </c>
      <c r="J17" s="65">
        <f>VLOOKUP($A17,'Return Data'!$B$7:$R$2843,13,0)</f>
        <v>40.422199999999997</v>
      </c>
      <c r="K17" s="66">
        <f t="shared" si="3"/>
        <v>23</v>
      </c>
      <c r="L17" s="65">
        <f>VLOOKUP($A17,'Return Data'!$B$7:$R$2843,17,0)</f>
        <v>18.607800000000001</v>
      </c>
      <c r="M17" s="66">
        <f t="shared" si="4"/>
        <v>24</v>
      </c>
      <c r="N17" s="65">
        <f>VLOOKUP($A17,'Return Data'!$B$7:$R$2843,14,0)</f>
        <v>11.1228</v>
      </c>
      <c r="O17" s="66">
        <f t="shared" si="5"/>
        <v>21</v>
      </c>
      <c r="P17" s="65">
        <f>VLOOKUP($A17,'Return Data'!$B$7:$R$2843,15,0)</f>
        <v>12.595499999999999</v>
      </c>
      <c r="Q17" s="66">
        <f t="shared" si="6"/>
        <v>11</v>
      </c>
      <c r="R17" s="65">
        <f>VLOOKUP($A17,'Return Data'!$B$7:$R$2843,16,0)</f>
        <v>19.823599999999999</v>
      </c>
      <c r="S17" s="67">
        <f t="shared" si="7"/>
        <v>5</v>
      </c>
    </row>
    <row r="18" spans="1:19" x14ac:dyDescent="0.3">
      <c r="A18" s="63" t="s">
        <v>968</v>
      </c>
      <c r="B18" s="64">
        <f>VLOOKUP($A18,'Return Data'!$B$7:$R$2843,3,0)</f>
        <v>44407</v>
      </c>
      <c r="C18" s="65">
        <f>VLOOKUP($A18,'Return Data'!$B$7:$R$2843,4,0)</f>
        <v>59.02</v>
      </c>
      <c r="D18" s="65">
        <f>VLOOKUP($A18,'Return Data'!$B$7:$R$2843,10,0)</f>
        <v>9.7637999999999998</v>
      </c>
      <c r="E18" s="66">
        <f t="shared" si="0"/>
        <v>19</v>
      </c>
      <c r="F18" s="65">
        <f>VLOOKUP($A18,'Return Data'!$B$7:$R$2843,11,0)</f>
        <v>18.110900000000001</v>
      </c>
      <c r="G18" s="66">
        <f t="shared" si="1"/>
        <v>17</v>
      </c>
      <c r="H18" s="65">
        <f>VLOOKUP($A18,'Return Data'!$B$7:$R$2843,12,0)</f>
        <v>40.859200000000001</v>
      </c>
      <c r="I18" s="66">
        <f t="shared" si="2"/>
        <v>8</v>
      </c>
      <c r="J18" s="65">
        <f>VLOOKUP($A18,'Return Data'!$B$7:$R$2843,13,0)</f>
        <v>46.125300000000003</v>
      </c>
      <c r="K18" s="66">
        <f t="shared" si="3"/>
        <v>11</v>
      </c>
      <c r="L18" s="65">
        <f>VLOOKUP($A18,'Return Data'!$B$7:$R$2843,17,0)</f>
        <v>20.3462</v>
      </c>
      <c r="M18" s="66">
        <f t="shared" si="4"/>
        <v>16</v>
      </c>
      <c r="N18" s="65">
        <f>VLOOKUP($A18,'Return Data'!$B$7:$R$2843,14,0)</f>
        <v>12.282299999999999</v>
      </c>
      <c r="O18" s="66">
        <f t="shared" si="5"/>
        <v>12</v>
      </c>
      <c r="P18" s="65">
        <f>VLOOKUP($A18,'Return Data'!$B$7:$R$2843,15,0)</f>
        <v>13.214399999999999</v>
      </c>
      <c r="Q18" s="66">
        <f t="shared" si="6"/>
        <v>6</v>
      </c>
      <c r="R18" s="65">
        <f>VLOOKUP($A18,'Return Data'!$B$7:$R$2843,16,0)</f>
        <v>14.401899999999999</v>
      </c>
      <c r="S18" s="67">
        <f t="shared" si="7"/>
        <v>13</v>
      </c>
    </row>
    <row r="19" spans="1:19" x14ac:dyDescent="0.3">
      <c r="A19" s="63" t="s">
        <v>970</v>
      </c>
      <c r="B19" s="64">
        <f>VLOOKUP($A19,'Return Data'!$B$7:$R$2843,3,0)</f>
        <v>44407</v>
      </c>
      <c r="C19" s="65">
        <f>VLOOKUP($A19,'Return Data'!$B$7:$R$2843,4,0)</f>
        <v>35.89</v>
      </c>
      <c r="D19" s="65">
        <f>VLOOKUP($A19,'Return Data'!$B$7:$R$2843,10,0)</f>
        <v>12.8971</v>
      </c>
      <c r="E19" s="66">
        <f t="shared" si="0"/>
        <v>2</v>
      </c>
      <c r="F19" s="65">
        <f>VLOOKUP($A19,'Return Data'!$B$7:$R$2843,11,0)</f>
        <v>22.241099999999999</v>
      </c>
      <c r="G19" s="66">
        <f t="shared" si="1"/>
        <v>4</v>
      </c>
      <c r="H19" s="65">
        <f>VLOOKUP($A19,'Return Data'!$B$7:$R$2843,12,0)</f>
        <v>40.745100000000001</v>
      </c>
      <c r="I19" s="66">
        <f t="shared" si="2"/>
        <v>9</v>
      </c>
      <c r="J19" s="65">
        <f>VLOOKUP($A19,'Return Data'!$B$7:$R$2843,13,0)</f>
        <v>48.6128</v>
      </c>
      <c r="K19" s="66">
        <f t="shared" si="3"/>
        <v>7</v>
      </c>
      <c r="L19" s="65">
        <f>VLOOKUP($A19,'Return Data'!$B$7:$R$2843,17,0)</f>
        <v>24.447800000000001</v>
      </c>
      <c r="M19" s="66">
        <f t="shared" si="4"/>
        <v>2</v>
      </c>
      <c r="N19" s="65">
        <f>VLOOKUP($A19,'Return Data'!$B$7:$R$2843,14,0)</f>
        <v>13.682</v>
      </c>
      <c r="O19" s="66">
        <f t="shared" si="5"/>
        <v>6</v>
      </c>
      <c r="P19" s="65">
        <f>VLOOKUP($A19,'Return Data'!$B$7:$R$2843,15,0)</f>
        <v>11.740500000000001</v>
      </c>
      <c r="Q19" s="66">
        <f t="shared" si="6"/>
        <v>19</v>
      </c>
      <c r="R19" s="65">
        <f>VLOOKUP($A19,'Return Data'!$B$7:$R$2843,16,0)</f>
        <v>14.8771</v>
      </c>
      <c r="S19" s="67">
        <f t="shared" si="7"/>
        <v>12</v>
      </c>
    </row>
    <row r="20" spans="1:19" x14ac:dyDescent="0.3">
      <c r="A20" s="63" t="s">
        <v>973</v>
      </c>
      <c r="B20" s="64">
        <f>VLOOKUP($A20,'Return Data'!$B$7:$R$2843,3,0)</f>
        <v>44407</v>
      </c>
      <c r="C20" s="65">
        <f>VLOOKUP($A20,'Return Data'!$B$7:$R$2843,4,0)</f>
        <v>45.37</v>
      </c>
      <c r="D20" s="65">
        <f>VLOOKUP($A20,'Return Data'!$B$7:$R$2843,10,0)</f>
        <v>10.228400000000001</v>
      </c>
      <c r="E20" s="66">
        <f t="shared" si="0"/>
        <v>14</v>
      </c>
      <c r="F20" s="65">
        <f>VLOOKUP($A20,'Return Data'!$B$7:$R$2843,11,0)</f>
        <v>15.504099999999999</v>
      </c>
      <c r="G20" s="66">
        <f t="shared" si="1"/>
        <v>26</v>
      </c>
      <c r="H20" s="65">
        <f>VLOOKUP($A20,'Return Data'!$B$7:$R$2843,12,0)</f>
        <v>31.469100000000001</v>
      </c>
      <c r="I20" s="66">
        <f t="shared" si="2"/>
        <v>26</v>
      </c>
      <c r="J20" s="65">
        <f>VLOOKUP($A20,'Return Data'!$B$7:$R$2843,13,0)</f>
        <v>38.576700000000002</v>
      </c>
      <c r="K20" s="66">
        <f t="shared" si="3"/>
        <v>26</v>
      </c>
      <c r="L20" s="65">
        <f>VLOOKUP($A20,'Return Data'!$B$7:$R$2843,17,0)</f>
        <v>20.906700000000001</v>
      </c>
      <c r="M20" s="66">
        <f t="shared" si="4"/>
        <v>13</v>
      </c>
      <c r="N20" s="65">
        <f>VLOOKUP($A20,'Return Data'!$B$7:$R$2843,14,0)</f>
        <v>11.2403</v>
      </c>
      <c r="O20" s="66">
        <f t="shared" si="5"/>
        <v>20</v>
      </c>
      <c r="P20" s="65">
        <f>VLOOKUP($A20,'Return Data'!$B$7:$R$2843,15,0)</f>
        <v>12.6934</v>
      </c>
      <c r="Q20" s="66">
        <f t="shared" si="6"/>
        <v>9</v>
      </c>
      <c r="R20" s="65">
        <f>VLOOKUP($A20,'Return Data'!$B$7:$R$2843,16,0)</f>
        <v>10.496700000000001</v>
      </c>
      <c r="S20" s="67">
        <f t="shared" si="7"/>
        <v>23</v>
      </c>
    </row>
    <row r="21" spans="1:19" x14ac:dyDescent="0.3">
      <c r="A21" s="63" t="s">
        <v>974</v>
      </c>
      <c r="B21" s="64">
        <f>VLOOKUP($A21,'Return Data'!$B$7:$R$2843,3,0)</f>
        <v>44407</v>
      </c>
      <c r="C21" s="65">
        <f>VLOOKUP($A21,'Return Data'!$B$7:$R$2843,4,0)</f>
        <v>26.64</v>
      </c>
      <c r="D21" s="65">
        <f>VLOOKUP($A21,'Return Data'!$B$7:$R$2843,10,0)</f>
        <v>7.6364000000000001</v>
      </c>
      <c r="E21" s="66">
        <f t="shared" si="0"/>
        <v>29</v>
      </c>
      <c r="F21" s="65">
        <f>VLOOKUP($A21,'Return Data'!$B$7:$R$2843,11,0)</f>
        <v>14.482200000000001</v>
      </c>
      <c r="G21" s="66">
        <f t="shared" si="1"/>
        <v>27</v>
      </c>
      <c r="H21" s="65">
        <f>VLOOKUP($A21,'Return Data'!$B$7:$R$2843,12,0)</f>
        <v>29.2576</v>
      </c>
      <c r="I21" s="66">
        <f t="shared" si="2"/>
        <v>28</v>
      </c>
      <c r="J21" s="65">
        <f>VLOOKUP($A21,'Return Data'!$B$7:$R$2843,13,0)</f>
        <v>36.755600000000001</v>
      </c>
      <c r="K21" s="66">
        <f t="shared" si="3"/>
        <v>28</v>
      </c>
      <c r="L21" s="65">
        <f>VLOOKUP($A21,'Return Data'!$B$7:$R$2843,17,0)</f>
        <v>14.2264</v>
      </c>
      <c r="M21" s="66">
        <f t="shared" si="4"/>
        <v>29</v>
      </c>
      <c r="N21" s="65">
        <f>VLOOKUP($A21,'Return Data'!$B$7:$R$2843,14,0)</f>
        <v>8.6076999999999995</v>
      </c>
      <c r="O21" s="66">
        <f t="shared" si="5"/>
        <v>28</v>
      </c>
      <c r="P21" s="65">
        <f>VLOOKUP($A21,'Return Data'!$B$7:$R$2843,15,0)</f>
        <v>10.986700000000001</v>
      </c>
      <c r="Q21" s="66">
        <f t="shared" si="6"/>
        <v>24</v>
      </c>
      <c r="R21" s="65">
        <f>VLOOKUP($A21,'Return Data'!$B$7:$R$2843,16,0)</f>
        <v>10.896100000000001</v>
      </c>
      <c r="S21" s="67">
        <f t="shared" si="7"/>
        <v>22</v>
      </c>
    </row>
    <row r="22" spans="1:19" x14ac:dyDescent="0.3">
      <c r="A22" s="63" t="s">
        <v>976</v>
      </c>
      <c r="B22" s="64">
        <f>VLOOKUP($A22,'Return Data'!$B$7:$R$2843,3,0)</f>
        <v>44407</v>
      </c>
      <c r="C22" s="65">
        <f>VLOOKUP($A22,'Return Data'!$B$7:$R$2843,4,0)</f>
        <v>40.9</v>
      </c>
      <c r="D22" s="65">
        <f>VLOOKUP($A22,'Return Data'!$B$7:$R$2843,10,0)</f>
        <v>14.63</v>
      </c>
      <c r="E22" s="66">
        <f t="shared" si="0"/>
        <v>1</v>
      </c>
      <c r="F22" s="65">
        <f>VLOOKUP($A22,'Return Data'!$B$7:$R$2843,11,0)</f>
        <v>22.896599999999999</v>
      </c>
      <c r="G22" s="66">
        <f t="shared" si="1"/>
        <v>1</v>
      </c>
      <c r="H22" s="65">
        <f>VLOOKUP($A22,'Return Data'!$B$7:$R$2843,12,0)</f>
        <v>38.5501</v>
      </c>
      <c r="I22" s="66">
        <f t="shared" si="2"/>
        <v>13</v>
      </c>
      <c r="J22" s="65">
        <f>VLOOKUP($A22,'Return Data'!$B$7:$R$2843,13,0)</f>
        <v>43.107100000000003</v>
      </c>
      <c r="K22" s="66">
        <f t="shared" si="3"/>
        <v>17</v>
      </c>
      <c r="L22" s="65">
        <f>VLOOKUP($A22,'Return Data'!$B$7:$R$2843,17,0)</f>
        <v>21.898599999999998</v>
      </c>
      <c r="M22" s="66">
        <f t="shared" si="4"/>
        <v>6</v>
      </c>
      <c r="N22" s="65">
        <f>VLOOKUP($A22,'Return Data'!$B$7:$R$2843,14,0)</f>
        <v>12.0677</v>
      </c>
      <c r="O22" s="66">
        <f t="shared" si="5"/>
        <v>14</v>
      </c>
      <c r="P22" s="65">
        <f>VLOOKUP($A22,'Return Data'!$B$7:$R$2843,15,0)</f>
        <v>12.741300000000001</v>
      </c>
      <c r="Q22" s="66">
        <f t="shared" si="6"/>
        <v>8</v>
      </c>
      <c r="R22" s="65">
        <f>VLOOKUP($A22,'Return Data'!$B$7:$R$2843,16,0)</f>
        <v>12.5121</v>
      </c>
      <c r="S22" s="67">
        <f t="shared" si="7"/>
        <v>18</v>
      </c>
    </row>
    <row r="23" spans="1:19" x14ac:dyDescent="0.3">
      <c r="A23" s="63" t="s">
        <v>978</v>
      </c>
      <c r="B23" s="64">
        <f>VLOOKUP($A23,'Return Data'!$B$7:$R$2843,3,0)</f>
        <v>44407</v>
      </c>
      <c r="C23" s="65">
        <f>VLOOKUP($A23,'Return Data'!$B$7:$R$2843,4,0)</f>
        <v>90.529700000000005</v>
      </c>
      <c r="D23" s="65">
        <f>VLOOKUP($A23,'Return Data'!$B$7:$R$2843,10,0)</f>
        <v>9.4440000000000008</v>
      </c>
      <c r="E23" s="66">
        <f t="shared" si="0"/>
        <v>24</v>
      </c>
      <c r="F23" s="65">
        <f>VLOOKUP($A23,'Return Data'!$B$7:$R$2843,11,0)</f>
        <v>14.2723</v>
      </c>
      <c r="G23" s="66">
        <f t="shared" si="1"/>
        <v>28</v>
      </c>
      <c r="H23" s="65">
        <f>VLOOKUP($A23,'Return Data'!$B$7:$R$2843,12,0)</f>
        <v>26.973199999999999</v>
      </c>
      <c r="I23" s="66">
        <f t="shared" si="2"/>
        <v>29</v>
      </c>
      <c r="J23" s="65">
        <f>VLOOKUP($A23,'Return Data'!$B$7:$R$2843,13,0)</f>
        <v>30.998000000000001</v>
      </c>
      <c r="K23" s="66">
        <f t="shared" si="3"/>
        <v>29</v>
      </c>
      <c r="L23" s="65">
        <f>VLOOKUP($A23,'Return Data'!$B$7:$R$2843,17,0)</f>
        <v>17.616499999999998</v>
      </c>
      <c r="M23" s="66">
        <f t="shared" si="4"/>
        <v>25</v>
      </c>
      <c r="N23" s="65">
        <f>VLOOKUP($A23,'Return Data'!$B$7:$R$2843,14,0)</f>
        <v>11.113</v>
      </c>
      <c r="O23" s="66">
        <f t="shared" si="5"/>
        <v>22</v>
      </c>
      <c r="P23" s="65">
        <f>VLOOKUP($A23,'Return Data'!$B$7:$R$2843,15,0)</f>
        <v>10.099500000000001</v>
      </c>
      <c r="Q23" s="66">
        <f t="shared" si="6"/>
        <v>26</v>
      </c>
      <c r="R23" s="65">
        <f>VLOOKUP($A23,'Return Data'!$B$7:$R$2843,16,0)</f>
        <v>8.7210999999999999</v>
      </c>
      <c r="S23" s="67">
        <f t="shared" si="7"/>
        <v>28</v>
      </c>
    </row>
    <row r="24" spans="1:19" x14ac:dyDescent="0.3">
      <c r="A24" s="63" t="s">
        <v>1909</v>
      </c>
      <c r="B24" s="64">
        <f>VLOOKUP($A24,'Return Data'!$B$7:$R$2843,3,0)</f>
        <v>44407</v>
      </c>
      <c r="C24" s="65">
        <f>VLOOKUP($A24,'Return Data'!$B$7:$R$2843,4,0)</f>
        <v>345.75</v>
      </c>
      <c r="D24" s="65">
        <f>VLOOKUP($A24,'Return Data'!$B$7:$R$2843,10,0)</f>
        <v>10.6935</v>
      </c>
      <c r="E24" s="66">
        <f t="shared" si="0"/>
        <v>8</v>
      </c>
      <c r="F24" s="65">
        <f>VLOOKUP($A24,'Return Data'!$B$7:$R$2843,11,0)</f>
        <v>19.416</v>
      </c>
      <c r="G24" s="66">
        <f t="shared" si="1"/>
        <v>8</v>
      </c>
      <c r="H24" s="65">
        <f>VLOOKUP($A24,'Return Data'!$B$7:$R$2843,12,0)</f>
        <v>39.031300000000002</v>
      </c>
      <c r="I24" s="66">
        <f t="shared" si="2"/>
        <v>11</v>
      </c>
      <c r="J24" s="65">
        <f>VLOOKUP($A24,'Return Data'!$B$7:$R$2843,13,0)</f>
        <v>47.028799999999997</v>
      </c>
      <c r="K24" s="66">
        <f t="shared" si="3"/>
        <v>10</v>
      </c>
      <c r="L24" s="65">
        <f>VLOOKUP($A24,'Return Data'!$B$7:$R$2843,17,0)</f>
        <v>24.244499999999999</v>
      </c>
      <c r="M24" s="66">
        <f t="shared" si="4"/>
        <v>3</v>
      </c>
      <c r="N24" s="65">
        <f>VLOOKUP($A24,'Return Data'!$B$7:$R$2843,14,0)</f>
        <v>13.962400000000001</v>
      </c>
      <c r="O24" s="66">
        <f t="shared" si="5"/>
        <v>5</v>
      </c>
      <c r="P24" s="65">
        <f>VLOOKUP($A24,'Return Data'!$B$7:$R$2843,15,0)</f>
        <v>13.1866</v>
      </c>
      <c r="Q24" s="66">
        <f t="shared" si="6"/>
        <v>7</v>
      </c>
      <c r="R24" s="65">
        <f>VLOOKUP($A24,'Return Data'!$B$7:$R$2843,16,0)</f>
        <v>19.908300000000001</v>
      </c>
      <c r="S24" s="67">
        <f t="shared" si="7"/>
        <v>3</v>
      </c>
    </row>
    <row r="25" spans="1:19" x14ac:dyDescent="0.3">
      <c r="A25" s="63" t="s">
        <v>981</v>
      </c>
      <c r="B25" s="64">
        <f>VLOOKUP($A25,'Return Data'!$B$7:$R$2843,3,0)</f>
        <v>44407</v>
      </c>
      <c r="C25" s="65">
        <f>VLOOKUP($A25,'Return Data'!$B$7:$R$2843,4,0)</f>
        <v>37.787999999999997</v>
      </c>
      <c r="D25" s="65">
        <f>VLOOKUP($A25,'Return Data'!$B$7:$R$2843,10,0)</f>
        <v>10.3621</v>
      </c>
      <c r="E25" s="66">
        <f t="shared" si="0"/>
        <v>12</v>
      </c>
      <c r="F25" s="65">
        <f>VLOOKUP($A25,'Return Data'!$B$7:$R$2843,11,0)</f>
        <v>19.1111</v>
      </c>
      <c r="G25" s="66">
        <f t="shared" si="1"/>
        <v>9</v>
      </c>
      <c r="H25" s="65">
        <f>VLOOKUP($A25,'Return Data'!$B$7:$R$2843,12,0)</f>
        <v>36.379399999999997</v>
      </c>
      <c r="I25" s="66">
        <f t="shared" si="2"/>
        <v>19</v>
      </c>
      <c r="J25" s="65">
        <f>VLOOKUP($A25,'Return Data'!$B$7:$R$2843,13,0)</f>
        <v>42.892800000000001</v>
      </c>
      <c r="K25" s="66">
        <f t="shared" si="3"/>
        <v>20</v>
      </c>
      <c r="L25" s="65">
        <f>VLOOKUP($A25,'Return Data'!$B$7:$R$2843,17,0)</f>
        <v>19.261199999999999</v>
      </c>
      <c r="M25" s="66">
        <f t="shared" si="4"/>
        <v>20</v>
      </c>
      <c r="N25" s="65">
        <f>VLOOKUP($A25,'Return Data'!$B$7:$R$2843,14,0)</f>
        <v>11.887</v>
      </c>
      <c r="O25" s="66">
        <f t="shared" si="5"/>
        <v>16</v>
      </c>
      <c r="P25" s="65">
        <f>VLOOKUP($A25,'Return Data'!$B$7:$R$2843,15,0)</f>
        <v>11.787800000000001</v>
      </c>
      <c r="Q25" s="66">
        <f t="shared" si="6"/>
        <v>18</v>
      </c>
      <c r="R25" s="65">
        <f>VLOOKUP($A25,'Return Data'!$B$7:$R$2843,16,0)</f>
        <v>10.1295</v>
      </c>
      <c r="S25" s="67">
        <f t="shared" si="7"/>
        <v>26</v>
      </c>
    </row>
    <row r="26" spans="1:19" x14ac:dyDescent="0.3">
      <c r="A26" s="63" t="s">
        <v>982</v>
      </c>
      <c r="B26" s="64">
        <f>VLOOKUP($A26,'Return Data'!$B$7:$R$2843,3,0)</f>
        <v>44407</v>
      </c>
      <c r="C26" s="65">
        <f>VLOOKUP($A26,'Return Data'!$B$7:$R$2843,4,0)</f>
        <v>41.328051775616402</v>
      </c>
      <c r="D26" s="65">
        <f>VLOOKUP($A26,'Return Data'!$B$7:$R$2843,10,0)</f>
        <v>9.8468999999999998</v>
      </c>
      <c r="E26" s="66">
        <f t="shared" si="0"/>
        <v>17</v>
      </c>
      <c r="F26" s="65">
        <f>VLOOKUP($A26,'Return Data'!$B$7:$R$2843,11,0)</f>
        <v>16.211200000000002</v>
      </c>
      <c r="G26" s="66">
        <f t="shared" si="1"/>
        <v>23</v>
      </c>
      <c r="H26" s="65">
        <f>VLOOKUP($A26,'Return Data'!$B$7:$R$2843,12,0)</f>
        <v>34.828899999999997</v>
      </c>
      <c r="I26" s="66">
        <f t="shared" si="2"/>
        <v>22</v>
      </c>
      <c r="J26" s="65">
        <f>VLOOKUP($A26,'Return Data'!$B$7:$R$2843,13,0)</f>
        <v>41.177700000000002</v>
      </c>
      <c r="K26" s="66">
        <f t="shared" si="3"/>
        <v>22</v>
      </c>
      <c r="L26" s="65">
        <f>VLOOKUP($A26,'Return Data'!$B$7:$R$2843,17,0)</f>
        <v>19.8033</v>
      </c>
      <c r="M26" s="66">
        <f t="shared" si="4"/>
        <v>19</v>
      </c>
      <c r="N26" s="65">
        <f>VLOOKUP($A26,'Return Data'!$B$7:$R$2843,14,0)</f>
        <v>12.2255</v>
      </c>
      <c r="O26" s="66">
        <f t="shared" si="5"/>
        <v>13</v>
      </c>
      <c r="P26" s="65">
        <f>VLOOKUP($A26,'Return Data'!$B$7:$R$2843,15,0)</f>
        <v>11.848800000000001</v>
      </c>
      <c r="Q26" s="66">
        <f t="shared" si="6"/>
        <v>15</v>
      </c>
      <c r="R26" s="65">
        <f>VLOOKUP($A26,'Return Data'!$B$7:$R$2843,16,0)</f>
        <v>10.3111</v>
      </c>
      <c r="S26" s="67">
        <f t="shared" si="7"/>
        <v>24</v>
      </c>
    </row>
    <row r="27" spans="1:19" x14ac:dyDescent="0.3">
      <c r="A27" s="63" t="s">
        <v>985</v>
      </c>
      <c r="B27" s="64">
        <f>VLOOKUP($A27,'Return Data'!$B$7:$R$2843,3,0)</f>
        <v>44407</v>
      </c>
      <c r="C27" s="65">
        <f>VLOOKUP($A27,'Return Data'!$B$7:$R$2843,4,0)</f>
        <v>14.378</v>
      </c>
      <c r="D27" s="65">
        <f>VLOOKUP($A27,'Return Data'!$B$7:$R$2843,10,0)</f>
        <v>9.4191000000000003</v>
      </c>
      <c r="E27" s="66">
        <f t="shared" si="0"/>
        <v>25</v>
      </c>
      <c r="F27" s="65">
        <f>VLOOKUP($A27,'Return Data'!$B$7:$R$2843,11,0)</f>
        <v>19.836600000000001</v>
      </c>
      <c r="G27" s="66">
        <f t="shared" si="1"/>
        <v>6</v>
      </c>
      <c r="H27" s="65">
        <f>VLOOKUP($A27,'Return Data'!$B$7:$R$2843,12,0)</f>
        <v>43.088900000000002</v>
      </c>
      <c r="I27" s="66">
        <f t="shared" si="2"/>
        <v>5</v>
      </c>
      <c r="J27" s="65">
        <f>VLOOKUP($A27,'Return Data'!$B$7:$R$2843,13,0)</f>
        <v>47.348799999999997</v>
      </c>
      <c r="K27" s="66">
        <f t="shared" si="3"/>
        <v>9</v>
      </c>
      <c r="L27" s="65">
        <f>VLOOKUP($A27,'Return Data'!$B$7:$R$2843,17,0)</f>
        <v>21.586200000000002</v>
      </c>
      <c r="M27" s="66">
        <f t="shared" si="4"/>
        <v>7</v>
      </c>
      <c r="N27" s="65"/>
      <c r="O27" s="66"/>
      <c r="P27" s="65"/>
      <c r="Q27" s="66"/>
      <c r="R27" s="65">
        <f>VLOOKUP($A27,'Return Data'!$B$7:$R$2843,16,0)</f>
        <v>16.496600000000001</v>
      </c>
      <c r="S27" s="67">
        <f t="shared" si="7"/>
        <v>9</v>
      </c>
    </row>
    <row r="28" spans="1:19" x14ac:dyDescent="0.3">
      <c r="A28" s="63" t="s">
        <v>987</v>
      </c>
      <c r="B28" s="64">
        <f>VLOOKUP($A28,'Return Data'!$B$7:$R$2843,3,0)</f>
        <v>44407</v>
      </c>
      <c r="C28" s="65">
        <f>VLOOKUP($A28,'Return Data'!$B$7:$R$2843,4,0)</f>
        <v>72.33</v>
      </c>
      <c r="D28" s="65">
        <f>VLOOKUP($A28,'Return Data'!$B$7:$R$2843,10,0)</f>
        <v>10.9884</v>
      </c>
      <c r="E28" s="66">
        <f t="shared" si="0"/>
        <v>6</v>
      </c>
      <c r="F28" s="65">
        <f>VLOOKUP($A28,'Return Data'!$B$7:$R$2843,11,0)</f>
        <v>18.667100000000001</v>
      </c>
      <c r="G28" s="66">
        <f t="shared" si="1"/>
        <v>13</v>
      </c>
      <c r="H28" s="65">
        <f>VLOOKUP($A28,'Return Data'!$B$7:$R$2843,12,0)</f>
        <v>37.792400000000001</v>
      </c>
      <c r="I28" s="66">
        <f t="shared" si="2"/>
        <v>15</v>
      </c>
      <c r="J28" s="65">
        <f>VLOOKUP($A28,'Return Data'!$B$7:$R$2843,13,0)</f>
        <v>45.4542</v>
      </c>
      <c r="K28" s="66">
        <f t="shared" si="3"/>
        <v>12</v>
      </c>
      <c r="L28" s="65">
        <f>VLOOKUP($A28,'Return Data'!$B$7:$R$2843,17,0)</f>
        <v>21.176100000000002</v>
      </c>
      <c r="M28" s="66">
        <f t="shared" si="4"/>
        <v>12</v>
      </c>
      <c r="N28" s="65">
        <f>VLOOKUP($A28,'Return Data'!$B$7:$R$2843,14,0)</f>
        <v>13.9916</v>
      </c>
      <c r="O28" s="66">
        <f t="shared" ref="O28:O36" si="8">RANK(N28,N$8:N$36,0)</f>
        <v>4</v>
      </c>
      <c r="P28" s="65">
        <f>VLOOKUP($A28,'Return Data'!$B$7:$R$2843,15,0)</f>
        <v>14.982900000000001</v>
      </c>
      <c r="Q28" s="66">
        <f t="shared" ref="Q28:Q36" si="9">RANK(P28,P$8:P$36,0)</f>
        <v>3</v>
      </c>
      <c r="R28" s="65">
        <f>VLOOKUP($A28,'Return Data'!$B$7:$R$2843,16,0)</f>
        <v>16.003499999999999</v>
      </c>
      <c r="S28" s="67">
        <f t="shared" si="7"/>
        <v>11</v>
      </c>
    </row>
    <row r="29" spans="1:19" x14ac:dyDescent="0.3">
      <c r="A29" s="63" t="s">
        <v>2019</v>
      </c>
      <c r="B29" s="64">
        <f>VLOOKUP($A29,'Return Data'!$B$7:$R$2843,3,0)</f>
        <v>44407</v>
      </c>
      <c r="C29" s="65">
        <f>VLOOKUP($A29,'Return Data'!$B$7:$R$2843,4,0)</f>
        <v>31.534099999999999</v>
      </c>
      <c r="D29" s="65">
        <f>VLOOKUP($A29,'Return Data'!$B$7:$R$2843,10,0)</f>
        <v>9.7178000000000004</v>
      </c>
      <c r="E29" s="66">
        <f t="shared" si="0"/>
        <v>22</v>
      </c>
      <c r="F29" s="65">
        <f>VLOOKUP($A29,'Return Data'!$B$7:$R$2843,11,0)</f>
        <v>18.276700000000002</v>
      </c>
      <c r="G29" s="66">
        <f t="shared" si="1"/>
        <v>15</v>
      </c>
      <c r="H29" s="65">
        <f>VLOOKUP($A29,'Return Data'!$B$7:$R$2843,12,0)</f>
        <v>38.1693</v>
      </c>
      <c r="I29" s="66">
        <f t="shared" si="2"/>
        <v>14</v>
      </c>
      <c r="J29" s="65">
        <f>VLOOKUP($A29,'Return Data'!$B$7:$R$2843,13,0)</f>
        <v>42.545000000000002</v>
      </c>
      <c r="K29" s="66">
        <f t="shared" si="3"/>
        <v>21</v>
      </c>
      <c r="L29" s="65">
        <f>VLOOKUP($A29,'Return Data'!$B$7:$R$2843,17,0)</f>
        <v>19.1813</v>
      </c>
      <c r="M29" s="66">
        <f t="shared" si="4"/>
        <v>21</v>
      </c>
      <c r="N29" s="65">
        <f>VLOOKUP($A29,'Return Data'!$B$7:$R$2843,14,0)</f>
        <v>10.8055</v>
      </c>
      <c r="O29" s="66">
        <f t="shared" si="8"/>
        <v>23</v>
      </c>
      <c r="P29" s="65">
        <f>VLOOKUP($A29,'Return Data'!$B$7:$R$2843,15,0)</f>
        <v>11.3719</v>
      </c>
      <c r="Q29" s="66">
        <f t="shared" si="9"/>
        <v>23</v>
      </c>
      <c r="R29" s="65">
        <f>VLOOKUP($A29,'Return Data'!$B$7:$R$2843,16,0)</f>
        <v>12.3749</v>
      </c>
      <c r="S29" s="67">
        <f t="shared" si="7"/>
        <v>19</v>
      </c>
    </row>
    <row r="30" spans="1:19" x14ac:dyDescent="0.3">
      <c r="A30" s="63" t="s">
        <v>988</v>
      </c>
      <c r="B30" s="64">
        <f>VLOOKUP($A30,'Return Data'!$B$7:$R$2843,3,0)</f>
        <v>44407</v>
      </c>
      <c r="C30" s="65">
        <f>VLOOKUP($A30,'Return Data'!$B$7:$R$2843,4,0)</f>
        <v>45.101799999999997</v>
      </c>
      <c r="D30" s="65">
        <f>VLOOKUP($A30,'Return Data'!$B$7:$R$2843,10,0)</f>
        <v>11.9262</v>
      </c>
      <c r="E30" s="66">
        <f t="shared" si="0"/>
        <v>3</v>
      </c>
      <c r="F30" s="65">
        <f>VLOOKUP($A30,'Return Data'!$B$7:$R$2843,11,0)</f>
        <v>21.3216</v>
      </c>
      <c r="G30" s="66">
        <f t="shared" si="1"/>
        <v>5</v>
      </c>
      <c r="H30" s="65">
        <f>VLOOKUP($A30,'Return Data'!$B$7:$R$2843,12,0)</f>
        <v>48.872</v>
      </c>
      <c r="I30" s="66">
        <f t="shared" si="2"/>
        <v>2</v>
      </c>
      <c r="J30" s="65">
        <f>VLOOKUP($A30,'Return Data'!$B$7:$R$2843,13,0)</f>
        <v>53.908999999999999</v>
      </c>
      <c r="K30" s="66">
        <f t="shared" si="3"/>
        <v>2</v>
      </c>
      <c r="L30" s="65">
        <f>VLOOKUP($A30,'Return Data'!$B$7:$R$2843,17,0)</f>
        <v>16.892299999999999</v>
      </c>
      <c r="M30" s="66">
        <f t="shared" si="4"/>
        <v>26</v>
      </c>
      <c r="N30" s="65">
        <f>VLOOKUP($A30,'Return Data'!$B$7:$R$2843,14,0)</f>
        <v>10.527900000000001</v>
      </c>
      <c r="O30" s="66">
        <f t="shared" si="8"/>
        <v>24</v>
      </c>
      <c r="P30" s="65">
        <f>VLOOKUP($A30,'Return Data'!$B$7:$R$2843,15,0)</f>
        <v>12.612299999999999</v>
      </c>
      <c r="Q30" s="66">
        <f t="shared" si="9"/>
        <v>10</v>
      </c>
      <c r="R30" s="65">
        <f>VLOOKUP($A30,'Return Data'!$B$7:$R$2843,16,0)</f>
        <v>11.371499999999999</v>
      </c>
      <c r="S30" s="67">
        <f t="shared" si="7"/>
        <v>21</v>
      </c>
    </row>
    <row r="31" spans="1:19" x14ac:dyDescent="0.3">
      <c r="A31" s="63" t="s">
        <v>990</v>
      </c>
      <c r="B31" s="64">
        <f>VLOOKUP($A31,'Return Data'!$B$7:$R$2843,3,0)</f>
        <v>44407</v>
      </c>
      <c r="C31" s="65">
        <f>VLOOKUP($A31,'Return Data'!$B$7:$R$2843,4,0)</f>
        <v>232.47</v>
      </c>
      <c r="D31" s="65">
        <f>VLOOKUP($A31,'Return Data'!$B$7:$R$2843,10,0)</f>
        <v>8.8445</v>
      </c>
      <c r="E31" s="66">
        <f t="shared" si="0"/>
        <v>28</v>
      </c>
      <c r="F31" s="65">
        <f>VLOOKUP($A31,'Return Data'!$B$7:$R$2843,11,0)</f>
        <v>16.316400000000002</v>
      </c>
      <c r="G31" s="66">
        <f t="shared" si="1"/>
        <v>21</v>
      </c>
      <c r="H31" s="65">
        <f>VLOOKUP($A31,'Return Data'!$B$7:$R$2843,12,0)</f>
        <v>35.519399999999997</v>
      </c>
      <c r="I31" s="66">
        <f t="shared" si="2"/>
        <v>21</v>
      </c>
      <c r="J31" s="65">
        <f>VLOOKUP($A31,'Return Data'!$B$7:$R$2843,13,0)</f>
        <v>43.606400000000001</v>
      </c>
      <c r="K31" s="66">
        <f t="shared" si="3"/>
        <v>15</v>
      </c>
      <c r="L31" s="65">
        <f>VLOOKUP($A31,'Return Data'!$B$7:$R$2843,17,0)</f>
        <v>18.741499999999998</v>
      </c>
      <c r="M31" s="66">
        <f t="shared" si="4"/>
        <v>22</v>
      </c>
      <c r="N31" s="65">
        <f>VLOOKUP($A31,'Return Data'!$B$7:$R$2843,14,0)</f>
        <v>11.540699999999999</v>
      </c>
      <c r="O31" s="66">
        <f t="shared" si="8"/>
        <v>19</v>
      </c>
      <c r="P31" s="65">
        <f>VLOOKUP($A31,'Return Data'!$B$7:$R$2843,15,0)</f>
        <v>11.5502</v>
      </c>
      <c r="Q31" s="66">
        <f t="shared" si="9"/>
        <v>21</v>
      </c>
      <c r="R31" s="65">
        <f>VLOOKUP($A31,'Return Data'!$B$7:$R$2843,16,0)</f>
        <v>18.5276</v>
      </c>
      <c r="S31" s="67">
        <f t="shared" si="7"/>
        <v>8</v>
      </c>
    </row>
    <row r="32" spans="1:19" x14ac:dyDescent="0.3">
      <c r="A32" s="63" t="s">
        <v>993</v>
      </c>
      <c r="B32" s="64">
        <f>VLOOKUP($A32,'Return Data'!$B$7:$R$2843,3,0)</f>
        <v>44407</v>
      </c>
      <c r="C32" s="65">
        <f>VLOOKUP($A32,'Return Data'!$B$7:$R$2843,4,0)</f>
        <v>56.262500000000003</v>
      </c>
      <c r="D32" s="65">
        <f>VLOOKUP($A32,'Return Data'!$B$7:$R$2843,10,0)</f>
        <v>9.9138999999999999</v>
      </c>
      <c r="E32" s="66">
        <f t="shared" si="0"/>
        <v>16</v>
      </c>
      <c r="F32" s="65">
        <f>VLOOKUP($A32,'Return Data'!$B$7:$R$2843,11,0)</f>
        <v>18.772400000000001</v>
      </c>
      <c r="G32" s="66">
        <f t="shared" si="1"/>
        <v>12</v>
      </c>
      <c r="H32" s="65">
        <f>VLOOKUP($A32,'Return Data'!$B$7:$R$2843,12,0)</f>
        <v>42.2714</v>
      </c>
      <c r="I32" s="66">
        <f t="shared" si="2"/>
        <v>6</v>
      </c>
      <c r="J32" s="65">
        <f>VLOOKUP($A32,'Return Data'!$B$7:$R$2843,13,0)</f>
        <v>49.279000000000003</v>
      </c>
      <c r="K32" s="66">
        <f t="shared" si="3"/>
        <v>4</v>
      </c>
      <c r="L32" s="65">
        <f>VLOOKUP($A32,'Return Data'!$B$7:$R$2843,17,0)</f>
        <v>21.5078</v>
      </c>
      <c r="M32" s="66">
        <f t="shared" si="4"/>
        <v>8</v>
      </c>
      <c r="N32" s="65">
        <f>VLOOKUP($A32,'Return Data'!$B$7:$R$2843,14,0)</f>
        <v>12.8292</v>
      </c>
      <c r="O32" s="66">
        <f t="shared" si="8"/>
        <v>8</v>
      </c>
      <c r="P32" s="65">
        <f>VLOOKUP($A32,'Return Data'!$B$7:$R$2843,15,0)</f>
        <v>12.0649</v>
      </c>
      <c r="Q32" s="66">
        <f t="shared" si="9"/>
        <v>14</v>
      </c>
      <c r="R32" s="65">
        <f>VLOOKUP($A32,'Return Data'!$B$7:$R$2843,16,0)</f>
        <v>11.7621</v>
      </c>
      <c r="S32" s="67">
        <f t="shared" si="7"/>
        <v>20</v>
      </c>
    </row>
    <row r="33" spans="1:19" x14ac:dyDescent="0.3">
      <c r="A33" s="63" t="s">
        <v>994</v>
      </c>
      <c r="B33" s="64">
        <f>VLOOKUP($A33,'Return Data'!$B$7:$R$2843,3,0)</f>
        <v>44407</v>
      </c>
      <c r="C33" s="65">
        <f>VLOOKUP($A33,'Return Data'!$B$7:$R$2843,4,0)</f>
        <v>668.37481707272298</v>
      </c>
      <c r="D33" s="65">
        <f>VLOOKUP($A33,'Return Data'!$B$7:$R$2843,10,0)</f>
        <v>10.873900000000001</v>
      </c>
      <c r="E33" s="66">
        <f t="shared" si="0"/>
        <v>7</v>
      </c>
      <c r="F33" s="65">
        <f>VLOOKUP($A33,'Return Data'!$B$7:$R$2843,11,0)</f>
        <v>22.724399999999999</v>
      </c>
      <c r="G33" s="66">
        <f t="shared" si="1"/>
        <v>2</v>
      </c>
      <c r="H33" s="65">
        <f>VLOOKUP($A33,'Return Data'!$B$7:$R$2843,12,0)</f>
        <v>44.9101</v>
      </c>
      <c r="I33" s="66">
        <f t="shared" si="2"/>
        <v>3</v>
      </c>
      <c r="J33" s="65">
        <f>VLOOKUP($A33,'Return Data'!$B$7:$R$2843,13,0)</f>
        <v>49.406399999999998</v>
      </c>
      <c r="K33" s="66">
        <f t="shared" si="3"/>
        <v>3</v>
      </c>
      <c r="L33" s="65">
        <f>VLOOKUP($A33,'Return Data'!$B$7:$R$2843,17,0)</f>
        <v>18.6553</v>
      </c>
      <c r="M33" s="66">
        <f t="shared" si="4"/>
        <v>23</v>
      </c>
      <c r="N33" s="65">
        <f>VLOOKUP($A33,'Return Data'!$B$7:$R$2843,14,0)</f>
        <v>12.283099999999999</v>
      </c>
      <c r="O33" s="66">
        <f t="shared" si="8"/>
        <v>11</v>
      </c>
      <c r="P33" s="65">
        <f>VLOOKUP($A33,'Return Data'!$B$7:$R$2843,15,0)</f>
        <v>11.7242</v>
      </c>
      <c r="Q33" s="66">
        <f t="shared" si="9"/>
        <v>20</v>
      </c>
      <c r="R33" s="65">
        <f>VLOOKUP($A33,'Return Data'!$B$7:$R$2843,16,0)</f>
        <v>19.8139</v>
      </c>
      <c r="S33" s="67">
        <f t="shared" si="7"/>
        <v>6</v>
      </c>
    </row>
    <row r="34" spans="1:19" x14ac:dyDescent="0.3">
      <c r="A34" s="63" t="s">
        <v>997</v>
      </c>
      <c r="B34" s="64">
        <f>VLOOKUP($A34,'Return Data'!$B$7:$R$2843,3,0)</f>
        <v>44407</v>
      </c>
      <c r="C34" s="65">
        <f>VLOOKUP($A34,'Return Data'!$B$7:$R$2843,4,0)</f>
        <v>128.58666666666701</v>
      </c>
      <c r="D34" s="65">
        <f>VLOOKUP($A34,'Return Data'!$B$7:$R$2843,10,0)</f>
        <v>9.7654999999999994</v>
      </c>
      <c r="E34" s="66">
        <f t="shared" si="0"/>
        <v>18</v>
      </c>
      <c r="F34" s="65">
        <f>VLOOKUP($A34,'Return Data'!$B$7:$R$2843,11,0)</f>
        <v>15.691000000000001</v>
      </c>
      <c r="G34" s="66">
        <f t="shared" si="1"/>
        <v>24</v>
      </c>
      <c r="H34" s="65">
        <f>VLOOKUP($A34,'Return Data'!$B$7:$R$2843,12,0)</f>
        <v>31.014800000000001</v>
      </c>
      <c r="I34" s="66">
        <f t="shared" si="2"/>
        <v>27</v>
      </c>
      <c r="J34" s="65">
        <f>VLOOKUP($A34,'Return Data'!$B$7:$R$2843,13,0)</f>
        <v>38.008000000000003</v>
      </c>
      <c r="K34" s="66">
        <f t="shared" si="3"/>
        <v>27</v>
      </c>
      <c r="L34" s="65">
        <f>VLOOKUP($A34,'Return Data'!$B$7:$R$2843,17,0)</f>
        <v>16.3504</v>
      </c>
      <c r="M34" s="66">
        <f t="shared" si="4"/>
        <v>27</v>
      </c>
      <c r="N34" s="65">
        <f>VLOOKUP($A34,'Return Data'!$B$7:$R$2843,14,0)</f>
        <v>9.0106000000000002</v>
      </c>
      <c r="O34" s="66">
        <f t="shared" si="8"/>
        <v>27</v>
      </c>
      <c r="P34" s="65">
        <f>VLOOKUP($A34,'Return Data'!$B$7:$R$2843,15,0)</f>
        <v>8.4724000000000004</v>
      </c>
      <c r="Q34" s="66">
        <f t="shared" si="9"/>
        <v>27</v>
      </c>
      <c r="R34" s="65">
        <f>VLOOKUP($A34,'Return Data'!$B$7:$R$2843,16,0)</f>
        <v>10.1434</v>
      </c>
      <c r="S34" s="67">
        <f t="shared" si="7"/>
        <v>25</v>
      </c>
    </row>
    <row r="35" spans="1:19" x14ac:dyDescent="0.3">
      <c r="A35" s="63" t="s">
        <v>999</v>
      </c>
      <c r="B35" s="64">
        <f>VLOOKUP($A35,'Return Data'!$B$7:$R$2843,3,0)</f>
        <v>44407</v>
      </c>
      <c r="C35" s="65">
        <f>VLOOKUP($A35,'Return Data'!$B$7:$R$2843,4,0)</f>
        <v>15.01</v>
      </c>
      <c r="D35" s="65">
        <f>VLOOKUP($A35,'Return Data'!$B$7:$R$2843,10,0)</f>
        <v>10.611599999999999</v>
      </c>
      <c r="E35" s="66">
        <f t="shared" si="0"/>
        <v>9</v>
      </c>
      <c r="F35" s="65">
        <f>VLOOKUP($A35,'Return Data'!$B$7:$R$2843,11,0)</f>
        <v>17.5411</v>
      </c>
      <c r="G35" s="66">
        <f t="shared" si="1"/>
        <v>20</v>
      </c>
      <c r="H35" s="65">
        <f>VLOOKUP($A35,'Return Data'!$B$7:$R$2843,12,0)</f>
        <v>36.952599999999997</v>
      </c>
      <c r="I35" s="66">
        <f t="shared" si="2"/>
        <v>17</v>
      </c>
      <c r="J35" s="65">
        <f>VLOOKUP($A35,'Return Data'!$B$7:$R$2843,13,0)</f>
        <v>43.088700000000003</v>
      </c>
      <c r="K35" s="66">
        <f t="shared" si="3"/>
        <v>18</v>
      </c>
      <c r="L35" s="65">
        <f>VLOOKUP($A35,'Return Data'!$B$7:$R$2843,17,0)</f>
        <v>20.279399999999999</v>
      </c>
      <c r="M35" s="66">
        <f t="shared" si="4"/>
        <v>17</v>
      </c>
      <c r="N35" s="65">
        <f>VLOOKUP($A35,'Return Data'!$B$7:$R$2843,14,0)</f>
        <v>11.6547</v>
      </c>
      <c r="O35" s="66">
        <f t="shared" si="8"/>
        <v>18</v>
      </c>
      <c r="P35" s="65">
        <f>VLOOKUP($A35,'Return Data'!$B$7:$R$2843,15,0)</f>
        <v>0</v>
      </c>
      <c r="Q35" s="66">
        <f t="shared" si="9"/>
        <v>28</v>
      </c>
      <c r="R35" s="65">
        <f>VLOOKUP($A35,'Return Data'!$B$7:$R$2843,16,0)</f>
        <v>10.0975</v>
      </c>
      <c r="S35" s="67">
        <f t="shared" si="7"/>
        <v>27</v>
      </c>
    </row>
    <row r="36" spans="1:19" x14ac:dyDescent="0.3">
      <c r="A36" s="63" t="s">
        <v>1916</v>
      </c>
      <c r="B36" s="64">
        <f>VLOOKUP($A36,'Return Data'!$B$7:$R$2843,3,0)</f>
        <v>44407</v>
      </c>
      <c r="C36" s="65">
        <f>VLOOKUP($A36,'Return Data'!$B$7:$R$2843,4,0)</f>
        <v>177.6651</v>
      </c>
      <c r="D36" s="65">
        <f>VLOOKUP($A36,'Return Data'!$B$7:$R$2843,10,0)</f>
        <v>10.152100000000001</v>
      </c>
      <c r="E36" s="66">
        <f t="shared" si="0"/>
        <v>15</v>
      </c>
      <c r="F36" s="65">
        <f>VLOOKUP($A36,'Return Data'!$B$7:$R$2843,11,0)</f>
        <v>19.0853</v>
      </c>
      <c r="G36" s="66">
        <f t="shared" si="1"/>
        <v>10</v>
      </c>
      <c r="H36" s="65">
        <f>VLOOKUP($A36,'Return Data'!$B$7:$R$2843,12,0)</f>
        <v>39.928600000000003</v>
      </c>
      <c r="I36" s="66">
        <f t="shared" si="2"/>
        <v>10</v>
      </c>
      <c r="J36" s="65">
        <f>VLOOKUP($A36,'Return Data'!$B$7:$R$2843,13,0)</f>
        <v>48.6526</v>
      </c>
      <c r="K36" s="66">
        <f t="shared" si="3"/>
        <v>6</v>
      </c>
      <c r="L36" s="65">
        <f>VLOOKUP($A36,'Return Data'!$B$7:$R$2843,17,0)</f>
        <v>23.119900000000001</v>
      </c>
      <c r="M36" s="66">
        <f t="shared" si="4"/>
        <v>5</v>
      </c>
      <c r="N36" s="65">
        <f>VLOOKUP($A36,'Return Data'!$B$7:$R$2843,14,0)</f>
        <v>13.394399999999999</v>
      </c>
      <c r="O36" s="66">
        <f t="shared" si="8"/>
        <v>7</v>
      </c>
      <c r="P36" s="65">
        <f>VLOOKUP($A36,'Return Data'!$B$7:$R$2843,15,0)</f>
        <v>13.384</v>
      </c>
      <c r="Q36" s="66">
        <f t="shared" si="9"/>
        <v>4</v>
      </c>
      <c r="R36" s="65">
        <f>VLOOKUP($A36,'Return Data'!$B$7:$R$2843,16,0)</f>
        <v>13.6113</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10.327675862068967</v>
      </c>
      <c r="E38" s="74"/>
      <c r="F38" s="75">
        <f>AVERAGE(F8:F36)</f>
        <v>18.241099999999996</v>
      </c>
      <c r="G38" s="74"/>
      <c r="H38" s="75">
        <f>AVERAGE(H8:H36)</f>
        <v>38.053675862068964</v>
      </c>
      <c r="I38" s="74"/>
      <c r="J38" s="75">
        <f>AVERAGE(J8:J36)</f>
        <v>44.347044827586203</v>
      </c>
      <c r="K38" s="74"/>
      <c r="L38" s="75">
        <f>AVERAGE(L8:L36)</f>
        <v>20.277162068965517</v>
      </c>
      <c r="M38" s="74"/>
      <c r="N38" s="75">
        <f>AVERAGE(N8:N36)</f>
        <v>12.080967857142857</v>
      </c>
      <c r="O38" s="74"/>
      <c r="P38" s="75">
        <f>AVERAGE(P8:P36)</f>
        <v>11.865732142857144</v>
      </c>
      <c r="Q38" s="74"/>
      <c r="R38" s="75">
        <f>AVERAGE(R8:R36)</f>
        <v>14.306413793103451</v>
      </c>
      <c r="S38" s="76"/>
    </row>
    <row r="39" spans="1:19" x14ac:dyDescent="0.3">
      <c r="A39" s="73" t="s">
        <v>28</v>
      </c>
      <c r="B39" s="74"/>
      <c r="C39" s="74"/>
      <c r="D39" s="75">
        <f>MIN(D8:D36)</f>
        <v>7.6364000000000001</v>
      </c>
      <c r="E39" s="74"/>
      <c r="F39" s="75">
        <f>MIN(F8:F36)</f>
        <v>13.891</v>
      </c>
      <c r="G39" s="74"/>
      <c r="H39" s="75">
        <f>MIN(H8:H36)</f>
        <v>26.973199999999999</v>
      </c>
      <c r="I39" s="74"/>
      <c r="J39" s="75">
        <f>MIN(J8:J36)</f>
        <v>30.998000000000001</v>
      </c>
      <c r="K39" s="74"/>
      <c r="L39" s="75">
        <f>MIN(L8:L36)</f>
        <v>14.2264</v>
      </c>
      <c r="M39" s="74"/>
      <c r="N39" s="75">
        <f>MIN(N8:N36)</f>
        <v>8.6076999999999995</v>
      </c>
      <c r="O39" s="74"/>
      <c r="P39" s="75">
        <f>MIN(P8:P36)</f>
        <v>0</v>
      </c>
      <c r="Q39" s="74"/>
      <c r="R39" s="75">
        <f>MIN(R8:R36)</f>
        <v>6.6730999999999998</v>
      </c>
      <c r="S39" s="76"/>
    </row>
    <row r="40" spans="1:19" ht="15" thickBot="1" x14ac:dyDescent="0.35">
      <c r="A40" s="77" t="s">
        <v>29</v>
      </c>
      <c r="B40" s="78"/>
      <c r="C40" s="78"/>
      <c r="D40" s="79">
        <f>MAX(D8:D36)</f>
        <v>14.63</v>
      </c>
      <c r="E40" s="78"/>
      <c r="F40" s="79">
        <f>MAX(F8:F36)</f>
        <v>22.896599999999999</v>
      </c>
      <c r="G40" s="78"/>
      <c r="H40" s="79">
        <f>MAX(H8:H36)</f>
        <v>51.333100000000002</v>
      </c>
      <c r="I40" s="78"/>
      <c r="J40" s="79">
        <f>MAX(J8:J36)</f>
        <v>59.491599999999998</v>
      </c>
      <c r="K40" s="78"/>
      <c r="L40" s="79">
        <f>MAX(L8:L36)</f>
        <v>25.980499999999999</v>
      </c>
      <c r="M40" s="78"/>
      <c r="N40" s="79">
        <f>MAX(N8:N36)</f>
        <v>16.1296</v>
      </c>
      <c r="O40" s="78"/>
      <c r="P40" s="79">
        <f>MAX(P8:P36)</f>
        <v>15.8978</v>
      </c>
      <c r="Q40" s="78"/>
      <c r="R40" s="79">
        <f>MAX(R8:R36)</f>
        <v>20.1004</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44407</v>
      </c>
      <c r="C8" s="65">
        <f>VLOOKUP($A8,'Return Data'!$B$7:$R$2843,4,0)</f>
        <v>36.9024</v>
      </c>
      <c r="D8" s="65">
        <f>VLOOKUP($A8,'Return Data'!$B$7:$R$2843,9,0)</f>
        <v>5.9669999999999996</v>
      </c>
      <c r="E8" s="66">
        <f t="shared" ref="E8:E35" si="0">RANK(D8,D$8:D$35,0)</f>
        <v>8</v>
      </c>
      <c r="F8" s="65">
        <f>VLOOKUP($A8,'Return Data'!$B$7:$R$2843,10,0)</f>
        <v>6.0002000000000004</v>
      </c>
      <c r="G8" s="66">
        <f t="shared" ref="G8:G35" si="1">RANK(F8,F$8:F$35,0)</f>
        <v>5</v>
      </c>
      <c r="H8" s="65">
        <f>VLOOKUP($A8,'Return Data'!$B$7:$R$2843,11,0)</f>
        <v>5.8636999999999997</v>
      </c>
      <c r="I8" s="66">
        <f t="shared" ref="I8:I35" si="2">RANK(H8,H$8:H$35,0)</f>
        <v>5</v>
      </c>
      <c r="J8" s="65">
        <f>VLOOKUP($A8,'Return Data'!$B$7:$R$2843,12,0)</f>
        <v>6.2054</v>
      </c>
      <c r="K8" s="66">
        <f t="shared" ref="K8:K33" si="3">RANK(J8,J$8:J$35,0)</f>
        <v>5</v>
      </c>
      <c r="L8" s="65">
        <f>VLOOKUP($A8,'Return Data'!$B$7:$R$2843,13,0)</f>
        <v>6.4141000000000004</v>
      </c>
      <c r="M8" s="66">
        <f>RANK(L8,L$8:L$35,0)</f>
        <v>4</v>
      </c>
      <c r="N8" s="65">
        <f>VLOOKUP($A8,'Return Data'!$B$7:$R$2843,17,0)</f>
        <v>3.9931000000000001</v>
      </c>
      <c r="O8" s="66">
        <f>RANK(N8,N$8:N$35,0)</f>
        <v>23</v>
      </c>
      <c r="P8" s="65">
        <f>VLOOKUP($A8,'Return Data'!$B$7:$R$2843,14,0)</f>
        <v>5.8647999999999998</v>
      </c>
      <c r="Q8" s="66">
        <f>RANK(P8,P$8:P$35,0)</f>
        <v>21</v>
      </c>
      <c r="R8" s="65">
        <f>VLOOKUP($A8,'Return Data'!$B$7:$R$2843,16,0)</f>
        <v>7.7606000000000002</v>
      </c>
      <c r="S8" s="67">
        <f t="shared" ref="S8:S35" si="4">RANK(R8,R$8:R$35,0)</f>
        <v>18</v>
      </c>
    </row>
    <row r="9" spans="1:19" x14ac:dyDescent="0.3">
      <c r="A9" s="82" t="s">
        <v>54</v>
      </c>
      <c r="B9" s="64">
        <f>VLOOKUP($A9,'Return Data'!$B$7:$R$2843,3,0)</f>
        <v>44407</v>
      </c>
      <c r="C9" s="65">
        <f>VLOOKUP($A9,'Return Data'!$B$7:$R$2843,4,0)</f>
        <v>1.4522999999999999</v>
      </c>
      <c r="D9" s="65">
        <f>VLOOKUP($A9,'Return Data'!$B$7:$R$2843,9,0)</f>
        <v>0</v>
      </c>
      <c r="E9" s="66">
        <f t="shared" si="0"/>
        <v>24</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-15.035299999999999</v>
      </c>
      <c r="S9" s="67">
        <f t="shared" si="4"/>
        <v>27</v>
      </c>
    </row>
    <row r="10" spans="1:19" x14ac:dyDescent="0.3">
      <c r="A10" s="82" t="s">
        <v>55</v>
      </c>
      <c r="B10" s="64">
        <f>VLOOKUP($A10,'Return Data'!$B$7:$R$2843,3,0)</f>
        <v>44407</v>
      </c>
      <c r="C10" s="65">
        <f>VLOOKUP($A10,'Return Data'!$B$7:$R$2843,4,0)</f>
        <v>25.267099999999999</v>
      </c>
      <c r="D10" s="65">
        <f>VLOOKUP($A10,'Return Data'!$B$7:$R$2843,9,0)</f>
        <v>-0.62080000000000002</v>
      </c>
      <c r="E10" s="66">
        <f t="shared" si="0"/>
        <v>25</v>
      </c>
      <c r="F10" s="65">
        <f>VLOOKUP($A10,'Return Data'!$B$7:$R$2843,10,0)</f>
        <v>3.3938000000000001</v>
      </c>
      <c r="G10" s="66">
        <f t="shared" si="1"/>
        <v>16</v>
      </c>
      <c r="H10" s="65">
        <f>VLOOKUP($A10,'Return Data'!$B$7:$R$2843,11,0)</f>
        <v>2.6025999999999998</v>
      </c>
      <c r="I10" s="66">
        <f t="shared" si="2"/>
        <v>14</v>
      </c>
      <c r="J10" s="65">
        <f>VLOOKUP($A10,'Return Data'!$B$7:$R$2843,12,0)</f>
        <v>2.8651</v>
      </c>
      <c r="K10" s="66">
        <f t="shared" si="3"/>
        <v>15</v>
      </c>
      <c r="L10" s="65">
        <f>VLOOKUP($A10,'Return Data'!$B$7:$R$2843,13,0)</f>
        <v>3.8491</v>
      </c>
      <c r="M10" s="66">
        <f t="shared" ref="M10:M33" si="5">RANK(L10,L$8:L$35,0)</f>
        <v>14</v>
      </c>
      <c r="N10" s="65">
        <f>VLOOKUP($A10,'Return Data'!$B$7:$R$2843,17,0)</f>
        <v>8.7584</v>
      </c>
      <c r="O10" s="66">
        <f t="shared" ref="O10:O21" si="6">RANK(N10,N$8:N$35,0)</f>
        <v>4</v>
      </c>
      <c r="P10" s="65">
        <f>VLOOKUP($A10,'Return Data'!$B$7:$R$2843,14,0)</f>
        <v>10.2013</v>
      </c>
      <c r="Q10" s="66">
        <f t="shared" ref="Q10:Q21" si="7">RANK(P10,P$8:P$35,0)</f>
        <v>2</v>
      </c>
      <c r="R10" s="65">
        <f>VLOOKUP($A10,'Return Data'!$B$7:$R$2843,16,0)</f>
        <v>9.4375999999999998</v>
      </c>
      <c r="S10" s="67">
        <f t="shared" si="4"/>
        <v>3</v>
      </c>
    </row>
    <row r="11" spans="1:19" x14ac:dyDescent="0.3">
      <c r="A11" s="82" t="s">
        <v>56</v>
      </c>
      <c r="B11" s="64">
        <f>VLOOKUP($A11,'Return Data'!$B$7:$R$2843,3,0)</f>
        <v>44407</v>
      </c>
      <c r="C11" s="65">
        <f>VLOOKUP($A11,'Return Data'!$B$7:$R$2843,4,0)</f>
        <v>19.6279</v>
      </c>
      <c r="D11" s="65">
        <f>VLOOKUP($A11,'Return Data'!$B$7:$R$2843,9,0)</f>
        <v>6.1553000000000004</v>
      </c>
      <c r="E11" s="66">
        <f t="shared" si="0"/>
        <v>7</v>
      </c>
      <c r="F11" s="65">
        <f>VLOOKUP($A11,'Return Data'!$B$7:$R$2843,10,0)</f>
        <v>4.0206999999999997</v>
      </c>
      <c r="G11" s="66">
        <f t="shared" si="1"/>
        <v>12</v>
      </c>
      <c r="H11" s="65">
        <f>VLOOKUP($A11,'Return Data'!$B$7:$R$2843,11,0)</f>
        <v>2.0760000000000001</v>
      </c>
      <c r="I11" s="66">
        <f t="shared" si="2"/>
        <v>18</v>
      </c>
      <c r="J11" s="65">
        <f>VLOOKUP($A11,'Return Data'!$B$7:$R$2843,12,0)</f>
        <v>6.5061999999999998</v>
      </c>
      <c r="K11" s="66">
        <f t="shared" si="3"/>
        <v>4</v>
      </c>
      <c r="L11" s="65">
        <f>VLOOKUP($A11,'Return Data'!$B$7:$R$2843,13,0)</f>
        <v>5.9100999999999999</v>
      </c>
      <c r="M11" s="66">
        <f t="shared" si="5"/>
        <v>6</v>
      </c>
      <c r="N11" s="65">
        <f>VLOOKUP($A11,'Return Data'!$B$7:$R$2843,17,0)</f>
        <v>6.6378000000000004</v>
      </c>
      <c r="O11" s="66">
        <f t="shared" si="6"/>
        <v>16</v>
      </c>
      <c r="P11" s="65">
        <f>VLOOKUP($A11,'Return Data'!$B$7:$R$2843,14,0)</f>
        <v>4.4751000000000003</v>
      </c>
      <c r="Q11" s="66">
        <f t="shared" si="7"/>
        <v>23</v>
      </c>
      <c r="R11" s="65">
        <f>VLOOKUP($A11,'Return Data'!$B$7:$R$2843,16,0)</f>
        <v>7.5265000000000004</v>
      </c>
      <c r="S11" s="67">
        <f t="shared" si="4"/>
        <v>22</v>
      </c>
    </row>
    <row r="12" spans="1:19" x14ac:dyDescent="0.3">
      <c r="A12" s="82" t="s">
        <v>57</v>
      </c>
      <c r="B12" s="64">
        <f>VLOOKUP($A12,'Return Data'!$B$7:$R$2843,3,0)</f>
        <v>44407</v>
      </c>
      <c r="C12" s="65">
        <f>VLOOKUP($A12,'Return Data'!$B$7:$R$2843,4,0)</f>
        <v>38.658499999999997</v>
      </c>
      <c r="D12" s="65">
        <f>VLOOKUP($A12,'Return Data'!$B$7:$R$2843,9,0)</f>
        <v>1.89E-2</v>
      </c>
      <c r="E12" s="66">
        <f t="shared" si="0"/>
        <v>23</v>
      </c>
      <c r="F12" s="65">
        <f>VLOOKUP($A12,'Return Data'!$B$7:$R$2843,10,0)</f>
        <v>1.1601999999999999</v>
      </c>
      <c r="G12" s="66">
        <f t="shared" si="1"/>
        <v>24</v>
      </c>
      <c r="H12" s="65">
        <f>VLOOKUP($A12,'Return Data'!$B$7:$R$2843,11,0)</f>
        <v>0.83089999999999997</v>
      </c>
      <c r="I12" s="66">
        <f t="shared" si="2"/>
        <v>25</v>
      </c>
      <c r="J12" s="65">
        <f>VLOOKUP($A12,'Return Data'!$B$7:$R$2843,12,0)</f>
        <v>1.8283</v>
      </c>
      <c r="K12" s="66">
        <f t="shared" si="3"/>
        <v>23</v>
      </c>
      <c r="L12" s="65">
        <f>VLOOKUP($A12,'Return Data'!$B$7:$R$2843,13,0)</f>
        <v>2.7624</v>
      </c>
      <c r="M12" s="66">
        <f t="shared" si="5"/>
        <v>21</v>
      </c>
      <c r="N12" s="65">
        <f>VLOOKUP($A12,'Return Data'!$B$7:$R$2843,17,0)</f>
        <v>6.2404000000000002</v>
      </c>
      <c r="O12" s="66">
        <f t="shared" si="6"/>
        <v>18</v>
      </c>
      <c r="P12" s="65">
        <f>VLOOKUP($A12,'Return Data'!$B$7:$R$2843,14,0)</f>
        <v>7.7281000000000004</v>
      </c>
      <c r="Q12" s="66">
        <f t="shared" si="7"/>
        <v>19</v>
      </c>
      <c r="R12" s="65">
        <f>VLOOKUP($A12,'Return Data'!$B$7:$R$2843,16,0)</f>
        <v>8.5061</v>
      </c>
      <c r="S12" s="67">
        <f t="shared" si="4"/>
        <v>11</v>
      </c>
    </row>
    <row r="13" spans="1:19" x14ac:dyDescent="0.3">
      <c r="A13" s="82" t="s">
        <v>58</v>
      </c>
      <c r="B13" s="64">
        <f>VLOOKUP($A13,'Return Data'!$B$7:$R$2843,3,0)</f>
        <v>44407</v>
      </c>
      <c r="C13" s="65">
        <f>VLOOKUP($A13,'Return Data'!$B$7:$R$2843,4,0)</f>
        <v>25.417899999999999</v>
      </c>
      <c r="D13" s="65">
        <f>VLOOKUP($A13,'Return Data'!$B$7:$R$2843,9,0)</f>
        <v>3.5379999999999998</v>
      </c>
      <c r="E13" s="66">
        <f t="shared" si="0"/>
        <v>18</v>
      </c>
      <c r="F13" s="65">
        <f>VLOOKUP($A13,'Return Data'!$B$7:$R$2843,10,0)</f>
        <v>3.1970999999999998</v>
      </c>
      <c r="G13" s="66">
        <f t="shared" si="1"/>
        <v>17</v>
      </c>
      <c r="H13" s="65">
        <f>VLOOKUP($A13,'Return Data'!$B$7:$R$2843,11,0)</f>
        <v>1.2624</v>
      </c>
      <c r="I13" s="66">
        <f t="shared" si="2"/>
        <v>22</v>
      </c>
      <c r="J13" s="65">
        <f>VLOOKUP($A13,'Return Data'!$B$7:$R$2843,12,0)</f>
        <v>2.1234000000000002</v>
      </c>
      <c r="K13" s="66">
        <f t="shared" si="3"/>
        <v>20</v>
      </c>
      <c r="L13" s="65">
        <f>VLOOKUP($A13,'Return Data'!$B$7:$R$2843,13,0)</f>
        <v>2.6255999999999999</v>
      </c>
      <c r="M13" s="66">
        <f t="shared" si="5"/>
        <v>22</v>
      </c>
      <c r="N13" s="65">
        <f>VLOOKUP($A13,'Return Data'!$B$7:$R$2843,17,0)</f>
        <v>6.1639999999999997</v>
      </c>
      <c r="O13" s="66">
        <f t="shared" si="6"/>
        <v>20</v>
      </c>
      <c r="P13" s="65">
        <f>VLOOKUP($A13,'Return Data'!$B$7:$R$2843,14,0)</f>
        <v>8.0868000000000002</v>
      </c>
      <c r="Q13" s="66">
        <f t="shared" si="7"/>
        <v>15</v>
      </c>
      <c r="R13" s="65">
        <f>VLOOKUP($A13,'Return Data'!$B$7:$R$2843,16,0)</f>
        <v>8.5573999999999995</v>
      </c>
      <c r="S13" s="67">
        <f t="shared" si="4"/>
        <v>10</v>
      </c>
    </row>
    <row r="14" spans="1:19" x14ac:dyDescent="0.3">
      <c r="A14" s="82" t="s">
        <v>59</v>
      </c>
      <c r="B14" s="64">
        <f>VLOOKUP($A14,'Return Data'!$B$7:$R$2843,3,0)</f>
        <v>44407</v>
      </c>
      <c r="C14" s="65">
        <f>VLOOKUP($A14,'Return Data'!$B$7:$R$2843,4,0)</f>
        <v>2744.3521000000001</v>
      </c>
      <c r="D14" s="65">
        <f>VLOOKUP($A14,'Return Data'!$B$7:$R$2843,9,0)</f>
        <v>5.5438000000000001</v>
      </c>
      <c r="E14" s="66">
        <f t="shared" si="0"/>
        <v>12</v>
      </c>
      <c r="F14" s="65">
        <f>VLOOKUP($A14,'Return Data'!$B$7:$R$2843,10,0)</f>
        <v>3.0775000000000001</v>
      </c>
      <c r="G14" s="66">
        <f t="shared" si="1"/>
        <v>18</v>
      </c>
      <c r="H14" s="65">
        <f>VLOOKUP($A14,'Return Data'!$B$7:$R$2843,11,0)</f>
        <v>1.4950000000000001</v>
      </c>
      <c r="I14" s="66">
        <f t="shared" si="2"/>
        <v>20</v>
      </c>
      <c r="J14" s="65">
        <f>VLOOKUP($A14,'Return Data'!$B$7:$R$2843,12,0)</f>
        <v>2.2936999999999999</v>
      </c>
      <c r="K14" s="66">
        <f t="shared" si="3"/>
        <v>18</v>
      </c>
      <c r="L14" s="65">
        <f>VLOOKUP($A14,'Return Data'!$B$7:$R$2843,13,0)</f>
        <v>2.9554999999999998</v>
      </c>
      <c r="M14" s="66">
        <f t="shared" si="5"/>
        <v>19</v>
      </c>
      <c r="N14" s="65">
        <f>VLOOKUP($A14,'Return Data'!$B$7:$R$2843,17,0)</f>
        <v>9.0207999999999995</v>
      </c>
      <c r="O14" s="66">
        <f t="shared" si="6"/>
        <v>3</v>
      </c>
      <c r="P14" s="65">
        <f>VLOOKUP($A14,'Return Data'!$B$7:$R$2843,14,0)</f>
        <v>10.065799999999999</v>
      </c>
      <c r="Q14" s="66">
        <f t="shared" si="7"/>
        <v>4</v>
      </c>
      <c r="R14" s="65">
        <f>VLOOKUP($A14,'Return Data'!$B$7:$R$2843,16,0)</f>
        <v>8.7681000000000004</v>
      </c>
      <c r="S14" s="67">
        <f t="shared" si="4"/>
        <v>9</v>
      </c>
    </row>
    <row r="15" spans="1:19" x14ac:dyDescent="0.3">
      <c r="A15" s="82" t="s">
        <v>61</v>
      </c>
      <c r="B15" s="64">
        <f>VLOOKUP($A15,'Return Data'!$B$7:$R$2843,3,0)</f>
        <v>44407</v>
      </c>
      <c r="C15" s="65">
        <f>VLOOKUP($A15,'Return Data'!$B$7:$R$2843,4,0)</f>
        <v>76.735699999999994</v>
      </c>
      <c r="D15" s="65">
        <f>VLOOKUP($A15,'Return Data'!$B$7:$R$2843,9,0)</f>
        <v>-14.589</v>
      </c>
      <c r="E15" s="66">
        <f t="shared" si="0"/>
        <v>27</v>
      </c>
      <c r="F15" s="65">
        <f>VLOOKUP($A15,'Return Data'!$B$7:$R$2843,10,0)</f>
        <v>-0.83350000000000002</v>
      </c>
      <c r="G15" s="66">
        <f t="shared" si="1"/>
        <v>27</v>
      </c>
      <c r="H15" s="65">
        <f>VLOOKUP($A15,'Return Data'!$B$7:$R$2843,11,0)</f>
        <v>9.1812000000000005</v>
      </c>
      <c r="I15" s="66">
        <f t="shared" si="2"/>
        <v>3</v>
      </c>
      <c r="J15" s="65">
        <f>VLOOKUP($A15,'Return Data'!$B$7:$R$2843,12,0)</f>
        <v>12.160500000000001</v>
      </c>
      <c r="K15" s="66">
        <f t="shared" si="3"/>
        <v>1</v>
      </c>
      <c r="L15" s="65">
        <f>VLOOKUP($A15,'Return Data'!$B$7:$R$2843,13,0)</f>
        <v>8.3314000000000004</v>
      </c>
      <c r="M15" s="66">
        <f t="shared" si="5"/>
        <v>2</v>
      </c>
      <c r="N15" s="65">
        <f>VLOOKUP($A15,'Return Data'!$B$7:$R$2843,17,0)</f>
        <v>3.5228000000000002</v>
      </c>
      <c r="O15" s="66">
        <f t="shared" si="6"/>
        <v>24</v>
      </c>
      <c r="P15" s="65">
        <f>VLOOKUP($A15,'Return Data'!$B$7:$R$2843,14,0)</f>
        <v>5.5949</v>
      </c>
      <c r="Q15" s="66">
        <f t="shared" si="7"/>
        <v>22</v>
      </c>
      <c r="R15" s="65">
        <f>VLOOKUP($A15,'Return Data'!$B$7:$R$2843,16,0)</f>
        <v>8.2142999999999997</v>
      </c>
      <c r="S15" s="67">
        <f t="shared" si="4"/>
        <v>15</v>
      </c>
    </row>
    <row r="16" spans="1:19" x14ac:dyDescent="0.3">
      <c r="A16" s="82" t="s">
        <v>62</v>
      </c>
      <c r="B16" s="64">
        <f>VLOOKUP($A16,'Return Data'!$B$7:$R$2843,3,0)</f>
        <v>44407</v>
      </c>
      <c r="C16" s="65">
        <f>VLOOKUP($A16,'Return Data'!$B$7:$R$2843,4,0)</f>
        <v>76.974800000000002</v>
      </c>
      <c r="D16" s="65">
        <f>VLOOKUP($A16,'Return Data'!$B$7:$R$2843,9,0)</f>
        <v>5.6402999999999999</v>
      </c>
      <c r="E16" s="66">
        <f t="shared" si="0"/>
        <v>11</v>
      </c>
      <c r="F16" s="65">
        <f>VLOOKUP($A16,'Return Data'!$B$7:$R$2843,10,0)</f>
        <v>26.101600000000001</v>
      </c>
      <c r="G16" s="66">
        <f t="shared" si="1"/>
        <v>1</v>
      </c>
      <c r="H16" s="65">
        <f>VLOOKUP($A16,'Return Data'!$B$7:$R$2843,11,0)</f>
        <v>12.963100000000001</v>
      </c>
      <c r="I16" s="66">
        <f t="shared" si="2"/>
        <v>1</v>
      </c>
      <c r="J16" s="65">
        <f>VLOOKUP($A16,'Return Data'!$B$7:$R$2843,12,0)</f>
        <v>10.620699999999999</v>
      </c>
      <c r="K16" s="66">
        <f t="shared" si="3"/>
        <v>2</v>
      </c>
      <c r="L16" s="65">
        <f>VLOOKUP($A16,'Return Data'!$B$7:$R$2843,13,0)</f>
        <v>9.6740999999999993</v>
      </c>
      <c r="M16" s="66">
        <f t="shared" si="5"/>
        <v>1</v>
      </c>
      <c r="N16" s="65">
        <f>VLOOKUP($A16,'Return Data'!$B$7:$R$2843,17,0)</f>
        <v>9.7988</v>
      </c>
      <c r="O16" s="66">
        <f t="shared" si="6"/>
        <v>1</v>
      </c>
      <c r="P16" s="65">
        <f>VLOOKUP($A16,'Return Data'!$B$7:$R$2843,14,0)</f>
        <v>7.9074</v>
      </c>
      <c r="Q16" s="66">
        <f t="shared" si="7"/>
        <v>17</v>
      </c>
      <c r="R16" s="65">
        <f>VLOOKUP($A16,'Return Data'!$B$7:$R$2843,16,0)</f>
        <v>8.4183000000000003</v>
      </c>
      <c r="S16" s="67">
        <f t="shared" si="4"/>
        <v>13</v>
      </c>
    </row>
    <row r="17" spans="1:19" x14ac:dyDescent="0.3">
      <c r="A17" s="82" t="s">
        <v>63</v>
      </c>
      <c r="B17" s="64">
        <f>VLOOKUP($A17,'Return Data'!$B$7:$R$2843,3,0)</f>
        <v>44407</v>
      </c>
      <c r="C17" s="65">
        <f>VLOOKUP($A17,'Return Data'!$B$7:$R$2843,4,0)</f>
        <v>30.350999999999999</v>
      </c>
      <c r="D17" s="65">
        <f>VLOOKUP($A17,'Return Data'!$B$7:$R$2843,9,0)</f>
        <v>2.4018999999999999</v>
      </c>
      <c r="E17" s="66">
        <f t="shared" si="0"/>
        <v>22</v>
      </c>
      <c r="F17" s="65">
        <f>VLOOKUP($A17,'Return Data'!$B$7:$R$2843,10,0)</f>
        <v>2.5829</v>
      </c>
      <c r="G17" s="66">
        <f t="shared" si="1"/>
        <v>22</v>
      </c>
      <c r="H17" s="65">
        <f>VLOOKUP($A17,'Return Data'!$B$7:$R$2843,11,0)</f>
        <v>1.3611</v>
      </c>
      <c r="I17" s="66">
        <f t="shared" si="2"/>
        <v>21</v>
      </c>
      <c r="J17" s="65">
        <f>VLOOKUP($A17,'Return Data'!$B$7:$R$2843,12,0)</f>
        <v>2.1446999999999998</v>
      </c>
      <c r="K17" s="66">
        <f t="shared" si="3"/>
        <v>19</v>
      </c>
      <c r="L17" s="65">
        <f>VLOOKUP($A17,'Return Data'!$B$7:$R$2843,13,0)</f>
        <v>2.8029000000000002</v>
      </c>
      <c r="M17" s="66">
        <f t="shared" si="5"/>
        <v>20</v>
      </c>
      <c r="N17" s="65">
        <f>VLOOKUP($A17,'Return Data'!$B$7:$R$2843,17,0)</f>
        <v>6.0561999999999996</v>
      </c>
      <c r="O17" s="66">
        <f t="shared" si="6"/>
        <v>21</v>
      </c>
      <c r="P17" s="65">
        <f>VLOOKUP($A17,'Return Data'!$B$7:$R$2843,14,0)</f>
        <v>8.5713000000000008</v>
      </c>
      <c r="Q17" s="66">
        <f t="shared" si="7"/>
        <v>10</v>
      </c>
      <c r="R17" s="65">
        <f>VLOOKUP($A17,'Return Data'!$B$7:$R$2843,16,0)</f>
        <v>7.6913</v>
      </c>
      <c r="S17" s="67">
        <f t="shared" si="4"/>
        <v>20</v>
      </c>
    </row>
    <row r="18" spans="1:19" x14ac:dyDescent="0.3">
      <c r="A18" s="82" t="s">
        <v>64</v>
      </c>
      <c r="B18" s="64">
        <f>VLOOKUP($A18,'Return Data'!$B$7:$R$2843,3,0)</f>
        <v>44407</v>
      </c>
      <c r="C18" s="65">
        <f>VLOOKUP($A18,'Return Data'!$B$7:$R$2843,4,0)</f>
        <v>29.882999999999999</v>
      </c>
      <c r="D18" s="65">
        <f>VLOOKUP($A18,'Return Data'!$B$7:$R$2843,9,0)</f>
        <v>4.0850999999999997</v>
      </c>
      <c r="E18" s="66">
        <f t="shared" si="0"/>
        <v>16</v>
      </c>
      <c r="F18" s="65">
        <f>VLOOKUP($A18,'Return Data'!$B$7:$R$2843,10,0)</f>
        <v>4.9226000000000001</v>
      </c>
      <c r="G18" s="66">
        <f t="shared" si="1"/>
        <v>9</v>
      </c>
      <c r="H18" s="65">
        <f>VLOOKUP($A18,'Return Data'!$B$7:$R$2843,11,0)</f>
        <v>5.2950999999999997</v>
      </c>
      <c r="I18" s="66">
        <f t="shared" si="2"/>
        <v>7</v>
      </c>
      <c r="J18" s="65">
        <f>VLOOKUP($A18,'Return Data'!$B$7:$R$2843,12,0)</f>
        <v>5.5396999999999998</v>
      </c>
      <c r="K18" s="66">
        <f t="shared" si="3"/>
        <v>6</v>
      </c>
      <c r="L18" s="65">
        <f>VLOOKUP($A18,'Return Data'!$B$7:$R$2843,13,0)</f>
        <v>6.0689000000000002</v>
      </c>
      <c r="M18" s="66">
        <f t="shared" si="5"/>
        <v>5</v>
      </c>
      <c r="N18" s="65">
        <f>VLOOKUP($A18,'Return Data'!$B$7:$R$2843,17,0)</f>
        <v>9.4833999999999996</v>
      </c>
      <c r="O18" s="66">
        <f t="shared" si="6"/>
        <v>2</v>
      </c>
      <c r="P18" s="65">
        <f>VLOOKUP($A18,'Return Data'!$B$7:$R$2843,14,0)</f>
        <v>9.9478000000000009</v>
      </c>
      <c r="Q18" s="66">
        <f t="shared" si="7"/>
        <v>5</v>
      </c>
      <c r="R18" s="65">
        <f>VLOOKUP($A18,'Return Data'!$B$7:$R$2843,16,0)</f>
        <v>10.6663</v>
      </c>
      <c r="S18" s="67">
        <f t="shared" si="4"/>
        <v>1</v>
      </c>
    </row>
    <row r="19" spans="1:19" x14ac:dyDescent="0.3">
      <c r="A19" s="82" t="s">
        <v>65</v>
      </c>
      <c r="B19" s="64">
        <f>VLOOKUP($A19,'Return Data'!$B$7:$R$2843,3,0)</f>
        <v>44407</v>
      </c>
      <c r="C19" s="65">
        <f>VLOOKUP($A19,'Return Data'!$B$7:$R$2843,4,0)</f>
        <v>18.7927</v>
      </c>
      <c r="D19" s="65">
        <f>VLOOKUP($A19,'Return Data'!$B$7:$R$2843,9,0)</f>
        <v>5.7043999999999997</v>
      </c>
      <c r="E19" s="66">
        <f t="shared" si="0"/>
        <v>10</v>
      </c>
      <c r="F19" s="65">
        <f>VLOOKUP($A19,'Return Data'!$B$7:$R$2843,10,0)</f>
        <v>5.4275000000000002</v>
      </c>
      <c r="G19" s="66">
        <f t="shared" si="1"/>
        <v>6</v>
      </c>
      <c r="H19" s="65">
        <f>VLOOKUP($A19,'Return Data'!$B$7:$R$2843,11,0)</f>
        <v>3.9157000000000002</v>
      </c>
      <c r="I19" s="66">
        <f t="shared" si="2"/>
        <v>10</v>
      </c>
      <c r="J19" s="65">
        <f>VLOOKUP($A19,'Return Data'!$B$7:$R$2843,12,0)</f>
        <v>5.4151999999999996</v>
      </c>
      <c r="K19" s="66">
        <f t="shared" si="3"/>
        <v>7</v>
      </c>
      <c r="L19" s="65">
        <f>VLOOKUP($A19,'Return Data'!$B$7:$R$2843,13,0)</f>
        <v>5.4791999999999996</v>
      </c>
      <c r="M19" s="66">
        <f t="shared" si="5"/>
        <v>7</v>
      </c>
      <c r="N19" s="65">
        <f>VLOOKUP($A19,'Return Data'!$B$7:$R$2843,17,0)</f>
        <v>7.5857000000000001</v>
      </c>
      <c r="O19" s="66">
        <f t="shared" si="6"/>
        <v>9</v>
      </c>
      <c r="P19" s="65">
        <f>VLOOKUP($A19,'Return Data'!$B$7:$R$2843,14,0)</f>
        <v>7.9542000000000002</v>
      </c>
      <c r="Q19" s="66">
        <f t="shared" si="7"/>
        <v>16</v>
      </c>
      <c r="R19" s="65">
        <f>VLOOKUP($A19,'Return Data'!$B$7:$R$2843,16,0)</f>
        <v>6.6215000000000002</v>
      </c>
      <c r="S19" s="67">
        <f t="shared" si="4"/>
        <v>25</v>
      </c>
    </row>
    <row r="20" spans="1:19" x14ac:dyDescent="0.3">
      <c r="A20" s="82" t="s">
        <v>66</v>
      </c>
      <c r="B20" s="64">
        <f>VLOOKUP($A20,'Return Data'!$B$7:$R$2843,3,0)</f>
        <v>44407</v>
      </c>
      <c r="C20" s="65">
        <f>VLOOKUP($A20,'Return Data'!$B$7:$R$2843,4,0)</f>
        <v>29.479500000000002</v>
      </c>
      <c r="D20" s="65">
        <f>VLOOKUP($A20,'Return Data'!$B$7:$R$2843,9,0)</f>
        <v>5.7638999999999996</v>
      </c>
      <c r="E20" s="66">
        <f t="shared" si="0"/>
        <v>9</v>
      </c>
      <c r="F20" s="65">
        <f>VLOOKUP($A20,'Return Data'!$B$7:$R$2843,10,0)</f>
        <v>4.7037000000000004</v>
      </c>
      <c r="G20" s="66">
        <f t="shared" si="1"/>
        <v>10</v>
      </c>
      <c r="H20" s="65">
        <f>VLOOKUP($A20,'Return Data'!$B$7:$R$2843,11,0)</f>
        <v>2.1202000000000001</v>
      </c>
      <c r="I20" s="66">
        <f t="shared" si="2"/>
        <v>17</v>
      </c>
      <c r="J20" s="65">
        <f>VLOOKUP($A20,'Return Data'!$B$7:$R$2843,12,0)</f>
        <v>2.7176999999999998</v>
      </c>
      <c r="K20" s="66">
        <f t="shared" si="3"/>
        <v>16</v>
      </c>
      <c r="L20" s="65">
        <f>VLOOKUP($A20,'Return Data'!$B$7:$R$2843,13,0)</f>
        <v>3.2416</v>
      </c>
      <c r="M20" s="66">
        <f t="shared" si="5"/>
        <v>16</v>
      </c>
      <c r="N20" s="65">
        <f>VLOOKUP($A20,'Return Data'!$B$7:$R$2843,17,0)</f>
        <v>8.4121000000000006</v>
      </c>
      <c r="O20" s="66">
        <f t="shared" si="6"/>
        <v>5</v>
      </c>
      <c r="P20" s="65">
        <f>VLOOKUP($A20,'Return Data'!$B$7:$R$2843,14,0)</f>
        <v>10.604699999999999</v>
      </c>
      <c r="Q20" s="66">
        <f t="shared" si="7"/>
        <v>1</v>
      </c>
      <c r="R20" s="65">
        <f>VLOOKUP($A20,'Return Data'!$B$7:$R$2843,16,0)</f>
        <v>9.3836999999999993</v>
      </c>
      <c r="S20" s="67">
        <f t="shared" si="4"/>
        <v>4</v>
      </c>
    </row>
    <row r="21" spans="1:19" x14ac:dyDescent="0.3">
      <c r="A21" s="82" t="s">
        <v>67</v>
      </c>
      <c r="B21" s="64">
        <f>VLOOKUP($A21,'Return Data'!$B$7:$R$2843,3,0)</f>
        <v>44407</v>
      </c>
      <c r="C21" s="65">
        <f>VLOOKUP($A21,'Return Data'!$B$7:$R$2843,4,0)</f>
        <v>18.126999999999999</v>
      </c>
      <c r="D21" s="65">
        <f>VLOOKUP($A21,'Return Data'!$B$7:$R$2843,9,0)</f>
        <v>11.5046</v>
      </c>
      <c r="E21" s="66">
        <f t="shared" si="0"/>
        <v>1</v>
      </c>
      <c r="F21" s="65">
        <f>VLOOKUP($A21,'Return Data'!$B$7:$R$2843,10,0)</f>
        <v>8.5653000000000006</v>
      </c>
      <c r="G21" s="66">
        <f t="shared" si="1"/>
        <v>3</v>
      </c>
      <c r="H21" s="65">
        <f>VLOOKUP($A21,'Return Data'!$B$7:$R$2843,11,0)</f>
        <v>7.3171999999999997</v>
      </c>
      <c r="I21" s="66">
        <f t="shared" si="2"/>
        <v>4</v>
      </c>
      <c r="J21" s="65">
        <f>VLOOKUP($A21,'Return Data'!$B$7:$R$2843,12,0)</f>
        <v>6.8505000000000003</v>
      </c>
      <c r="K21" s="66">
        <f t="shared" si="3"/>
        <v>3</v>
      </c>
      <c r="L21" s="65">
        <f>VLOOKUP($A21,'Return Data'!$B$7:$R$2843,13,0)</f>
        <v>7.0904999999999996</v>
      </c>
      <c r="M21" s="66">
        <f t="shared" si="5"/>
        <v>3</v>
      </c>
      <c r="N21" s="65">
        <f>VLOOKUP($A21,'Return Data'!$B$7:$R$2843,17,0)</f>
        <v>7.7957999999999998</v>
      </c>
      <c r="O21" s="66">
        <f t="shared" si="6"/>
        <v>7</v>
      </c>
      <c r="P21" s="65">
        <f>VLOOKUP($A21,'Return Data'!$B$7:$R$2843,14,0)</f>
        <v>7.9028</v>
      </c>
      <c r="Q21" s="66">
        <f t="shared" si="7"/>
        <v>18</v>
      </c>
      <c r="R21" s="65">
        <f>VLOOKUP($A21,'Return Data'!$B$7:$R$2843,16,0)</f>
        <v>7.6158000000000001</v>
      </c>
      <c r="S21" s="67">
        <f t="shared" si="4"/>
        <v>21</v>
      </c>
    </row>
    <row r="22" spans="1:19" x14ac:dyDescent="0.3">
      <c r="A22" s="82" t="s">
        <v>68</v>
      </c>
      <c r="B22" s="64">
        <f>VLOOKUP($A22,'Return Data'!$B$7:$R$2843,3,0)</f>
        <v>44407</v>
      </c>
      <c r="C22" s="65">
        <f>VLOOKUP($A22,'Return Data'!$B$7:$R$2843,4,0)</f>
        <v>1219.268</v>
      </c>
      <c r="D22" s="65">
        <f>VLOOKUP($A22,'Return Data'!$B$7:$R$2843,9,0)</f>
        <v>9.0193999999999992</v>
      </c>
      <c r="E22" s="66">
        <f t="shared" si="0"/>
        <v>4</v>
      </c>
      <c r="F22" s="65">
        <f>VLOOKUP($A22,'Return Data'!$B$7:$R$2843,10,0)</f>
        <v>4.9710000000000001</v>
      </c>
      <c r="G22" s="66">
        <f t="shared" si="1"/>
        <v>8</v>
      </c>
      <c r="H22" s="65">
        <f>VLOOKUP($A22,'Return Data'!$B$7:$R$2843,11,0)</f>
        <v>4.3236999999999997</v>
      </c>
      <c r="I22" s="66">
        <f t="shared" si="2"/>
        <v>8</v>
      </c>
      <c r="J22" s="65">
        <f>VLOOKUP($A22,'Return Data'!$B$7:$R$2843,12,0)</f>
        <v>4.7564000000000002</v>
      </c>
      <c r="K22" s="66">
        <f t="shared" si="3"/>
        <v>9</v>
      </c>
      <c r="L22" s="65">
        <f>VLOOKUP($A22,'Return Data'!$B$7:$R$2843,13,0)</f>
        <v>4.9832999999999998</v>
      </c>
      <c r="M22" s="66">
        <f t="shared" si="5"/>
        <v>9</v>
      </c>
      <c r="N22" s="65"/>
      <c r="O22" s="66"/>
      <c r="P22" s="65"/>
      <c r="Q22" s="66"/>
      <c r="R22" s="65">
        <f>VLOOKUP($A22,'Return Data'!$B$7:$R$2843,16,0)</f>
        <v>7.7534999999999998</v>
      </c>
      <c r="S22" s="67">
        <f t="shared" si="4"/>
        <v>19</v>
      </c>
    </row>
    <row r="23" spans="1:19" x14ac:dyDescent="0.3">
      <c r="A23" s="82" t="s">
        <v>69</v>
      </c>
      <c r="B23" s="64">
        <f>VLOOKUP($A23,'Return Data'!$B$7:$R$2843,3,0)</f>
        <v>44407</v>
      </c>
      <c r="C23" s="65">
        <f>VLOOKUP($A23,'Return Data'!$B$7:$R$2843,4,0)</f>
        <v>34.397500000000001</v>
      </c>
      <c r="D23" s="65">
        <f>VLOOKUP($A23,'Return Data'!$B$7:$R$2843,9,0)</f>
        <v>7.1477000000000004</v>
      </c>
      <c r="E23" s="66">
        <f t="shared" si="0"/>
        <v>5</v>
      </c>
      <c r="F23" s="65">
        <f>VLOOKUP($A23,'Return Data'!$B$7:$R$2843,10,0)</f>
        <v>3.7296</v>
      </c>
      <c r="G23" s="66">
        <f t="shared" si="1"/>
        <v>14</v>
      </c>
      <c r="H23" s="65">
        <f>VLOOKUP($A23,'Return Data'!$B$7:$R$2843,11,0)</f>
        <v>4.0015000000000001</v>
      </c>
      <c r="I23" s="66">
        <f t="shared" si="2"/>
        <v>9</v>
      </c>
      <c r="J23" s="65">
        <f>VLOOKUP($A23,'Return Data'!$B$7:$R$2843,12,0)</f>
        <v>3.8262</v>
      </c>
      <c r="K23" s="66">
        <f t="shared" si="3"/>
        <v>10</v>
      </c>
      <c r="L23" s="65">
        <f>VLOOKUP($A23,'Return Data'!$B$7:$R$2843,13,0)</f>
        <v>4.2506000000000004</v>
      </c>
      <c r="M23" s="66">
        <f t="shared" si="5"/>
        <v>12</v>
      </c>
      <c r="N23" s="65">
        <f>VLOOKUP($A23,'Return Data'!$B$7:$R$2843,17,0)</f>
        <v>6.2401999999999997</v>
      </c>
      <c r="O23" s="66">
        <f t="shared" ref="O23:O33" si="8">RANK(N23,N$8:N$35,0)</f>
        <v>19</v>
      </c>
      <c r="P23" s="65">
        <f>VLOOKUP($A23,'Return Data'!$B$7:$R$2843,14,0)</f>
        <v>6.7472000000000003</v>
      </c>
      <c r="Q23" s="66">
        <f t="shared" ref="Q23:Q33" si="9">RANK(P23,P$8:P$35,0)</f>
        <v>20</v>
      </c>
      <c r="R23" s="65">
        <f>VLOOKUP($A23,'Return Data'!$B$7:$R$2843,16,0)</f>
        <v>8.0939999999999994</v>
      </c>
      <c r="S23" s="67">
        <f t="shared" si="4"/>
        <v>17</v>
      </c>
    </row>
    <row r="24" spans="1:19" x14ac:dyDescent="0.3">
      <c r="A24" s="82" t="s">
        <v>70</v>
      </c>
      <c r="B24" s="64">
        <f>VLOOKUP($A24,'Return Data'!$B$7:$R$2843,3,0)</f>
        <v>44407</v>
      </c>
      <c r="C24" s="65">
        <f>VLOOKUP($A24,'Return Data'!$B$7:$R$2843,4,0)</f>
        <v>31.120200000000001</v>
      </c>
      <c r="D24" s="65">
        <f>VLOOKUP($A24,'Return Data'!$B$7:$R$2843,9,0)</f>
        <v>3.9891000000000001</v>
      </c>
      <c r="E24" s="66">
        <f t="shared" si="0"/>
        <v>17</v>
      </c>
      <c r="F24" s="65">
        <f>VLOOKUP($A24,'Return Data'!$B$7:$R$2843,10,0)</f>
        <v>5.2423999999999999</v>
      </c>
      <c r="G24" s="66">
        <f t="shared" si="1"/>
        <v>7</v>
      </c>
      <c r="H24" s="65">
        <f>VLOOKUP($A24,'Return Data'!$B$7:$R$2843,11,0)</f>
        <v>2.3628999999999998</v>
      </c>
      <c r="I24" s="66">
        <f t="shared" si="2"/>
        <v>16</v>
      </c>
      <c r="J24" s="65">
        <f>VLOOKUP($A24,'Return Data'!$B$7:$R$2843,12,0)</f>
        <v>3.5630999999999999</v>
      </c>
      <c r="K24" s="66">
        <f t="shared" si="3"/>
        <v>11</v>
      </c>
      <c r="L24" s="65">
        <f>VLOOKUP($A24,'Return Data'!$B$7:$R$2843,13,0)</f>
        <v>4.8726000000000003</v>
      </c>
      <c r="M24" s="66">
        <f t="shared" si="5"/>
        <v>10</v>
      </c>
      <c r="N24" s="65">
        <f>VLOOKUP($A24,'Return Data'!$B$7:$R$2843,17,0)</f>
        <v>8.2393999999999998</v>
      </c>
      <c r="O24" s="66">
        <f t="shared" si="8"/>
        <v>6</v>
      </c>
      <c r="P24" s="65">
        <f>VLOOKUP($A24,'Return Data'!$B$7:$R$2843,14,0)</f>
        <v>10.174300000000001</v>
      </c>
      <c r="Q24" s="66">
        <f t="shared" si="9"/>
        <v>3</v>
      </c>
      <c r="R24" s="65">
        <f>VLOOKUP($A24,'Return Data'!$B$7:$R$2843,16,0)</f>
        <v>9.5799000000000003</v>
      </c>
      <c r="S24" s="67">
        <f t="shared" si="4"/>
        <v>2</v>
      </c>
    </row>
    <row r="25" spans="1:19" x14ac:dyDescent="0.3">
      <c r="A25" s="82" t="s">
        <v>71</v>
      </c>
      <c r="B25" s="64">
        <f>VLOOKUP($A25,'Return Data'!$B$7:$R$2843,3,0)</f>
        <v>44407</v>
      </c>
      <c r="C25" s="65">
        <f>VLOOKUP($A25,'Return Data'!$B$7:$R$2843,4,0)</f>
        <v>24.9618</v>
      </c>
      <c r="D25" s="65">
        <f>VLOOKUP($A25,'Return Data'!$B$7:$R$2843,9,0)</f>
        <v>6.2561999999999998</v>
      </c>
      <c r="E25" s="66">
        <f t="shared" si="0"/>
        <v>6</v>
      </c>
      <c r="F25" s="65">
        <f>VLOOKUP($A25,'Return Data'!$B$7:$R$2843,10,0)</f>
        <v>4.2496999999999998</v>
      </c>
      <c r="G25" s="66">
        <f t="shared" si="1"/>
        <v>11</v>
      </c>
      <c r="H25" s="65">
        <f>VLOOKUP($A25,'Return Data'!$B$7:$R$2843,11,0)</f>
        <v>1.1319999999999999</v>
      </c>
      <c r="I25" s="66">
        <f t="shared" si="2"/>
        <v>23</v>
      </c>
      <c r="J25" s="65">
        <f>VLOOKUP($A25,'Return Data'!$B$7:$R$2843,12,0)</f>
        <v>1.9883</v>
      </c>
      <c r="K25" s="66">
        <f t="shared" si="3"/>
        <v>22</v>
      </c>
      <c r="L25" s="65">
        <f>VLOOKUP($A25,'Return Data'!$B$7:$R$2843,13,0)</f>
        <v>2.9956</v>
      </c>
      <c r="M25" s="66">
        <f t="shared" si="5"/>
        <v>18</v>
      </c>
      <c r="N25" s="65">
        <f>VLOOKUP($A25,'Return Data'!$B$7:$R$2843,17,0)</f>
        <v>6.9938000000000002</v>
      </c>
      <c r="O25" s="66">
        <f t="shared" si="8"/>
        <v>13</v>
      </c>
      <c r="P25" s="65">
        <f>VLOOKUP($A25,'Return Data'!$B$7:$R$2843,14,0)</f>
        <v>8.8377999999999997</v>
      </c>
      <c r="Q25" s="66">
        <f t="shared" si="9"/>
        <v>9</v>
      </c>
      <c r="R25" s="65">
        <f>VLOOKUP($A25,'Return Data'!$B$7:$R$2843,16,0)</f>
        <v>8.8396000000000008</v>
      </c>
      <c r="S25" s="67">
        <f t="shared" si="4"/>
        <v>7</v>
      </c>
    </row>
    <row r="26" spans="1:19" x14ac:dyDescent="0.3">
      <c r="A26" s="82" t="s">
        <v>72</v>
      </c>
      <c r="B26" s="64">
        <f>VLOOKUP($A26,'Return Data'!$B$7:$R$2843,3,0)</f>
        <v>44407</v>
      </c>
      <c r="C26" s="65">
        <f>VLOOKUP($A26,'Return Data'!$B$7:$R$2843,4,0)</f>
        <v>14.060499999999999</v>
      </c>
      <c r="D26" s="65">
        <f>VLOOKUP($A26,'Return Data'!$B$7:$R$2843,9,0)</f>
        <v>5.4410999999999996</v>
      </c>
      <c r="E26" s="66">
        <f t="shared" si="0"/>
        <v>13</v>
      </c>
      <c r="F26" s="65">
        <f>VLOOKUP($A26,'Return Data'!$B$7:$R$2843,10,0)</f>
        <v>3.4498000000000002</v>
      </c>
      <c r="G26" s="66">
        <f t="shared" si="1"/>
        <v>15</v>
      </c>
      <c r="H26" s="65">
        <f>VLOOKUP($A26,'Return Data'!$B$7:$R$2843,11,0)</f>
        <v>3.6274000000000002</v>
      </c>
      <c r="I26" s="66">
        <f t="shared" si="2"/>
        <v>11</v>
      </c>
      <c r="J26" s="65">
        <f>VLOOKUP($A26,'Return Data'!$B$7:$R$2843,12,0)</f>
        <v>3.3488000000000002</v>
      </c>
      <c r="K26" s="66">
        <f t="shared" si="3"/>
        <v>13</v>
      </c>
      <c r="L26" s="65">
        <f>VLOOKUP($A26,'Return Data'!$B$7:$R$2843,13,0)</f>
        <v>3.3062999999999998</v>
      </c>
      <c r="M26" s="66">
        <f t="shared" si="5"/>
        <v>15</v>
      </c>
      <c r="N26" s="65">
        <f>VLOOKUP($A26,'Return Data'!$B$7:$R$2843,17,0)</f>
        <v>7.3108000000000004</v>
      </c>
      <c r="O26" s="66">
        <f t="shared" si="8"/>
        <v>11</v>
      </c>
      <c r="P26" s="65">
        <f>VLOOKUP($A26,'Return Data'!$B$7:$R$2843,14,0)</f>
        <v>9.7772000000000006</v>
      </c>
      <c r="Q26" s="66">
        <f t="shared" si="9"/>
        <v>7</v>
      </c>
      <c r="R26" s="65">
        <f>VLOOKUP($A26,'Return Data'!$B$7:$R$2843,16,0)</f>
        <v>8.1425000000000001</v>
      </c>
      <c r="S26" s="67">
        <f t="shared" si="4"/>
        <v>16</v>
      </c>
    </row>
    <row r="27" spans="1:19" x14ac:dyDescent="0.3">
      <c r="A27" s="82" t="s">
        <v>73</v>
      </c>
      <c r="B27" s="64">
        <f>VLOOKUP($A27,'Return Data'!$B$7:$R$2843,3,0)</f>
        <v>44407</v>
      </c>
      <c r="C27" s="65">
        <f>VLOOKUP($A27,'Return Data'!$B$7:$R$2843,4,0)</f>
        <v>30.712</v>
      </c>
      <c r="D27" s="65">
        <f>VLOOKUP($A27,'Return Data'!$B$7:$R$2843,9,0)</f>
        <v>-5.5484999999999998</v>
      </c>
      <c r="E27" s="66">
        <f t="shared" si="0"/>
        <v>26</v>
      </c>
      <c r="F27" s="65">
        <f>VLOOKUP($A27,'Return Data'!$B$7:$R$2843,10,0)</f>
        <v>0.78120000000000001</v>
      </c>
      <c r="G27" s="66">
        <f t="shared" si="1"/>
        <v>25</v>
      </c>
      <c r="H27" s="65">
        <f>VLOOKUP($A27,'Return Data'!$B$7:$R$2843,11,0)</f>
        <v>0.40310000000000001</v>
      </c>
      <c r="I27" s="66">
        <f t="shared" si="2"/>
        <v>26</v>
      </c>
      <c r="J27" s="65">
        <f>VLOOKUP($A27,'Return Data'!$B$7:$R$2843,12,0)</f>
        <v>1.2813000000000001</v>
      </c>
      <c r="K27" s="66">
        <f t="shared" si="3"/>
        <v>25</v>
      </c>
      <c r="L27" s="65">
        <f>VLOOKUP($A27,'Return Data'!$B$7:$R$2843,13,0)</f>
        <v>2.4163000000000001</v>
      </c>
      <c r="M27" s="66">
        <f t="shared" si="5"/>
        <v>23</v>
      </c>
      <c r="N27" s="65">
        <f>VLOOKUP($A27,'Return Data'!$B$7:$R$2843,17,0)</f>
        <v>6.5286</v>
      </c>
      <c r="O27" s="66">
        <f t="shared" si="8"/>
        <v>17</v>
      </c>
      <c r="P27" s="65">
        <f>VLOOKUP($A27,'Return Data'!$B$7:$R$2843,14,0)</f>
        <v>8.5343999999999998</v>
      </c>
      <c r="Q27" s="66">
        <f t="shared" si="9"/>
        <v>11</v>
      </c>
      <c r="R27" s="65">
        <f>VLOOKUP($A27,'Return Data'!$B$7:$R$2843,16,0)</f>
        <v>8.3841000000000001</v>
      </c>
      <c r="S27" s="67">
        <f t="shared" si="4"/>
        <v>14</v>
      </c>
    </row>
    <row r="28" spans="1:19" x14ac:dyDescent="0.3">
      <c r="A28" s="82" t="s">
        <v>74</v>
      </c>
      <c r="B28" s="64">
        <f>VLOOKUP($A28,'Return Data'!$B$7:$R$2843,3,0)</f>
        <v>44407</v>
      </c>
      <c r="C28" s="65">
        <f>VLOOKUP($A28,'Return Data'!$B$7:$R$2843,4,0)</f>
        <v>2281.2745</v>
      </c>
      <c r="D28" s="65">
        <f>VLOOKUP($A28,'Return Data'!$B$7:$R$2843,9,0)</f>
        <v>5.3743999999999996</v>
      </c>
      <c r="E28" s="66">
        <f t="shared" si="0"/>
        <v>14</v>
      </c>
      <c r="F28" s="65">
        <f>VLOOKUP($A28,'Return Data'!$B$7:$R$2843,10,0)</f>
        <v>3.9058999999999999</v>
      </c>
      <c r="G28" s="66">
        <f t="shared" si="1"/>
        <v>13</v>
      </c>
      <c r="H28" s="65">
        <f>VLOOKUP($A28,'Return Data'!$B$7:$R$2843,11,0)</f>
        <v>3.2972000000000001</v>
      </c>
      <c r="I28" s="66">
        <f t="shared" si="2"/>
        <v>12</v>
      </c>
      <c r="J28" s="65">
        <f>VLOOKUP($A28,'Return Data'!$B$7:$R$2843,12,0)</f>
        <v>3.4146999999999998</v>
      </c>
      <c r="K28" s="66">
        <f t="shared" si="3"/>
        <v>12</v>
      </c>
      <c r="L28" s="65">
        <f>VLOOKUP($A28,'Return Data'!$B$7:$R$2843,13,0)</f>
        <v>4.2126999999999999</v>
      </c>
      <c r="M28" s="66">
        <f t="shared" si="5"/>
        <v>13</v>
      </c>
      <c r="N28" s="65">
        <f>VLOOKUP($A28,'Return Data'!$B$7:$R$2843,17,0)</f>
        <v>7.0907</v>
      </c>
      <c r="O28" s="66">
        <f t="shared" si="8"/>
        <v>12</v>
      </c>
      <c r="P28" s="65">
        <f>VLOOKUP($A28,'Return Data'!$B$7:$R$2843,14,0)</f>
        <v>9.3598999999999997</v>
      </c>
      <c r="Q28" s="66">
        <f t="shared" si="9"/>
        <v>8</v>
      </c>
      <c r="R28" s="65">
        <f>VLOOKUP($A28,'Return Data'!$B$7:$R$2843,16,0)</f>
        <v>8.9373000000000005</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44407</v>
      </c>
      <c r="C30" s="65">
        <f>VLOOKUP($A30,'Return Data'!$B$7:$R$2843,4,0)</f>
        <v>16.582899999999999</v>
      </c>
      <c r="D30" s="65">
        <f>VLOOKUP($A30,'Return Data'!$B$7:$R$2843,9,0)</f>
        <v>4.6989999999999998</v>
      </c>
      <c r="E30" s="66">
        <f t="shared" si="0"/>
        <v>15</v>
      </c>
      <c r="F30" s="65">
        <f>VLOOKUP($A30,'Return Data'!$B$7:$R$2843,10,0)</f>
        <v>2.3452999999999999</v>
      </c>
      <c r="G30" s="66">
        <f t="shared" si="1"/>
        <v>23</v>
      </c>
      <c r="H30" s="65">
        <f>VLOOKUP($A30,'Return Data'!$B$7:$R$2843,11,0)</f>
        <v>2.8915999999999999</v>
      </c>
      <c r="I30" s="66">
        <f t="shared" si="2"/>
        <v>13</v>
      </c>
      <c r="J30" s="65">
        <f>VLOOKUP($A30,'Return Data'!$B$7:$R$2843,12,0)</f>
        <v>3.2286000000000001</v>
      </c>
      <c r="K30" s="66">
        <f t="shared" si="3"/>
        <v>14</v>
      </c>
      <c r="L30" s="65">
        <f>VLOOKUP($A30,'Return Data'!$B$7:$R$2843,13,0)</f>
        <v>4.3192000000000004</v>
      </c>
      <c r="M30" s="66">
        <f t="shared" si="5"/>
        <v>11</v>
      </c>
      <c r="N30" s="65">
        <f>VLOOKUP($A30,'Return Data'!$B$7:$R$2843,17,0)</f>
        <v>6.8780000000000001</v>
      </c>
      <c r="O30" s="66">
        <f t="shared" si="8"/>
        <v>14</v>
      </c>
      <c r="P30" s="65">
        <f>VLOOKUP($A30,'Return Data'!$B$7:$R$2843,14,0)</f>
        <v>8.5150000000000006</v>
      </c>
      <c r="Q30" s="66">
        <f t="shared" si="9"/>
        <v>12</v>
      </c>
      <c r="R30" s="65">
        <f>VLOOKUP($A30,'Return Data'!$B$7:$R$2843,16,0)</f>
        <v>8.4959000000000007</v>
      </c>
      <c r="S30" s="67">
        <f t="shared" si="4"/>
        <v>12</v>
      </c>
    </row>
    <row r="31" spans="1:19" x14ac:dyDescent="0.3">
      <c r="A31" s="82" t="s">
        <v>78</v>
      </c>
      <c r="B31" s="64">
        <f>VLOOKUP($A31,'Return Data'!$B$7:$R$2843,3,0)</f>
        <v>44407</v>
      </c>
      <c r="C31" s="65">
        <f>VLOOKUP($A31,'Return Data'!$B$7:$R$2843,4,0)</f>
        <v>29.589200000000002</v>
      </c>
      <c r="D31" s="65">
        <f>VLOOKUP($A31,'Return Data'!$B$7:$R$2843,9,0)</f>
        <v>2.8561999999999999</v>
      </c>
      <c r="E31" s="66">
        <f t="shared" si="0"/>
        <v>21</v>
      </c>
      <c r="F31" s="65">
        <f>VLOOKUP($A31,'Return Data'!$B$7:$R$2843,10,0)</f>
        <v>2.9935999999999998</v>
      </c>
      <c r="G31" s="66">
        <f t="shared" si="1"/>
        <v>19</v>
      </c>
      <c r="H31" s="65">
        <f>VLOOKUP($A31,'Return Data'!$B$7:$R$2843,11,0)</f>
        <v>2.452</v>
      </c>
      <c r="I31" s="66">
        <f t="shared" si="2"/>
        <v>15</v>
      </c>
      <c r="J31" s="65">
        <f>VLOOKUP($A31,'Return Data'!$B$7:$R$2843,12,0)</f>
        <v>2.4249000000000001</v>
      </c>
      <c r="K31" s="66">
        <f t="shared" si="3"/>
        <v>17</v>
      </c>
      <c r="L31" s="65">
        <f>VLOOKUP($A31,'Return Data'!$B$7:$R$2843,13,0)</f>
        <v>3.1842000000000001</v>
      </c>
      <c r="M31" s="66">
        <f t="shared" si="5"/>
        <v>17</v>
      </c>
      <c r="N31" s="65">
        <f>VLOOKUP($A31,'Return Data'!$B$7:$R$2843,17,0)</f>
        <v>7.3765999999999998</v>
      </c>
      <c r="O31" s="66">
        <f t="shared" si="8"/>
        <v>10</v>
      </c>
      <c r="P31" s="65">
        <f>VLOOKUP($A31,'Return Data'!$B$7:$R$2843,14,0)</f>
        <v>9.8916000000000004</v>
      </c>
      <c r="Q31" s="66">
        <f t="shared" si="9"/>
        <v>6</v>
      </c>
      <c r="R31" s="65">
        <f>VLOOKUP($A31,'Return Data'!$B$7:$R$2843,16,0)</f>
        <v>8.7856000000000005</v>
      </c>
      <c r="S31" s="67">
        <f t="shared" si="4"/>
        <v>8</v>
      </c>
    </row>
    <row r="32" spans="1:19" x14ac:dyDescent="0.3">
      <c r="A32" s="82" t="s">
        <v>79</v>
      </c>
      <c r="B32" s="64">
        <f>VLOOKUP($A32,'Return Data'!$B$7:$R$2843,3,0)</f>
        <v>44407</v>
      </c>
      <c r="C32" s="65">
        <f>VLOOKUP($A32,'Return Data'!$B$7:$R$2843,4,0)</f>
        <v>35.811500000000002</v>
      </c>
      <c r="D32" s="65">
        <f>VLOOKUP($A32,'Return Data'!$B$7:$R$2843,9,0)</f>
        <v>10.4961</v>
      </c>
      <c r="E32" s="66">
        <f t="shared" si="0"/>
        <v>3</v>
      </c>
      <c r="F32" s="65">
        <f>VLOOKUP($A32,'Return Data'!$B$7:$R$2843,10,0)</f>
        <v>6.5476000000000001</v>
      </c>
      <c r="G32" s="66">
        <f t="shared" si="1"/>
        <v>4</v>
      </c>
      <c r="H32" s="65">
        <f>VLOOKUP($A32,'Return Data'!$B$7:$R$2843,11,0)</f>
        <v>5.86</v>
      </c>
      <c r="I32" s="66">
        <f t="shared" si="2"/>
        <v>6</v>
      </c>
      <c r="J32" s="65">
        <f>VLOOKUP($A32,'Return Data'!$B$7:$R$2843,12,0)</f>
        <v>5.1105</v>
      </c>
      <c r="K32" s="66">
        <f t="shared" si="3"/>
        <v>8</v>
      </c>
      <c r="L32" s="65">
        <f>VLOOKUP($A32,'Return Data'!$B$7:$R$2843,13,0)</f>
        <v>5.1624999999999996</v>
      </c>
      <c r="M32" s="66">
        <f t="shared" si="5"/>
        <v>8</v>
      </c>
      <c r="N32" s="65">
        <f>VLOOKUP($A32,'Return Data'!$B$7:$R$2843,17,0)</f>
        <v>7.6788999999999996</v>
      </c>
      <c r="O32" s="66">
        <f t="shared" si="8"/>
        <v>8</v>
      </c>
      <c r="P32" s="65">
        <f>VLOOKUP($A32,'Return Data'!$B$7:$R$2843,14,0)</f>
        <v>8.4466999999999999</v>
      </c>
      <c r="Q32" s="66">
        <f t="shared" si="9"/>
        <v>13</v>
      </c>
      <c r="R32" s="65">
        <f>VLOOKUP($A32,'Return Data'!$B$7:$R$2843,16,0)</f>
        <v>9.1610999999999994</v>
      </c>
      <c r="S32" s="67">
        <f t="shared" si="4"/>
        <v>5</v>
      </c>
    </row>
    <row r="33" spans="1:19" x14ac:dyDescent="0.3">
      <c r="A33" s="82" t="s">
        <v>80</v>
      </c>
      <c r="B33" s="64">
        <f>VLOOKUP($A33,'Return Data'!$B$7:$R$2843,3,0)</f>
        <v>44407</v>
      </c>
      <c r="C33" s="65">
        <f>VLOOKUP($A33,'Return Data'!$B$7:$R$2843,4,0)</f>
        <v>19.871400000000001</v>
      </c>
      <c r="D33" s="65">
        <f>VLOOKUP($A33,'Return Data'!$B$7:$R$2843,9,0)</f>
        <v>3.0629</v>
      </c>
      <c r="E33" s="66">
        <f t="shared" si="0"/>
        <v>20</v>
      </c>
      <c r="F33" s="65">
        <f>VLOOKUP($A33,'Return Data'!$B$7:$R$2843,10,0)</f>
        <v>2.5962999999999998</v>
      </c>
      <c r="G33" s="66">
        <f t="shared" si="1"/>
        <v>21</v>
      </c>
      <c r="H33" s="65">
        <f>VLOOKUP($A33,'Return Data'!$B$7:$R$2843,11,0)</f>
        <v>1.1214</v>
      </c>
      <c r="I33" s="66">
        <f t="shared" si="2"/>
        <v>24</v>
      </c>
      <c r="J33" s="65">
        <f>VLOOKUP($A33,'Return Data'!$B$7:$R$2843,12,0)</f>
        <v>1.5256000000000001</v>
      </c>
      <c r="K33" s="66">
        <f t="shared" si="3"/>
        <v>24</v>
      </c>
      <c r="L33" s="65">
        <f>VLOOKUP($A33,'Return Data'!$B$7:$R$2843,13,0)</f>
        <v>2.3919000000000001</v>
      </c>
      <c r="M33" s="66">
        <f t="shared" si="5"/>
        <v>24</v>
      </c>
      <c r="N33" s="65">
        <f>VLOOKUP($A33,'Return Data'!$B$7:$R$2843,17,0)</f>
        <v>6.7351000000000001</v>
      </c>
      <c r="O33" s="66">
        <f t="shared" si="8"/>
        <v>15</v>
      </c>
      <c r="P33" s="65">
        <f>VLOOKUP($A33,'Return Data'!$B$7:$R$2843,14,0)</f>
        <v>8.3725000000000005</v>
      </c>
      <c r="Q33" s="66">
        <f t="shared" si="9"/>
        <v>14</v>
      </c>
      <c r="R33" s="65">
        <f>VLOOKUP($A33,'Return Data'!$B$7:$R$2843,16,0)</f>
        <v>7.3308999999999997</v>
      </c>
      <c r="S33" s="67">
        <f t="shared" si="4"/>
        <v>23</v>
      </c>
    </row>
    <row r="34" spans="1:19" x14ac:dyDescent="0.3">
      <c r="A34" s="82" t="s">
        <v>363</v>
      </c>
      <c r="B34" s="64">
        <f>VLOOKUP($A34,'Return Data'!$B$7:$R$2843,3,0)</f>
        <v>44407</v>
      </c>
      <c r="C34" s="65">
        <f>VLOOKUP($A34,'Return Data'!$B$7:$R$2843,4,0)</f>
        <v>0.32479999999999998</v>
      </c>
      <c r="D34" s="65">
        <f>VLOOKUP($A34,'Return Data'!$B$7:$R$2843,9,0)</f>
        <v>10.961</v>
      </c>
      <c r="E34" s="66">
        <f t="shared" si="0"/>
        <v>2</v>
      </c>
      <c r="F34" s="65">
        <f>VLOOKUP($A34,'Return Data'!$B$7:$R$2843,10,0)</f>
        <v>11.1698</v>
      </c>
      <c r="G34" s="66">
        <f t="shared" si="1"/>
        <v>2</v>
      </c>
      <c r="H34" s="65">
        <f>VLOOKUP($A34,'Return Data'!$B$7:$R$2843,11,0)</f>
        <v>11.489800000000001</v>
      </c>
      <c r="I34" s="66">
        <f t="shared" si="2"/>
        <v>2</v>
      </c>
      <c r="J34" s="65"/>
      <c r="K34" s="66"/>
      <c r="L34" s="65"/>
      <c r="M34" s="66"/>
      <c r="N34" s="65"/>
      <c r="O34" s="66"/>
      <c r="P34" s="65"/>
      <c r="Q34" s="66"/>
      <c r="R34" s="65">
        <f>VLOOKUP($A34,'Return Data'!$B$7:$R$2843,16,0)</f>
        <v>-9.2064000000000004</v>
      </c>
      <c r="S34" s="67">
        <f t="shared" si="4"/>
        <v>26</v>
      </c>
    </row>
    <row r="35" spans="1:19" x14ac:dyDescent="0.3">
      <c r="A35" s="82" t="s">
        <v>81</v>
      </c>
      <c r="B35" s="64">
        <f>VLOOKUP($A35,'Return Data'!$B$7:$R$2843,3,0)</f>
        <v>44407</v>
      </c>
      <c r="C35" s="65">
        <f>VLOOKUP($A35,'Return Data'!$B$7:$R$2843,4,0)</f>
        <v>22.405000000000001</v>
      </c>
      <c r="D35" s="65">
        <f>VLOOKUP($A35,'Return Data'!$B$7:$R$2843,9,0)</f>
        <v>3.3106</v>
      </c>
      <c r="E35" s="66">
        <f t="shared" si="0"/>
        <v>19</v>
      </c>
      <c r="F35" s="65">
        <f>VLOOKUP($A35,'Return Data'!$B$7:$R$2843,10,0)</f>
        <v>2.6907000000000001</v>
      </c>
      <c r="G35" s="66">
        <f t="shared" si="1"/>
        <v>20</v>
      </c>
      <c r="H35" s="65">
        <f>VLOOKUP($A35,'Return Data'!$B$7:$R$2843,11,0)</f>
        <v>2.028</v>
      </c>
      <c r="I35" s="66">
        <f t="shared" si="2"/>
        <v>19</v>
      </c>
      <c r="J35" s="65">
        <f>VLOOKUP($A35,'Return Data'!$B$7:$R$2843,12,0)</f>
        <v>2.0668000000000002</v>
      </c>
      <c r="K35" s="66">
        <f>RANK(J35,J$8:J$35,0)</f>
        <v>21</v>
      </c>
      <c r="L35" s="65">
        <f>VLOOKUP($A35,'Return Data'!$B$7:$R$2843,13,0)</f>
        <v>2.0630999999999999</v>
      </c>
      <c r="M35" s="66">
        <f>RANK(L35,L$8:L$35,0)</f>
        <v>25</v>
      </c>
      <c r="N35" s="65">
        <f>VLOOKUP($A35,'Return Data'!$B$7:$R$2843,17,0)</f>
        <v>3.9971000000000001</v>
      </c>
      <c r="O35" s="66">
        <f>RANK(N35,N$8:N$35,0)</f>
        <v>22</v>
      </c>
      <c r="P35" s="65">
        <f>VLOOKUP($A35,'Return Data'!$B$7:$R$2843,14,0)</f>
        <v>2.3422000000000001</v>
      </c>
      <c r="Q35" s="66">
        <f>RANK(P35,P$8:P$35,0)</f>
        <v>24</v>
      </c>
      <c r="R35" s="65">
        <f>VLOOKUP($A35,'Return Data'!$B$7:$R$2843,16,0)</f>
        <v>7.0088999999999997</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4.0066148148148146</v>
      </c>
      <c r="E37" s="88"/>
      <c r="F37" s="89">
        <f>AVERAGE(F8:F35)</f>
        <v>4.7034259259259263</v>
      </c>
      <c r="G37" s="88"/>
      <c r="H37" s="89">
        <f>AVERAGE(H8:H35)</f>
        <v>3.7509185185185179</v>
      </c>
      <c r="I37" s="88"/>
      <c r="J37" s="89">
        <f>AVERAGE(J8:J35)</f>
        <v>3.9925499999999996</v>
      </c>
      <c r="K37" s="88"/>
      <c r="L37" s="89">
        <f>AVERAGE(L8:L35)</f>
        <v>4.454548</v>
      </c>
      <c r="M37" s="88"/>
      <c r="N37" s="89">
        <f>AVERAGE(N8:N35)</f>
        <v>7.0224374999999997</v>
      </c>
      <c r="O37" s="88"/>
      <c r="P37" s="89">
        <f>AVERAGE(P8:P35)</f>
        <v>8.1626583333333329</v>
      </c>
      <c r="Q37" s="88"/>
      <c r="R37" s="89">
        <f>AVERAGE(R8:R35)</f>
        <v>6.868114814814815</v>
      </c>
      <c r="S37" s="90"/>
    </row>
    <row r="38" spans="1:19" x14ac:dyDescent="0.3">
      <c r="A38" s="87" t="s">
        <v>28</v>
      </c>
      <c r="B38" s="88"/>
      <c r="C38" s="88"/>
      <c r="D38" s="89">
        <f>MIN(D8:D35)</f>
        <v>-14.589</v>
      </c>
      <c r="E38" s="88"/>
      <c r="F38" s="89">
        <f>MIN(F8:F35)</f>
        <v>-0.83350000000000002</v>
      </c>
      <c r="G38" s="88"/>
      <c r="H38" s="89">
        <f>MIN(H8:H35)</f>
        <v>0</v>
      </c>
      <c r="I38" s="88"/>
      <c r="J38" s="89">
        <f>MIN(J8:J35)</f>
        <v>0</v>
      </c>
      <c r="K38" s="88"/>
      <c r="L38" s="89">
        <f>MIN(L8:L35)</f>
        <v>2.0630999999999999</v>
      </c>
      <c r="M38" s="88"/>
      <c r="N38" s="89">
        <f>MIN(N8:N35)</f>
        <v>3.5228000000000002</v>
      </c>
      <c r="O38" s="88"/>
      <c r="P38" s="89">
        <f>MIN(P8:P35)</f>
        <v>2.3422000000000001</v>
      </c>
      <c r="Q38" s="88"/>
      <c r="R38" s="89">
        <f>MIN(R8:R35)</f>
        <v>-15.035299999999999</v>
      </c>
      <c r="S38" s="90"/>
    </row>
    <row r="39" spans="1:19" ht="15" thickBot="1" x14ac:dyDescent="0.35">
      <c r="A39" s="91" t="s">
        <v>29</v>
      </c>
      <c r="B39" s="92"/>
      <c r="C39" s="92"/>
      <c r="D39" s="93">
        <f>MAX(D8:D35)</f>
        <v>11.5046</v>
      </c>
      <c r="E39" s="92"/>
      <c r="F39" s="93">
        <f>MAX(F8:F35)</f>
        <v>26.101600000000001</v>
      </c>
      <c r="G39" s="92"/>
      <c r="H39" s="93">
        <f>MAX(H8:H35)</f>
        <v>12.963100000000001</v>
      </c>
      <c r="I39" s="92"/>
      <c r="J39" s="93">
        <f>MAX(J8:J35)</f>
        <v>12.160500000000001</v>
      </c>
      <c r="K39" s="92"/>
      <c r="L39" s="93">
        <f>MAX(L8:L35)</f>
        <v>9.6740999999999993</v>
      </c>
      <c r="M39" s="92"/>
      <c r="N39" s="93">
        <f>MAX(N8:N35)</f>
        <v>9.7988</v>
      </c>
      <c r="O39" s="92"/>
      <c r="P39" s="93">
        <f>MAX(P8:P35)</f>
        <v>10.604699999999999</v>
      </c>
      <c r="Q39" s="92"/>
      <c r="R39" s="93">
        <f>MAX(R8:R35)</f>
        <v>10.6663</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44407</v>
      </c>
      <c r="C8" s="65">
        <f>VLOOKUP($A8,'Return Data'!$B$7:$R$2843,4,0)</f>
        <v>24.349900000000002</v>
      </c>
      <c r="D8" s="65">
        <f>VLOOKUP($A8,'Return Data'!$B$7:$R$2843,9,0)</f>
        <v>5.3548</v>
      </c>
      <c r="E8" s="66">
        <f t="shared" ref="E8:E39" si="0">RANK(D8,D$8:D$39,0)</f>
        <v>9</v>
      </c>
      <c r="F8" s="65">
        <f>VLOOKUP($A8,'Return Data'!$B$7:$R$2843,10,0)</f>
        <v>5.4428000000000001</v>
      </c>
      <c r="G8" s="66">
        <f t="shared" ref="G8:G39" si="1">RANK(F8,F$8:F$39,0)</f>
        <v>8</v>
      </c>
      <c r="H8" s="65">
        <f>VLOOKUP($A8,'Return Data'!$B$7:$R$2843,11,0)</f>
        <v>5.3483000000000001</v>
      </c>
      <c r="I8" s="66">
        <f t="shared" ref="I8:I39" si="2">RANK(H8,H$8:H$39,0)</f>
        <v>8</v>
      </c>
      <c r="J8" s="65">
        <f>VLOOKUP($A8,'Return Data'!$B$7:$R$2843,12,0)</f>
        <v>5.6414</v>
      </c>
      <c r="K8" s="66">
        <f t="shared" ref="K8:K37" si="3">RANK(J8,J$8:J$39,0)</f>
        <v>8</v>
      </c>
      <c r="L8" s="65">
        <f>VLOOKUP($A8,'Return Data'!$B$7:$R$2843,13,0)</f>
        <v>5.8231000000000002</v>
      </c>
      <c r="M8" s="66">
        <f>RANK(L8,L$8:L$39,0)</f>
        <v>7</v>
      </c>
      <c r="N8" s="65">
        <f>VLOOKUP($A8,'Return Data'!$B$7:$R$2843,17,0)</f>
        <v>3.4087999999999998</v>
      </c>
      <c r="O8" s="66">
        <f>RANK(N8,N$8:N$39,0)</f>
        <v>25</v>
      </c>
      <c r="P8" s="65">
        <f>VLOOKUP($A8,'Return Data'!$B$7:$R$2843,14,0)</f>
        <v>5.2678000000000003</v>
      </c>
      <c r="Q8" s="66">
        <f>RANK(P8,P$8:P$39,0)</f>
        <v>24</v>
      </c>
      <c r="R8" s="65">
        <f>VLOOKUP($A8,'Return Data'!$B$7:$R$2843,16,0)</f>
        <v>7.4922000000000004</v>
      </c>
      <c r="S8" s="67">
        <f t="shared" ref="S8:S39" si="4">RANK(R8,R$8:R$39,0)</f>
        <v>14</v>
      </c>
    </row>
    <row r="9" spans="1:19" x14ac:dyDescent="0.3">
      <c r="A9" s="82" t="s">
        <v>83</v>
      </c>
      <c r="B9" s="64">
        <f>VLOOKUP($A9,'Return Data'!$B$7:$R$2843,3,0)</f>
        <v>44407</v>
      </c>
      <c r="C9" s="65">
        <f>VLOOKUP($A9,'Return Data'!$B$7:$R$2843,4,0)</f>
        <v>35.206099999999999</v>
      </c>
      <c r="D9" s="65">
        <f>VLOOKUP($A9,'Return Data'!$B$7:$R$2843,9,0)</f>
        <v>5.3662999999999998</v>
      </c>
      <c r="E9" s="66">
        <f t="shared" si="0"/>
        <v>8</v>
      </c>
      <c r="F9" s="65">
        <f>VLOOKUP($A9,'Return Data'!$B$7:$R$2843,10,0)</f>
        <v>5.4481999999999999</v>
      </c>
      <c r="G9" s="66">
        <f t="shared" si="1"/>
        <v>7</v>
      </c>
      <c r="H9" s="65">
        <f>VLOOKUP($A9,'Return Data'!$B$7:$R$2843,11,0)</f>
        <v>5.3560999999999996</v>
      </c>
      <c r="I9" s="66">
        <f t="shared" si="2"/>
        <v>7</v>
      </c>
      <c r="J9" s="65">
        <f>VLOOKUP($A9,'Return Data'!$B$7:$R$2843,12,0)</f>
        <v>5.6521999999999997</v>
      </c>
      <c r="K9" s="66">
        <f t="shared" si="3"/>
        <v>7</v>
      </c>
      <c r="L9" s="65">
        <f>VLOOKUP($A9,'Return Data'!$B$7:$R$2843,13,0)</f>
        <v>5.8337000000000003</v>
      </c>
      <c r="M9" s="66">
        <f>RANK(L9,L$8:L$39,0)</f>
        <v>6</v>
      </c>
      <c r="N9" s="65">
        <f>VLOOKUP($A9,'Return Data'!$B$7:$R$2843,17,0)</f>
        <v>3.4163999999999999</v>
      </c>
      <c r="O9" s="66">
        <f>RANK(N9,N$8:N$39,0)</f>
        <v>24</v>
      </c>
      <c r="P9" s="65">
        <f>VLOOKUP($A9,'Return Data'!$B$7:$R$2843,14,0)</f>
        <v>5.2733999999999996</v>
      </c>
      <c r="Q9" s="66">
        <f>RANK(P9,P$8:P$39,0)</f>
        <v>23</v>
      </c>
      <c r="R9" s="65">
        <f>VLOOKUP($A9,'Return Data'!$B$7:$R$2843,16,0)</f>
        <v>7.7560000000000002</v>
      </c>
      <c r="S9" s="67">
        <f t="shared" si="4"/>
        <v>13</v>
      </c>
    </row>
    <row r="10" spans="1:19" x14ac:dyDescent="0.3">
      <c r="A10" s="82" t="s">
        <v>84</v>
      </c>
      <c r="B10" s="64">
        <f>VLOOKUP($A10,'Return Data'!$B$7:$R$2843,3,0)</f>
        <v>44407</v>
      </c>
      <c r="C10" s="65">
        <f>VLOOKUP($A10,'Return Data'!$B$7:$R$2843,4,0)</f>
        <v>0.96740000000000004</v>
      </c>
      <c r="D10" s="65">
        <f>VLOOKUP($A10,'Return Data'!$B$7:$R$2843,9,0)</f>
        <v>0</v>
      </c>
      <c r="E10" s="66">
        <f t="shared" si="0"/>
        <v>26</v>
      </c>
      <c r="F10" s="65">
        <f>VLOOKUP($A10,'Return Data'!$B$7:$R$2843,10,0)</f>
        <v>0</v>
      </c>
      <c r="G10" s="66">
        <f t="shared" si="1"/>
        <v>28</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-15.0321</v>
      </c>
      <c r="S10" s="67">
        <f t="shared" si="4"/>
        <v>30</v>
      </c>
    </row>
    <row r="11" spans="1:19" x14ac:dyDescent="0.3">
      <c r="A11" s="82" t="s">
        <v>85</v>
      </c>
      <c r="B11" s="64">
        <f>VLOOKUP($A11,'Return Data'!$B$7:$R$2843,3,0)</f>
        <v>44407</v>
      </c>
      <c r="C11" s="65">
        <f>VLOOKUP($A11,'Return Data'!$B$7:$R$2843,4,0)</f>
        <v>1.3985000000000001</v>
      </c>
      <c r="D11" s="65">
        <f>VLOOKUP($A11,'Return Data'!$B$7:$R$2843,9,0)</f>
        <v>0</v>
      </c>
      <c r="E11" s="66">
        <f t="shared" si="0"/>
        <v>26</v>
      </c>
      <c r="F11" s="65">
        <f>VLOOKUP($A11,'Return Data'!$B$7:$R$2843,10,0)</f>
        <v>0</v>
      </c>
      <c r="G11" s="66">
        <f t="shared" si="1"/>
        <v>28</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-15.0335</v>
      </c>
      <c r="S11" s="67">
        <f t="shared" si="4"/>
        <v>31</v>
      </c>
    </row>
    <row r="12" spans="1:19" x14ac:dyDescent="0.3">
      <c r="A12" s="82" t="s">
        <v>86</v>
      </c>
      <c r="B12" s="64">
        <f>VLOOKUP($A12,'Return Data'!$B$7:$R$2843,3,0)</f>
        <v>44407</v>
      </c>
      <c r="C12" s="65">
        <f>VLOOKUP($A12,'Return Data'!$B$7:$R$2843,4,0)</f>
        <v>23.324200000000001</v>
      </c>
      <c r="D12" s="65">
        <f>VLOOKUP($A12,'Return Data'!$B$7:$R$2843,9,0)</f>
        <v>-1.0424</v>
      </c>
      <c r="E12" s="66">
        <f t="shared" si="0"/>
        <v>28</v>
      </c>
      <c r="F12" s="65">
        <f>VLOOKUP($A12,'Return Data'!$B$7:$R$2843,10,0)</f>
        <v>2.9710999999999999</v>
      </c>
      <c r="G12" s="66">
        <f t="shared" si="1"/>
        <v>17</v>
      </c>
      <c r="H12" s="65">
        <f>VLOOKUP($A12,'Return Data'!$B$7:$R$2843,11,0)</f>
        <v>2.1886999999999999</v>
      </c>
      <c r="I12" s="66">
        <f t="shared" si="2"/>
        <v>16</v>
      </c>
      <c r="J12" s="65">
        <f>VLOOKUP($A12,'Return Data'!$B$7:$R$2843,12,0)</f>
        <v>2.4445000000000001</v>
      </c>
      <c r="K12" s="66">
        <f t="shared" si="3"/>
        <v>16</v>
      </c>
      <c r="L12" s="65">
        <f>VLOOKUP($A12,'Return Data'!$B$7:$R$2843,13,0)</f>
        <v>3.42</v>
      </c>
      <c r="M12" s="66">
        <f t="shared" ref="M12:M37" si="5">RANK(L12,L$8:L$39,0)</f>
        <v>16</v>
      </c>
      <c r="N12" s="65">
        <f>VLOOKUP($A12,'Return Data'!$B$7:$R$2843,17,0)</f>
        <v>8.2431000000000001</v>
      </c>
      <c r="O12" s="66">
        <f t="shared" ref="O12:O25" si="6">RANK(N12,N$8:N$39,0)</f>
        <v>6</v>
      </c>
      <c r="P12" s="65">
        <f>VLOOKUP($A12,'Return Data'!$B$7:$R$2843,14,0)</f>
        <v>9.5601000000000003</v>
      </c>
      <c r="Q12" s="66">
        <f t="shared" ref="Q12:Q25" si="7">RANK(P12,P$8:P$39,0)</f>
        <v>2</v>
      </c>
      <c r="R12" s="65">
        <f>VLOOKUP($A12,'Return Data'!$B$7:$R$2843,16,0)</f>
        <v>8.5997000000000003</v>
      </c>
      <c r="S12" s="67">
        <f t="shared" si="4"/>
        <v>2</v>
      </c>
    </row>
    <row r="13" spans="1:19" x14ac:dyDescent="0.3">
      <c r="A13" s="82" t="s">
        <v>87</v>
      </c>
      <c r="B13" s="64">
        <f>VLOOKUP($A13,'Return Data'!$B$7:$R$2843,3,0)</f>
        <v>44407</v>
      </c>
      <c r="C13" s="65">
        <f>VLOOKUP($A13,'Return Data'!$B$7:$R$2843,4,0)</f>
        <v>18.557700000000001</v>
      </c>
      <c r="D13" s="65">
        <f>VLOOKUP($A13,'Return Data'!$B$7:$R$2843,9,0)</f>
        <v>5.7903000000000002</v>
      </c>
      <c r="E13" s="66">
        <f t="shared" si="0"/>
        <v>6</v>
      </c>
      <c r="F13" s="65">
        <f>VLOOKUP($A13,'Return Data'!$B$7:$R$2843,10,0)</f>
        <v>3.6775000000000002</v>
      </c>
      <c r="G13" s="66">
        <f t="shared" si="1"/>
        <v>14</v>
      </c>
      <c r="H13" s="65">
        <f>VLOOKUP($A13,'Return Data'!$B$7:$R$2843,11,0)</f>
        <v>1.7385999999999999</v>
      </c>
      <c r="I13" s="66">
        <f t="shared" si="2"/>
        <v>18</v>
      </c>
      <c r="J13" s="65">
        <f>VLOOKUP($A13,'Return Data'!$B$7:$R$2843,12,0)</f>
        <v>6.1582999999999997</v>
      </c>
      <c r="K13" s="66">
        <f t="shared" si="3"/>
        <v>6</v>
      </c>
      <c r="L13" s="65">
        <f>VLOOKUP($A13,'Return Data'!$B$7:$R$2843,13,0)</f>
        <v>5.5602</v>
      </c>
      <c r="M13" s="66">
        <f t="shared" si="5"/>
        <v>8</v>
      </c>
      <c r="N13" s="65">
        <f>VLOOKUP($A13,'Return Data'!$B$7:$R$2843,17,0)</f>
        <v>6.2558999999999996</v>
      </c>
      <c r="O13" s="66">
        <f t="shared" si="6"/>
        <v>17</v>
      </c>
      <c r="P13" s="65">
        <f>VLOOKUP($A13,'Return Data'!$B$7:$R$2843,14,0)</f>
        <v>4.0628000000000002</v>
      </c>
      <c r="Q13" s="66">
        <f t="shared" si="7"/>
        <v>26</v>
      </c>
      <c r="R13" s="65">
        <f>VLOOKUP($A13,'Return Data'!$B$7:$R$2843,16,0)</f>
        <v>7.0404999999999998</v>
      </c>
      <c r="S13" s="67">
        <f t="shared" si="4"/>
        <v>18</v>
      </c>
    </row>
    <row r="14" spans="1:19" x14ac:dyDescent="0.3">
      <c r="A14" s="82" t="s">
        <v>88</v>
      </c>
      <c r="B14" s="64">
        <f>VLOOKUP($A14,'Return Data'!$B$7:$R$2843,3,0)</f>
        <v>44407</v>
      </c>
      <c r="C14" s="65">
        <f>VLOOKUP($A14,'Return Data'!$B$7:$R$2843,4,0)</f>
        <v>36.128</v>
      </c>
      <c r="D14" s="65">
        <f>VLOOKUP($A14,'Return Data'!$B$7:$R$2843,9,0)</f>
        <v>-1.3120000000000001</v>
      </c>
      <c r="E14" s="66">
        <f t="shared" si="0"/>
        <v>29</v>
      </c>
      <c r="F14" s="65">
        <f>VLOOKUP($A14,'Return Data'!$B$7:$R$2843,10,0)</f>
        <v>-0.1731</v>
      </c>
      <c r="G14" s="66">
        <f t="shared" si="1"/>
        <v>30</v>
      </c>
      <c r="H14" s="65">
        <f>VLOOKUP($A14,'Return Data'!$B$7:$R$2843,11,0)</f>
        <v>-0.50170000000000003</v>
      </c>
      <c r="I14" s="66">
        <f t="shared" si="2"/>
        <v>31</v>
      </c>
      <c r="J14" s="65">
        <f>VLOOKUP($A14,'Return Data'!$B$7:$R$2843,12,0)</f>
        <v>0.54459999999999997</v>
      </c>
      <c r="K14" s="66">
        <f t="shared" si="3"/>
        <v>28</v>
      </c>
      <c r="L14" s="65">
        <f>VLOOKUP($A14,'Return Data'!$B$7:$R$2843,13,0)</f>
        <v>1.5065</v>
      </c>
      <c r="M14" s="66">
        <f t="shared" si="5"/>
        <v>27</v>
      </c>
      <c r="N14" s="65">
        <f>VLOOKUP($A14,'Return Data'!$B$7:$R$2843,17,0)</f>
        <v>5.1546000000000003</v>
      </c>
      <c r="O14" s="66">
        <f t="shared" si="6"/>
        <v>23</v>
      </c>
      <c r="P14" s="65">
        <f>VLOOKUP($A14,'Return Data'!$B$7:$R$2843,14,0)</f>
        <v>6.6196000000000002</v>
      </c>
      <c r="Q14" s="66">
        <f t="shared" si="7"/>
        <v>21</v>
      </c>
      <c r="R14" s="65">
        <f>VLOOKUP($A14,'Return Data'!$B$7:$R$2843,16,0)</f>
        <v>7.9161000000000001</v>
      </c>
      <c r="S14" s="67">
        <f t="shared" si="4"/>
        <v>11</v>
      </c>
    </row>
    <row r="15" spans="1:19" x14ac:dyDescent="0.3">
      <c r="A15" s="82" t="s">
        <v>89</v>
      </c>
      <c r="B15" s="64">
        <f>VLOOKUP($A15,'Return Data'!$B$7:$R$2843,3,0)</f>
        <v>44407</v>
      </c>
      <c r="C15" s="65">
        <f>VLOOKUP($A15,'Return Data'!$B$7:$R$2843,4,0)</f>
        <v>24.048999999999999</v>
      </c>
      <c r="D15" s="65">
        <f>VLOOKUP($A15,'Return Data'!$B$7:$R$2843,9,0)</f>
        <v>2.4230999999999998</v>
      </c>
      <c r="E15" s="66">
        <f t="shared" si="0"/>
        <v>23</v>
      </c>
      <c r="F15" s="65">
        <f>VLOOKUP($A15,'Return Data'!$B$7:$R$2843,10,0)</f>
        <v>2.1276999999999999</v>
      </c>
      <c r="G15" s="66">
        <f t="shared" si="1"/>
        <v>25</v>
      </c>
      <c r="H15" s="65">
        <f>VLOOKUP($A15,'Return Data'!$B$7:$R$2843,11,0)</f>
        <v>0.22040000000000001</v>
      </c>
      <c r="I15" s="66">
        <f t="shared" si="2"/>
        <v>27</v>
      </c>
      <c r="J15" s="65">
        <f>VLOOKUP($A15,'Return Data'!$B$7:$R$2843,12,0)</f>
        <v>1.107</v>
      </c>
      <c r="K15" s="66">
        <f t="shared" si="3"/>
        <v>26</v>
      </c>
      <c r="L15" s="65">
        <f>VLOOKUP($A15,'Return Data'!$B$7:$R$2843,13,0)</f>
        <v>1.6403000000000001</v>
      </c>
      <c r="M15" s="66">
        <f t="shared" si="5"/>
        <v>26</v>
      </c>
      <c r="N15" s="65">
        <f>VLOOKUP($A15,'Return Data'!$B$7:$R$2843,17,0)</f>
        <v>5.2214999999999998</v>
      </c>
      <c r="O15" s="66">
        <f t="shared" si="6"/>
        <v>22</v>
      </c>
      <c r="P15" s="65">
        <f>VLOOKUP($A15,'Return Data'!$B$7:$R$2843,14,0)</f>
        <v>7.1378000000000004</v>
      </c>
      <c r="Q15" s="66">
        <f t="shared" si="7"/>
        <v>19</v>
      </c>
      <c r="R15" s="65">
        <f>VLOOKUP($A15,'Return Data'!$B$7:$R$2843,16,0)</f>
        <v>7.4715999999999996</v>
      </c>
      <c r="S15" s="67">
        <f t="shared" si="4"/>
        <v>15</v>
      </c>
    </row>
    <row r="16" spans="1:19" x14ac:dyDescent="0.3">
      <c r="A16" s="82" t="s">
        <v>90</v>
      </c>
      <c r="B16" s="64">
        <f>VLOOKUP($A16,'Return Data'!$B$7:$R$2843,3,0)</f>
        <v>44407</v>
      </c>
      <c r="C16" s="65">
        <f>VLOOKUP($A16,'Return Data'!$B$7:$R$2843,4,0)</f>
        <v>2641.6741999999999</v>
      </c>
      <c r="D16" s="65">
        <f>VLOOKUP($A16,'Return Data'!$B$7:$R$2843,9,0)</f>
        <v>4.9311999999999996</v>
      </c>
      <c r="E16" s="66">
        <f t="shared" si="0"/>
        <v>14</v>
      </c>
      <c r="F16" s="65">
        <f>VLOOKUP($A16,'Return Data'!$B$7:$R$2843,10,0)</f>
        <v>2.4710000000000001</v>
      </c>
      <c r="G16" s="66">
        <f t="shared" si="1"/>
        <v>20</v>
      </c>
      <c r="H16" s="65">
        <f>VLOOKUP($A16,'Return Data'!$B$7:$R$2843,11,0)</f>
        <v>0.86370000000000002</v>
      </c>
      <c r="I16" s="66">
        <f t="shared" si="2"/>
        <v>23</v>
      </c>
      <c r="J16" s="65">
        <f>VLOOKUP($A16,'Return Data'!$B$7:$R$2843,12,0)</f>
        <v>1.6395999999999999</v>
      </c>
      <c r="K16" s="66">
        <f t="shared" si="3"/>
        <v>21</v>
      </c>
      <c r="L16" s="65">
        <f>VLOOKUP($A16,'Return Data'!$B$7:$R$2843,13,0)</f>
        <v>2.2991999999999999</v>
      </c>
      <c r="M16" s="66">
        <f t="shared" si="5"/>
        <v>21</v>
      </c>
      <c r="N16" s="65">
        <f>VLOOKUP($A16,'Return Data'!$B$7:$R$2843,17,0)</f>
        <v>8.3277000000000001</v>
      </c>
      <c r="O16" s="66">
        <f t="shared" si="6"/>
        <v>5</v>
      </c>
      <c r="P16" s="65">
        <f>VLOOKUP($A16,'Return Data'!$B$7:$R$2843,14,0)</f>
        <v>9.3983000000000008</v>
      </c>
      <c r="Q16" s="66">
        <f t="shared" si="7"/>
        <v>4</v>
      </c>
      <c r="R16" s="65">
        <f>VLOOKUP($A16,'Return Data'!$B$7:$R$2843,16,0)</f>
        <v>7.0620000000000003</v>
      </c>
      <c r="S16" s="67">
        <f t="shared" si="4"/>
        <v>17</v>
      </c>
    </row>
    <row r="17" spans="1:19" x14ac:dyDescent="0.3">
      <c r="A17" s="82" t="s">
        <v>92</v>
      </c>
      <c r="B17" s="64">
        <f>VLOOKUP($A17,'Return Data'!$B$7:$R$2843,3,0)</f>
        <v>44407</v>
      </c>
      <c r="C17" s="65">
        <f>VLOOKUP($A17,'Return Data'!$B$7:$R$2843,4,0)</f>
        <v>71.784300000000002</v>
      </c>
      <c r="D17" s="65">
        <f>VLOOKUP($A17,'Return Data'!$B$7:$R$2843,9,0)</f>
        <v>-14.588800000000001</v>
      </c>
      <c r="E17" s="66">
        <f t="shared" si="0"/>
        <v>31</v>
      </c>
      <c r="F17" s="65">
        <f>VLOOKUP($A17,'Return Data'!$B$7:$R$2843,10,0)</f>
        <v>-0.83299999999999996</v>
      </c>
      <c r="G17" s="66">
        <f t="shared" si="1"/>
        <v>31</v>
      </c>
      <c r="H17" s="65">
        <f>VLOOKUP($A17,'Return Data'!$B$7:$R$2843,11,0)</f>
        <v>8.9891000000000005</v>
      </c>
      <c r="I17" s="66">
        <f t="shared" si="2"/>
        <v>5</v>
      </c>
      <c r="J17" s="65">
        <f>VLOOKUP($A17,'Return Data'!$B$7:$R$2843,12,0)</f>
        <v>11.7347</v>
      </c>
      <c r="K17" s="66">
        <f t="shared" si="3"/>
        <v>1</v>
      </c>
      <c r="L17" s="65">
        <f>VLOOKUP($A17,'Return Data'!$B$7:$R$2843,13,0)</f>
        <v>7.7990000000000004</v>
      </c>
      <c r="M17" s="66">
        <f t="shared" si="5"/>
        <v>4</v>
      </c>
      <c r="N17" s="65">
        <f>VLOOKUP($A17,'Return Data'!$B$7:$R$2843,17,0)</f>
        <v>2.83</v>
      </c>
      <c r="O17" s="66">
        <f t="shared" si="6"/>
        <v>27</v>
      </c>
      <c r="P17" s="65">
        <f>VLOOKUP($A17,'Return Data'!$B$7:$R$2843,14,0)</f>
        <v>4.8003999999999998</v>
      </c>
      <c r="Q17" s="66">
        <f t="shared" si="7"/>
        <v>25</v>
      </c>
      <c r="R17" s="65">
        <f>VLOOKUP($A17,'Return Data'!$B$7:$R$2843,16,0)</f>
        <v>8.4065999999999992</v>
      </c>
      <c r="S17" s="67">
        <f t="shared" si="4"/>
        <v>7</v>
      </c>
    </row>
    <row r="18" spans="1:19" x14ac:dyDescent="0.3">
      <c r="A18" s="82" t="s">
        <v>93</v>
      </c>
      <c r="B18" s="64">
        <f>VLOOKUP($A18,'Return Data'!$B$7:$R$2843,3,0)</f>
        <v>44407</v>
      </c>
      <c r="C18" s="65">
        <f>VLOOKUP($A18,'Return Data'!$B$7:$R$2843,4,0)</f>
        <v>72.383300000000006</v>
      </c>
      <c r="D18" s="65">
        <f>VLOOKUP($A18,'Return Data'!$B$7:$R$2843,9,0)</f>
        <v>5.0365000000000002</v>
      </c>
      <c r="E18" s="66">
        <f t="shared" si="0"/>
        <v>10</v>
      </c>
      <c r="F18" s="65">
        <f>VLOOKUP($A18,'Return Data'!$B$7:$R$2843,10,0)</f>
        <v>25.4892</v>
      </c>
      <c r="G18" s="66">
        <f t="shared" si="1"/>
        <v>1</v>
      </c>
      <c r="H18" s="65">
        <f>VLOOKUP($A18,'Return Data'!$B$7:$R$2843,11,0)</f>
        <v>12.4754</v>
      </c>
      <c r="I18" s="66">
        <f t="shared" si="2"/>
        <v>1</v>
      </c>
      <c r="J18" s="65">
        <f>VLOOKUP($A18,'Return Data'!$B$7:$R$2843,12,0)</f>
        <v>10.066599999999999</v>
      </c>
      <c r="K18" s="66">
        <f t="shared" si="3"/>
        <v>2</v>
      </c>
      <c r="L18" s="65">
        <f>VLOOKUP($A18,'Return Data'!$B$7:$R$2843,13,0)</f>
        <v>9.0844000000000005</v>
      </c>
      <c r="M18" s="66">
        <f t="shared" si="5"/>
        <v>1</v>
      </c>
      <c r="N18" s="65">
        <f>VLOOKUP($A18,'Return Data'!$B$7:$R$2843,17,0)</f>
        <v>9.0822000000000003</v>
      </c>
      <c r="O18" s="66">
        <f t="shared" si="6"/>
        <v>1</v>
      </c>
      <c r="P18" s="65">
        <f>VLOOKUP($A18,'Return Data'!$B$7:$R$2843,14,0)</f>
        <v>7.2298</v>
      </c>
      <c r="Q18" s="66">
        <f t="shared" si="7"/>
        <v>16</v>
      </c>
      <c r="R18" s="65">
        <f>VLOOKUP($A18,'Return Data'!$B$7:$R$2843,16,0)</f>
        <v>8.4970999999999997</v>
      </c>
      <c r="S18" s="67">
        <f t="shared" si="4"/>
        <v>4</v>
      </c>
    </row>
    <row r="19" spans="1:19" x14ac:dyDescent="0.3">
      <c r="A19" s="82" t="s">
        <v>94</v>
      </c>
      <c r="B19" s="64">
        <f>VLOOKUP($A19,'Return Data'!$B$7:$R$2843,3,0)</f>
        <v>44407</v>
      </c>
      <c r="C19" s="65">
        <f>VLOOKUP($A19,'Return Data'!$B$7:$R$2843,4,0)</f>
        <v>72.383300000000006</v>
      </c>
      <c r="D19" s="65">
        <f>VLOOKUP($A19,'Return Data'!$B$7:$R$2843,9,0)</f>
        <v>5.0365000000000002</v>
      </c>
      <c r="E19" s="66">
        <f t="shared" si="0"/>
        <v>10</v>
      </c>
      <c r="F19" s="65">
        <f>VLOOKUP($A19,'Return Data'!$B$7:$R$2843,10,0)</f>
        <v>25.4892</v>
      </c>
      <c r="G19" s="66">
        <f t="shared" si="1"/>
        <v>1</v>
      </c>
      <c r="H19" s="65">
        <f>VLOOKUP($A19,'Return Data'!$B$7:$R$2843,11,0)</f>
        <v>12.4754</v>
      </c>
      <c r="I19" s="66">
        <f t="shared" si="2"/>
        <v>1</v>
      </c>
      <c r="J19" s="65">
        <f>VLOOKUP($A19,'Return Data'!$B$7:$R$2843,12,0)</f>
        <v>10.066599999999999</v>
      </c>
      <c r="K19" s="66">
        <f t="shared" si="3"/>
        <v>2</v>
      </c>
      <c r="L19" s="65">
        <f>VLOOKUP($A19,'Return Data'!$B$7:$R$2843,13,0)</f>
        <v>9.0844000000000005</v>
      </c>
      <c r="M19" s="66">
        <f t="shared" si="5"/>
        <v>1</v>
      </c>
      <c r="N19" s="65">
        <f>VLOOKUP($A19,'Return Data'!$B$7:$R$2843,17,0)</f>
        <v>9.0822000000000003</v>
      </c>
      <c r="O19" s="66">
        <f t="shared" si="6"/>
        <v>1</v>
      </c>
      <c r="P19" s="65">
        <f>VLOOKUP($A19,'Return Data'!$B$7:$R$2843,14,0)</f>
        <v>7.2298</v>
      </c>
      <c r="Q19" s="66">
        <f t="shared" si="7"/>
        <v>16</v>
      </c>
      <c r="R19" s="65">
        <f>VLOOKUP($A19,'Return Data'!$B$7:$R$2843,16,0)</f>
        <v>8.4970999999999997</v>
      </c>
      <c r="S19" s="67">
        <f t="shared" si="4"/>
        <v>4</v>
      </c>
    </row>
    <row r="20" spans="1:19" x14ac:dyDescent="0.3">
      <c r="A20" s="82" t="s">
        <v>95</v>
      </c>
      <c r="B20" s="64">
        <f>VLOOKUP($A20,'Return Data'!$B$7:$R$2843,3,0)</f>
        <v>44407</v>
      </c>
      <c r="C20" s="65">
        <f>VLOOKUP($A20,'Return Data'!$B$7:$R$2843,4,0)</f>
        <v>72.383300000000006</v>
      </c>
      <c r="D20" s="65">
        <f>VLOOKUP($A20,'Return Data'!$B$7:$R$2843,9,0)</f>
        <v>5.0365000000000002</v>
      </c>
      <c r="E20" s="66">
        <f t="shared" si="0"/>
        <v>10</v>
      </c>
      <c r="F20" s="65">
        <f>VLOOKUP($A20,'Return Data'!$B$7:$R$2843,10,0)</f>
        <v>25.4892</v>
      </c>
      <c r="G20" s="66">
        <f t="shared" si="1"/>
        <v>1</v>
      </c>
      <c r="H20" s="65">
        <f>VLOOKUP($A20,'Return Data'!$B$7:$R$2843,11,0)</f>
        <v>12.4754</v>
      </c>
      <c r="I20" s="66">
        <f t="shared" si="2"/>
        <v>1</v>
      </c>
      <c r="J20" s="65">
        <f>VLOOKUP($A20,'Return Data'!$B$7:$R$2843,12,0)</f>
        <v>10.066599999999999</v>
      </c>
      <c r="K20" s="66">
        <f t="shared" si="3"/>
        <v>2</v>
      </c>
      <c r="L20" s="65">
        <f>VLOOKUP($A20,'Return Data'!$B$7:$R$2843,13,0)</f>
        <v>9.0844000000000005</v>
      </c>
      <c r="M20" s="66">
        <f t="shared" si="5"/>
        <v>1</v>
      </c>
      <c r="N20" s="65">
        <f>VLOOKUP($A20,'Return Data'!$B$7:$R$2843,17,0)</f>
        <v>9.0822000000000003</v>
      </c>
      <c r="O20" s="66">
        <f t="shared" si="6"/>
        <v>1</v>
      </c>
      <c r="P20" s="65">
        <f>VLOOKUP($A20,'Return Data'!$B$7:$R$2843,14,0)</f>
        <v>7.2298</v>
      </c>
      <c r="Q20" s="66">
        <f t="shared" si="7"/>
        <v>16</v>
      </c>
      <c r="R20" s="65">
        <f>VLOOKUP($A20,'Return Data'!$B$7:$R$2843,16,0)</f>
        <v>8.4970999999999997</v>
      </c>
      <c r="S20" s="67">
        <f t="shared" si="4"/>
        <v>4</v>
      </c>
    </row>
    <row r="21" spans="1:19" x14ac:dyDescent="0.3">
      <c r="A21" s="82" t="s">
        <v>96</v>
      </c>
      <c r="B21" s="64">
        <f>VLOOKUP($A21,'Return Data'!$B$7:$R$2843,3,0)</f>
        <v>44407</v>
      </c>
      <c r="C21" s="65">
        <f>VLOOKUP($A21,'Return Data'!$B$7:$R$2843,4,0)</f>
        <v>28.420200000000001</v>
      </c>
      <c r="D21" s="65">
        <f>VLOOKUP($A21,'Return Data'!$B$7:$R$2843,9,0)</f>
        <v>1.6161000000000001</v>
      </c>
      <c r="E21" s="66">
        <f t="shared" si="0"/>
        <v>25</v>
      </c>
      <c r="F21" s="65">
        <f>VLOOKUP($A21,'Return Data'!$B$7:$R$2843,10,0)</f>
        <v>1.7947</v>
      </c>
      <c r="G21" s="66">
        <f t="shared" si="1"/>
        <v>26</v>
      </c>
      <c r="H21" s="65">
        <f>VLOOKUP($A21,'Return Data'!$B$7:$R$2843,11,0)</f>
        <v>0.57110000000000005</v>
      </c>
      <c r="I21" s="66">
        <f t="shared" si="2"/>
        <v>25</v>
      </c>
      <c r="J21" s="65">
        <f>VLOOKUP($A21,'Return Data'!$B$7:$R$2843,12,0)</f>
        <v>1.3480000000000001</v>
      </c>
      <c r="K21" s="66">
        <f t="shared" si="3"/>
        <v>23</v>
      </c>
      <c r="L21" s="65">
        <f>VLOOKUP($A21,'Return Data'!$B$7:$R$2843,13,0)</f>
        <v>1.9986999999999999</v>
      </c>
      <c r="M21" s="66">
        <f t="shared" si="5"/>
        <v>24</v>
      </c>
      <c r="N21" s="65">
        <f>VLOOKUP($A21,'Return Data'!$B$7:$R$2843,17,0)</f>
        <v>5.2304000000000004</v>
      </c>
      <c r="O21" s="66">
        <f t="shared" si="6"/>
        <v>21</v>
      </c>
      <c r="P21" s="65">
        <f>VLOOKUP($A21,'Return Data'!$B$7:$R$2843,14,0)</f>
        <v>7.7371999999999996</v>
      </c>
      <c r="Q21" s="66">
        <f t="shared" si="7"/>
        <v>13</v>
      </c>
      <c r="R21" s="65">
        <f>VLOOKUP($A21,'Return Data'!$B$7:$R$2843,16,0)</f>
        <v>7.8465999999999996</v>
      </c>
      <c r="S21" s="67">
        <f t="shared" si="4"/>
        <v>12</v>
      </c>
    </row>
    <row r="22" spans="1:19" x14ac:dyDescent="0.3">
      <c r="A22" s="82" t="s">
        <v>97</v>
      </c>
      <c r="B22" s="64">
        <f>VLOOKUP($A22,'Return Data'!$B$7:$R$2843,3,0)</f>
        <v>44407</v>
      </c>
      <c r="C22" s="65">
        <f>VLOOKUP($A22,'Return Data'!$B$7:$R$2843,4,0)</f>
        <v>28.468399999999999</v>
      </c>
      <c r="D22" s="65">
        <f>VLOOKUP($A22,'Return Data'!$B$7:$R$2843,9,0)</f>
        <v>3.2911000000000001</v>
      </c>
      <c r="E22" s="66">
        <f t="shared" si="0"/>
        <v>19</v>
      </c>
      <c r="F22" s="65">
        <f>VLOOKUP($A22,'Return Data'!$B$7:$R$2843,10,0)</f>
        <v>4.1235999999999997</v>
      </c>
      <c r="G22" s="66">
        <f t="shared" si="1"/>
        <v>12</v>
      </c>
      <c r="H22" s="65">
        <f>VLOOKUP($A22,'Return Data'!$B$7:$R$2843,11,0)</f>
        <v>4.4870000000000001</v>
      </c>
      <c r="I22" s="66">
        <f t="shared" si="2"/>
        <v>10</v>
      </c>
      <c r="J22" s="65">
        <f>VLOOKUP($A22,'Return Data'!$B$7:$R$2843,12,0)</f>
        <v>4.7310999999999996</v>
      </c>
      <c r="K22" s="66">
        <f t="shared" si="3"/>
        <v>9</v>
      </c>
      <c r="L22" s="65">
        <f>VLOOKUP($A22,'Return Data'!$B$7:$R$2843,13,0)</f>
        <v>5.2614999999999998</v>
      </c>
      <c r="M22" s="66">
        <f t="shared" si="5"/>
        <v>9</v>
      </c>
      <c r="N22" s="65">
        <f>VLOOKUP($A22,'Return Data'!$B$7:$R$2843,17,0)</f>
        <v>8.7135999999999996</v>
      </c>
      <c r="O22" s="66">
        <f t="shared" si="6"/>
        <v>4</v>
      </c>
      <c r="P22" s="65">
        <f>VLOOKUP($A22,'Return Data'!$B$7:$R$2843,14,0)</f>
        <v>9.1776999999999997</v>
      </c>
      <c r="Q22" s="66">
        <f t="shared" si="7"/>
        <v>5</v>
      </c>
      <c r="R22" s="65">
        <f>VLOOKUP($A22,'Return Data'!$B$7:$R$2843,16,0)</f>
        <v>9.4969000000000001</v>
      </c>
      <c r="S22" s="67">
        <f t="shared" si="4"/>
        <v>1</v>
      </c>
    </row>
    <row r="23" spans="1:19" x14ac:dyDescent="0.3">
      <c r="A23" s="82" t="s">
        <v>98</v>
      </c>
      <c r="B23" s="64">
        <f>VLOOKUP($A23,'Return Data'!$B$7:$R$2843,3,0)</f>
        <v>44407</v>
      </c>
      <c r="C23" s="65">
        <f>VLOOKUP($A23,'Return Data'!$B$7:$R$2843,4,0)</f>
        <v>17.534300000000002</v>
      </c>
      <c r="D23" s="65">
        <f>VLOOKUP($A23,'Return Data'!$B$7:$R$2843,9,0)</f>
        <v>4.9606000000000003</v>
      </c>
      <c r="E23" s="66">
        <f t="shared" si="0"/>
        <v>13</v>
      </c>
      <c r="F23" s="65">
        <f>VLOOKUP($A23,'Return Data'!$B$7:$R$2843,10,0)</f>
        <v>4.6722999999999999</v>
      </c>
      <c r="G23" s="66">
        <f t="shared" si="1"/>
        <v>9</v>
      </c>
      <c r="H23" s="65">
        <f>VLOOKUP($A23,'Return Data'!$B$7:$R$2843,11,0)</f>
        <v>3.1659000000000002</v>
      </c>
      <c r="I23" s="66">
        <f t="shared" si="2"/>
        <v>13</v>
      </c>
      <c r="J23" s="65">
        <f>VLOOKUP($A23,'Return Data'!$B$7:$R$2843,12,0)</f>
        <v>4.6555</v>
      </c>
      <c r="K23" s="66">
        <f t="shared" si="3"/>
        <v>10</v>
      </c>
      <c r="L23" s="65">
        <f>VLOOKUP($A23,'Return Data'!$B$7:$R$2843,13,0)</f>
        <v>4.6967999999999996</v>
      </c>
      <c r="M23" s="66">
        <f t="shared" si="5"/>
        <v>10</v>
      </c>
      <c r="N23" s="65">
        <f>VLOOKUP($A23,'Return Data'!$B$7:$R$2843,17,0)</f>
        <v>6.7672999999999996</v>
      </c>
      <c r="O23" s="66">
        <f t="shared" si="6"/>
        <v>10</v>
      </c>
      <c r="P23" s="65">
        <f>VLOOKUP($A23,'Return Data'!$B$7:$R$2843,14,0)</f>
        <v>7.0133000000000001</v>
      </c>
      <c r="Q23" s="66">
        <f t="shared" si="7"/>
        <v>20</v>
      </c>
      <c r="R23" s="65">
        <f>VLOOKUP($A23,'Return Data'!$B$7:$R$2843,16,0)</f>
        <v>6.1268000000000002</v>
      </c>
      <c r="S23" s="67">
        <f t="shared" si="4"/>
        <v>26</v>
      </c>
    </row>
    <row r="24" spans="1:19" x14ac:dyDescent="0.3">
      <c r="A24" s="82" t="s">
        <v>99</v>
      </c>
      <c r="B24" s="64">
        <f>VLOOKUP($A24,'Return Data'!$B$7:$R$2843,3,0)</f>
        <v>44407</v>
      </c>
      <c r="C24" s="65">
        <f>VLOOKUP($A24,'Return Data'!$B$7:$R$2843,4,0)</f>
        <v>27.436399999999999</v>
      </c>
      <c r="D24" s="65">
        <f>VLOOKUP($A24,'Return Data'!$B$7:$R$2843,9,0)</f>
        <v>4.8796999999999997</v>
      </c>
      <c r="E24" s="66">
        <f t="shared" si="0"/>
        <v>15</v>
      </c>
      <c r="F24" s="65">
        <f>VLOOKUP($A24,'Return Data'!$B$7:$R$2843,10,0)</f>
        <v>3.8195000000000001</v>
      </c>
      <c r="G24" s="66">
        <f t="shared" si="1"/>
        <v>13</v>
      </c>
      <c r="H24" s="65">
        <f>VLOOKUP($A24,'Return Data'!$B$7:$R$2843,11,0)</f>
        <v>1.1927000000000001</v>
      </c>
      <c r="I24" s="66">
        <f t="shared" si="2"/>
        <v>22</v>
      </c>
      <c r="J24" s="65">
        <f>VLOOKUP($A24,'Return Data'!$B$7:$R$2843,12,0)</f>
        <v>1.8026</v>
      </c>
      <c r="K24" s="66">
        <f t="shared" si="3"/>
        <v>19</v>
      </c>
      <c r="L24" s="65">
        <f>VLOOKUP($A24,'Return Data'!$B$7:$R$2843,13,0)</f>
        <v>2.3424999999999998</v>
      </c>
      <c r="M24" s="66">
        <f t="shared" si="5"/>
        <v>19</v>
      </c>
      <c r="N24" s="65">
        <f>VLOOKUP($A24,'Return Data'!$B$7:$R$2843,17,0)</f>
        <v>7.5237999999999996</v>
      </c>
      <c r="O24" s="66">
        <f t="shared" si="6"/>
        <v>7</v>
      </c>
      <c r="P24" s="65">
        <f>VLOOKUP($A24,'Return Data'!$B$7:$R$2843,14,0)</f>
        <v>9.7461000000000002</v>
      </c>
      <c r="Q24" s="66">
        <f t="shared" si="7"/>
        <v>1</v>
      </c>
      <c r="R24" s="65">
        <f>VLOOKUP($A24,'Return Data'!$B$7:$R$2843,16,0)</f>
        <v>8.2928999999999995</v>
      </c>
      <c r="S24" s="67">
        <f t="shared" si="4"/>
        <v>9</v>
      </c>
    </row>
    <row r="25" spans="1:19" x14ac:dyDescent="0.3">
      <c r="A25" s="82" t="s">
        <v>100</v>
      </c>
      <c r="B25" s="64">
        <f>VLOOKUP($A25,'Return Data'!$B$7:$R$2843,3,0)</f>
        <v>44407</v>
      </c>
      <c r="C25" s="65">
        <f>VLOOKUP($A25,'Return Data'!$B$7:$R$2843,4,0)</f>
        <v>17.351299999999998</v>
      </c>
      <c r="D25" s="65">
        <f>VLOOKUP($A25,'Return Data'!$B$7:$R$2843,9,0)</f>
        <v>11.2521</v>
      </c>
      <c r="E25" s="66">
        <f t="shared" si="0"/>
        <v>1</v>
      </c>
      <c r="F25" s="65">
        <f>VLOOKUP($A25,'Return Data'!$B$7:$R$2843,10,0)</f>
        <v>8.3102999999999998</v>
      </c>
      <c r="G25" s="66">
        <f t="shared" si="1"/>
        <v>5</v>
      </c>
      <c r="H25" s="65">
        <f>VLOOKUP($A25,'Return Data'!$B$7:$R$2843,11,0)</f>
        <v>6.99</v>
      </c>
      <c r="I25" s="66">
        <f t="shared" si="2"/>
        <v>6</v>
      </c>
      <c r="J25" s="65">
        <f>VLOOKUP($A25,'Return Data'!$B$7:$R$2843,12,0)</f>
        <v>6.4539</v>
      </c>
      <c r="K25" s="66">
        <f t="shared" si="3"/>
        <v>5</v>
      </c>
      <c r="L25" s="65">
        <f>VLOOKUP($A25,'Return Data'!$B$7:$R$2843,13,0)</f>
        <v>6.6538000000000004</v>
      </c>
      <c r="M25" s="66">
        <f t="shared" si="5"/>
        <v>5</v>
      </c>
      <c r="N25" s="65">
        <f>VLOOKUP($A25,'Return Data'!$B$7:$R$2843,17,0)</f>
        <v>7.2281000000000004</v>
      </c>
      <c r="O25" s="66">
        <f t="shared" si="6"/>
        <v>9</v>
      </c>
      <c r="P25" s="65">
        <f>VLOOKUP($A25,'Return Data'!$B$7:$R$2843,14,0)</f>
        <v>7.2911999999999999</v>
      </c>
      <c r="Q25" s="66">
        <f t="shared" si="7"/>
        <v>15</v>
      </c>
      <c r="R25" s="65">
        <f>VLOOKUP($A25,'Return Data'!$B$7:$R$2843,16,0)</f>
        <v>7.0366</v>
      </c>
      <c r="S25" s="67">
        <f t="shared" si="4"/>
        <v>19</v>
      </c>
    </row>
    <row r="26" spans="1:19" x14ac:dyDescent="0.3">
      <c r="A26" s="82" t="s">
        <v>101</v>
      </c>
      <c r="B26" s="64">
        <f>VLOOKUP($A26,'Return Data'!$B$7:$R$2843,3,0)</f>
        <v>44407</v>
      </c>
      <c r="C26" s="65">
        <f>VLOOKUP($A26,'Return Data'!$B$7:$R$2843,4,0)</f>
        <v>1202.6478999999999</v>
      </c>
      <c r="D26" s="65">
        <f>VLOOKUP($A26,'Return Data'!$B$7:$R$2843,9,0)</f>
        <v>8.4946999999999999</v>
      </c>
      <c r="E26" s="66">
        <f t="shared" si="0"/>
        <v>4</v>
      </c>
      <c r="F26" s="65">
        <f>VLOOKUP($A26,'Return Data'!$B$7:$R$2843,10,0)</f>
        <v>4.4455</v>
      </c>
      <c r="G26" s="66">
        <f t="shared" si="1"/>
        <v>11</v>
      </c>
      <c r="H26" s="65">
        <f>VLOOKUP($A26,'Return Data'!$B$7:$R$2843,11,0)</f>
        <v>3.7949999999999999</v>
      </c>
      <c r="I26" s="66">
        <f t="shared" si="2"/>
        <v>11</v>
      </c>
      <c r="J26" s="65">
        <f>VLOOKUP($A26,'Return Data'!$B$7:$R$2843,12,0)</f>
        <v>4.2226999999999997</v>
      </c>
      <c r="K26" s="66">
        <f t="shared" si="3"/>
        <v>12</v>
      </c>
      <c r="L26" s="65">
        <f>VLOOKUP($A26,'Return Data'!$B$7:$R$2843,13,0)</f>
        <v>4.4400000000000004</v>
      </c>
      <c r="M26" s="66">
        <f t="shared" si="5"/>
        <v>11</v>
      </c>
      <c r="N26" s="65"/>
      <c r="O26" s="66"/>
      <c r="P26" s="65"/>
      <c r="Q26" s="66"/>
      <c r="R26" s="65">
        <f>VLOOKUP($A26,'Return Data'!$B$7:$R$2843,16,0)</f>
        <v>7.1978999999999997</v>
      </c>
      <c r="S26" s="67">
        <f t="shared" si="4"/>
        <v>16</v>
      </c>
    </row>
    <row r="27" spans="1:19" x14ac:dyDescent="0.3">
      <c r="A27" s="82" t="s">
        <v>102</v>
      </c>
      <c r="B27" s="64">
        <f>VLOOKUP($A27,'Return Data'!$B$7:$R$2843,3,0)</f>
        <v>44407</v>
      </c>
      <c r="C27" s="65">
        <f>VLOOKUP($A27,'Return Data'!$B$7:$R$2843,4,0)</f>
        <v>32.788899999999998</v>
      </c>
      <c r="D27" s="65">
        <f>VLOOKUP($A27,'Return Data'!$B$7:$R$2843,9,0)</f>
        <v>6.4120999999999997</v>
      </c>
      <c r="E27" s="66">
        <f t="shared" si="0"/>
        <v>5</v>
      </c>
      <c r="F27" s="65">
        <f>VLOOKUP($A27,'Return Data'!$B$7:$R$2843,10,0)</f>
        <v>2.9948000000000001</v>
      </c>
      <c r="G27" s="66">
        <f t="shared" si="1"/>
        <v>16</v>
      </c>
      <c r="H27" s="65">
        <f>VLOOKUP($A27,'Return Data'!$B$7:$R$2843,11,0)</f>
        <v>3.2583000000000002</v>
      </c>
      <c r="I27" s="66">
        <f t="shared" si="2"/>
        <v>12</v>
      </c>
      <c r="J27" s="65">
        <f>VLOOKUP($A27,'Return Data'!$B$7:$R$2843,12,0)</f>
        <v>3.0775000000000001</v>
      </c>
      <c r="K27" s="66">
        <f t="shared" si="3"/>
        <v>14</v>
      </c>
      <c r="L27" s="65">
        <f>VLOOKUP($A27,'Return Data'!$B$7:$R$2843,13,0)</f>
        <v>3.4925000000000002</v>
      </c>
      <c r="M27" s="66">
        <f t="shared" si="5"/>
        <v>15</v>
      </c>
      <c r="N27" s="65">
        <f>VLOOKUP($A27,'Return Data'!$B$7:$R$2843,17,0)</f>
        <v>5.5334000000000003</v>
      </c>
      <c r="O27" s="66">
        <f t="shared" ref="O27:O37" si="8">RANK(N27,N$8:N$39,0)</f>
        <v>20</v>
      </c>
      <c r="P27" s="65">
        <f>VLOOKUP($A27,'Return Data'!$B$7:$R$2843,14,0)</f>
        <v>6.0964999999999998</v>
      </c>
      <c r="Q27" s="66">
        <f t="shared" ref="Q27:Q37" si="9">RANK(P27,P$8:P$39,0)</f>
        <v>22</v>
      </c>
      <c r="R27" s="65">
        <f>VLOOKUP($A27,'Return Data'!$B$7:$R$2843,16,0)</f>
        <v>6.7770999999999999</v>
      </c>
      <c r="S27" s="67">
        <f t="shared" si="4"/>
        <v>24</v>
      </c>
    </row>
    <row r="28" spans="1:19" x14ac:dyDescent="0.3">
      <c r="A28" s="82" t="s">
        <v>103</v>
      </c>
      <c r="B28" s="64">
        <f>VLOOKUP($A28,'Return Data'!$B$7:$R$2843,3,0)</f>
        <v>44407</v>
      </c>
      <c r="C28" s="65">
        <f>VLOOKUP($A28,'Return Data'!$B$7:$R$2843,4,0)</f>
        <v>29.491199999999999</v>
      </c>
      <c r="D28" s="65">
        <f>VLOOKUP($A28,'Return Data'!$B$7:$R$2843,9,0)</f>
        <v>3.2513000000000001</v>
      </c>
      <c r="E28" s="66">
        <f t="shared" si="0"/>
        <v>20</v>
      </c>
      <c r="F28" s="65">
        <f>VLOOKUP($A28,'Return Data'!$B$7:$R$2843,10,0)</f>
        <v>4.4958999999999998</v>
      </c>
      <c r="G28" s="66">
        <f t="shared" si="1"/>
        <v>10</v>
      </c>
      <c r="H28" s="65">
        <f>VLOOKUP($A28,'Return Data'!$B$7:$R$2843,11,0)</f>
        <v>1.6185</v>
      </c>
      <c r="I28" s="66">
        <f t="shared" si="2"/>
        <v>20</v>
      </c>
      <c r="J28" s="65">
        <f>VLOOKUP($A28,'Return Data'!$B$7:$R$2843,12,0)</f>
        <v>2.8178000000000001</v>
      </c>
      <c r="K28" s="66">
        <f t="shared" si="3"/>
        <v>15</v>
      </c>
      <c r="L28" s="65">
        <f>VLOOKUP($A28,'Return Data'!$B$7:$R$2843,13,0)</f>
        <v>4.1227</v>
      </c>
      <c r="M28" s="66">
        <f t="shared" si="5"/>
        <v>14</v>
      </c>
      <c r="N28" s="65">
        <f>VLOOKUP($A28,'Return Data'!$B$7:$R$2843,17,0)</f>
        <v>7.5015999999999998</v>
      </c>
      <c r="O28" s="66">
        <f t="shared" si="8"/>
        <v>8</v>
      </c>
      <c r="P28" s="65">
        <f>VLOOKUP($A28,'Return Data'!$B$7:$R$2843,14,0)</f>
        <v>9.4422999999999995</v>
      </c>
      <c r="Q28" s="66">
        <f t="shared" si="9"/>
        <v>3</v>
      </c>
      <c r="R28" s="65">
        <f>VLOOKUP($A28,'Return Data'!$B$7:$R$2843,16,0)</f>
        <v>8.5492000000000008</v>
      </c>
      <c r="S28" s="67">
        <f t="shared" si="4"/>
        <v>3</v>
      </c>
    </row>
    <row r="29" spans="1:19" x14ac:dyDescent="0.3">
      <c r="A29" s="82" t="s">
        <v>104</v>
      </c>
      <c r="B29" s="64">
        <f>VLOOKUP($A29,'Return Data'!$B$7:$R$2843,3,0)</f>
        <v>44407</v>
      </c>
      <c r="C29" s="65">
        <f>VLOOKUP($A29,'Return Data'!$B$7:$R$2843,4,0)</f>
        <v>23.593399999999999</v>
      </c>
      <c r="D29" s="65">
        <f>VLOOKUP($A29,'Return Data'!$B$7:$R$2843,9,0)</f>
        <v>5.5324999999999998</v>
      </c>
      <c r="E29" s="66">
        <f t="shared" si="0"/>
        <v>7</v>
      </c>
      <c r="F29" s="65">
        <f>VLOOKUP($A29,'Return Data'!$B$7:$R$2843,10,0)</f>
        <v>3.5243000000000002</v>
      </c>
      <c r="G29" s="66">
        <f t="shared" si="1"/>
        <v>15</v>
      </c>
      <c r="H29" s="65">
        <f>VLOOKUP($A29,'Return Data'!$B$7:$R$2843,11,0)</f>
        <v>0.40970000000000001</v>
      </c>
      <c r="I29" s="66">
        <f t="shared" si="2"/>
        <v>26</v>
      </c>
      <c r="J29" s="65">
        <f>VLOOKUP($A29,'Return Data'!$B$7:$R$2843,12,0)</f>
        <v>1.2705</v>
      </c>
      <c r="K29" s="66">
        <f t="shared" si="3"/>
        <v>25</v>
      </c>
      <c r="L29" s="65">
        <f>VLOOKUP($A29,'Return Data'!$B$7:$R$2843,13,0)</f>
        <v>2.2797999999999998</v>
      </c>
      <c r="M29" s="66">
        <f t="shared" si="5"/>
        <v>22</v>
      </c>
      <c r="N29" s="65">
        <f>VLOOKUP($A29,'Return Data'!$B$7:$R$2843,17,0)</f>
        <v>6.2587999999999999</v>
      </c>
      <c r="O29" s="66">
        <f t="shared" si="8"/>
        <v>16</v>
      </c>
      <c r="P29" s="65">
        <f>VLOOKUP($A29,'Return Data'!$B$7:$R$2843,14,0)</f>
        <v>8.0627999999999993</v>
      </c>
      <c r="Q29" s="66">
        <f t="shared" si="9"/>
        <v>11</v>
      </c>
      <c r="R29" s="65">
        <f>VLOOKUP($A29,'Return Data'!$B$7:$R$2843,16,0)</f>
        <v>5.9195000000000002</v>
      </c>
      <c r="S29" s="67">
        <f t="shared" si="4"/>
        <v>28</v>
      </c>
    </row>
    <row r="30" spans="1:19" x14ac:dyDescent="0.3">
      <c r="A30" s="82" t="s">
        <v>105</v>
      </c>
      <c r="B30" s="64">
        <f>VLOOKUP($A30,'Return Data'!$B$7:$R$2843,3,0)</f>
        <v>44407</v>
      </c>
      <c r="C30" s="65">
        <f>VLOOKUP($A30,'Return Data'!$B$7:$R$2843,4,0)</f>
        <v>13.3339</v>
      </c>
      <c r="D30" s="65">
        <f>VLOOKUP($A30,'Return Data'!$B$7:$R$2843,9,0)</f>
        <v>4.4783999999999997</v>
      </c>
      <c r="E30" s="66">
        <f t="shared" si="0"/>
        <v>17</v>
      </c>
      <c r="F30" s="65">
        <f>VLOOKUP($A30,'Return Data'!$B$7:$R$2843,10,0)</f>
        <v>2.4910999999999999</v>
      </c>
      <c r="G30" s="66">
        <f t="shared" si="1"/>
        <v>19</v>
      </c>
      <c r="H30" s="65">
        <f>VLOOKUP($A30,'Return Data'!$B$7:$R$2843,11,0)</f>
        <v>2.6532</v>
      </c>
      <c r="I30" s="66">
        <f t="shared" si="2"/>
        <v>15</v>
      </c>
      <c r="J30" s="65">
        <f>VLOOKUP($A30,'Return Data'!$B$7:$R$2843,12,0)</f>
        <v>2.3742999999999999</v>
      </c>
      <c r="K30" s="66">
        <f t="shared" si="3"/>
        <v>17</v>
      </c>
      <c r="L30" s="65">
        <f>VLOOKUP($A30,'Return Data'!$B$7:$R$2843,13,0)</f>
        <v>2.3370000000000002</v>
      </c>
      <c r="M30" s="66">
        <f t="shared" si="5"/>
        <v>20</v>
      </c>
      <c r="N30" s="65">
        <f>VLOOKUP($A30,'Return Data'!$B$7:$R$2843,17,0)</f>
        <v>6.2697000000000003</v>
      </c>
      <c r="O30" s="66">
        <f t="shared" si="8"/>
        <v>15</v>
      </c>
      <c r="P30" s="65">
        <f>VLOOKUP($A30,'Return Data'!$B$7:$R$2843,14,0)</f>
        <v>8.5838999999999999</v>
      </c>
      <c r="Q30" s="66">
        <f t="shared" si="9"/>
        <v>7</v>
      </c>
      <c r="R30" s="65">
        <f>VLOOKUP($A30,'Return Data'!$B$7:$R$2843,16,0)</f>
        <v>6.8324999999999996</v>
      </c>
      <c r="S30" s="67">
        <f t="shared" si="4"/>
        <v>23</v>
      </c>
    </row>
    <row r="31" spans="1:19" x14ac:dyDescent="0.3">
      <c r="A31" s="82" t="s">
        <v>106</v>
      </c>
      <c r="B31" s="64">
        <f>VLOOKUP($A31,'Return Data'!$B$7:$R$2843,3,0)</f>
        <v>44407</v>
      </c>
      <c r="C31" s="65">
        <f>VLOOKUP($A31,'Return Data'!$B$7:$R$2843,4,0)</f>
        <v>29.081299999999999</v>
      </c>
      <c r="D31" s="65">
        <f>VLOOKUP($A31,'Return Data'!$B$7:$R$2843,9,0)</f>
        <v>-5.9574999999999996</v>
      </c>
      <c r="E31" s="66">
        <f t="shared" si="0"/>
        <v>30</v>
      </c>
      <c r="F31" s="65">
        <f>VLOOKUP($A31,'Return Data'!$B$7:$R$2843,10,0)</f>
        <v>0.37</v>
      </c>
      <c r="G31" s="66">
        <f t="shared" si="1"/>
        <v>27</v>
      </c>
      <c r="H31" s="65">
        <f>VLOOKUP($A31,'Return Data'!$B$7:$R$2843,11,0)</f>
        <v>-1.17E-2</v>
      </c>
      <c r="I31" s="66">
        <f t="shared" si="2"/>
        <v>30</v>
      </c>
      <c r="J31" s="65">
        <f>VLOOKUP($A31,'Return Data'!$B$7:$R$2843,12,0)</f>
        <v>0.8538</v>
      </c>
      <c r="K31" s="66">
        <f t="shared" si="3"/>
        <v>27</v>
      </c>
      <c r="L31" s="65">
        <f>VLOOKUP($A31,'Return Data'!$B$7:$R$2843,13,0)</f>
        <v>1.9781</v>
      </c>
      <c r="M31" s="66">
        <f t="shared" si="5"/>
        <v>25</v>
      </c>
      <c r="N31" s="65">
        <f>VLOOKUP($A31,'Return Data'!$B$7:$R$2843,17,0)</f>
        <v>5.9707999999999997</v>
      </c>
      <c r="O31" s="66">
        <f t="shared" si="8"/>
        <v>19</v>
      </c>
      <c r="P31" s="65">
        <f>VLOOKUP($A31,'Return Data'!$B$7:$R$2843,14,0)</f>
        <v>7.8936000000000002</v>
      </c>
      <c r="Q31" s="66">
        <f t="shared" si="9"/>
        <v>12</v>
      </c>
      <c r="R31" s="65">
        <f>VLOOKUP($A31,'Return Data'!$B$7:$R$2843,16,0)</f>
        <v>6.5949</v>
      </c>
      <c r="S31" s="67">
        <f t="shared" si="4"/>
        <v>25</v>
      </c>
    </row>
    <row r="32" spans="1:19" x14ac:dyDescent="0.3">
      <c r="A32" s="82" t="s">
        <v>107</v>
      </c>
      <c r="B32" s="64">
        <f>VLOOKUP($A32,'Return Data'!$B$7:$R$2843,3,0)</f>
        <v>44407</v>
      </c>
      <c r="C32" s="65">
        <f>VLOOKUP($A32,'Return Data'!$B$7:$R$2843,4,0)</f>
        <v>2109.1822000000002</v>
      </c>
      <c r="D32" s="65">
        <f>VLOOKUP($A32,'Return Data'!$B$7:$R$2843,9,0)</f>
        <v>4.1680999999999999</v>
      </c>
      <c r="E32" s="66">
        <f t="shared" si="0"/>
        <v>18</v>
      </c>
      <c r="F32" s="65">
        <f>VLOOKUP($A32,'Return Data'!$B$7:$R$2843,10,0)</f>
        <v>2.6886999999999999</v>
      </c>
      <c r="G32" s="66">
        <f t="shared" si="1"/>
        <v>18</v>
      </c>
      <c r="H32" s="65">
        <f>VLOOKUP($A32,'Return Data'!$B$7:$R$2843,11,0)</f>
        <v>2.0716000000000001</v>
      </c>
      <c r="I32" s="66">
        <f t="shared" si="2"/>
        <v>17</v>
      </c>
      <c r="J32" s="65">
        <f>VLOOKUP($A32,'Return Data'!$B$7:$R$2843,12,0)</f>
        <v>2.2210000000000001</v>
      </c>
      <c r="K32" s="66">
        <f t="shared" si="3"/>
        <v>18</v>
      </c>
      <c r="L32" s="65">
        <f>VLOOKUP($A32,'Return Data'!$B$7:$R$2843,13,0)</f>
        <v>3.0733999999999999</v>
      </c>
      <c r="M32" s="66">
        <f t="shared" si="5"/>
        <v>17</v>
      </c>
      <c r="N32" s="65">
        <f>VLOOKUP($A32,'Return Data'!$B$7:$R$2843,17,0)</f>
        <v>6.0894000000000004</v>
      </c>
      <c r="O32" s="66">
        <f t="shared" si="8"/>
        <v>18</v>
      </c>
      <c r="P32" s="65">
        <f>VLOOKUP($A32,'Return Data'!$B$7:$R$2843,14,0)</f>
        <v>8.3934999999999995</v>
      </c>
      <c r="Q32" s="66">
        <f t="shared" si="9"/>
        <v>8</v>
      </c>
      <c r="R32" s="65">
        <f>VLOOKUP($A32,'Return Data'!$B$7:$R$2843,16,0)</f>
        <v>8.1250999999999998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44407</v>
      </c>
      <c r="C34" s="65">
        <f>VLOOKUP($A34,'Return Data'!$B$7:$R$2843,4,0)</f>
        <v>16.502700000000001</v>
      </c>
      <c r="D34" s="65">
        <f>VLOOKUP($A34,'Return Data'!$B$7:$R$2843,9,0)</f>
        <v>4.5881999999999996</v>
      </c>
      <c r="E34" s="66">
        <f t="shared" si="0"/>
        <v>16</v>
      </c>
      <c r="F34" s="65">
        <f>VLOOKUP($A34,'Return Data'!$B$7:$R$2843,10,0)</f>
        <v>2.2265000000000001</v>
      </c>
      <c r="G34" s="66">
        <f t="shared" si="1"/>
        <v>22</v>
      </c>
      <c r="H34" s="65">
        <f>VLOOKUP($A34,'Return Data'!$B$7:$R$2843,11,0)</f>
        <v>2.7709000000000001</v>
      </c>
      <c r="I34" s="66">
        <f t="shared" si="2"/>
        <v>14</v>
      </c>
      <c r="J34" s="65">
        <f>VLOOKUP($A34,'Return Data'!$B$7:$R$2843,12,0)</f>
        <v>3.1067</v>
      </c>
      <c r="K34" s="66">
        <f t="shared" si="3"/>
        <v>13</v>
      </c>
      <c r="L34" s="65">
        <f>VLOOKUP($A34,'Return Data'!$B$7:$R$2843,13,0)</f>
        <v>4.1948999999999996</v>
      </c>
      <c r="M34" s="66">
        <f t="shared" si="5"/>
        <v>13</v>
      </c>
      <c r="N34" s="65">
        <f>VLOOKUP($A34,'Return Data'!$B$7:$R$2843,17,0)</f>
        <v>6.7455999999999996</v>
      </c>
      <c r="O34" s="66">
        <f t="shared" si="8"/>
        <v>11</v>
      </c>
      <c r="P34" s="65">
        <f>VLOOKUP($A34,'Return Data'!$B$7:$R$2843,14,0)</f>
        <v>8.3849999999999998</v>
      </c>
      <c r="Q34" s="66">
        <f t="shared" si="9"/>
        <v>9</v>
      </c>
      <c r="R34" s="65">
        <f>VLOOKUP($A34,'Return Data'!$B$7:$R$2843,16,0)</f>
        <v>8.3785000000000007</v>
      </c>
      <c r="S34" s="67">
        <f t="shared" si="4"/>
        <v>8</v>
      </c>
    </row>
    <row r="35" spans="1:19" x14ac:dyDescent="0.3">
      <c r="A35" s="82" t="s">
        <v>111</v>
      </c>
      <c r="B35" s="64">
        <f>VLOOKUP($A35,'Return Data'!$B$7:$R$2843,3,0)</f>
        <v>44407</v>
      </c>
      <c r="C35" s="65">
        <f>VLOOKUP($A35,'Return Data'!$B$7:$R$2843,4,0)</f>
        <v>27.899100000000001</v>
      </c>
      <c r="D35" s="65">
        <f>VLOOKUP($A35,'Return Data'!$B$7:$R$2843,9,0)</f>
        <v>2.0836999999999999</v>
      </c>
      <c r="E35" s="66">
        <f t="shared" si="0"/>
        <v>24</v>
      </c>
      <c r="F35" s="65">
        <f>VLOOKUP($A35,'Return Data'!$B$7:$R$2843,10,0)</f>
        <v>2.2176</v>
      </c>
      <c r="G35" s="66">
        <f t="shared" si="1"/>
        <v>23</v>
      </c>
      <c r="H35" s="65">
        <f>VLOOKUP($A35,'Return Data'!$B$7:$R$2843,11,0)</f>
        <v>1.6751</v>
      </c>
      <c r="I35" s="66">
        <f t="shared" si="2"/>
        <v>19</v>
      </c>
      <c r="J35" s="65">
        <f>VLOOKUP($A35,'Return Data'!$B$7:$R$2843,12,0)</f>
        <v>1.6438999999999999</v>
      </c>
      <c r="K35" s="66">
        <f t="shared" si="3"/>
        <v>20</v>
      </c>
      <c r="L35" s="65">
        <f>VLOOKUP($A35,'Return Data'!$B$7:$R$2843,13,0)</f>
        <v>2.3925000000000001</v>
      </c>
      <c r="M35" s="66">
        <f t="shared" si="5"/>
        <v>18</v>
      </c>
      <c r="N35" s="65">
        <f>VLOOKUP($A35,'Return Data'!$B$7:$R$2843,17,0)</f>
        <v>6.6376999999999997</v>
      </c>
      <c r="O35" s="66">
        <f t="shared" si="8"/>
        <v>12</v>
      </c>
      <c r="P35" s="65">
        <f>VLOOKUP($A35,'Return Data'!$B$7:$R$2843,14,0)</f>
        <v>9.1196999999999999</v>
      </c>
      <c r="Q35" s="66">
        <f t="shared" si="9"/>
        <v>6</v>
      </c>
      <c r="R35" s="65">
        <f>VLOOKUP($A35,'Return Data'!$B$7:$R$2843,16,0)</f>
        <v>6.0183</v>
      </c>
      <c r="S35" s="67">
        <f t="shared" si="4"/>
        <v>27</v>
      </c>
    </row>
    <row r="36" spans="1:19" x14ac:dyDescent="0.3">
      <c r="A36" s="82" t="s">
        <v>112</v>
      </c>
      <c r="B36" s="64">
        <f>VLOOKUP($A36,'Return Data'!$B$7:$R$2843,3,0)</f>
        <v>44407</v>
      </c>
      <c r="C36" s="65">
        <f>VLOOKUP($A36,'Return Data'!$B$7:$R$2843,4,0)</f>
        <v>32.838700000000003</v>
      </c>
      <c r="D36" s="65">
        <f>VLOOKUP($A36,'Return Data'!$B$7:$R$2843,9,0)</f>
        <v>10.0562</v>
      </c>
      <c r="E36" s="66">
        <f t="shared" si="0"/>
        <v>3</v>
      </c>
      <c r="F36" s="65">
        <f>VLOOKUP($A36,'Return Data'!$B$7:$R$2843,10,0)</f>
        <v>6.1158999999999999</v>
      </c>
      <c r="G36" s="66">
        <f t="shared" si="1"/>
        <v>6</v>
      </c>
      <c r="H36" s="65">
        <f>VLOOKUP($A36,'Return Data'!$B$7:$R$2843,11,0)</f>
        <v>5.3121999999999998</v>
      </c>
      <c r="I36" s="66">
        <f t="shared" si="2"/>
        <v>9</v>
      </c>
      <c r="J36" s="65">
        <f>VLOOKUP($A36,'Return Data'!$B$7:$R$2843,12,0)</f>
        <v>4.2862999999999998</v>
      </c>
      <c r="K36" s="66">
        <f t="shared" si="3"/>
        <v>11</v>
      </c>
      <c r="L36" s="65">
        <f>VLOOKUP($A36,'Return Data'!$B$7:$R$2843,13,0)</f>
        <v>4.2051999999999996</v>
      </c>
      <c r="M36" s="66">
        <f t="shared" si="5"/>
        <v>12</v>
      </c>
      <c r="N36" s="65">
        <f>VLOOKUP($A36,'Return Data'!$B$7:$R$2843,17,0)</f>
        <v>6.5910000000000002</v>
      </c>
      <c r="O36" s="66">
        <f t="shared" si="8"/>
        <v>13</v>
      </c>
      <c r="P36" s="65">
        <f>VLOOKUP($A36,'Return Data'!$B$7:$R$2843,14,0)</f>
        <v>7.3513999999999999</v>
      </c>
      <c r="Q36" s="66">
        <f t="shared" si="9"/>
        <v>14</v>
      </c>
      <c r="R36" s="65">
        <f>VLOOKUP($A36,'Return Data'!$B$7:$R$2843,16,0)</f>
        <v>6.8611000000000004</v>
      </c>
      <c r="S36" s="67">
        <f t="shared" si="4"/>
        <v>22</v>
      </c>
    </row>
    <row r="37" spans="1:19" x14ac:dyDescent="0.3">
      <c r="A37" s="82" t="s">
        <v>113</v>
      </c>
      <c r="B37" s="64">
        <f>VLOOKUP($A37,'Return Data'!$B$7:$R$2843,3,0)</f>
        <v>44407</v>
      </c>
      <c r="C37" s="65">
        <f>VLOOKUP($A37,'Return Data'!$B$7:$R$2843,4,0)</f>
        <v>18.996700000000001</v>
      </c>
      <c r="D37" s="65">
        <f>VLOOKUP($A37,'Return Data'!$B$7:$R$2843,9,0)</f>
        <v>2.7023000000000001</v>
      </c>
      <c r="E37" s="66">
        <f t="shared" si="0"/>
        <v>22</v>
      </c>
      <c r="F37" s="65">
        <f>VLOOKUP($A37,'Return Data'!$B$7:$R$2843,10,0)</f>
        <v>2.2421000000000002</v>
      </c>
      <c r="G37" s="66">
        <f t="shared" si="1"/>
        <v>21</v>
      </c>
      <c r="H37" s="65">
        <f>VLOOKUP($A37,'Return Data'!$B$7:$R$2843,11,0)</f>
        <v>0.86299999999999999</v>
      </c>
      <c r="I37" s="66">
        <f t="shared" si="2"/>
        <v>24</v>
      </c>
      <c r="J37" s="65">
        <f>VLOOKUP($A37,'Return Data'!$B$7:$R$2843,12,0)</f>
        <v>1.2986</v>
      </c>
      <c r="K37" s="66">
        <f t="shared" si="3"/>
        <v>24</v>
      </c>
      <c r="L37" s="65">
        <f>VLOOKUP($A37,'Return Data'!$B$7:$R$2843,13,0)</f>
        <v>2.1343999999999999</v>
      </c>
      <c r="M37" s="66">
        <f t="shared" si="5"/>
        <v>23</v>
      </c>
      <c r="N37" s="65">
        <f>VLOOKUP($A37,'Return Data'!$B$7:$R$2843,17,0)</f>
        <v>6.4499000000000004</v>
      </c>
      <c r="O37" s="66">
        <f t="shared" si="8"/>
        <v>14</v>
      </c>
      <c r="P37" s="65">
        <f>VLOOKUP($A37,'Return Data'!$B$7:$R$2843,14,0)</f>
        <v>8.1106999999999996</v>
      </c>
      <c r="Q37" s="66">
        <f t="shared" si="9"/>
        <v>10</v>
      </c>
      <c r="R37" s="65">
        <f>VLOOKUP($A37,'Return Data'!$B$7:$R$2843,16,0)</f>
        <v>7.0140000000000002</v>
      </c>
      <c r="S37" s="67">
        <f t="shared" si="4"/>
        <v>20</v>
      </c>
    </row>
    <row r="38" spans="1:19" x14ac:dyDescent="0.3">
      <c r="A38" s="82" t="s">
        <v>367</v>
      </c>
      <c r="B38" s="64">
        <f>VLOOKUP($A38,'Return Data'!$B$7:$R$2843,3,0)</f>
        <v>44407</v>
      </c>
      <c r="C38" s="65">
        <f>VLOOKUP($A38,'Return Data'!$B$7:$R$2843,4,0)</f>
        <v>0.30959999999999999</v>
      </c>
      <c r="D38" s="65">
        <f>VLOOKUP($A38,'Return Data'!$B$7:$R$2843,9,0)</f>
        <v>10.703799999999999</v>
      </c>
      <c r="E38" s="66">
        <f t="shared" si="0"/>
        <v>2</v>
      </c>
      <c r="F38" s="65">
        <f>VLOOKUP($A38,'Return Data'!$B$7:$R$2843,10,0)</f>
        <v>11.049200000000001</v>
      </c>
      <c r="G38" s="66">
        <f t="shared" si="1"/>
        <v>4</v>
      </c>
      <c r="H38" s="65">
        <f>VLOOKUP($A38,'Return Data'!$B$7:$R$2843,11,0)</f>
        <v>11.4345</v>
      </c>
      <c r="I38" s="66">
        <f t="shared" si="2"/>
        <v>4</v>
      </c>
      <c r="J38" s="65"/>
      <c r="K38" s="66"/>
      <c r="L38" s="65"/>
      <c r="M38" s="66"/>
      <c r="N38" s="65"/>
      <c r="O38" s="66"/>
      <c r="P38" s="65"/>
      <c r="Q38" s="66"/>
      <c r="R38" s="65">
        <f>VLOOKUP($A38,'Return Data'!$B$7:$R$2843,16,0)</f>
        <v>-9.3614999999999995</v>
      </c>
      <c r="S38" s="67">
        <f t="shared" si="4"/>
        <v>29</v>
      </c>
    </row>
    <row r="39" spans="1:19" x14ac:dyDescent="0.3">
      <c r="A39" s="82" t="s">
        <v>114</v>
      </c>
      <c r="B39" s="64">
        <f>VLOOKUP($A39,'Return Data'!$B$7:$R$2843,3,0)</f>
        <v>44407</v>
      </c>
      <c r="C39" s="65">
        <f>VLOOKUP($A39,'Return Data'!$B$7:$R$2843,4,0)</f>
        <v>21.230799999999999</v>
      </c>
      <c r="D39" s="65">
        <f>VLOOKUP($A39,'Return Data'!$B$7:$R$2843,9,0)</f>
        <v>2.7627000000000002</v>
      </c>
      <c r="E39" s="66">
        <f t="shared" si="0"/>
        <v>21</v>
      </c>
      <c r="F39" s="65">
        <f>VLOOKUP($A39,'Return Data'!$B$7:$R$2843,10,0)</f>
        <v>2.1309999999999998</v>
      </c>
      <c r="G39" s="66">
        <f t="shared" si="1"/>
        <v>24</v>
      </c>
      <c r="H39" s="65">
        <f>VLOOKUP($A39,'Return Data'!$B$7:$R$2843,11,0)</f>
        <v>1.4615</v>
      </c>
      <c r="I39" s="66">
        <f t="shared" si="2"/>
        <v>21</v>
      </c>
      <c r="J39" s="65">
        <f>VLOOKUP($A39,'Return Data'!$B$7:$R$2843,12,0)</f>
        <v>1.4916</v>
      </c>
      <c r="K39" s="66">
        <f>RANK(J39,J$8:J$39,0)</f>
        <v>22</v>
      </c>
      <c r="L39" s="65">
        <f>VLOOKUP($A39,'Return Data'!$B$7:$R$2843,13,0)</f>
        <v>1.4842</v>
      </c>
      <c r="M39" s="66">
        <f>RANK(L39,L$8:L$39,0)</f>
        <v>28</v>
      </c>
      <c r="N39" s="65">
        <f>VLOOKUP($A39,'Return Data'!$B$7:$R$2843,17,0)</f>
        <v>3.3925000000000001</v>
      </c>
      <c r="O39" s="66">
        <f>RANK(N39,N$8:N$39,0)</f>
        <v>26</v>
      </c>
      <c r="P39" s="65">
        <f>VLOOKUP($A39,'Return Data'!$B$7:$R$2843,14,0)</f>
        <v>1.7043999999999999</v>
      </c>
      <c r="Q39" s="66">
        <f>RANK(P39,P$8:P$39,0)</f>
        <v>27</v>
      </c>
      <c r="R39" s="65">
        <f>VLOOKUP($A39,'Return Data'!$B$7:$R$2843,16,0)</f>
        <v>7.0115999999999996</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3.4615516129032251</v>
      </c>
      <c r="E41" s="88"/>
      <c r="F41" s="89">
        <f>AVERAGE(F8:F39)</f>
        <v>5.3971870967741946</v>
      </c>
      <c r="G41" s="88"/>
      <c r="H41" s="89">
        <f>AVERAGE(H8:H39)</f>
        <v>3.7208999999999999</v>
      </c>
      <c r="I41" s="88"/>
      <c r="J41" s="89">
        <f>AVERAGE(J8:J39)</f>
        <v>3.7592633333333345</v>
      </c>
      <c r="K41" s="88"/>
      <c r="L41" s="89">
        <f>AVERAGE(L8:L39)</f>
        <v>4.2222571428571438</v>
      </c>
      <c r="M41" s="88"/>
      <c r="N41" s="89">
        <f>AVERAGE(N8:N39)</f>
        <v>6.4077111111111131</v>
      </c>
      <c r="O41" s="88"/>
      <c r="P41" s="89">
        <f>AVERAGE(P8:P39)</f>
        <v>7.3303296296296292</v>
      </c>
      <c r="Q41" s="88"/>
      <c r="R41" s="89">
        <f>AVERAGE(R8:R39)</f>
        <v>5.5447870967741943</v>
      </c>
      <c r="S41" s="90"/>
    </row>
    <row r="42" spans="1:19" x14ac:dyDescent="0.3">
      <c r="A42" s="87" t="s">
        <v>28</v>
      </c>
      <c r="B42" s="88"/>
      <c r="C42" s="88"/>
      <c r="D42" s="89">
        <f>MIN(D8:D39)</f>
        <v>-14.588800000000001</v>
      </c>
      <c r="E42" s="88"/>
      <c r="F42" s="89">
        <f>MIN(F8:F39)</f>
        <v>-0.83299999999999996</v>
      </c>
      <c r="G42" s="88"/>
      <c r="H42" s="89">
        <f>MIN(H8:H39)</f>
        <v>-0.50170000000000003</v>
      </c>
      <c r="I42" s="88"/>
      <c r="J42" s="89">
        <f>MIN(J8:J39)</f>
        <v>0</v>
      </c>
      <c r="K42" s="88"/>
      <c r="L42" s="89">
        <f>MIN(L8:L39)</f>
        <v>1.4842</v>
      </c>
      <c r="M42" s="88"/>
      <c r="N42" s="89">
        <f>MIN(N8:N39)</f>
        <v>2.83</v>
      </c>
      <c r="O42" s="88"/>
      <c r="P42" s="89">
        <f>MIN(P8:P39)</f>
        <v>1.7043999999999999</v>
      </c>
      <c r="Q42" s="88"/>
      <c r="R42" s="89">
        <f>MIN(R8:R39)</f>
        <v>-15.0335</v>
      </c>
      <c r="S42" s="90"/>
    </row>
    <row r="43" spans="1:19" ht="15" thickBot="1" x14ac:dyDescent="0.35">
      <c r="A43" s="91" t="s">
        <v>29</v>
      </c>
      <c r="B43" s="92"/>
      <c r="C43" s="92"/>
      <c r="D43" s="93">
        <f>MAX(D8:D39)</f>
        <v>11.2521</v>
      </c>
      <c r="E43" s="92"/>
      <c r="F43" s="93">
        <f>MAX(F8:F39)</f>
        <v>25.4892</v>
      </c>
      <c r="G43" s="92"/>
      <c r="H43" s="93">
        <f>MAX(H8:H39)</f>
        <v>12.4754</v>
      </c>
      <c r="I43" s="92"/>
      <c r="J43" s="93">
        <f>MAX(J8:J39)</f>
        <v>11.7347</v>
      </c>
      <c r="K43" s="92"/>
      <c r="L43" s="93">
        <f>MAX(L8:L39)</f>
        <v>9.0844000000000005</v>
      </c>
      <c r="M43" s="92"/>
      <c r="N43" s="93">
        <f>MAX(N8:N39)</f>
        <v>9.0822000000000003</v>
      </c>
      <c r="O43" s="92"/>
      <c r="P43" s="93">
        <f>MAX(P8:P39)</f>
        <v>9.7461000000000002</v>
      </c>
      <c r="Q43" s="92"/>
      <c r="R43" s="93">
        <f>MAX(R8:R39)</f>
        <v>9.4969000000000001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44409</v>
      </c>
      <c r="C8" s="65">
        <f>VLOOKUP($A8,'Return Data'!$B$7:$R$2843,4,0)</f>
        <v>1124.9788000000001</v>
      </c>
      <c r="D8" s="65">
        <f>VLOOKUP($A8,'Return Data'!$B$7:$R$2843,5,0)</f>
        <v>3.1572</v>
      </c>
      <c r="E8" s="66">
        <f t="shared" ref="E8:E37" si="0">RANK(D8,D$8:D$37,0)</f>
        <v>8</v>
      </c>
      <c r="F8" s="65">
        <f>VLOOKUP($A8,'Return Data'!$B$7:$R$2843,6,0)</f>
        <v>3.1446999999999998</v>
      </c>
      <c r="G8" s="66">
        <f t="shared" ref="G8:G37" si="1">RANK(F8,F$8:F$37,0)</f>
        <v>8</v>
      </c>
      <c r="H8" s="65">
        <f>VLOOKUP($A8,'Return Data'!$B$7:$R$2843,7,0)</f>
        <v>3.1347</v>
      </c>
      <c r="I8" s="66">
        <f t="shared" ref="I8:I37" si="2">RANK(H8,H$8:H$37,0)</f>
        <v>10</v>
      </c>
      <c r="J8" s="65">
        <f>VLOOKUP($A8,'Return Data'!$B$7:$R$2843,8,0)</f>
        <v>3.1433</v>
      </c>
      <c r="K8" s="66">
        <f t="shared" ref="K8:K37" si="3">RANK(J8,J$8:J$37,0)</f>
        <v>12</v>
      </c>
      <c r="L8" s="65">
        <f>VLOOKUP($A8,'Return Data'!$B$7:$R$2843,9,0)</f>
        <v>3.1539000000000001</v>
      </c>
      <c r="M8" s="66">
        <f t="shared" ref="M8:M37" si="4">RANK(L8,L$8:L$37,0)</f>
        <v>13</v>
      </c>
      <c r="N8" s="65">
        <f>VLOOKUP($A8,'Return Data'!$B$7:$R$2843,10,0)</f>
        <v>3.2158000000000002</v>
      </c>
      <c r="O8" s="66">
        <f t="shared" ref="O8:O37" si="5">RANK(N8,N$8:N$37,0)</f>
        <v>8</v>
      </c>
      <c r="P8" s="65">
        <f>VLOOKUP($A8,'Return Data'!$B$7:$R$2843,11,0)</f>
        <v>3.1753</v>
      </c>
      <c r="Q8" s="66">
        <f>RANK(P8,P$8:P$37,0)</f>
        <v>7</v>
      </c>
      <c r="R8" s="65">
        <f>VLOOKUP($A8,'Return Data'!$B$7:$R$2843,12,0)</f>
        <v>3.1160999999999999</v>
      </c>
      <c r="S8" s="66">
        <f>RANK(R8,R$8:R$37,0)</f>
        <v>10</v>
      </c>
      <c r="T8" s="65">
        <f>VLOOKUP($A8,'Return Data'!$B$7:$R$2843,13,0)</f>
        <v>3.121</v>
      </c>
      <c r="U8" s="66">
        <f>RANK(T8,T$8:T$37,0)</f>
        <v>9</v>
      </c>
      <c r="V8" s="65">
        <f>VLOOKUP($A8,'Return Data'!$B$7:$R$2843,17,0)</f>
        <v>3.6825999999999999</v>
      </c>
      <c r="W8" s="66">
        <f t="shared" ref="W8" si="6">RANK(V8,V$8:V$37,0)</f>
        <v>3</v>
      </c>
      <c r="X8" s="65"/>
      <c r="Y8" s="66"/>
      <c r="Z8" s="65">
        <f>VLOOKUP($A8,'Return Data'!$B$7:$R$2843,16,0)</f>
        <v>4.3742000000000001</v>
      </c>
      <c r="AA8" s="67">
        <f t="shared" ref="AA8:AA37" si="7">RANK(Z8,Z$8:Z$37,0)</f>
        <v>5</v>
      </c>
    </row>
    <row r="9" spans="1:27" x14ac:dyDescent="0.3">
      <c r="A9" s="63" t="s">
        <v>1283</v>
      </c>
      <c r="B9" s="64">
        <f>VLOOKUP($A9,'Return Data'!$B$7:$R$2843,3,0)</f>
        <v>44409</v>
      </c>
      <c r="C9" s="65">
        <f>VLOOKUP($A9,'Return Data'!$B$7:$R$2843,4,0)</f>
        <v>1099.6212</v>
      </c>
      <c r="D9" s="65">
        <f>VLOOKUP($A9,'Return Data'!$B$7:$R$2843,5,0)</f>
        <v>3.1171000000000002</v>
      </c>
      <c r="E9" s="66">
        <f t="shared" si="0"/>
        <v>17</v>
      </c>
      <c r="F9" s="65">
        <f>VLOOKUP($A9,'Return Data'!$B$7:$R$2843,6,0)</f>
        <v>3.1175999999999999</v>
      </c>
      <c r="G9" s="66">
        <f t="shared" si="1"/>
        <v>15</v>
      </c>
      <c r="H9" s="65">
        <f>VLOOKUP($A9,'Return Data'!$B$7:$R$2843,7,0)</f>
        <v>3.1301000000000001</v>
      </c>
      <c r="I9" s="66">
        <f t="shared" si="2"/>
        <v>12</v>
      </c>
      <c r="J9" s="65">
        <f>VLOOKUP($A9,'Return Data'!$B$7:$R$2843,8,0)</f>
        <v>3.1553</v>
      </c>
      <c r="K9" s="66">
        <f t="shared" si="3"/>
        <v>8</v>
      </c>
      <c r="L9" s="65">
        <f>VLOOKUP($A9,'Return Data'!$B$7:$R$2843,9,0)</f>
        <v>3.1743999999999999</v>
      </c>
      <c r="M9" s="66">
        <f t="shared" si="4"/>
        <v>6</v>
      </c>
      <c r="N9" s="65">
        <f>VLOOKUP($A9,'Return Data'!$B$7:$R$2843,10,0)</f>
        <v>3.2048999999999999</v>
      </c>
      <c r="O9" s="66">
        <f t="shared" si="5"/>
        <v>9</v>
      </c>
      <c r="P9" s="65">
        <f>VLOOKUP($A9,'Return Data'!$B$7:$R$2843,11,0)</f>
        <v>3.1661999999999999</v>
      </c>
      <c r="Q9" s="66">
        <f>RANK(P9,P$8:P$37,0)</f>
        <v>8</v>
      </c>
      <c r="R9" s="65">
        <f>VLOOKUP($A9,'Return Data'!$B$7:$R$2843,12,0)</f>
        <v>3.1168</v>
      </c>
      <c r="S9" s="66">
        <f>RANK(R9,R$8:R$37,0)</f>
        <v>8</v>
      </c>
      <c r="T9" s="65">
        <f>VLOOKUP($A9,'Return Data'!$B$7:$R$2843,13,0)</f>
        <v>3.1278000000000001</v>
      </c>
      <c r="U9" s="66">
        <f>RANK(T9,T$8:T$37,0)</f>
        <v>8</v>
      </c>
      <c r="V9" s="65"/>
      <c r="W9" s="66"/>
      <c r="X9" s="65"/>
      <c r="Y9" s="66"/>
      <c r="Z9" s="65">
        <f>VLOOKUP($A9,'Return Data'!$B$7:$R$2843,16,0)</f>
        <v>4.0646000000000004</v>
      </c>
      <c r="AA9" s="67">
        <f t="shared" si="7"/>
        <v>12</v>
      </c>
    </row>
    <row r="10" spans="1:27" x14ac:dyDescent="0.3">
      <c r="A10" s="63" t="s">
        <v>1285</v>
      </c>
      <c r="B10" s="64">
        <f>VLOOKUP($A10,'Return Data'!$B$7:$R$2843,3,0)</f>
        <v>44409</v>
      </c>
      <c r="C10" s="65">
        <f>VLOOKUP($A10,'Return Data'!$B$7:$R$2843,4,0)</f>
        <v>1092.5463999999999</v>
      </c>
      <c r="D10" s="65">
        <f>VLOOKUP($A10,'Return Data'!$B$7:$R$2843,5,0)</f>
        <v>3.1674000000000002</v>
      </c>
      <c r="E10" s="66">
        <f t="shared" si="0"/>
        <v>6</v>
      </c>
      <c r="F10" s="65">
        <f>VLOOKUP($A10,'Return Data'!$B$7:$R$2843,6,0)</f>
        <v>3.1589999999999998</v>
      </c>
      <c r="G10" s="66">
        <f t="shared" si="1"/>
        <v>7</v>
      </c>
      <c r="H10" s="65">
        <f>VLOOKUP($A10,'Return Data'!$B$7:$R$2843,7,0)</f>
        <v>3.1608999999999998</v>
      </c>
      <c r="I10" s="66">
        <f t="shared" si="2"/>
        <v>5</v>
      </c>
      <c r="J10" s="65">
        <f>VLOOKUP($A10,'Return Data'!$B$7:$R$2843,8,0)</f>
        <v>3.1568000000000001</v>
      </c>
      <c r="K10" s="66">
        <f t="shared" si="3"/>
        <v>7</v>
      </c>
      <c r="L10" s="65">
        <f>VLOOKUP($A10,'Return Data'!$B$7:$R$2843,9,0)</f>
        <v>3.1570999999999998</v>
      </c>
      <c r="M10" s="66">
        <f t="shared" si="4"/>
        <v>12</v>
      </c>
      <c r="N10" s="65">
        <f>VLOOKUP($A10,'Return Data'!$B$7:$R$2843,10,0)</f>
        <v>3.1930000000000001</v>
      </c>
      <c r="O10" s="66">
        <f t="shared" si="5"/>
        <v>11</v>
      </c>
      <c r="P10" s="65">
        <f>VLOOKUP($A10,'Return Data'!$B$7:$R$2843,11,0)</f>
        <v>3.1648000000000001</v>
      </c>
      <c r="Q10" s="66">
        <f>RANK(P10,P$8:P$37,0)</f>
        <v>10</v>
      </c>
      <c r="R10" s="65">
        <f>VLOOKUP($A10,'Return Data'!$B$7:$R$2843,12,0)</f>
        <v>3.1253000000000002</v>
      </c>
      <c r="S10" s="66">
        <f>RANK(R10,R$8:R$37,0)</f>
        <v>7</v>
      </c>
      <c r="T10" s="65">
        <f>VLOOKUP($A10,'Return Data'!$B$7:$R$2843,13,0)</f>
        <v>3.1396000000000002</v>
      </c>
      <c r="U10" s="66">
        <f>RANK(T10,T$8:T$37,0)</f>
        <v>6</v>
      </c>
      <c r="V10" s="65"/>
      <c r="W10" s="66"/>
      <c r="X10" s="65"/>
      <c r="Y10" s="66"/>
      <c r="Z10" s="65">
        <f>VLOOKUP($A10,'Return Data'!$B$7:$R$2843,16,0)</f>
        <v>3.9662000000000002</v>
      </c>
      <c r="AA10" s="67">
        <f t="shared" si="7"/>
        <v>15</v>
      </c>
    </row>
    <row r="11" spans="1:27" x14ac:dyDescent="0.3">
      <c r="A11" s="63" t="s">
        <v>1287</v>
      </c>
      <c r="B11" s="64">
        <f>VLOOKUP($A11,'Return Data'!$B$7:$R$2843,3,0)</f>
        <v>44409</v>
      </c>
      <c r="C11" s="65">
        <f>VLOOKUP($A11,'Return Data'!$B$7:$R$2843,4,0)</f>
        <v>1094.8050000000001</v>
      </c>
      <c r="D11" s="65">
        <f>VLOOKUP($A11,'Return Data'!$B$7:$R$2843,5,0)</f>
        <v>3.1294</v>
      </c>
      <c r="E11" s="66">
        <f t="shared" si="0"/>
        <v>12</v>
      </c>
      <c r="F11" s="65">
        <f>VLOOKUP($A11,'Return Data'!$B$7:$R$2843,6,0)</f>
        <v>3.1236000000000002</v>
      </c>
      <c r="G11" s="66">
        <f t="shared" si="1"/>
        <v>12</v>
      </c>
      <c r="H11" s="65">
        <f>VLOOKUP($A11,'Return Data'!$B$7:$R$2843,7,0)</f>
        <v>3.1257999999999999</v>
      </c>
      <c r="I11" s="66">
        <f t="shared" si="2"/>
        <v>13</v>
      </c>
      <c r="J11" s="65">
        <f>VLOOKUP($A11,'Return Data'!$B$7:$R$2843,8,0)</f>
        <v>3.1421999999999999</v>
      </c>
      <c r="K11" s="66">
        <f t="shared" si="3"/>
        <v>13</v>
      </c>
      <c r="L11" s="65">
        <f>VLOOKUP($A11,'Return Data'!$B$7:$R$2843,9,0)</f>
        <v>3.1680999999999999</v>
      </c>
      <c r="M11" s="66">
        <f t="shared" si="4"/>
        <v>9</v>
      </c>
      <c r="N11" s="65">
        <f>VLOOKUP($A11,'Return Data'!$B$7:$R$2843,10,0)</f>
        <v>3.1717</v>
      </c>
      <c r="O11" s="66">
        <f t="shared" si="5"/>
        <v>17</v>
      </c>
      <c r="P11" s="65">
        <f>VLOOKUP($A11,'Return Data'!$B$7:$R$2843,11,0)</f>
        <v>3.1429</v>
      </c>
      <c r="Q11" s="66">
        <f>RANK(P11,P$8:P$37,0)</f>
        <v>13</v>
      </c>
      <c r="R11" s="65">
        <f>VLOOKUP($A11,'Return Data'!$B$7:$R$2843,12,0)</f>
        <v>3.1150000000000002</v>
      </c>
      <c r="S11" s="66">
        <f>RANK(R11,R$8:R$37,0)</f>
        <v>11</v>
      </c>
      <c r="T11" s="65">
        <f>VLOOKUP($A11,'Return Data'!$B$7:$R$2843,13,0)</f>
        <v>3.1202000000000001</v>
      </c>
      <c r="U11" s="66">
        <f>RANK(T11,T$8:T$37,0)</f>
        <v>10</v>
      </c>
      <c r="V11" s="65"/>
      <c r="W11" s="66"/>
      <c r="X11" s="65"/>
      <c r="Y11" s="66"/>
      <c r="Z11" s="65">
        <f>VLOOKUP($A11,'Return Data'!$B$7:$R$2843,16,0)</f>
        <v>3.9946000000000002</v>
      </c>
      <c r="AA11" s="67">
        <f t="shared" si="7"/>
        <v>14</v>
      </c>
    </row>
    <row r="12" spans="1:27" x14ac:dyDescent="0.3">
      <c r="A12" s="63" t="s">
        <v>1289</v>
      </c>
      <c r="B12" s="64">
        <f>VLOOKUP($A12,'Return Data'!$B$7:$R$2843,3,0)</f>
        <v>44409</v>
      </c>
      <c r="C12" s="65">
        <f>VLOOKUP($A12,'Return Data'!$B$7:$R$2843,4,0)</f>
        <v>1052.2206000000001</v>
      </c>
      <c r="D12" s="65">
        <f>VLOOKUP($A12,'Return Data'!$B$7:$R$2843,5,0)</f>
        <v>2.98</v>
      </c>
      <c r="E12" s="66">
        <f t="shared" si="0"/>
        <v>29</v>
      </c>
      <c r="F12" s="65">
        <f>VLOOKUP($A12,'Return Data'!$B$7:$R$2843,6,0)</f>
        <v>2.9805000000000001</v>
      </c>
      <c r="G12" s="66">
        <f t="shared" si="1"/>
        <v>29</v>
      </c>
      <c r="H12" s="65">
        <f>VLOOKUP($A12,'Return Data'!$B$7:$R$2843,7,0)</f>
        <v>3.0632999999999999</v>
      </c>
      <c r="I12" s="66">
        <f t="shared" si="2"/>
        <v>28</v>
      </c>
      <c r="J12" s="65">
        <f>VLOOKUP($A12,'Return Data'!$B$7:$R$2843,8,0)</f>
        <v>3.1385999999999998</v>
      </c>
      <c r="K12" s="66">
        <f t="shared" si="3"/>
        <v>15</v>
      </c>
      <c r="L12" s="65">
        <f>VLOOKUP($A12,'Return Data'!$B$7:$R$2843,9,0)</f>
        <v>3.1720999999999999</v>
      </c>
      <c r="M12" s="66">
        <f t="shared" si="4"/>
        <v>7</v>
      </c>
      <c r="N12" s="65">
        <f>VLOOKUP($A12,'Return Data'!$B$7:$R$2843,10,0)</f>
        <v>3.2562000000000002</v>
      </c>
      <c r="O12" s="66">
        <f t="shared" si="5"/>
        <v>1</v>
      </c>
      <c r="P12" s="65">
        <f>VLOOKUP($A12,'Return Data'!$B$7:$R$2843,11,0)</f>
        <v>3.2094999999999998</v>
      </c>
      <c r="Q12" s="66">
        <f t="shared" ref="Q12:Q37" si="8">RANK(P12,P$8:P$37,0)</f>
        <v>2</v>
      </c>
      <c r="R12" s="65">
        <f>VLOOKUP($A12,'Return Data'!$B$7:$R$2843,12,0)</f>
        <v>3.1745000000000001</v>
      </c>
      <c r="S12" s="66">
        <f t="shared" ref="S12" si="9">RANK(R12,R$8:R$37,0)</f>
        <v>1</v>
      </c>
      <c r="T12" s="65"/>
      <c r="U12" s="66"/>
      <c r="V12" s="65"/>
      <c r="W12" s="66"/>
      <c r="X12" s="65"/>
      <c r="Y12" s="66"/>
      <c r="Z12" s="65">
        <f>VLOOKUP($A12,'Return Data'!$B$7:$R$2843,16,0)</f>
        <v>3.4207000000000001</v>
      </c>
      <c r="AA12" s="67">
        <f t="shared" si="7"/>
        <v>28</v>
      </c>
    </row>
    <row r="13" spans="1:27" x14ac:dyDescent="0.3">
      <c r="A13" s="63" t="s">
        <v>1291</v>
      </c>
      <c r="B13" s="64">
        <f>VLOOKUP($A13,'Return Data'!$B$7:$R$2843,3,0)</f>
        <v>44409</v>
      </c>
      <c r="C13" s="65">
        <f>VLOOKUP($A13,'Return Data'!$B$7:$R$2843,4,0)</f>
        <v>1077.0563</v>
      </c>
      <c r="D13" s="65">
        <f>VLOOKUP($A13,'Return Data'!$B$7:$R$2843,5,0)</f>
        <v>3.0943000000000001</v>
      </c>
      <c r="E13" s="66">
        <f t="shared" si="0"/>
        <v>25</v>
      </c>
      <c r="F13" s="65">
        <f>VLOOKUP($A13,'Return Data'!$B$7:$R$2843,6,0)</f>
        <v>3.0960000000000001</v>
      </c>
      <c r="G13" s="66">
        <f t="shared" si="1"/>
        <v>24</v>
      </c>
      <c r="H13" s="65">
        <f>VLOOKUP($A13,'Return Data'!$B$7:$R$2843,7,0)</f>
        <v>3.1070000000000002</v>
      </c>
      <c r="I13" s="66">
        <f t="shared" si="2"/>
        <v>22</v>
      </c>
      <c r="J13" s="65">
        <f>VLOOKUP($A13,'Return Data'!$B$7:$R$2843,8,0)</f>
        <v>3.12</v>
      </c>
      <c r="K13" s="66">
        <f t="shared" si="3"/>
        <v>24</v>
      </c>
      <c r="L13" s="65">
        <f>VLOOKUP($A13,'Return Data'!$B$7:$R$2843,9,0)</f>
        <v>3.1164000000000001</v>
      </c>
      <c r="M13" s="66">
        <f t="shared" si="4"/>
        <v>27</v>
      </c>
      <c r="N13" s="65">
        <f>VLOOKUP($A13,'Return Data'!$B$7:$R$2843,10,0)</f>
        <v>3.1541000000000001</v>
      </c>
      <c r="O13" s="66">
        <f t="shared" si="5"/>
        <v>24</v>
      </c>
      <c r="P13" s="65">
        <f>VLOOKUP($A13,'Return Data'!$B$7:$R$2843,11,0)</f>
        <v>3.1171000000000002</v>
      </c>
      <c r="Q13" s="66">
        <f t="shared" si="8"/>
        <v>24</v>
      </c>
      <c r="R13" s="65">
        <f>VLOOKUP($A13,'Return Data'!$B$7:$R$2843,12,0)</f>
        <v>3.0779999999999998</v>
      </c>
      <c r="S13" s="66">
        <f t="shared" ref="S13:S37" si="10">RANK(R13,R$8:R$37,0)</f>
        <v>23</v>
      </c>
      <c r="T13" s="65">
        <f>VLOOKUP($A13,'Return Data'!$B$7:$R$2843,13,0)</f>
        <v>3.0935000000000001</v>
      </c>
      <c r="U13" s="66">
        <f t="shared" ref="U13:U37" si="11">RANK(T13,T$8:T$37,0)</f>
        <v>19</v>
      </c>
      <c r="V13" s="65"/>
      <c r="W13" s="66"/>
      <c r="X13" s="65"/>
      <c r="Y13" s="66"/>
      <c r="Z13" s="65">
        <f>VLOOKUP($A13,'Return Data'!$B$7:$R$2843,16,0)</f>
        <v>3.7242999999999999</v>
      </c>
      <c r="AA13" s="67">
        <f t="shared" si="7"/>
        <v>21</v>
      </c>
    </row>
    <row r="14" spans="1:27" x14ac:dyDescent="0.3">
      <c r="A14" s="63" t="s">
        <v>1293</v>
      </c>
      <c r="B14" s="64">
        <f>VLOOKUP($A14,'Return Data'!$B$7:$R$2843,3,0)</f>
        <v>44409</v>
      </c>
      <c r="C14" s="65">
        <f>VLOOKUP($A14,'Return Data'!$B$7:$R$2843,4,0)</f>
        <v>1113.9348</v>
      </c>
      <c r="D14" s="65">
        <f>VLOOKUP($A14,'Return Data'!$B$7:$R$2843,5,0)</f>
        <v>3.1215999999999999</v>
      </c>
      <c r="E14" s="66">
        <f t="shared" si="0"/>
        <v>15</v>
      </c>
      <c r="F14" s="65">
        <f>VLOOKUP($A14,'Return Data'!$B$7:$R$2843,6,0)</f>
        <v>3.1191</v>
      </c>
      <c r="G14" s="66">
        <f t="shared" si="1"/>
        <v>13</v>
      </c>
      <c r="H14" s="65">
        <f>VLOOKUP($A14,'Return Data'!$B$7:$R$2843,7,0)</f>
        <v>3.1324999999999998</v>
      </c>
      <c r="I14" s="66">
        <f t="shared" si="2"/>
        <v>11</v>
      </c>
      <c r="J14" s="65">
        <f>VLOOKUP($A14,'Return Data'!$B$7:$R$2843,8,0)</f>
        <v>3.1501000000000001</v>
      </c>
      <c r="K14" s="66">
        <f t="shared" si="3"/>
        <v>10</v>
      </c>
      <c r="L14" s="65">
        <f>VLOOKUP($A14,'Return Data'!$B$7:$R$2843,9,0)</f>
        <v>3.1456</v>
      </c>
      <c r="M14" s="66">
        <f t="shared" si="4"/>
        <v>14</v>
      </c>
      <c r="N14" s="65">
        <f>VLOOKUP($A14,'Return Data'!$B$7:$R$2843,10,0)</f>
        <v>3.1606999999999998</v>
      </c>
      <c r="O14" s="66">
        <f t="shared" si="5"/>
        <v>22</v>
      </c>
      <c r="P14" s="65">
        <f>VLOOKUP($A14,'Return Data'!$B$7:$R$2843,11,0)</f>
        <v>3.1219999999999999</v>
      </c>
      <c r="Q14" s="66">
        <f t="shared" si="8"/>
        <v>20</v>
      </c>
      <c r="R14" s="65">
        <f>VLOOKUP($A14,'Return Data'!$B$7:$R$2843,12,0)</f>
        <v>3.0928</v>
      </c>
      <c r="S14" s="66">
        <f t="shared" si="10"/>
        <v>15</v>
      </c>
      <c r="T14" s="65">
        <f>VLOOKUP($A14,'Return Data'!$B$7:$R$2843,13,0)</f>
        <v>3.1160999999999999</v>
      </c>
      <c r="U14" s="66">
        <f t="shared" si="11"/>
        <v>11</v>
      </c>
      <c r="V14" s="65"/>
      <c r="W14" s="66"/>
      <c r="X14" s="65"/>
      <c r="Y14" s="66"/>
      <c r="Z14" s="65">
        <f>VLOOKUP($A14,'Return Data'!$B$7:$R$2843,16,0)</f>
        <v>4.2948000000000004</v>
      </c>
      <c r="AA14" s="67">
        <f t="shared" si="7"/>
        <v>8</v>
      </c>
    </row>
    <row r="15" spans="1:27" x14ac:dyDescent="0.3">
      <c r="A15" s="63" t="s">
        <v>1295</v>
      </c>
      <c r="B15" s="64">
        <f>VLOOKUP($A15,'Return Data'!$B$7:$R$2843,3,0)</f>
        <v>44409</v>
      </c>
      <c r="C15" s="65">
        <f>VLOOKUP($A15,'Return Data'!$B$7:$R$2843,4,0)</f>
        <v>1078.9244000000001</v>
      </c>
      <c r="D15" s="65">
        <f>VLOOKUP($A15,'Return Data'!$B$7:$R$2843,5,0)</f>
        <v>3.0788000000000002</v>
      </c>
      <c r="E15" s="66">
        <f t="shared" si="0"/>
        <v>27</v>
      </c>
      <c r="F15" s="65">
        <f>VLOOKUP($A15,'Return Data'!$B$7:$R$2843,6,0)</f>
        <v>3.0758999999999999</v>
      </c>
      <c r="G15" s="66">
        <f t="shared" si="1"/>
        <v>25</v>
      </c>
      <c r="H15" s="65">
        <f>VLOOKUP($A15,'Return Data'!$B$7:$R$2843,7,0)</f>
        <v>3.0939000000000001</v>
      </c>
      <c r="I15" s="66">
        <f t="shared" si="2"/>
        <v>24</v>
      </c>
      <c r="J15" s="65">
        <f>VLOOKUP($A15,'Return Data'!$B$7:$R$2843,8,0)</f>
        <v>3.1320999999999999</v>
      </c>
      <c r="K15" s="66">
        <f t="shared" si="3"/>
        <v>19</v>
      </c>
      <c r="L15" s="65">
        <f>VLOOKUP($A15,'Return Data'!$B$7:$R$2843,9,0)</f>
        <v>3.1168</v>
      </c>
      <c r="M15" s="66">
        <f t="shared" si="4"/>
        <v>26</v>
      </c>
      <c r="N15" s="65">
        <f>VLOOKUP($A15,'Return Data'!$B$7:$R$2843,10,0)</f>
        <v>3.1366999999999998</v>
      </c>
      <c r="O15" s="66">
        <f t="shared" si="5"/>
        <v>27</v>
      </c>
      <c r="P15" s="65">
        <f>VLOOKUP($A15,'Return Data'!$B$7:$R$2843,11,0)</f>
        <v>3.1080999999999999</v>
      </c>
      <c r="Q15" s="66">
        <f t="shared" si="8"/>
        <v>26</v>
      </c>
      <c r="R15" s="65">
        <f>VLOOKUP($A15,'Return Data'!$B$7:$R$2843,12,0)</f>
        <v>3.0992999999999999</v>
      </c>
      <c r="S15" s="66">
        <f t="shared" si="10"/>
        <v>14</v>
      </c>
      <c r="T15" s="65">
        <f>VLOOKUP($A15,'Return Data'!$B$7:$R$2843,13,0)</f>
        <v>3.1427999999999998</v>
      </c>
      <c r="U15" s="66">
        <f t="shared" si="11"/>
        <v>5</v>
      </c>
      <c r="V15" s="65"/>
      <c r="W15" s="66"/>
      <c r="X15" s="65"/>
      <c r="Y15" s="66"/>
      <c r="Z15" s="65">
        <f>VLOOKUP($A15,'Return Data'!$B$7:$R$2843,16,0)</f>
        <v>3.8153999999999999</v>
      </c>
      <c r="AA15" s="67">
        <f t="shared" si="7"/>
        <v>18</v>
      </c>
    </row>
    <row r="16" spans="1:27" x14ac:dyDescent="0.3">
      <c r="A16" s="63" t="s">
        <v>1298</v>
      </c>
      <c r="B16" s="64">
        <f>VLOOKUP($A16,'Return Data'!$B$7:$R$2843,3,0)</f>
        <v>44409</v>
      </c>
      <c r="C16" s="65">
        <f>VLOOKUP($A16,'Return Data'!$B$7:$R$2843,4,0)</f>
        <v>1086.8592000000001</v>
      </c>
      <c r="D16" s="65">
        <f>VLOOKUP($A16,'Return Data'!$B$7:$R$2843,5,0)</f>
        <v>3.0800999999999998</v>
      </c>
      <c r="E16" s="66">
        <f t="shared" si="0"/>
        <v>26</v>
      </c>
      <c r="F16" s="65">
        <f>VLOOKUP($A16,'Return Data'!$B$7:$R$2843,6,0)</f>
        <v>3.0512000000000001</v>
      </c>
      <c r="G16" s="66">
        <f t="shared" si="1"/>
        <v>28</v>
      </c>
      <c r="H16" s="65">
        <f>VLOOKUP($A16,'Return Data'!$B$7:$R$2843,7,0)</f>
        <v>3.0678999999999998</v>
      </c>
      <c r="I16" s="66">
        <f t="shared" si="2"/>
        <v>27</v>
      </c>
      <c r="J16" s="65">
        <f>VLOOKUP($A16,'Return Data'!$B$7:$R$2843,8,0)</f>
        <v>3.0979000000000001</v>
      </c>
      <c r="K16" s="66">
        <f t="shared" si="3"/>
        <v>26</v>
      </c>
      <c r="L16" s="65">
        <f>VLOOKUP($A16,'Return Data'!$B$7:$R$2843,9,0)</f>
        <v>3.0916000000000001</v>
      </c>
      <c r="M16" s="66">
        <f t="shared" si="4"/>
        <v>29</v>
      </c>
      <c r="N16" s="65">
        <f>VLOOKUP($A16,'Return Data'!$B$7:$R$2843,10,0)</f>
        <v>3.1362999999999999</v>
      </c>
      <c r="O16" s="66">
        <f t="shared" si="5"/>
        <v>28</v>
      </c>
      <c r="P16" s="65">
        <f>VLOOKUP($A16,'Return Data'!$B$7:$R$2843,11,0)</f>
        <v>3.0882000000000001</v>
      </c>
      <c r="Q16" s="66">
        <f t="shared" si="8"/>
        <v>28</v>
      </c>
      <c r="R16" s="65">
        <f>VLOOKUP($A16,'Return Data'!$B$7:$R$2843,12,0)</f>
        <v>3.0386000000000002</v>
      </c>
      <c r="S16" s="66">
        <f t="shared" si="10"/>
        <v>27</v>
      </c>
      <c r="T16" s="65">
        <f>VLOOKUP($A16,'Return Data'!$B$7:$R$2843,13,0)</f>
        <v>3.0546000000000002</v>
      </c>
      <c r="U16" s="66">
        <f t="shared" si="11"/>
        <v>24</v>
      </c>
      <c r="V16" s="65"/>
      <c r="W16" s="66"/>
      <c r="X16" s="65"/>
      <c r="Y16" s="66"/>
      <c r="Z16" s="65">
        <f>VLOOKUP($A16,'Return Data'!$B$7:$R$2843,16,0)</f>
        <v>3.7959999999999998</v>
      </c>
      <c r="AA16" s="67">
        <f t="shared" si="7"/>
        <v>19</v>
      </c>
    </row>
    <row r="17" spans="1:27" x14ac:dyDescent="0.3">
      <c r="A17" s="63" t="s">
        <v>1300</v>
      </c>
      <c r="B17" s="64">
        <f>VLOOKUP($A17,'Return Data'!$B$7:$R$2843,3,0)</f>
        <v>44409</v>
      </c>
      <c r="C17" s="65">
        <f>VLOOKUP($A17,'Return Data'!$B$7:$R$2843,4,0)</f>
        <v>3090.5241999999998</v>
      </c>
      <c r="D17" s="65">
        <f>VLOOKUP($A17,'Return Data'!$B$7:$R$2843,5,0)</f>
        <v>3.1013000000000002</v>
      </c>
      <c r="E17" s="66">
        <f t="shared" si="0"/>
        <v>22</v>
      </c>
      <c r="F17" s="65">
        <f>VLOOKUP($A17,'Return Data'!$B$7:$R$2843,6,0)</f>
        <v>3.0611999999999999</v>
      </c>
      <c r="G17" s="66">
        <f t="shared" si="1"/>
        <v>27</v>
      </c>
      <c r="H17" s="65">
        <f>VLOOKUP($A17,'Return Data'!$B$7:$R$2843,7,0)</f>
        <v>3.0992999999999999</v>
      </c>
      <c r="I17" s="66">
        <f t="shared" si="2"/>
        <v>23</v>
      </c>
      <c r="J17" s="65">
        <f>VLOOKUP($A17,'Return Data'!$B$7:$R$2843,8,0)</f>
        <v>3.1164999999999998</v>
      </c>
      <c r="K17" s="66">
        <f t="shared" si="3"/>
        <v>25</v>
      </c>
      <c r="L17" s="65">
        <f>VLOOKUP($A17,'Return Data'!$B$7:$R$2843,9,0)</f>
        <v>3.1143999999999998</v>
      </c>
      <c r="M17" s="66">
        <f t="shared" si="4"/>
        <v>28</v>
      </c>
      <c r="N17" s="65">
        <f>VLOOKUP($A17,'Return Data'!$B$7:$R$2843,10,0)</f>
        <v>3.1604000000000001</v>
      </c>
      <c r="O17" s="66">
        <f t="shared" si="5"/>
        <v>23</v>
      </c>
      <c r="P17" s="65">
        <f>VLOOKUP($A17,'Return Data'!$B$7:$R$2843,11,0)</f>
        <v>3.1200999999999999</v>
      </c>
      <c r="Q17" s="66">
        <f t="shared" si="8"/>
        <v>23</v>
      </c>
      <c r="R17" s="65">
        <f>VLOOKUP($A17,'Return Data'!$B$7:$R$2843,12,0)</f>
        <v>3.0729000000000002</v>
      </c>
      <c r="S17" s="66">
        <f t="shared" si="10"/>
        <v>25</v>
      </c>
      <c r="T17" s="65">
        <f>VLOOKUP($A17,'Return Data'!$B$7:$R$2843,13,0)</f>
        <v>3.0813999999999999</v>
      </c>
      <c r="U17" s="66">
        <f t="shared" si="11"/>
        <v>22</v>
      </c>
      <c r="V17" s="65">
        <f>VLOOKUP($A17,'Return Data'!$B$7:$R$2843,17,0)</f>
        <v>3.6356000000000002</v>
      </c>
      <c r="W17" s="66">
        <f>RANK(V17,V$8:V$37,0)</f>
        <v>5</v>
      </c>
      <c r="X17" s="65">
        <f>VLOOKUP($A17,'Return Data'!$B$7:$R$2843,14,0)</f>
        <v>4.4866999999999999</v>
      </c>
      <c r="Y17" s="66">
        <f>RANK(X17,X$8:X$37,0)</f>
        <v>4</v>
      </c>
      <c r="Z17" s="65">
        <f>VLOOKUP($A17,'Return Data'!$B$7:$R$2843,16,0)</f>
        <v>6.1936999999999998</v>
      </c>
      <c r="AA17" s="67">
        <f t="shared" si="7"/>
        <v>4</v>
      </c>
    </row>
    <row r="18" spans="1:27" x14ac:dyDescent="0.3">
      <c r="A18" s="63" t="s">
        <v>1301</v>
      </c>
      <c r="B18" s="64">
        <f>VLOOKUP($A18,'Return Data'!$B$7:$R$2843,3,0)</f>
        <v>44409</v>
      </c>
      <c r="C18" s="65">
        <f>VLOOKUP($A18,'Return Data'!$B$7:$R$2843,4,0)</f>
        <v>1087.825</v>
      </c>
      <c r="D18" s="65">
        <f>VLOOKUP($A18,'Return Data'!$B$7:$R$2843,5,0)</f>
        <v>3.2147000000000001</v>
      </c>
      <c r="E18" s="66">
        <f t="shared" si="0"/>
        <v>2</v>
      </c>
      <c r="F18" s="65">
        <f>VLOOKUP($A18,'Return Data'!$B$7:$R$2843,6,0)</f>
        <v>3.1951000000000001</v>
      </c>
      <c r="G18" s="66">
        <f t="shared" si="1"/>
        <v>3</v>
      </c>
      <c r="H18" s="65">
        <f>VLOOKUP($A18,'Return Data'!$B$7:$R$2843,7,0)</f>
        <v>3.2168999999999999</v>
      </c>
      <c r="I18" s="66">
        <f t="shared" si="2"/>
        <v>1</v>
      </c>
      <c r="J18" s="65">
        <f>VLOOKUP($A18,'Return Data'!$B$7:$R$2843,8,0)</f>
        <v>3.2088000000000001</v>
      </c>
      <c r="K18" s="66">
        <f t="shared" si="3"/>
        <v>1</v>
      </c>
      <c r="L18" s="65">
        <f>VLOOKUP($A18,'Return Data'!$B$7:$R$2843,9,0)</f>
        <v>3.2237</v>
      </c>
      <c r="M18" s="66">
        <f t="shared" si="4"/>
        <v>1</v>
      </c>
      <c r="N18" s="65">
        <f>VLOOKUP($A18,'Return Data'!$B$7:$R$2843,10,0)</f>
        <v>3.2450000000000001</v>
      </c>
      <c r="O18" s="66">
        <f t="shared" si="5"/>
        <v>4</v>
      </c>
      <c r="P18" s="65">
        <f>VLOOKUP($A18,'Return Data'!$B$7:$R$2843,11,0)</f>
        <v>3.2097000000000002</v>
      </c>
      <c r="Q18" s="66">
        <f t="shared" si="8"/>
        <v>1</v>
      </c>
      <c r="R18" s="65">
        <f>VLOOKUP($A18,'Return Data'!$B$7:$R$2843,12,0)</f>
        <v>3.1545000000000001</v>
      </c>
      <c r="S18" s="66">
        <f t="shared" si="10"/>
        <v>4</v>
      </c>
      <c r="T18" s="65">
        <f>VLOOKUP($A18,'Return Data'!$B$7:$R$2843,13,0)</f>
        <v>3.1674000000000002</v>
      </c>
      <c r="U18" s="66">
        <f t="shared" si="11"/>
        <v>2</v>
      </c>
      <c r="V18" s="65"/>
      <c r="W18" s="66"/>
      <c r="X18" s="65"/>
      <c r="Y18" s="66"/>
      <c r="Z18" s="65">
        <f>VLOOKUP($A18,'Return Data'!$B$7:$R$2843,16,0)</f>
        <v>3.8978999999999999</v>
      </c>
      <c r="AA18" s="67">
        <f t="shared" si="7"/>
        <v>17</v>
      </c>
    </row>
    <row r="19" spans="1:27" x14ac:dyDescent="0.3">
      <c r="A19" s="63" t="s">
        <v>1304</v>
      </c>
      <c r="B19" s="64">
        <f>VLOOKUP($A19,'Return Data'!$B$7:$R$2843,3,0)</f>
        <v>44409</v>
      </c>
      <c r="C19" s="65">
        <f>VLOOKUP($A19,'Return Data'!$B$7:$R$2843,4,0)</f>
        <v>112.16589999999999</v>
      </c>
      <c r="D19" s="65">
        <f>VLOOKUP($A19,'Return Data'!$B$7:$R$2843,5,0)</f>
        <v>3.1244999999999998</v>
      </c>
      <c r="E19" s="66">
        <f t="shared" si="0"/>
        <v>13</v>
      </c>
      <c r="F19" s="65">
        <f>VLOOKUP($A19,'Return Data'!$B$7:$R$2843,6,0)</f>
        <v>3.1139000000000001</v>
      </c>
      <c r="G19" s="66">
        <f t="shared" si="1"/>
        <v>16</v>
      </c>
      <c r="H19" s="65">
        <f>VLOOKUP($A19,'Return Data'!$B$7:$R$2843,7,0)</f>
        <v>3.1118999999999999</v>
      </c>
      <c r="I19" s="66">
        <f t="shared" si="2"/>
        <v>20</v>
      </c>
      <c r="J19" s="65">
        <f>VLOOKUP($A19,'Return Data'!$B$7:$R$2843,8,0)</f>
        <v>3.1254</v>
      </c>
      <c r="K19" s="66">
        <f t="shared" si="3"/>
        <v>21</v>
      </c>
      <c r="L19" s="65">
        <f>VLOOKUP($A19,'Return Data'!$B$7:$R$2843,9,0)</f>
        <v>3.1280000000000001</v>
      </c>
      <c r="M19" s="66">
        <f t="shared" si="4"/>
        <v>24</v>
      </c>
      <c r="N19" s="65">
        <f>VLOOKUP($A19,'Return Data'!$B$7:$R$2843,10,0)</f>
        <v>3.1775000000000002</v>
      </c>
      <c r="O19" s="66">
        <f t="shared" si="5"/>
        <v>16</v>
      </c>
      <c r="P19" s="65">
        <f>VLOOKUP($A19,'Return Data'!$B$7:$R$2843,11,0)</f>
        <v>3.1362000000000001</v>
      </c>
      <c r="Q19" s="66">
        <f t="shared" si="8"/>
        <v>16</v>
      </c>
      <c r="R19" s="65">
        <f>VLOOKUP($A19,'Return Data'!$B$7:$R$2843,12,0)</f>
        <v>3.0851000000000002</v>
      </c>
      <c r="S19" s="66">
        <f t="shared" si="10"/>
        <v>18</v>
      </c>
      <c r="T19" s="65">
        <f>VLOOKUP($A19,'Return Data'!$B$7:$R$2843,13,0)</f>
        <v>3.0964999999999998</v>
      </c>
      <c r="U19" s="66">
        <f t="shared" si="11"/>
        <v>16</v>
      </c>
      <c r="V19" s="65"/>
      <c r="W19" s="66"/>
      <c r="X19" s="65"/>
      <c r="Y19" s="66"/>
      <c r="Z19" s="65">
        <f>VLOOKUP($A19,'Return Data'!$B$7:$R$2843,16,0)</f>
        <v>4.3175999999999997</v>
      </c>
      <c r="AA19" s="67">
        <f t="shared" si="7"/>
        <v>7</v>
      </c>
    </row>
    <row r="20" spans="1:27" x14ac:dyDescent="0.3">
      <c r="A20" s="63" t="s">
        <v>1305</v>
      </c>
      <c r="B20" s="64">
        <f>VLOOKUP($A20,'Return Data'!$B$7:$R$2843,3,0)</f>
        <v>44409</v>
      </c>
      <c r="C20" s="65">
        <f>VLOOKUP($A20,'Return Data'!$B$7:$R$2843,4,0)</f>
        <v>1109.5558000000001</v>
      </c>
      <c r="D20" s="65">
        <f>VLOOKUP($A20,'Return Data'!$B$7:$R$2843,5,0)</f>
        <v>3.0991</v>
      </c>
      <c r="E20" s="66">
        <f t="shared" si="0"/>
        <v>24</v>
      </c>
      <c r="F20" s="65">
        <f>VLOOKUP($A20,'Return Data'!$B$7:$R$2843,6,0)</f>
        <v>3.0996000000000001</v>
      </c>
      <c r="G20" s="66">
        <f t="shared" si="1"/>
        <v>23</v>
      </c>
      <c r="H20" s="65">
        <f>VLOOKUP($A20,'Return Data'!$B$7:$R$2843,7,0)</f>
        <v>3.1128999999999998</v>
      </c>
      <c r="I20" s="66">
        <f t="shared" si="2"/>
        <v>19</v>
      </c>
      <c r="J20" s="65">
        <f>VLOOKUP($A20,'Return Data'!$B$7:$R$2843,8,0)</f>
        <v>3.1244000000000001</v>
      </c>
      <c r="K20" s="66">
        <f t="shared" si="3"/>
        <v>22</v>
      </c>
      <c r="L20" s="65">
        <f>VLOOKUP($A20,'Return Data'!$B$7:$R$2843,9,0)</f>
        <v>3.1423999999999999</v>
      </c>
      <c r="M20" s="66">
        <f t="shared" si="4"/>
        <v>16</v>
      </c>
      <c r="N20" s="65">
        <f>VLOOKUP($A20,'Return Data'!$B$7:$R$2843,10,0)</f>
        <v>3.1610999999999998</v>
      </c>
      <c r="O20" s="66">
        <f t="shared" si="5"/>
        <v>21</v>
      </c>
      <c r="P20" s="65">
        <f>VLOOKUP($A20,'Return Data'!$B$7:$R$2843,11,0)</f>
        <v>3.1248999999999998</v>
      </c>
      <c r="Q20" s="66">
        <f t="shared" si="8"/>
        <v>18</v>
      </c>
      <c r="R20" s="65">
        <f>VLOOKUP($A20,'Return Data'!$B$7:$R$2843,12,0)</f>
        <v>3.0750999999999999</v>
      </c>
      <c r="S20" s="66">
        <f t="shared" si="10"/>
        <v>24</v>
      </c>
      <c r="T20" s="65">
        <f>VLOOKUP($A20,'Return Data'!$B$7:$R$2843,13,0)</f>
        <v>3.0950000000000002</v>
      </c>
      <c r="U20" s="66">
        <f t="shared" si="11"/>
        <v>17</v>
      </c>
      <c r="V20" s="65"/>
      <c r="W20" s="66"/>
      <c r="X20" s="65"/>
      <c r="Y20" s="66"/>
      <c r="Z20" s="65">
        <f>VLOOKUP($A20,'Return Data'!$B$7:$R$2843,16,0)</f>
        <v>4.1829000000000001</v>
      </c>
      <c r="AA20" s="67">
        <f t="shared" si="7"/>
        <v>10</v>
      </c>
    </row>
    <row r="21" spans="1:27" x14ac:dyDescent="0.3">
      <c r="A21" s="63" t="s">
        <v>1307</v>
      </c>
      <c r="B21" s="64">
        <f>VLOOKUP($A21,'Return Data'!$B$7:$R$2843,3,0)</f>
        <v>44409</v>
      </c>
      <c r="C21" s="65">
        <f>VLOOKUP($A21,'Return Data'!$B$7:$R$2843,4,0)</f>
        <v>1078.377</v>
      </c>
      <c r="D21" s="65">
        <f>VLOOKUP($A21,'Return Data'!$B$7:$R$2843,5,0)</f>
        <v>3.077</v>
      </c>
      <c r="E21" s="66">
        <f t="shared" si="0"/>
        <v>28</v>
      </c>
      <c r="F21" s="65">
        <f>VLOOKUP($A21,'Return Data'!$B$7:$R$2843,6,0)</f>
        <v>3.0752000000000002</v>
      </c>
      <c r="G21" s="66">
        <f t="shared" si="1"/>
        <v>26</v>
      </c>
      <c r="H21" s="65">
        <f>VLOOKUP($A21,'Return Data'!$B$7:$R$2843,7,0)</f>
        <v>3.0621</v>
      </c>
      <c r="I21" s="66">
        <f t="shared" si="2"/>
        <v>29</v>
      </c>
      <c r="J21" s="65">
        <f>VLOOKUP($A21,'Return Data'!$B$7:$R$2843,8,0)</f>
        <v>3.0830000000000002</v>
      </c>
      <c r="K21" s="66">
        <f t="shared" si="3"/>
        <v>29</v>
      </c>
      <c r="L21" s="65">
        <f>VLOOKUP($A21,'Return Data'!$B$7:$R$2843,9,0)</f>
        <v>3.0788000000000002</v>
      </c>
      <c r="M21" s="66">
        <f t="shared" si="4"/>
        <v>30</v>
      </c>
      <c r="N21" s="65">
        <f>VLOOKUP($A21,'Return Data'!$B$7:$R$2843,10,0)</f>
        <v>3.1046</v>
      </c>
      <c r="O21" s="66">
        <f t="shared" si="5"/>
        <v>30</v>
      </c>
      <c r="P21" s="65">
        <f>VLOOKUP($A21,'Return Data'!$B$7:$R$2843,11,0)</f>
        <v>3.0731000000000002</v>
      </c>
      <c r="Q21" s="66">
        <f t="shared" si="8"/>
        <v>30</v>
      </c>
      <c r="R21" s="65">
        <f>VLOOKUP($A21,'Return Data'!$B$7:$R$2843,12,0)</f>
        <v>3.0301999999999998</v>
      </c>
      <c r="S21" s="66">
        <f t="shared" si="10"/>
        <v>29</v>
      </c>
      <c r="T21" s="65">
        <f>VLOOKUP($A21,'Return Data'!$B$7:$R$2843,13,0)</f>
        <v>3.0415000000000001</v>
      </c>
      <c r="U21" s="66">
        <f t="shared" si="11"/>
        <v>26</v>
      </c>
      <c r="V21" s="65"/>
      <c r="W21" s="66"/>
      <c r="X21" s="65"/>
      <c r="Y21" s="66"/>
      <c r="Z21" s="65">
        <f>VLOOKUP($A21,'Return Data'!$B$7:$R$2843,16,0)</f>
        <v>3.7153</v>
      </c>
      <c r="AA21" s="67">
        <f t="shared" si="7"/>
        <v>23</v>
      </c>
    </row>
    <row r="22" spans="1:27" x14ac:dyDescent="0.3">
      <c r="A22" s="63" t="s">
        <v>1309</v>
      </c>
      <c r="B22" s="64">
        <f>VLOOKUP($A22,'Return Data'!$B$7:$R$2843,3,0)</f>
        <v>44409</v>
      </c>
      <c r="C22" s="65">
        <f>VLOOKUP($A22,'Return Data'!$B$7:$R$2843,4,0)</f>
        <v>1051.4822999999999</v>
      </c>
      <c r="D22" s="65">
        <f>VLOOKUP($A22,'Return Data'!$B$7:$R$2843,5,0)</f>
        <v>3.1000999999999999</v>
      </c>
      <c r="E22" s="66">
        <f t="shared" si="0"/>
        <v>23</v>
      </c>
      <c r="F22" s="65">
        <f>VLOOKUP($A22,'Return Data'!$B$7:$R$2843,6,0)</f>
        <v>3.1006999999999998</v>
      </c>
      <c r="G22" s="66">
        <f t="shared" si="1"/>
        <v>21</v>
      </c>
      <c r="H22" s="65">
        <f>VLOOKUP($A22,'Return Data'!$B$7:$R$2843,7,0)</f>
        <v>3.1076999999999999</v>
      </c>
      <c r="I22" s="66">
        <f t="shared" si="2"/>
        <v>21</v>
      </c>
      <c r="J22" s="65">
        <f>VLOOKUP($A22,'Return Data'!$B$7:$R$2843,8,0)</f>
        <v>3.1236999999999999</v>
      </c>
      <c r="K22" s="66">
        <f t="shared" si="3"/>
        <v>23</v>
      </c>
      <c r="L22" s="65">
        <f>VLOOKUP($A22,'Return Data'!$B$7:$R$2843,9,0)</f>
        <v>3.1343000000000001</v>
      </c>
      <c r="M22" s="66">
        <f t="shared" si="4"/>
        <v>22</v>
      </c>
      <c r="N22" s="65">
        <f>VLOOKUP($A22,'Return Data'!$B$7:$R$2843,10,0)</f>
        <v>3.1537000000000002</v>
      </c>
      <c r="O22" s="66">
        <f t="shared" si="5"/>
        <v>25</v>
      </c>
      <c r="P22" s="65">
        <f>VLOOKUP($A22,'Return Data'!$B$7:$R$2843,11,0)</f>
        <v>3.1227</v>
      </c>
      <c r="Q22" s="66">
        <f t="shared" si="8"/>
        <v>19</v>
      </c>
      <c r="R22" s="65">
        <f>VLOOKUP($A22,'Return Data'!$B$7:$R$2843,12,0)</f>
        <v>3.0783999999999998</v>
      </c>
      <c r="S22" s="66">
        <f t="shared" ref="S22" si="12">RANK(R22,R$8:R$37,0)</f>
        <v>21</v>
      </c>
      <c r="T22" s="65"/>
      <c r="U22" s="66"/>
      <c r="V22" s="65"/>
      <c r="W22" s="66"/>
      <c r="X22" s="65"/>
      <c r="Y22" s="66"/>
      <c r="Z22" s="65">
        <f>VLOOKUP($A22,'Return Data'!$B$7:$R$2843,16,0)</f>
        <v>3.2610000000000001</v>
      </c>
      <c r="AA22" s="67">
        <f t="shared" si="7"/>
        <v>30</v>
      </c>
    </row>
    <row r="23" spans="1:27" x14ac:dyDescent="0.3">
      <c r="A23" s="63" t="s">
        <v>1311</v>
      </c>
      <c r="B23" s="64">
        <f>VLOOKUP($A23,'Return Data'!$B$7:$R$2843,3,0)</f>
        <v>44409</v>
      </c>
      <c r="C23" s="65">
        <f>VLOOKUP($A23,'Return Data'!$B$7:$R$2843,4,0)</f>
        <v>1061.5933</v>
      </c>
      <c r="D23" s="65">
        <f>VLOOKUP($A23,'Return Data'!$B$7:$R$2843,5,0)</f>
        <v>3.1084000000000001</v>
      </c>
      <c r="E23" s="66">
        <f t="shared" si="0"/>
        <v>20</v>
      </c>
      <c r="F23" s="65">
        <f>VLOOKUP($A23,'Return Data'!$B$7:$R$2843,6,0)</f>
        <v>3.1078000000000001</v>
      </c>
      <c r="G23" s="66">
        <f t="shared" si="1"/>
        <v>19</v>
      </c>
      <c r="H23" s="65">
        <f>VLOOKUP($A23,'Return Data'!$B$7:$R$2843,7,0)</f>
        <v>3.0790000000000002</v>
      </c>
      <c r="I23" s="66">
        <f t="shared" si="2"/>
        <v>26</v>
      </c>
      <c r="J23" s="65">
        <f>VLOOKUP($A23,'Return Data'!$B$7:$R$2843,8,0)</f>
        <v>3.0945999999999998</v>
      </c>
      <c r="K23" s="66">
        <f t="shared" si="3"/>
        <v>28</v>
      </c>
      <c r="L23" s="65">
        <f>VLOOKUP($A23,'Return Data'!$B$7:$R$2843,9,0)</f>
        <v>3.1709999999999998</v>
      </c>
      <c r="M23" s="66">
        <f t="shared" si="4"/>
        <v>8</v>
      </c>
      <c r="N23" s="65">
        <f>VLOOKUP($A23,'Return Data'!$B$7:$R$2843,10,0)</f>
        <v>3.1362999999999999</v>
      </c>
      <c r="O23" s="66">
        <f t="shared" si="5"/>
        <v>28</v>
      </c>
      <c r="P23" s="65">
        <f>VLOOKUP($A23,'Return Data'!$B$7:$R$2843,11,0)</f>
        <v>3.0777999999999999</v>
      </c>
      <c r="Q23" s="66">
        <f t="shared" si="8"/>
        <v>29</v>
      </c>
      <c r="R23" s="65">
        <f>VLOOKUP($A23,'Return Data'!$B$7:$R$2843,12,0)</f>
        <v>3.0297999999999998</v>
      </c>
      <c r="S23" s="66">
        <f t="shared" si="10"/>
        <v>30</v>
      </c>
      <c r="T23" s="65">
        <f>VLOOKUP($A23,'Return Data'!$B$7:$R$2843,13,0)</f>
        <v>3.0417000000000001</v>
      </c>
      <c r="U23" s="66">
        <f t="shared" si="11"/>
        <v>25</v>
      </c>
      <c r="V23" s="65"/>
      <c r="W23" s="66"/>
      <c r="X23" s="65"/>
      <c r="Y23" s="66"/>
      <c r="Z23" s="65">
        <f>VLOOKUP($A23,'Return Data'!$B$7:$R$2843,16,0)</f>
        <v>3.4293999999999998</v>
      </c>
      <c r="AA23" s="67">
        <f t="shared" si="7"/>
        <v>27</v>
      </c>
    </row>
    <row r="24" spans="1:27" x14ac:dyDescent="0.3">
      <c r="A24" s="63" t="s">
        <v>1313</v>
      </c>
      <c r="B24" s="64">
        <f>VLOOKUP($A24,'Return Data'!$B$7:$R$2843,3,0)</f>
        <v>44409</v>
      </c>
      <c r="C24" s="65">
        <f>VLOOKUP($A24,'Return Data'!$B$7:$R$2843,4,0)</f>
        <v>1057.2697000000001</v>
      </c>
      <c r="D24" s="65">
        <f>VLOOKUP($A24,'Return Data'!$B$7:$R$2843,5,0)</f>
        <v>3.1419000000000001</v>
      </c>
      <c r="E24" s="66">
        <f t="shared" si="0"/>
        <v>11</v>
      </c>
      <c r="F24" s="65">
        <f>VLOOKUP($A24,'Return Data'!$B$7:$R$2843,6,0)</f>
        <v>3.1423999999999999</v>
      </c>
      <c r="G24" s="66">
        <f t="shared" si="1"/>
        <v>9</v>
      </c>
      <c r="H24" s="65">
        <f>VLOOKUP($A24,'Return Data'!$B$7:$R$2843,7,0)</f>
        <v>3.1389999999999998</v>
      </c>
      <c r="I24" s="66">
        <f t="shared" si="2"/>
        <v>9</v>
      </c>
      <c r="J24" s="65">
        <f>VLOOKUP($A24,'Return Data'!$B$7:$R$2843,8,0)</f>
        <v>3.1577000000000002</v>
      </c>
      <c r="K24" s="66">
        <f t="shared" si="3"/>
        <v>6</v>
      </c>
      <c r="L24" s="65">
        <f>VLOOKUP($A24,'Return Data'!$B$7:$R$2843,9,0)</f>
        <v>3.1454</v>
      </c>
      <c r="M24" s="66">
        <f t="shared" si="4"/>
        <v>15</v>
      </c>
      <c r="N24" s="65">
        <f>VLOOKUP($A24,'Return Data'!$B$7:$R$2843,10,0)</f>
        <v>3.1787999999999998</v>
      </c>
      <c r="O24" s="66">
        <f t="shared" si="5"/>
        <v>15</v>
      </c>
      <c r="P24" s="65">
        <f>VLOOKUP($A24,'Return Data'!$B$7:$R$2843,11,0)</f>
        <v>3.1861000000000002</v>
      </c>
      <c r="Q24" s="66">
        <f t="shared" si="8"/>
        <v>5</v>
      </c>
      <c r="R24" s="65">
        <f>VLOOKUP($A24,'Return Data'!$B$7:$R$2843,12,0)</f>
        <v>3.1352000000000002</v>
      </c>
      <c r="S24" s="66">
        <f t="shared" ref="S24" si="13">RANK(R24,R$8:R$37,0)</f>
        <v>5</v>
      </c>
      <c r="T24" s="65"/>
      <c r="U24" s="66"/>
      <c r="V24" s="65"/>
      <c r="W24" s="66"/>
      <c r="X24" s="65"/>
      <c r="Y24" s="66"/>
      <c r="Z24" s="65">
        <f>VLOOKUP($A24,'Return Data'!$B$7:$R$2843,16,0)</f>
        <v>3.4054000000000002</v>
      </c>
      <c r="AA24" s="67">
        <f t="shared" si="7"/>
        <v>29</v>
      </c>
    </row>
    <row r="25" spans="1:27" x14ac:dyDescent="0.3">
      <c r="A25" s="63" t="s">
        <v>1315</v>
      </c>
      <c r="B25" s="64">
        <f>VLOOKUP($A25,'Return Data'!$B$7:$R$2843,3,0)</f>
        <v>44409</v>
      </c>
      <c r="C25" s="65">
        <f>VLOOKUP($A25,'Return Data'!$B$7:$R$2843,4,0)</f>
        <v>1109.5761</v>
      </c>
      <c r="D25" s="65">
        <f>VLOOKUP($A25,'Return Data'!$B$7:$R$2843,5,0)</f>
        <v>3.1240000000000001</v>
      </c>
      <c r="E25" s="66">
        <f t="shared" si="0"/>
        <v>14</v>
      </c>
      <c r="F25" s="65">
        <f>VLOOKUP($A25,'Return Data'!$B$7:$R$2843,6,0)</f>
        <v>3.1126999999999998</v>
      </c>
      <c r="G25" s="66">
        <f t="shared" si="1"/>
        <v>17</v>
      </c>
      <c r="H25" s="65">
        <f>VLOOKUP($A25,'Return Data'!$B$7:$R$2843,7,0)</f>
        <v>3.1198999999999999</v>
      </c>
      <c r="I25" s="66">
        <f t="shared" si="2"/>
        <v>16</v>
      </c>
      <c r="J25" s="65">
        <f>VLOOKUP($A25,'Return Data'!$B$7:$R$2843,8,0)</f>
        <v>3.1331000000000002</v>
      </c>
      <c r="K25" s="66">
        <f t="shared" si="3"/>
        <v>18</v>
      </c>
      <c r="L25" s="65">
        <f>VLOOKUP($A25,'Return Data'!$B$7:$R$2843,9,0)</f>
        <v>3.1356000000000002</v>
      </c>
      <c r="M25" s="66">
        <f t="shared" si="4"/>
        <v>20</v>
      </c>
      <c r="N25" s="65">
        <f>VLOOKUP($A25,'Return Data'!$B$7:$R$2843,10,0)</f>
        <v>3.1636000000000002</v>
      </c>
      <c r="O25" s="66">
        <f t="shared" si="5"/>
        <v>20</v>
      </c>
      <c r="P25" s="65">
        <f>VLOOKUP($A25,'Return Data'!$B$7:$R$2843,11,0)</f>
        <v>3.1213000000000002</v>
      </c>
      <c r="Q25" s="66">
        <f t="shared" si="8"/>
        <v>22</v>
      </c>
      <c r="R25" s="65">
        <f>VLOOKUP($A25,'Return Data'!$B$7:$R$2843,12,0)</f>
        <v>3.0807000000000002</v>
      </c>
      <c r="S25" s="66">
        <f t="shared" si="10"/>
        <v>20</v>
      </c>
      <c r="T25" s="65">
        <f>VLOOKUP($A25,'Return Data'!$B$7:$R$2843,13,0)</f>
        <v>3.0941000000000001</v>
      </c>
      <c r="U25" s="66">
        <f t="shared" si="11"/>
        <v>18</v>
      </c>
      <c r="V25" s="65"/>
      <c r="W25" s="66"/>
      <c r="X25" s="65"/>
      <c r="Y25" s="66"/>
      <c r="Z25" s="65">
        <f>VLOOKUP($A25,'Return Data'!$B$7:$R$2843,16,0)</f>
        <v>4.1698000000000004</v>
      </c>
      <c r="AA25" s="67">
        <f t="shared" si="7"/>
        <v>11</v>
      </c>
    </row>
    <row r="26" spans="1:27" x14ac:dyDescent="0.3">
      <c r="A26" s="63" t="s">
        <v>1317</v>
      </c>
      <c r="B26" s="64">
        <f>VLOOKUP($A26,'Return Data'!$B$7:$R$2843,3,0)</f>
        <v>44409</v>
      </c>
      <c r="C26" s="65">
        <f>VLOOKUP($A26,'Return Data'!$B$7:$R$2843,4,0)</f>
        <v>2704.8348333333302</v>
      </c>
      <c r="D26" s="65">
        <f>VLOOKUP($A26,'Return Data'!$B$7:$R$2843,5,0)</f>
        <v>3.1602000000000001</v>
      </c>
      <c r="E26" s="66">
        <f t="shared" si="0"/>
        <v>7</v>
      </c>
      <c r="F26" s="65">
        <f>VLOOKUP($A26,'Return Data'!$B$7:$R$2843,6,0)</f>
        <v>3.1591999999999998</v>
      </c>
      <c r="G26" s="66">
        <f t="shared" si="1"/>
        <v>6</v>
      </c>
      <c r="H26" s="65">
        <f>VLOOKUP($A26,'Return Data'!$B$7:$R$2843,7,0)</f>
        <v>3.1476999999999999</v>
      </c>
      <c r="I26" s="66">
        <f t="shared" si="2"/>
        <v>6</v>
      </c>
      <c r="J26" s="65">
        <f>VLOOKUP($A26,'Return Data'!$B$7:$R$2843,8,0)</f>
        <v>3.1593</v>
      </c>
      <c r="K26" s="66">
        <f t="shared" si="3"/>
        <v>5</v>
      </c>
      <c r="L26" s="65">
        <f>VLOOKUP($A26,'Return Data'!$B$7:$R$2843,9,0)</f>
        <v>3.1576</v>
      </c>
      <c r="M26" s="66">
        <f t="shared" si="4"/>
        <v>11</v>
      </c>
      <c r="N26" s="65">
        <f>VLOOKUP($A26,'Return Data'!$B$7:$R$2843,10,0)</f>
        <v>3.1997</v>
      </c>
      <c r="O26" s="66">
        <f t="shared" si="5"/>
        <v>10</v>
      </c>
      <c r="P26" s="65">
        <f>VLOOKUP($A26,'Return Data'!$B$7:$R$2843,11,0)</f>
        <v>3.1556999999999999</v>
      </c>
      <c r="Q26" s="66">
        <f t="shared" si="8"/>
        <v>12</v>
      </c>
      <c r="R26" s="65">
        <f>VLOOKUP($A26,'Return Data'!$B$7:$R$2843,12,0)</f>
        <v>3.0996000000000001</v>
      </c>
      <c r="S26" s="66">
        <f t="shared" si="10"/>
        <v>13</v>
      </c>
      <c r="T26" s="65">
        <f>VLOOKUP($A26,'Return Data'!$B$7:$R$2843,13,0)</f>
        <v>3.1114999999999999</v>
      </c>
      <c r="U26" s="66">
        <f t="shared" si="11"/>
        <v>12</v>
      </c>
      <c r="V26" s="65">
        <f>VLOOKUP($A26,'Return Data'!$B$7:$R$2843,17,0)</f>
        <v>3.6852</v>
      </c>
      <c r="W26" s="66">
        <f t="shared" ref="W26:W36" si="14">RANK(V26,V$8:V$37,0)</f>
        <v>2</v>
      </c>
      <c r="X26" s="65">
        <f>VLOOKUP($A26,'Return Data'!$B$7:$R$2843,14,0)</f>
        <v>4.5315000000000003</v>
      </c>
      <c r="Y26" s="66">
        <f t="shared" ref="Y26:Y36" si="15">RANK(X26,X$8:X$37,0)</f>
        <v>2</v>
      </c>
      <c r="Z26" s="65">
        <f>VLOOKUP($A26,'Return Data'!$B$7:$R$2843,16,0)</f>
        <v>6.5995999999999997</v>
      </c>
      <c r="AA26" s="67">
        <f t="shared" si="7"/>
        <v>1</v>
      </c>
    </row>
    <row r="27" spans="1:27" x14ac:dyDescent="0.3">
      <c r="A27" s="63" t="s">
        <v>1319</v>
      </c>
      <c r="B27" s="64">
        <f>VLOOKUP($A27,'Return Data'!$B$7:$R$2843,3,0)</f>
        <v>44409</v>
      </c>
      <c r="C27" s="65">
        <f>VLOOKUP($A27,'Return Data'!$B$7:$R$2843,4,0)</f>
        <v>1078.0643</v>
      </c>
      <c r="D27" s="65">
        <f>VLOOKUP($A27,'Return Data'!$B$7:$R$2843,5,0)</f>
        <v>3.149</v>
      </c>
      <c r="E27" s="66">
        <f t="shared" si="0"/>
        <v>9</v>
      </c>
      <c r="F27" s="65">
        <f>VLOOKUP($A27,'Return Data'!$B$7:$R$2843,6,0)</f>
        <v>3.1404999999999998</v>
      </c>
      <c r="G27" s="66">
        <f t="shared" si="1"/>
        <v>10</v>
      </c>
      <c r="H27" s="65">
        <f>VLOOKUP($A27,'Return Data'!$B$7:$R$2843,7,0)</f>
        <v>3.1442999999999999</v>
      </c>
      <c r="I27" s="66">
        <f t="shared" si="2"/>
        <v>7</v>
      </c>
      <c r="J27" s="65">
        <f>VLOOKUP($A27,'Return Data'!$B$7:$R$2843,8,0)</f>
        <v>3.1549</v>
      </c>
      <c r="K27" s="66">
        <f t="shared" si="3"/>
        <v>9</v>
      </c>
      <c r="L27" s="65">
        <f>VLOOKUP($A27,'Return Data'!$B$7:$R$2843,9,0)</f>
        <v>3.1634000000000002</v>
      </c>
      <c r="M27" s="66">
        <f t="shared" si="4"/>
        <v>10</v>
      </c>
      <c r="N27" s="65">
        <f>VLOOKUP($A27,'Return Data'!$B$7:$R$2843,10,0)</f>
        <v>3.2212999999999998</v>
      </c>
      <c r="O27" s="66">
        <f t="shared" si="5"/>
        <v>6</v>
      </c>
      <c r="P27" s="65">
        <f>VLOOKUP($A27,'Return Data'!$B$7:$R$2843,11,0)</f>
        <v>3.1646000000000001</v>
      </c>
      <c r="Q27" s="66">
        <f t="shared" si="8"/>
        <v>11</v>
      </c>
      <c r="R27" s="65">
        <f>VLOOKUP($A27,'Return Data'!$B$7:$R$2843,12,0)</f>
        <v>3.1029</v>
      </c>
      <c r="S27" s="66">
        <f t="shared" si="10"/>
        <v>12</v>
      </c>
      <c r="T27" s="65">
        <f>VLOOKUP($A27,'Return Data'!$B$7:$R$2843,13,0)</f>
        <v>3.1092</v>
      </c>
      <c r="U27" s="66">
        <f t="shared" si="11"/>
        <v>13</v>
      </c>
      <c r="V27" s="65"/>
      <c r="W27" s="66"/>
      <c r="X27" s="65"/>
      <c r="Y27" s="66"/>
      <c r="Z27" s="65">
        <f>VLOOKUP($A27,'Return Data'!$B$7:$R$2843,16,0)</f>
        <v>3.7231999999999998</v>
      </c>
      <c r="AA27" s="67">
        <f t="shared" si="7"/>
        <v>22</v>
      </c>
    </row>
    <row r="28" spans="1:27" x14ac:dyDescent="0.3">
      <c r="A28" s="63" t="s">
        <v>1321</v>
      </c>
      <c r="B28" s="64">
        <f>VLOOKUP($A28,'Return Data'!$B$7:$R$2843,3,0)</f>
        <v>44409</v>
      </c>
      <c r="C28" s="65">
        <f>VLOOKUP($A28,'Return Data'!$B$7:$R$2843,4,0)</f>
        <v>1076.4204</v>
      </c>
      <c r="D28" s="65">
        <f>VLOOKUP($A28,'Return Data'!$B$7:$R$2843,5,0)</f>
        <v>3.2113999999999998</v>
      </c>
      <c r="E28" s="66">
        <f t="shared" si="0"/>
        <v>3</v>
      </c>
      <c r="F28" s="65">
        <f>VLOOKUP($A28,'Return Data'!$B$7:$R$2843,6,0)</f>
        <v>3.2109000000000001</v>
      </c>
      <c r="G28" s="66">
        <f t="shared" si="1"/>
        <v>1</v>
      </c>
      <c r="H28" s="65">
        <f>VLOOKUP($A28,'Return Data'!$B$7:$R$2843,7,0)</f>
        <v>3.2</v>
      </c>
      <c r="I28" s="66">
        <f t="shared" si="2"/>
        <v>3</v>
      </c>
      <c r="J28" s="65">
        <f>VLOOKUP($A28,'Return Data'!$B$7:$R$2843,8,0)</f>
        <v>3.2039</v>
      </c>
      <c r="K28" s="66">
        <f t="shared" si="3"/>
        <v>2</v>
      </c>
      <c r="L28" s="65">
        <f>VLOOKUP($A28,'Return Data'!$B$7:$R$2843,9,0)</f>
        <v>3.1993</v>
      </c>
      <c r="M28" s="66">
        <f t="shared" si="4"/>
        <v>5</v>
      </c>
      <c r="N28" s="65">
        <f>VLOOKUP($A28,'Return Data'!$B$7:$R$2843,10,0)</f>
        <v>3.2202999999999999</v>
      </c>
      <c r="O28" s="66">
        <f t="shared" si="5"/>
        <v>7</v>
      </c>
      <c r="P28" s="65">
        <f>VLOOKUP($A28,'Return Data'!$B$7:$R$2843,11,0)</f>
        <v>3.1798000000000002</v>
      </c>
      <c r="Q28" s="66">
        <f t="shared" si="8"/>
        <v>6</v>
      </c>
      <c r="R28" s="65">
        <f>VLOOKUP($A28,'Return Data'!$B$7:$R$2843,12,0)</f>
        <v>3.1261000000000001</v>
      </c>
      <c r="S28" s="66">
        <f t="shared" si="10"/>
        <v>6</v>
      </c>
      <c r="T28" s="65">
        <f>VLOOKUP($A28,'Return Data'!$B$7:$R$2843,13,0)</f>
        <v>3.1440000000000001</v>
      </c>
      <c r="U28" s="66">
        <f t="shared" si="11"/>
        <v>4</v>
      </c>
      <c r="V28" s="65"/>
      <c r="W28" s="66"/>
      <c r="X28" s="65"/>
      <c r="Y28" s="66"/>
      <c r="Z28" s="65">
        <f>VLOOKUP($A28,'Return Data'!$B$7:$R$2843,16,0)</f>
        <v>3.6991000000000001</v>
      </c>
      <c r="AA28" s="67">
        <f t="shared" si="7"/>
        <v>24</v>
      </c>
    </row>
    <row r="29" spans="1:27" x14ac:dyDescent="0.3">
      <c r="A29" s="63" t="s">
        <v>1323</v>
      </c>
      <c r="B29" s="64">
        <f>VLOOKUP($A29,'Return Data'!$B$7:$R$2843,3,0)</f>
        <v>44409</v>
      </c>
      <c r="C29" s="65">
        <f>VLOOKUP($A29,'Return Data'!$B$7:$R$2843,4,0)</f>
        <v>1065.7630999999999</v>
      </c>
      <c r="D29" s="65">
        <f>VLOOKUP($A29,'Return Data'!$B$7:$R$2843,5,0)</f>
        <v>3.1924000000000001</v>
      </c>
      <c r="E29" s="66">
        <f t="shared" si="0"/>
        <v>5</v>
      </c>
      <c r="F29" s="65">
        <f>VLOOKUP($A29,'Return Data'!$B$7:$R$2843,6,0)</f>
        <v>3.1926999999999999</v>
      </c>
      <c r="G29" s="66">
        <f t="shared" si="1"/>
        <v>4</v>
      </c>
      <c r="H29" s="65">
        <f>VLOOKUP($A29,'Return Data'!$B$7:$R$2843,7,0)</f>
        <v>3.1928999999999998</v>
      </c>
      <c r="I29" s="66">
        <f t="shared" si="2"/>
        <v>4</v>
      </c>
      <c r="J29" s="65">
        <f>VLOOKUP($A29,'Return Data'!$B$7:$R$2843,8,0)</f>
        <v>3.2029000000000001</v>
      </c>
      <c r="K29" s="66">
        <f t="shared" si="3"/>
        <v>3</v>
      </c>
      <c r="L29" s="65">
        <f>VLOOKUP($A29,'Return Data'!$B$7:$R$2843,9,0)</f>
        <v>3.2079</v>
      </c>
      <c r="M29" s="66">
        <f t="shared" si="4"/>
        <v>4</v>
      </c>
      <c r="N29" s="65">
        <f>VLOOKUP($A29,'Return Data'!$B$7:$R$2843,10,0)</f>
        <v>3.246</v>
      </c>
      <c r="O29" s="66">
        <f t="shared" si="5"/>
        <v>3</v>
      </c>
      <c r="P29" s="65">
        <f>VLOOKUP($A29,'Return Data'!$B$7:$R$2843,11,0)</f>
        <v>3.2063000000000001</v>
      </c>
      <c r="Q29" s="66">
        <f t="shared" si="8"/>
        <v>3</v>
      </c>
      <c r="R29" s="65">
        <f>VLOOKUP($A29,'Return Data'!$B$7:$R$2843,12,0)</f>
        <v>3.1640000000000001</v>
      </c>
      <c r="S29" s="66">
        <f t="shared" si="10"/>
        <v>2</v>
      </c>
      <c r="T29" s="65">
        <f>VLOOKUP($A29,'Return Data'!$B$7:$R$2843,13,0)</f>
        <v>3.1819999999999999</v>
      </c>
      <c r="U29" s="66">
        <f t="shared" ref="U29" si="16">RANK(T29,T$8:T$37,0)</f>
        <v>1</v>
      </c>
      <c r="V29" s="65"/>
      <c r="W29" s="66"/>
      <c r="X29" s="65"/>
      <c r="Y29" s="66"/>
      <c r="Z29" s="65">
        <f>VLOOKUP($A29,'Return Data'!$B$7:$R$2843,16,0)</f>
        <v>3.6073</v>
      </c>
      <c r="AA29" s="67">
        <f t="shared" si="7"/>
        <v>25</v>
      </c>
    </row>
    <row r="30" spans="1:27" x14ac:dyDescent="0.3">
      <c r="A30" s="63" t="s">
        <v>1325</v>
      </c>
      <c r="B30" s="64">
        <f>VLOOKUP($A30,'Return Data'!$B$7:$R$2843,3,0)</f>
        <v>44409</v>
      </c>
      <c r="C30" s="65">
        <f>VLOOKUP($A30,'Return Data'!$B$7:$R$2843,4,0)</f>
        <v>111.6507</v>
      </c>
      <c r="D30" s="65">
        <f>VLOOKUP($A30,'Return Data'!$B$7:$R$2843,5,0)</f>
        <v>3.1061999999999999</v>
      </c>
      <c r="E30" s="66">
        <f t="shared" si="0"/>
        <v>21</v>
      </c>
      <c r="F30" s="65">
        <f>VLOOKUP($A30,'Return Data'!$B$7:$R$2843,6,0)</f>
        <v>3.1065</v>
      </c>
      <c r="G30" s="66">
        <f t="shared" si="1"/>
        <v>20</v>
      </c>
      <c r="H30" s="65">
        <f>VLOOKUP($A30,'Return Data'!$B$7:$R$2843,7,0)</f>
        <v>3.1168999999999998</v>
      </c>
      <c r="I30" s="66">
        <f t="shared" si="2"/>
        <v>18</v>
      </c>
      <c r="J30" s="65">
        <f>VLOOKUP($A30,'Return Data'!$B$7:$R$2843,8,0)</f>
        <v>3.1375000000000002</v>
      </c>
      <c r="K30" s="66">
        <f t="shared" si="3"/>
        <v>16</v>
      </c>
      <c r="L30" s="65">
        <f>VLOOKUP($A30,'Return Data'!$B$7:$R$2843,9,0)</f>
        <v>3.1393</v>
      </c>
      <c r="M30" s="66">
        <f t="shared" si="4"/>
        <v>17</v>
      </c>
      <c r="N30" s="65">
        <f>VLOOKUP($A30,'Return Data'!$B$7:$R$2843,10,0)</f>
        <v>3.1715</v>
      </c>
      <c r="O30" s="66">
        <f t="shared" si="5"/>
        <v>18</v>
      </c>
      <c r="P30" s="65">
        <f>VLOOKUP($A30,'Return Data'!$B$7:$R$2843,11,0)</f>
        <v>3.1284000000000001</v>
      </c>
      <c r="Q30" s="66">
        <f t="shared" si="8"/>
        <v>17</v>
      </c>
      <c r="R30" s="65">
        <f>VLOOKUP($A30,'Return Data'!$B$7:$R$2843,12,0)</f>
        <v>3.0901000000000001</v>
      </c>
      <c r="S30" s="66">
        <f t="shared" si="10"/>
        <v>17</v>
      </c>
      <c r="T30" s="65">
        <f>VLOOKUP($A30,'Return Data'!$B$7:$R$2843,13,0)</f>
        <v>3.1023999999999998</v>
      </c>
      <c r="U30" s="66">
        <f t="shared" si="11"/>
        <v>15</v>
      </c>
      <c r="V30" s="65"/>
      <c r="W30" s="66"/>
      <c r="X30" s="65"/>
      <c r="Y30" s="66"/>
      <c r="Z30" s="65">
        <f>VLOOKUP($A30,'Return Data'!$B$7:$R$2843,16,0)</f>
        <v>4.2927999999999997</v>
      </c>
      <c r="AA30" s="67">
        <f t="shared" si="7"/>
        <v>9</v>
      </c>
    </row>
    <row r="31" spans="1:27" x14ac:dyDescent="0.3">
      <c r="A31" s="63" t="s">
        <v>1327</v>
      </c>
      <c r="B31" s="64">
        <f>VLOOKUP($A31,'Return Data'!$B$7:$R$2843,3,0)</f>
        <v>44409</v>
      </c>
      <c r="C31" s="65">
        <f>VLOOKUP($A31,'Return Data'!$B$7:$R$2843,4,0)</f>
        <v>1073.5809999999999</v>
      </c>
      <c r="D31" s="65">
        <f>VLOOKUP($A31,'Return Data'!$B$7:$R$2843,5,0)</f>
        <v>3.2437</v>
      </c>
      <c r="E31" s="66">
        <f t="shared" si="0"/>
        <v>1</v>
      </c>
      <c r="F31" s="65">
        <f>VLOOKUP($A31,'Return Data'!$B$7:$R$2843,6,0)</f>
        <v>3.2069000000000001</v>
      </c>
      <c r="G31" s="66">
        <f t="shared" si="1"/>
        <v>2</v>
      </c>
      <c r="H31" s="65">
        <f>VLOOKUP($A31,'Return Data'!$B$7:$R$2843,7,0)</f>
        <v>3.2012</v>
      </c>
      <c r="I31" s="66">
        <f t="shared" si="2"/>
        <v>2</v>
      </c>
      <c r="J31" s="65">
        <f>VLOOKUP($A31,'Return Data'!$B$7:$R$2843,8,0)</f>
        <v>3.2029000000000001</v>
      </c>
      <c r="K31" s="66">
        <f t="shared" si="3"/>
        <v>3</v>
      </c>
      <c r="L31" s="65">
        <f>VLOOKUP($A31,'Return Data'!$B$7:$R$2843,9,0)</f>
        <v>3.2090000000000001</v>
      </c>
      <c r="M31" s="66">
        <f t="shared" si="4"/>
        <v>3</v>
      </c>
      <c r="N31" s="65">
        <f>VLOOKUP($A31,'Return Data'!$B$7:$R$2843,10,0)</f>
        <v>3.2511999999999999</v>
      </c>
      <c r="O31" s="66">
        <f t="shared" si="5"/>
        <v>2</v>
      </c>
      <c r="P31" s="65">
        <f>VLOOKUP($A31,'Return Data'!$B$7:$R$2843,11,0)</f>
        <v>3.2031999999999998</v>
      </c>
      <c r="Q31" s="66">
        <f t="shared" si="8"/>
        <v>4</v>
      </c>
      <c r="R31" s="65">
        <f>VLOOKUP($A31,'Return Data'!$B$7:$R$2843,12,0)</f>
        <v>3.1591</v>
      </c>
      <c r="S31" s="66">
        <f t="shared" si="10"/>
        <v>3</v>
      </c>
      <c r="T31" s="65">
        <f>VLOOKUP($A31,'Return Data'!$B$7:$R$2843,13,0)</f>
        <v>3.1642999999999999</v>
      </c>
      <c r="U31" s="66">
        <f t="shared" si="11"/>
        <v>3</v>
      </c>
      <c r="V31" s="65"/>
      <c r="W31" s="66"/>
      <c r="X31" s="65"/>
      <c r="Y31" s="66"/>
      <c r="Z31" s="65">
        <f>VLOOKUP($A31,'Return Data'!$B$7:$R$2843,16,0)</f>
        <v>3.7443</v>
      </c>
      <c r="AA31" s="67">
        <f t="shared" si="7"/>
        <v>20</v>
      </c>
    </row>
    <row r="32" spans="1:27" x14ac:dyDescent="0.3">
      <c r="A32" s="63" t="s">
        <v>1329</v>
      </c>
      <c r="B32" s="64">
        <f>VLOOKUP($A32,'Return Data'!$B$7:$R$2843,3,0)</f>
        <v>44409</v>
      </c>
      <c r="C32" s="65">
        <f>VLOOKUP($A32,'Return Data'!$B$7:$R$2843,4,0)</f>
        <v>3387.5880999999999</v>
      </c>
      <c r="D32" s="65">
        <f>VLOOKUP($A32,'Return Data'!$B$7:$R$2843,5,0)</f>
        <v>3.1465000000000001</v>
      </c>
      <c r="E32" s="66">
        <f t="shared" si="0"/>
        <v>10</v>
      </c>
      <c r="F32" s="65">
        <f>VLOOKUP($A32,'Return Data'!$B$7:$R$2843,6,0)</f>
        <v>3.1305000000000001</v>
      </c>
      <c r="G32" s="66">
        <f t="shared" si="1"/>
        <v>11</v>
      </c>
      <c r="H32" s="65">
        <f>VLOOKUP($A32,'Return Data'!$B$7:$R$2843,7,0)</f>
        <v>3.1225000000000001</v>
      </c>
      <c r="I32" s="66">
        <f t="shared" si="2"/>
        <v>15</v>
      </c>
      <c r="J32" s="65">
        <f>VLOOKUP($A32,'Return Data'!$B$7:$R$2843,8,0)</f>
        <v>3.1343000000000001</v>
      </c>
      <c r="K32" s="66">
        <f t="shared" si="3"/>
        <v>17</v>
      </c>
      <c r="L32" s="65">
        <f>VLOOKUP($A32,'Return Data'!$B$7:$R$2843,9,0)</f>
        <v>3.1324000000000001</v>
      </c>
      <c r="M32" s="66">
        <f t="shared" si="4"/>
        <v>23</v>
      </c>
      <c r="N32" s="65">
        <f>VLOOKUP($A32,'Return Data'!$B$7:$R$2843,10,0)</f>
        <v>3.1818</v>
      </c>
      <c r="O32" s="66">
        <f t="shared" si="5"/>
        <v>12</v>
      </c>
      <c r="P32" s="65">
        <f>VLOOKUP($A32,'Return Data'!$B$7:$R$2843,11,0)</f>
        <v>3.1374</v>
      </c>
      <c r="Q32" s="66">
        <f t="shared" si="8"/>
        <v>15</v>
      </c>
      <c r="R32" s="65">
        <f>VLOOKUP($A32,'Return Data'!$B$7:$R$2843,12,0)</f>
        <v>3.0827</v>
      </c>
      <c r="S32" s="66">
        <f t="shared" si="10"/>
        <v>19</v>
      </c>
      <c r="T32" s="65">
        <f>VLOOKUP($A32,'Return Data'!$B$7:$R$2843,13,0)</f>
        <v>3.0933000000000002</v>
      </c>
      <c r="U32" s="66">
        <f t="shared" si="11"/>
        <v>20</v>
      </c>
      <c r="V32" s="65">
        <f>VLOOKUP($A32,'Return Data'!$B$7:$R$2843,17,0)</f>
        <v>3.6572</v>
      </c>
      <c r="W32" s="66">
        <f t="shared" si="14"/>
        <v>4</v>
      </c>
      <c r="X32" s="65">
        <f>VLOOKUP($A32,'Return Data'!$B$7:$R$2843,14,0)</f>
        <v>4.5113000000000003</v>
      </c>
      <c r="Y32" s="66">
        <f t="shared" si="15"/>
        <v>3</v>
      </c>
      <c r="Z32" s="65">
        <f>VLOOKUP($A32,'Return Data'!$B$7:$R$2843,16,0)</f>
        <v>6.4901</v>
      </c>
      <c r="AA32" s="67">
        <f t="shared" si="7"/>
        <v>3</v>
      </c>
    </row>
    <row r="33" spans="1:27" x14ac:dyDescent="0.3">
      <c r="A33" s="63" t="s">
        <v>1331</v>
      </c>
      <c r="B33" s="64">
        <f>VLOOKUP($A33,'Return Data'!$B$7:$R$2843,3,0)</f>
        <v>44409</v>
      </c>
      <c r="C33" s="65">
        <f>VLOOKUP($A33,'Return Data'!$B$7:$R$2843,4,0)</f>
        <v>1105.9756</v>
      </c>
      <c r="D33" s="65">
        <f>VLOOKUP($A33,'Return Data'!$B$7:$R$2843,5,0)</f>
        <v>3.1124000000000001</v>
      </c>
      <c r="E33" s="66">
        <f t="shared" si="0"/>
        <v>18</v>
      </c>
      <c r="F33" s="65">
        <f>VLOOKUP($A33,'Return Data'!$B$7:$R$2843,6,0)</f>
        <v>3.0996999999999999</v>
      </c>
      <c r="G33" s="66">
        <f t="shared" si="1"/>
        <v>22</v>
      </c>
      <c r="H33" s="65">
        <f>VLOOKUP($A33,'Return Data'!$B$7:$R$2843,7,0)</f>
        <v>3.0903999999999998</v>
      </c>
      <c r="I33" s="66">
        <f t="shared" si="2"/>
        <v>25</v>
      </c>
      <c r="J33" s="65">
        <f>VLOOKUP($A33,'Return Data'!$B$7:$R$2843,8,0)</f>
        <v>3.0958000000000001</v>
      </c>
      <c r="K33" s="66">
        <f t="shared" si="3"/>
        <v>27</v>
      </c>
      <c r="L33" s="65">
        <f>VLOOKUP($A33,'Return Data'!$B$7:$R$2843,9,0)</f>
        <v>3.1200999999999999</v>
      </c>
      <c r="M33" s="66">
        <f t="shared" si="4"/>
        <v>25</v>
      </c>
      <c r="N33" s="65">
        <f>VLOOKUP($A33,'Return Data'!$B$7:$R$2843,10,0)</f>
        <v>3.1518000000000002</v>
      </c>
      <c r="O33" s="66">
        <f t="shared" si="5"/>
        <v>26</v>
      </c>
      <c r="P33" s="65">
        <f>VLOOKUP($A33,'Return Data'!$B$7:$R$2843,11,0)</f>
        <v>3.1046999999999998</v>
      </c>
      <c r="Q33" s="66">
        <f t="shared" si="8"/>
        <v>27</v>
      </c>
      <c r="R33" s="65">
        <f>VLOOKUP($A33,'Return Data'!$B$7:$R$2843,12,0)</f>
        <v>3.0571999999999999</v>
      </c>
      <c r="S33" s="66">
        <f t="shared" si="10"/>
        <v>26</v>
      </c>
      <c r="T33" s="65">
        <f>VLOOKUP($A33,'Return Data'!$B$7:$R$2843,13,0)</f>
        <v>3.0682999999999998</v>
      </c>
      <c r="U33" s="66">
        <f t="shared" si="11"/>
        <v>23</v>
      </c>
      <c r="V33" s="65"/>
      <c r="W33" s="66"/>
      <c r="X33" s="65"/>
      <c r="Y33" s="66"/>
      <c r="Z33" s="65">
        <f>VLOOKUP($A33,'Return Data'!$B$7:$R$2843,16,0)</f>
        <v>4.3419999999999996</v>
      </c>
      <c r="AA33" s="67">
        <f t="shared" si="7"/>
        <v>6</v>
      </c>
    </row>
    <row r="34" spans="1:27" x14ac:dyDescent="0.3">
      <c r="A34" s="63" t="s">
        <v>1333</v>
      </c>
      <c r="B34" s="64">
        <f>VLOOKUP($A34,'Return Data'!$B$7:$R$2843,3,0)</f>
        <v>44409</v>
      </c>
      <c r="C34" s="65">
        <f>VLOOKUP($A34,'Return Data'!$B$7:$R$2843,4,0)</f>
        <v>1097.5251000000001</v>
      </c>
      <c r="D34" s="65">
        <f>VLOOKUP($A34,'Return Data'!$B$7:$R$2843,5,0)</f>
        <v>3.1097999999999999</v>
      </c>
      <c r="E34" s="66">
        <f t="shared" si="0"/>
        <v>19</v>
      </c>
      <c r="F34" s="65">
        <f>VLOOKUP($A34,'Return Data'!$B$7:$R$2843,6,0)</f>
        <v>3.1124999999999998</v>
      </c>
      <c r="G34" s="66">
        <f t="shared" si="1"/>
        <v>18</v>
      </c>
      <c r="H34" s="65">
        <f>VLOOKUP($A34,'Return Data'!$B$7:$R$2843,7,0)</f>
        <v>3.1175000000000002</v>
      </c>
      <c r="I34" s="66">
        <f t="shared" si="2"/>
        <v>17</v>
      </c>
      <c r="J34" s="65">
        <f>VLOOKUP($A34,'Return Data'!$B$7:$R$2843,8,0)</f>
        <v>3.1255999999999999</v>
      </c>
      <c r="K34" s="66">
        <f t="shared" si="3"/>
        <v>20</v>
      </c>
      <c r="L34" s="65">
        <f>VLOOKUP($A34,'Return Data'!$B$7:$R$2843,9,0)</f>
        <v>3.1358000000000001</v>
      </c>
      <c r="M34" s="66">
        <f t="shared" si="4"/>
        <v>19</v>
      </c>
      <c r="N34" s="65">
        <f>VLOOKUP($A34,'Return Data'!$B$7:$R$2843,10,0)</f>
        <v>3.1798000000000002</v>
      </c>
      <c r="O34" s="66">
        <f t="shared" si="5"/>
        <v>14</v>
      </c>
      <c r="P34" s="65">
        <f>VLOOKUP($A34,'Return Data'!$B$7:$R$2843,11,0)</f>
        <v>3.1652999999999998</v>
      </c>
      <c r="Q34" s="66">
        <f t="shared" si="8"/>
        <v>9</v>
      </c>
      <c r="R34" s="65">
        <f>VLOOKUP($A34,'Return Data'!$B$7:$R$2843,12,0)</f>
        <v>3.1166999999999998</v>
      </c>
      <c r="S34" s="66">
        <f t="shared" si="10"/>
        <v>9</v>
      </c>
      <c r="T34" s="65">
        <f>VLOOKUP($A34,'Return Data'!$B$7:$R$2843,13,0)</f>
        <v>3.1286999999999998</v>
      </c>
      <c r="U34" s="66">
        <f t="shared" si="11"/>
        <v>7</v>
      </c>
      <c r="V34" s="65"/>
      <c r="W34" s="66"/>
      <c r="X34" s="65"/>
      <c r="Y34" s="66"/>
      <c r="Z34" s="65">
        <f>VLOOKUP($A34,'Return Data'!$B$7:$R$2843,16,0)</f>
        <v>4.0232999999999999</v>
      </c>
      <c r="AA34" s="67">
        <f t="shared" si="7"/>
        <v>13</v>
      </c>
    </row>
    <row r="35" spans="1:27" x14ac:dyDescent="0.3">
      <c r="A35" s="63" t="s">
        <v>1335</v>
      </c>
      <c r="B35" s="64">
        <f>VLOOKUP($A35,'Return Data'!$B$7:$R$2843,3,0)</f>
        <v>44409</v>
      </c>
      <c r="C35" s="65">
        <f>VLOOKUP($A35,'Return Data'!$B$7:$R$2843,4,0)</f>
        <v>1095.2735</v>
      </c>
      <c r="D35" s="65">
        <f>VLOOKUP($A35,'Return Data'!$B$7:$R$2843,5,0)</f>
        <v>3.1960999999999999</v>
      </c>
      <c r="E35" s="66">
        <f t="shared" si="0"/>
        <v>4</v>
      </c>
      <c r="F35" s="65">
        <f>VLOOKUP($A35,'Return Data'!$B$7:$R$2843,6,0)</f>
        <v>3.1610999999999998</v>
      </c>
      <c r="G35" s="66">
        <f t="shared" si="1"/>
        <v>5</v>
      </c>
      <c r="H35" s="65">
        <f>VLOOKUP($A35,'Return Data'!$B$7:$R$2843,7,0)</f>
        <v>3.1425000000000001</v>
      </c>
      <c r="I35" s="66">
        <f t="shared" si="2"/>
        <v>8</v>
      </c>
      <c r="J35" s="65">
        <f>VLOOKUP($A35,'Return Data'!$B$7:$R$2843,8,0)</f>
        <v>3.1404000000000001</v>
      </c>
      <c r="K35" s="66">
        <f t="shared" si="3"/>
        <v>14</v>
      </c>
      <c r="L35" s="65">
        <f>VLOOKUP($A35,'Return Data'!$B$7:$R$2843,9,0)</f>
        <v>3.1353</v>
      </c>
      <c r="M35" s="66">
        <f t="shared" si="4"/>
        <v>21</v>
      </c>
      <c r="N35" s="65">
        <f>VLOOKUP($A35,'Return Data'!$B$7:$R$2843,10,0)</f>
        <v>3.1692</v>
      </c>
      <c r="O35" s="66">
        <f t="shared" si="5"/>
        <v>19</v>
      </c>
      <c r="P35" s="65">
        <f>VLOOKUP($A35,'Return Data'!$B$7:$R$2843,11,0)</f>
        <v>3.1217999999999999</v>
      </c>
      <c r="Q35" s="66">
        <f t="shared" si="8"/>
        <v>21</v>
      </c>
      <c r="R35" s="65">
        <f>VLOOKUP($A35,'Return Data'!$B$7:$R$2843,12,0)</f>
        <v>3.0781000000000001</v>
      </c>
      <c r="S35" s="66">
        <f t="shared" si="10"/>
        <v>22</v>
      </c>
      <c r="T35" s="65">
        <f>VLOOKUP($A35,'Return Data'!$B$7:$R$2843,13,0)</f>
        <v>3.0914000000000001</v>
      </c>
      <c r="U35" s="66">
        <f t="shared" si="11"/>
        <v>21</v>
      </c>
      <c r="V35" s="65"/>
      <c r="W35" s="66"/>
      <c r="X35" s="65"/>
      <c r="Y35" s="66"/>
      <c r="Z35" s="65">
        <f>VLOOKUP($A35,'Return Data'!$B$7:$R$2843,16,0)</f>
        <v>3.9401000000000002</v>
      </c>
      <c r="AA35" s="67">
        <f t="shared" si="7"/>
        <v>16</v>
      </c>
    </row>
    <row r="36" spans="1:27" x14ac:dyDescent="0.3">
      <c r="A36" s="63" t="s">
        <v>1337</v>
      </c>
      <c r="B36" s="64">
        <f>VLOOKUP($A36,'Return Data'!$B$7:$R$2843,3,0)</f>
        <v>44409</v>
      </c>
      <c r="C36" s="65">
        <f>VLOOKUP($A36,'Return Data'!$B$7:$R$2843,4,0)</f>
        <v>2847.7073</v>
      </c>
      <c r="D36" s="65">
        <f>VLOOKUP($A36,'Return Data'!$B$7:$R$2843,5,0)</f>
        <v>3.12</v>
      </c>
      <c r="E36" s="66">
        <f t="shared" si="0"/>
        <v>16</v>
      </c>
      <c r="F36" s="65">
        <f>VLOOKUP($A36,'Return Data'!$B$7:$R$2843,6,0)</f>
        <v>3.1179999999999999</v>
      </c>
      <c r="G36" s="66">
        <f t="shared" si="1"/>
        <v>14</v>
      </c>
      <c r="H36" s="65">
        <f>VLOOKUP($A36,'Return Data'!$B$7:$R$2843,7,0)</f>
        <v>3.1227</v>
      </c>
      <c r="I36" s="66">
        <f t="shared" si="2"/>
        <v>14</v>
      </c>
      <c r="J36" s="65">
        <f>VLOOKUP($A36,'Return Data'!$B$7:$R$2843,8,0)</f>
        <v>3.1475</v>
      </c>
      <c r="K36" s="66">
        <f t="shared" si="3"/>
        <v>11</v>
      </c>
      <c r="L36" s="65">
        <f>VLOOKUP($A36,'Return Data'!$B$7:$R$2843,9,0)</f>
        <v>3.1373000000000002</v>
      </c>
      <c r="M36" s="66">
        <f t="shared" si="4"/>
        <v>18</v>
      </c>
      <c r="N36" s="65">
        <f>VLOOKUP($A36,'Return Data'!$B$7:$R$2843,10,0)</f>
        <v>3.1804000000000001</v>
      </c>
      <c r="O36" s="66">
        <f t="shared" si="5"/>
        <v>13</v>
      </c>
      <c r="P36" s="65">
        <f>VLOOKUP($A36,'Return Data'!$B$7:$R$2843,11,0)</f>
        <v>3.1387999999999998</v>
      </c>
      <c r="Q36" s="66">
        <f t="shared" si="8"/>
        <v>14</v>
      </c>
      <c r="R36" s="65">
        <f>VLOOKUP($A36,'Return Data'!$B$7:$R$2843,12,0)</f>
        <v>3.0905999999999998</v>
      </c>
      <c r="S36" s="66">
        <f t="shared" si="10"/>
        <v>16</v>
      </c>
      <c r="T36" s="65">
        <f>VLOOKUP($A36,'Return Data'!$B$7:$R$2843,13,0)</f>
        <v>3.1088</v>
      </c>
      <c r="U36" s="66">
        <f t="shared" si="11"/>
        <v>14</v>
      </c>
      <c r="V36" s="65">
        <f>VLOOKUP($A36,'Return Data'!$B$7:$R$2843,17,0)</f>
        <v>3.6949000000000001</v>
      </c>
      <c r="W36" s="66">
        <f t="shared" si="14"/>
        <v>1</v>
      </c>
      <c r="X36" s="65">
        <f>VLOOKUP($A36,'Return Data'!$B$7:$R$2843,14,0)</f>
        <v>4.5495999999999999</v>
      </c>
      <c r="Y36" s="66">
        <f t="shared" si="15"/>
        <v>1</v>
      </c>
      <c r="Z36" s="65">
        <f>VLOOKUP($A36,'Return Data'!$B$7:$R$2843,16,0)</f>
        <v>6.5915999999999997</v>
      </c>
      <c r="AA36" s="67">
        <f t="shared" si="7"/>
        <v>2</v>
      </c>
    </row>
    <row r="37" spans="1:27" x14ac:dyDescent="0.3">
      <c r="A37" s="63" t="s">
        <v>1339</v>
      </c>
      <c r="B37" s="64">
        <f>VLOOKUP($A37,'Return Data'!$B$7:$R$2843,3,0)</f>
        <v>44409</v>
      </c>
      <c r="C37" s="65">
        <f>VLOOKUP($A37,'Return Data'!$B$7:$R$2843,4,0)</f>
        <v>1070.4483</v>
      </c>
      <c r="D37" s="65">
        <f>VLOOKUP($A37,'Return Data'!$B$7:$R$2843,5,0)</f>
        <v>2.9073000000000002</v>
      </c>
      <c r="E37" s="66">
        <f t="shared" si="0"/>
        <v>30</v>
      </c>
      <c r="F37" s="65">
        <f>VLOOKUP($A37,'Return Data'!$B$7:$R$2843,6,0)</f>
        <v>2.9104000000000001</v>
      </c>
      <c r="G37" s="66">
        <f t="shared" si="1"/>
        <v>30</v>
      </c>
      <c r="H37" s="65">
        <f>VLOOKUP($A37,'Return Data'!$B$7:$R$2843,7,0)</f>
        <v>2.8755000000000002</v>
      </c>
      <c r="I37" s="66">
        <f t="shared" si="2"/>
        <v>30</v>
      </c>
      <c r="J37" s="65">
        <f>VLOOKUP($A37,'Return Data'!$B$7:$R$2843,8,0)</f>
        <v>2.9577</v>
      </c>
      <c r="K37" s="66">
        <f t="shared" si="3"/>
        <v>30</v>
      </c>
      <c r="L37" s="65">
        <f>VLOOKUP($A37,'Return Data'!$B$7:$R$2843,9,0)</f>
        <v>3.2158000000000002</v>
      </c>
      <c r="M37" s="66">
        <f t="shared" si="4"/>
        <v>2</v>
      </c>
      <c r="N37" s="65">
        <f>VLOOKUP($A37,'Return Data'!$B$7:$R$2843,10,0)</f>
        <v>3.2223000000000002</v>
      </c>
      <c r="O37" s="66">
        <f t="shared" si="5"/>
        <v>5</v>
      </c>
      <c r="P37" s="65">
        <f>VLOOKUP($A37,'Return Data'!$B$7:$R$2843,11,0)</f>
        <v>3.1107</v>
      </c>
      <c r="Q37" s="66">
        <f t="shared" si="8"/>
        <v>25</v>
      </c>
      <c r="R37" s="65">
        <f>VLOOKUP($A37,'Return Data'!$B$7:$R$2843,12,0)</f>
        <v>3.0362</v>
      </c>
      <c r="S37" s="66">
        <f t="shared" si="10"/>
        <v>28</v>
      </c>
      <c r="T37" s="65">
        <f>VLOOKUP($A37,'Return Data'!$B$7:$R$2843,13,0)</f>
        <v>3.0343</v>
      </c>
      <c r="U37" s="66">
        <f t="shared" si="11"/>
        <v>27</v>
      </c>
      <c r="V37" s="65"/>
      <c r="W37" s="66"/>
      <c r="X37" s="65"/>
      <c r="Y37" s="66"/>
      <c r="Z37" s="65">
        <f>VLOOKUP($A37,'Return Data'!$B$7:$R$2843,16,0)</f>
        <v>3.5668000000000002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3.1223966666666678</v>
      </c>
      <c r="E39" s="74"/>
      <c r="F39" s="75">
        <f>AVERAGE(F8:F37)</f>
        <v>3.1141699999999997</v>
      </c>
      <c r="G39" s="74"/>
      <c r="H39" s="75">
        <f>AVERAGE(H8:H37)</f>
        <v>3.1179633333333339</v>
      </c>
      <c r="I39" s="74"/>
      <c r="J39" s="75">
        <f>AVERAGE(J8:J37)</f>
        <v>3.1355399999999998</v>
      </c>
      <c r="K39" s="74"/>
      <c r="L39" s="75">
        <f>AVERAGE(L8:L37)</f>
        <v>3.1507600000000004</v>
      </c>
      <c r="M39" s="74"/>
      <c r="N39" s="75">
        <f>AVERAGE(N8:N37)</f>
        <v>3.183523333333333</v>
      </c>
      <c r="O39" s="74"/>
      <c r="P39" s="75">
        <f>AVERAGE(P8:P37)</f>
        <v>3.1427566666666662</v>
      </c>
      <c r="Q39" s="74"/>
      <c r="R39" s="75">
        <f>AVERAGE(R8:R37)</f>
        <v>3.0967199999999995</v>
      </c>
      <c r="S39" s="74"/>
      <c r="T39" s="75">
        <f>AVERAGE(T8:T37)</f>
        <v>3.1063481481481481</v>
      </c>
      <c r="U39" s="74"/>
      <c r="V39" s="75">
        <f>AVERAGE(V8:V37)</f>
        <v>3.6711</v>
      </c>
      <c r="W39" s="74"/>
      <c r="X39" s="75">
        <f>AVERAGE(X8:X37)</f>
        <v>4.5197750000000001</v>
      </c>
      <c r="Y39" s="74"/>
      <c r="Z39" s="75">
        <f>AVERAGE(Z8:Z37)</f>
        <v>4.2214666666666663</v>
      </c>
      <c r="AA39" s="76"/>
    </row>
    <row r="40" spans="1:27" x14ac:dyDescent="0.3">
      <c r="A40" s="73" t="s">
        <v>28</v>
      </c>
      <c r="B40" s="74"/>
      <c r="C40" s="74"/>
      <c r="D40" s="75">
        <f>MIN(D8:D37)</f>
        <v>2.9073000000000002</v>
      </c>
      <c r="E40" s="74"/>
      <c r="F40" s="75">
        <f>MIN(F8:F37)</f>
        <v>2.9104000000000001</v>
      </c>
      <c r="G40" s="74"/>
      <c r="H40" s="75">
        <f>MIN(H8:H37)</f>
        <v>2.8755000000000002</v>
      </c>
      <c r="I40" s="74"/>
      <c r="J40" s="75">
        <f>MIN(J8:J37)</f>
        <v>2.9577</v>
      </c>
      <c r="K40" s="74"/>
      <c r="L40" s="75">
        <f>MIN(L8:L37)</f>
        <v>3.0788000000000002</v>
      </c>
      <c r="M40" s="74"/>
      <c r="N40" s="75">
        <f>MIN(N8:N37)</f>
        <v>3.1046</v>
      </c>
      <c r="O40" s="74"/>
      <c r="P40" s="75">
        <f>MIN(P8:P37)</f>
        <v>3.0731000000000002</v>
      </c>
      <c r="Q40" s="74"/>
      <c r="R40" s="75">
        <f>MIN(R8:R37)</f>
        <v>3.0297999999999998</v>
      </c>
      <c r="S40" s="74"/>
      <c r="T40" s="75">
        <f>MIN(T8:T37)</f>
        <v>3.0343</v>
      </c>
      <c r="U40" s="74"/>
      <c r="V40" s="75">
        <f>MIN(V8:V37)</f>
        <v>3.6356000000000002</v>
      </c>
      <c r="W40" s="74"/>
      <c r="X40" s="75">
        <f>MIN(X8:X37)</f>
        <v>4.4866999999999999</v>
      </c>
      <c r="Y40" s="74"/>
      <c r="Z40" s="75">
        <f>MIN(Z8:Z37)</f>
        <v>3.2610000000000001</v>
      </c>
      <c r="AA40" s="76"/>
    </row>
    <row r="41" spans="1:27" ht="15" thickBot="1" x14ac:dyDescent="0.35">
      <c r="A41" s="77" t="s">
        <v>29</v>
      </c>
      <c r="B41" s="78"/>
      <c r="C41" s="78"/>
      <c r="D41" s="79">
        <f>MAX(D8:D37)</f>
        <v>3.2437</v>
      </c>
      <c r="E41" s="78"/>
      <c r="F41" s="79">
        <f>MAX(F8:F37)</f>
        <v>3.2109000000000001</v>
      </c>
      <c r="G41" s="78"/>
      <c r="H41" s="79">
        <f>MAX(H8:H37)</f>
        <v>3.2168999999999999</v>
      </c>
      <c r="I41" s="78"/>
      <c r="J41" s="79">
        <f>MAX(J8:J37)</f>
        <v>3.2088000000000001</v>
      </c>
      <c r="K41" s="78"/>
      <c r="L41" s="79">
        <f>MAX(L8:L37)</f>
        <v>3.2237</v>
      </c>
      <c r="M41" s="78"/>
      <c r="N41" s="79">
        <f>MAX(N8:N37)</f>
        <v>3.2562000000000002</v>
      </c>
      <c r="O41" s="78"/>
      <c r="P41" s="79">
        <f>MAX(P8:P37)</f>
        <v>3.2097000000000002</v>
      </c>
      <c r="Q41" s="78"/>
      <c r="R41" s="79">
        <f>MAX(R8:R37)</f>
        <v>3.1745000000000001</v>
      </c>
      <c r="S41" s="78"/>
      <c r="T41" s="79">
        <f>MAX(T8:T37)</f>
        <v>3.1819999999999999</v>
      </c>
      <c r="U41" s="78"/>
      <c r="V41" s="79">
        <f>MAX(V8:V37)</f>
        <v>3.6949000000000001</v>
      </c>
      <c r="W41" s="78"/>
      <c r="X41" s="79">
        <f>MAX(X8:X37)</f>
        <v>4.5495999999999999</v>
      </c>
      <c r="Y41" s="78"/>
      <c r="Z41" s="79">
        <f>MAX(Z8:Z37)</f>
        <v>6.5995999999999997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44409</v>
      </c>
      <c r="C8" s="65">
        <f>VLOOKUP($A8,'Return Data'!$B$7:$R$2843,4,0)</f>
        <v>1121.1669999999999</v>
      </c>
      <c r="D8" s="65">
        <f>VLOOKUP($A8,'Return Data'!$B$7:$R$2843,5,0)</f>
        <v>3.0539000000000001</v>
      </c>
      <c r="E8" s="66">
        <f t="shared" ref="E8:E37" si="0">RANK(D8,D$8:D$37,0)</f>
        <v>13</v>
      </c>
      <c r="F8" s="65">
        <f>VLOOKUP($A8,'Return Data'!$B$7:$R$2843,6,0)</f>
        <v>3.0436000000000001</v>
      </c>
      <c r="G8" s="66">
        <f t="shared" ref="G8:G37" si="1">RANK(F8,F$8:F$37,0)</f>
        <v>14</v>
      </c>
      <c r="H8" s="65">
        <f>VLOOKUP($A8,'Return Data'!$B$7:$R$2843,7,0)</f>
        <v>3.0345</v>
      </c>
      <c r="I8" s="66">
        <f t="shared" ref="I8:I37" si="2">RANK(H8,H$8:H$37,0)</f>
        <v>16</v>
      </c>
      <c r="J8" s="65">
        <f>VLOOKUP($A8,'Return Data'!$B$7:$R$2843,8,0)</f>
        <v>3.0430999999999999</v>
      </c>
      <c r="K8" s="66">
        <f t="shared" ref="K8:K37" si="3">RANK(J8,J$8:J$37,0)</f>
        <v>18</v>
      </c>
      <c r="L8" s="65">
        <f>VLOOKUP($A8,'Return Data'!$B$7:$R$2843,9,0)</f>
        <v>3.0546000000000002</v>
      </c>
      <c r="M8" s="66">
        <f t="shared" ref="M8:M37" si="4">RANK(L8,L$8:L$37,0)</f>
        <v>19</v>
      </c>
      <c r="N8" s="65">
        <f>VLOOKUP($A8,'Return Data'!$B$7:$R$2843,10,0)</f>
        <v>3.0983999999999998</v>
      </c>
      <c r="O8" s="66">
        <f t="shared" ref="O8:O37" si="5">RANK(N8,N$8:N$37,0)</f>
        <v>13</v>
      </c>
      <c r="P8" s="65">
        <f>VLOOKUP($A8,'Return Data'!$B$7:$R$2843,11,0)</f>
        <v>3.0653000000000001</v>
      </c>
      <c r="Q8" s="66">
        <f>RANK(P8,P$8:P$37,0)</f>
        <v>11</v>
      </c>
      <c r="R8" s="65">
        <f>VLOOKUP($A8,'Return Data'!$B$7:$R$2843,12,0)</f>
        <v>3.0043000000000002</v>
      </c>
      <c r="S8" s="66">
        <f>RANK(R8,R$8:R$37,0)</f>
        <v>15</v>
      </c>
      <c r="T8" s="65">
        <f>VLOOKUP($A8,'Return Data'!$B$7:$R$2843,13,0)</f>
        <v>3.0055000000000001</v>
      </c>
      <c r="U8" s="66">
        <f>RANK(T8,T$8:T$37,0)</f>
        <v>16</v>
      </c>
      <c r="V8" s="65">
        <f>VLOOKUP($A8,'Return Data'!$B$7:$R$2843,17,0)</f>
        <v>3.5598000000000001</v>
      </c>
      <c r="W8" s="66">
        <f t="shared" ref="W8" si="6">RANK(V8,V$8:V$37,0)</f>
        <v>3</v>
      </c>
      <c r="X8" s="65"/>
      <c r="Y8" s="66"/>
      <c r="Z8" s="65">
        <f>VLOOKUP($A8,'Return Data'!$B$7:$R$2843,16,0)</f>
        <v>4.2454999999999998</v>
      </c>
      <c r="AA8" s="67">
        <f t="shared" ref="AA8:AA37" si="7">RANK(Z8,Z$8:Z$37,0)</f>
        <v>5</v>
      </c>
    </row>
    <row r="9" spans="1:27" x14ac:dyDescent="0.3">
      <c r="A9" s="63" t="s">
        <v>1284</v>
      </c>
      <c r="B9" s="64">
        <f>VLOOKUP($A9,'Return Data'!$B$7:$R$2843,3,0)</f>
        <v>44409</v>
      </c>
      <c r="C9" s="65">
        <f>VLOOKUP($A9,'Return Data'!$B$7:$R$2843,4,0)</f>
        <v>1098.0740000000001</v>
      </c>
      <c r="D9" s="65">
        <f>VLOOKUP($A9,'Return Data'!$B$7:$R$2843,5,0)</f>
        <v>3.0583</v>
      </c>
      <c r="E9" s="66">
        <f t="shared" si="0"/>
        <v>12</v>
      </c>
      <c r="F9" s="65">
        <f>VLOOKUP($A9,'Return Data'!$B$7:$R$2843,6,0)</f>
        <v>3.0577000000000001</v>
      </c>
      <c r="G9" s="66">
        <f t="shared" si="1"/>
        <v>11</v>
      </c>
      <c r="H9" s="65">
        <f>VLOOKUP($A9,'Return Data'!$B$7:$R$2843,7,0)</f>
        <v>3.0703</v>
      </c>
      <c r="I9" s="66">
        <f t="shared" si="2"/>
        <v>6</v>
      </c>
      <c r="J9" s="65">
        <f>VLOOKUP($A9,'Return Data'!$B$7:$R$2843,8,0)</f>
        <v>3.0950000000000002</v>
      </c>
      <c r="K9" s="66">
        <f t="shared" si="3"/>
        <v>6</v>
      </c>
      <c r="L9" s="65">
        <f>VLOOKUP($A9,'Return Data'!$B$7:$R$2843,9,0)</f>
        <v>3.1141999999999999</v>
      </c>
      <c r="M9" s="66">
        <f t="shared" si="4"/>
        <v>4</v>
      </c>
      <c r="N9" s="65">
        <f>VLOOKUP($A9,'Return Data'!$B$7:$R$2843,10,0)</f>
        <v>3.1444000000000001</v>
      </c>
      <c r="O9" s="66">
        <f t="shared" si="5"/>
        <v>5</v>
      </c>
      <c r="P9" s="65">
        <f>VLOOKUP($A9,'Return Data'!$B$7:$R$2843,11,0)</f>
        <v>3.1070000000000002</v>
      </c>
      <c r="Q9" s="66">
        <f>RANK(P9,P$8:P$37,0)</f>
        <v>6</v>
      </c>
      <c r="R9" s="65">
        <f>VLOOKUP($A9,'Return Data'!$B$7:$R$2843,12,0)</f>
        <v>3.06</v>
      </c>
      <c r="S9" s="66">
        <f>RANK(R9,R$8:R$37,0)</f>
        <v>7</v>
      </c>
      <c r="T9" s="65">
        <f>VLOOKUP($A9,'Return Data'!$B$7:$R$2843,13,0)</f>
        <v>3.0720999999999998</v>
      </c>
      <c r="U9" s="66">
        <f>RANK(T9,T$8:T$37,0)</f>
        <v>6</v>
      </c>
      <c r="V9" s="65"/>
      <c r="W9" s="66"/>
      <c r="X9" s="65"/>
      <c r="Y9" s="66"/>
      <c r="Z9" s="65">
        <f>VLOOKUP($A9,'Return Data'!$B$7:$R$2843,16,0)</f>
        <v>4.0031999999999996</v>
      </c>
      <c r="AA9" s="67">
        <f t="shared" si="7"/>
        <v>12</v>
      </c>
    </row>
    <row r="10" spans="1:27" x14ac:dyDescent="0.3">
      <c r="A10" s="63" t="s">
        <v>1286</v>
      </c>
      <c r="B10" s="64">
        <f>VLOOKUP($A10,'Return Data'!$B$7:$R$2843,3,0)</f>
        <v>44409</v>
      </c>
      <c r="C10" s="65">
        <f>VLOOKUP($A10,'Return Data'!$B$7:$R$2843,4,0)</f>
        <v>1091.2003</v>
      </c>
      <c r="D10" s="65">
        <f>VLOOKUP($A10,'Return Data'!$B$7:$R$2843,5,0)</f>
        <v>3.1111</v>
      </c>
      <c r="E10" s="66">
        <f t="shared" si="0"/>
        <v>2</v>
      </c>
      <c r="F10" s="65">
        <f>VLOOKUP($A10,'Return Data'!$B$7:$R$2843,6,0)</f>
        <v>3.1015999999999999</v>
      </c>
      <c r="G10" s="66">
        <f t="shared" si="1"/>
        <v>3</v>
      </c>
      <c r="H10" s="65">
        <f>VLOOKUP($A10,'Return Data'!$B$7:$R$2843,7,0)</f>
        <v>3.1040000000000001</v>
      </c>
      <c r="I10" s="66">
        <f t="shared" si="2"/>
        <v>2</v>
      </c>
      <c r="J10" s="65">
        <f>VLOOKUP($A10,'Return Data'!$B$7:$R$2843,8,0)</f>
        <v>3.1082999999999998</v>
      </c>
      <c r="K10" s="66">
        <f t="shared" si="3"/>
        <v>2</v>
      </c>
      <c r="L10" s="65">
        <f>VLOOKUP($A10,'Return Data'!$B$7:$R$2843,9,0)</f>
        <v>3.1133000000000002</v>
      </c>
      <c r="M10" s="66">
        <f t="shared" si="4"/>
        <v>5</v>
      </c>
      <c r="N10" s="65">
        <f>VLOOKUP($A10,'Return Data'!$B$7:$R$2843,10,0)</f>
        <v>3.1456</v>
      </c>
      <c r="O10" s="66">
        <f t="shared" si="5"/>
        <v>4</v>
      </c>
      <c r="P10" s="65">
        <f>VLOOKUP($A10,'Return Data'!$B$7:$R$2843,11,0)</f>
        <v>3.1156000000000001</v>
      </c>
      <c r="Q10" s="66">
        <f>RANK(P10,P$8:P$37,0)</f>
        <v>3</v>
      </c>
      <c r="R10" s="65">
        <f>VLOOKUP($A10,'Return Data'!$B$7:$R$2843,12,0)</f>
        <v>3.0718999999999999</v>
      </c>
      <c r="S10" s="66">
        <f>RANK(R10,R$8:R$37,0)</f>
        <v>3</v>
      </c>
      <c r="T10" s="65">
        <f>VLOOKUP($A10,'Return Data'!$B$7:$R$2843,13,0)</f>
        <v>3.0785999999999998</v>
      </c>
      <c r="U10" s="66">
        <f>RANK(T10,T$8:T$37,0)</f>
        <v>3</v>
      </c>
      <c r="V10" s="65"/>
      <c r="W10" s="66"/>
      <c r="X10" s="65"/>
      <c r="Y10" s="66"/>
      <c r="Z10" s="65">
        <f>VLOOKUP($A10,'Return Data'!$B$7:$R$2843,16,0)</f>
        <v>3.9098000000000002</v>
      </c>
      <c r="AA10" s="67">
        <f t="shared" si="7"/>
        <v>14</v>
      </c>
    </row>
    <row r="11" spans="1:27" x14ac:dyDescent="0.3">
      <c r="A11" s="63" t="s">
        <v>1288</v>
      </c>
      <c r="B11" s="64">
        <f>VLOOKUP($A11,'Return Data'!$B$7:$R$2843,3,0)</f>
        <v>44409</v>
      </c>
      <c r="C11" s="65">
        <f>VLOOKUP($A11,'Return Data'!$B$7:$R$2843,4,0)</f>
        <v>1092.0771</v>
      </c>
      <c r="D11" s="65">
        <f>VLOOKUP($A11,'Return Data'!$B$7:$R$2843,5,0)</f>
        <v>3.0286</v>
      </c>
      <c r="E11" s="66">
        <f t="shared" si="0"/>
        <v>17</v>
      </c>
      <c r="F11" s="65">
        <f>VLOOKUP($A11,'Return Data'!$B$7:$R$2843,6,0)</f>
        <v>3.0232999999999999</v>
      </c>
      <c r="G11" s="66">
        <f t="shared" si="1"/>
        <v>17</v>
      </c>
      <c r="H11" s="65">
        <f>VLOOKUP($A11,'Return Data'!$B$7:$R$2843,7,0)</f>
        <v>3.0232000000000001</v>
      </c>
      <c r="I11" s="66">
        <f t="shared" si="2"/>
        <v>18</v>
      </c>
      <c r="J11" s="65">
        <f>VLOOKUP($A11,'Return Data'!$B$7:$R$2843,8,0)</f>
        <v>3.0419</v>
      </c>
      <c r="K11" s="66">
        <f t="shared" si="3"/>
        <v>19</v>
      </c>
      <c r="L11" s="65">
        <f>VLOOKUP($A11,'Return Data'!$B$7:$R$2843,9,0)</f>
        <v>3.0678999999999998</v>
      </c>
      <c r="M11" s="66">
        <f t="shared" si="4"/>
        <v>15</v>
      </c>
      <c r="N11" s="65">
        <f>VLOOKUP($A11,'Return Data'!$B$7:$R$2843,10,0)</f>
        <v>3.0708000000000002</v>
      </c>
      <c r="O11" s="66">
        <f t="shared" si="5"/>
        <v>24</v>
      </c>
      <c r="P11" s="65">
        <f>VLOOKUP($A11,'Return Data'!$B$7:$R$2843,11,0)</f>
        <v>3.0413000000000001</v>
      </c>
      <c r="Q11" s="66">
        <f>RANK(P11,P$8:P$37,0)</f>
        <v>18</v>
      </c>
      <c r="R11" s="65">
        <f>VLOOKUP($A11,'Return Data'!$B$7:$R$2843,12,0)</f>
        <v>3.0125999999999999</v>
      </c>
      <c r="S11" s="66">
        <f>RANK(R11,R$8:R$37,0)</f>
        <v>12</v>
      </c>
      <c r="T11" s="65">
        <f>VLOOKUP($A11,'Return Data'!$B$7:$R$2843,13,0)</f>
        <v>3.0169999999999999</v>
      </c>
      <c r="U11" s="66">
        <f>RANK(T11,T$8:T$37,0)</f>
        <v>11</v>
      </c>
      <c r="V11" s="65"/>
      <c r="W11" s="66"/>
      <c r="X11" s="65"/>
      <c r="Y11" s="66"/>
      <c r="Z11" s="65">
        <f>VLOOKUP($A11,'Return Data'!$B$7:$R$2843,16,0)</f>
        <v>3.8824000000000001</v>
      </c>
      <c r="AA11" s="67">
        <f t="shared" si="7"/>
        <v>15</v>
      </c>
    </row>
    <row r="12" spans="1:27" x14ac:dyDescent="0.3">
      <c r="A12" s="63" t="s">
        <v>1290</v>
      </c>
      <c r="B12" s="64">
        <f>VLOOKUP($A12,'Return Data'!$B$7:$R$2843,3,0)</f>
        <v>44409</v>
      </c>
      <c r="C12" s="65">
        <f>VLOOKUP($A12,'Return Data'!$B$7:$R$2843,4,0)</f>
        <v>1050.7628</v>
      </c>
      <c r="D12" s="65">
        <f>VLOOKUP($A12,'Return Data'!$B$7:$R$2843,5,0)</f>
        <v>2.8973</v>
      </c>
      <c r="E12" s="66">
        <f t="shared" si="0"/>
        <v>29</v>
      </c>
      <c r="F12" s="65">
        <f>VLOOKUP($A12,'Return Data'!$B$7:$R$2843,6,0)</f>
        <v>2.8988999999999998</v>
      </c>
      <c r="G12" s="66">
        <f t="shared" si="1"/>
        <v>29</v>
      </c>
      <c r="H12" s="65">
        <f>VLOOKUP($A12,'Return Data'!$B$7:$R$2843,7,0)</f>
        <v>2.9826000000000001</v>
      </c>
      <c r="I12" s="66">
        <f t="shared" si="2"/>
        <v>26</v>
      </c>
      <c r="J12" s="65">
        <f>VLOOKUP($A12,'Return Data'!$B$7:$R$2843,8,0)</f>
        <v>3.0569000000000002</v>
      </c>
      <c r="K12" s="66">
        <f t="shared" si="3"/>
        <v>15</v>
      </c>
      <c r="L12" s="65">
        <f>VLOOKUP($A12,'Return Data'!$B$7:$R$2843,9,0)</f>
        <v>3.0912999999999999</v>
      </c>
      <c r="M12" s="66">
        <f t="shared" si="4"/>
        <v>7</v>
      </c>
      <c r="N12" s="65">
        <f>VLOOKUP($A12,'Return Data'!$B$7:$R$2843,10,0)</f>
        <v>3.1756000000000002</v>
      </c>
      <c r="O12" s="66">
        <f t="shared" si="5"/>
        <v>2</v>
      </c>
      <c r="P12" s="65">
        <f>VLOOKUP($A12,'Return Data'!$B$7:$R$2843,11,0)</f>
        <v>3.1229</v>
      </c>
      <c r="Q12" s="66">
        <f t="shared" ref="Q12:Q37" si="8">RANK(P12,P$8:P$37,0)</f>
        <v>2</v>
      </c>
      <c r="R12" s="65">
        <f>VLOOKUP($A12,'Return Data'!$B$7:$R$2843,12,0)</f>
        <v>3.0840000000000001</v>
      </c>
      <c r="S12" s="66">
        <f>RANK(R12,R$8:R$37,0)</f>
        <v>1</v>
      </c>
      <c r="T12" s="65"/>
      <c r="U12" s="66"/>
      <c r="V12" s="65"/>
      <c r="W12" s="66"/>
      <c r="X12" s="65"/>
      <c r="Y12" s="66"/>
      <c r="Z12" s="65">
        <f>VLOOKUP($A12,'Return Data'!$B$7:$R$2843,16,0)</f>
        <v>3.3258999999999999</v>
      </c>
      <c r="AA12" s="67">
        <f t="shared" si="7"/>
        <v>29</v>
      </c>
    </row>
    <row r="13" spans="1:27" x14ac:dyDescent="0.3">
      <c r="A13" s="63" t="s">
        <v>1292</v>
      </c>
      <c r="B13" s="64">
        <f>VLOOKUP($A13,'Return Data'!$B$7:$R$2843,3,0)</f>
        <v>44409</v>
      </c>
      <c r="C13" s="65">
        <f>VLOOKUP($A13,'Return Data'!$B$7:$R$2843,4,0)</f>
        <v>1076.4672</v>
      </c>
      <c r="D13" s="65">
        <f>VLOOKUP($A13,'Return Data'!$B$7:$R$2843,5,0)</f>
        <v>3.0756000000000001</v>
      </c>
      <c r="E13" s="66">
        <f t="shared" si="0"/>
        <v>7</v>
      </c>
      <c r="F13" s="65">
        <f>VLOOKUP($A13,'Return Data'!$B$7:$R$2843,6,0)</f>
        <v>3.0762</v>
      </c>
      <c r="G13" s="66">
        <f t="shared" si="1"/>
        <v>5</v>
      </c>
      <c r="H13" s="65">
        <f>VLOOKUP($A13,'Return Data'!$B$7:$R$2843,7,0)</f>
        <v>3.0869</v>
      </c>
      <c r="I13" s="66">
        <f t="shared" si="2"/>
        <v>5</v>
      </c>
      <c r="J13" s="65">
        <f>VLOOKUP($A13,'Return Data'!$B$7:$R$2843,8,0)</f>
        <v>3.0998999999999999</v>
      </c>
      <c r="K13" s="66">
        <f t="shared" si="3"/>
        <v>5</v>
      </c>
      <c r="L13" s="65">
        <f>VLOOKUP($A13,'Return Data'!$B$7:$R$2843,9,0)</f>
        <v>3.0962999999999998</v>
      </c>
      <c r="M13" s="66">
        <f t="shared" si="4"/>
        <v>6</v>
      </c>
      <c r="N13" s="65">
        <f>VLOOKUP($A13,'Return Data'!$B$7:$R$2843,10,0)</f>
        <v>3.1337999999999999</v>
      </c>
      <c r="O13" s="66">
        <f t="shared" si="5"/>
        <v>7</v>
      </c>
      <c r="P13" s="65">
        <f>VLOOKUP($A13,'Return Data'!$B$7:$R$2843,11,0)</f>
        <v>3.1012</v>
      </c>
      <c r="Q13" s="66">
        <f t="shared" si="8"/>
        <v>7</v>
      </c>
      <c r="R13" s="65">
        <f>VLOOKUP($A13,'Return Data'!$B$7:$R$2843,12,0)</f>
        <v>3.0604</v>
      </c>
      <c r="S13" s="66">
        <f t="shared" ref="S13:S37" si="9">RANK(R13,R$8:R$37,0)</f>
        <v>6</v>
      </c>
      <c r="T13" s="65">
        <f>VLOOKUP($A13,'Return Data'!$B$7:$R$2843,13,0)</f>
        <v>3.0750000000000002</v>
      </c>
      <c r="U13" s="66">
        <f t="shared" ref="U13:U37" si="10">RANK(T13,T$8:T$37,0)</f>
        <v>5</v>
      </c>
      <c r="V13" s="65"/>
      <c r="W13" s="66"/>
      <c r="X13" s="65"/>
      <c r="Y13" s="66"/>
      <c r="Z13" s="65">
        <f>VLOOKUP($A13,'Return Data'!$B$7:$R$2843,16,0)</f>
        <v>3.6964000000000001</v>
      </c>
      <c r="AA13" s="67">
        <f t="shared" si="7"/>
        <v>20</v>
      </c>
    </row>
    <row r="14" spans="1:27" x14ac:dyDescent="0.3">
      <c r="A14" s="63" t="s">
        <v>1294</v>
      </c>
      <c r="B14" s="64">
        <f>VLOOKUP($A14,'Return Data'!$B$7:$R$2843,3,0)</f>
        <v>44409</v>
      </c>
      <c r="C14" s="65">
        <f>VLOOKUP($A14,'Return Data'!$B$7:$R$2843,4,0)</f>
        <v>1111.4739</v>
      </c>
      <c r="D14" s="65">
        <f>VLOOKUP($A14,'Return Data'!$B$7:$R$2843,5,0)</f>
        <v>3.0512999999999999</v>
      </c>
      <c r="E14" s="66">
        <f t="shared" si="0"/>
        <v>14</v>
      </c>
      <c r="F14" s="65">
        <f>VLOOKUP($A14,'Return Data'!$B$7:$R$2843,6,0)</f>
        <v>3.0493000000000001</v>
      </c>
      <c r="G14" s="66">
        <f t="shared" si="1"/>
        <v>12</v>
      </c>
      <c r="H14" s="65">
        <f>VLOOKUP($A14,'Return Data'!$B$7:$R$2843,7,0)</f>
        <v>3.0619000000000001</v>
      </c>
      <c r="I14" s="66">
        <f t="shared" si="2"/>
        <v>10</v>
      </c>
      <c r="J14" s="65">
        <f>VLOOKUP($A14,'Return Data'!$B$7:$R$2843,8,0)</f>
        <v>3.08</v>
      </c>
      <c r="K14" s="66">
        <f t="shared" si="3"/>
        <v>10</v>
      </c>
      <c r="L14" s="65">
        <f>VLOOKUP($A14,'Return Data'!$B$7:$R$2843,9,0)</f>
        <v>3.0754000000000001</v>
      </c>
      <c r="M14" s="66">
        <f t="shared" si="4"/>
        <v>10</v>
      </c>
      <c r="N14" s="65">
        <f>VLOOKUP($A14,'Return Data'!$B$7:$R$2843,10,0)</f>
        <v>3.0901000000000001</v>
      </c>
      <c r="O14" s="66">
        <f t="shared" si="5"/>
        <v>16</v>
      </c>
      <c r="P14" s="65">
        <f>VLOOKUP($A14,'Return Data'!$B$7:$R$2843,11,0)</f>
        <v>3.0432999999999999</v>
      </c>
      <c r="Q14" s="66">
        <f t="shared" si="8"/>
        <v>16</v>
      </c>
      <c r="R14" s="65">
        <f>VLOOKUP($A14,'Return Data'!$B$7:$R$2843,12,0)</f>
        <v>3.0118999999999998</v>
      </c>
      <c r="S14" s="66">
        <f t="shared" si="9"/>
        <v>13</v>
      </c>
      <c r="T14" s="65">
        <f>VLOOKUP($A14,'Return Data'!$B$7:$R$2843,13,0)</f>
        <v>3.0384000000000002</v>
      </c>
      <c r="U14" s="66">
        <f t="shared" si="10"/>
        <v>9</v>
      </c>
      <c r="V14" s="65"/>
      <c r="W14" s="66"/>
      <c r="X14" s="65"/>
      <c r="Y14" s="66"/>
      <c r="Z14" s="65">
        <f>VLOOKUP($A14,'Return Data'!$B$7:$R$2843,16,0)</f>
        <v>4.2049000000000003</v>
      </c>
      <c r="AA14" s="67">
        <f t="shared" si="7"/>
        <v>8</v>
      </c>
    </row>
    <row r="15" spans="1:27" x14ac:dyDescent="0.3">
      <c r="A15" s="63" t="s">
        <v>1296</v>
      </c>
      <c r="B15" s="64">
        <f>VLOOKUP($A15,'Return Data'!$B$7:$R$2843,3,0)</f>
        <v>44409</v>
      </c>
      <c r="C15" s="65">
        <f>VLOOKUP($A15,'Return Data'!$B$7:$R$2843,4,0)</f>
        <v>1077.5205000000001</v>
      </c>
      <c r="D15" s="65">
        <f>VLOOKUP($A15,'Return Data'!$B$7:$R$2843,5,0)</f>
        <v>3.0251999999999999</v>
      </c>
      <c r="E15" s="66">
        <f t="shared" si="0"/>
        <v>18</v>
      </c>
      <c r="F15" s="65">
        <f>VLOOKUP($A15,'Return Data'!$B$7:$R$2843,6,0)</f>
        <v>3.0257000000000001</v>
      </c>
      <c r="G15" s="66">
        <f t="shared" si="1"/>
        <v>16</v>
      </c>
      <c r="H15" s="65">
        <f>VLOOKUP($A15,'Return Data'!$B$7:$R$2843,7,0)</f>
        <v>3.0442</v>
      </c>
      <c r="I15" s="66">
        <f t="shared" si="2"/>
        <v>14</v>
      </c>
      <c r="J15" s="65">
        <f>VLOOKUP($A15,'Return Data'!$B$7:$R$2843,8,0)</f>
        <v>3.0821000000000001</v>
      </c>
      <c r="K15" s="66">
        <f t="shared" si="3"/>
        <v>9</v>
      </c>
      <c r="L15" s="65">
        <f>VLOOKUP($A15,'Return Data'!$B$7:$R$2843,9,0)</f>
        <v>3.0667</v>
      </c>
      <c r="M15" s="66">
        <f t="shared" si="4"/>
        <v>16</v>
      </c>
      <c r="N15" s="65">
        <f>VLOOKUP($A15,'Return Data'!$B$7:$R$2843,10,0)</f>
        <v>3.0863999999999998</v>
      </c>
      <c r="O15" s="66">
        <f t="shared" si="5"/>
        <v>18</v>
      </c>
      <c r="P15" s="65">
        <f>VLOOKUP($A15,'Return Data'!$B$7:$R$2843,11,0)</f>
        <v>3.0573000000000001</v>
      </c>
      <c r="Q15" s="66">
        <f t="shared" si="8"/>
        <v>13</v>
      </c>
      <c r="R15" s="65">
        <f>VLOOKUP($A15,'Return Data'!$B$7:$R$2843,12,0)</f>
        <v>3.0482</v>
      </c>
      <c r="S15" s="66">
        <f t="shared" si="9"/>
        <v>8</v>
      </c>
      <c r="T15" s="65">
        <f>VLOOKUP($A15,'Return Data'!$B$7:$R$2843,13,0)</f>
        <v>3.0912999999999999</v>
      </c>
      <c r="U15" s="66">
        <f t="shared" si="10"/>
        <v>1</v>
      </c>
      <c r="V15" s="65"/>
      <c r="W15" s="66"/>
      <c r="X15" s="65"/>
      <c r="Y15" s="66"/>
      <c r="Z15" s="65">
        <f>VLOOKUP($A15,'Return Data'!$B$7:$R$2843,16,0)</f>
        <v>3.7486999999999999</v>
      </c>
      <c r="AA15" s="67">
        <f t="shared" si="7"/>
        <v>17</v>
      </c>
    </row>
    <row r="16" spans="1:27" x14ac:dyDescent="0.3">
      <c r="A16" s="63" t="s">
        <v>1297</v>
      </c>
      <c r="B16" s="64">
        <f>VLOOKUP($A16,'Return Data'!$B$7:$R$2843,3,0)</f>
        <v>44409</v>
      </c>
      <c r="C16" s="65">
        <f>VLOOKUP($A16,'Return Data'!$B$7:$R$2843,4,0)</f>
        <v>1085.4766</v>
      </c>
      <c r="D16" s="65">
        <f>VLOOKUP($A16,'Return Data'!$B$7:$R$2843,5,0)</f>
        <v>3.0301999999999998</v>
      </c>
      <c r="E16" s="66">
        <f t="shared" si="0"/>
        <v>16</v>
      </c>
      <c r="F16" s="65">
        <f>VLOOKUP($A16,'Return Data'!$B$7:$R$2843,6,0)</f>
        <v>3.0002</v>
      </c>
      <c r="G16" s="66">
        <f t="shared" si="1"/>
        <v>24</v>
      </c>
      <c r="H16" s="65">
        <f>VLOOKUP($A16,'Return Data'!$B$7:$R$2843,7,0)</f>
        <v>3.0175000000000001</v>
      </c>
      <c r="I16" s="66">
        <f t="shared" si="2"/>
        <v>20</v>
      </c>
      <c r="J16" s="65">
        <f>VLOOKUP($A16,'Return Data'!$B$7:$R$2843,8,0)</f>
        <v>3.0472000000000001</v>
      </c>
      <c r="K16" s="66">
        <f t="shared" si="3"/>
        <v>16</v>
      </c>
      <c r="L16" s="65">
        <f>VLOOKUP($A16,'Return Data'!$B$7:$R$2843,9,0)</f>
        <v>3.0406</v>
      </c>
      <c r="M16" s="66">
        <f t="shared" si="4"/>
        <v>22</v>
      </c>
      <c r="N16" s="65">
        <f>VLOOKUP($A16,'Return Data'!$B$7:$R$2843,10,0)</f>
        <v>3.0847000000000002</v>
      </c>
      <c r="O16" s="66">
        <f t="shared" si="5"/>
        <v>19</v>
      </c>
      <c r="P16" s="65">
        <f>VLOOKUP($A16,'Return Data'!$B$7:$R$2843,11,0)</f>
        <v>3.0364</v>
      </c>
      <c r="Q16" s="66">
        <f t="shared" si="8"/>
        <v>20</v>
      </c>
      <c r="R16" s="65">
        <f>VLOOKUP($A16,'Return Data'!$B$7:$R$2843,12,0)</f>
        <v>2.9866000000000001</v>
      </c>
      <c r="S16" s="66">
        <f t="shared" si="9"/>
        <v>20</v>
      </c>
      <c r="T16" s="65">
        <f>VLOOKUP($A16,'Return Data'!$B$7:$R$2843,13,0)</f>
        <v>3.0023</v>
      </c>
      <c r="U16" s="66">
        <f t="shared" si="10"/>
        <v>17</v>
      </c>
      <c r="V16" s="65"/>
      <c r="W16" s="66"/>
      <c r="X16" s="65"/>
      <c r="Y16" s="66"/>
      <c r="Z16" s="65">
        <f>VLOOKUP($A16,'Return Data'!$B$7:$R$2843,16,0)</f>
        <v>3.7368999999999999</v>
      </c>
      <c r="AA16" s="67">
        <f t="shared" si="7"/>
        <v>19</v>
      </c>
    </row>
    <row r="17" spans="1:27" x14ac:dyDescent="0.3">
      <c r="A17" s="63" t="s">
        <v>1299</v>
      </c>
      <c r="B17" s="64">
        <f>VLOOKUP($A17,'Return Data'!$B$7:$R$2843,3,0)</f>
        <v>44409</v>
      </c>
      <c r="C17" s="65">
        <f>VLOOKUP($A17,'Return Data'!$B$7:$R$2843,4,0)</f>
        <v>3071.5473999999999</v>
      </c>
      <c r="D17" s="65">
        <f>VLOOKUP($A17,'Return Data'!$B$7:$R$2843,5,0)</f>
        <v>3.0015999999999998</v>
      </c>
      <c r="E17" s="66">
        <f t="shared" si="0"/>
        <v>25</v>
      </c>
      <c r="F17" s="65">
        <f>VLOOKUP($A17,'Return Data'!$B$7:$R$2843,6,0)</f>
        <v>2.9611999999999998</v>
      </c>
      <c r="G17" s="66">
        <f t="shared" si="1"/>
        <v>28</v>
      </c>
      <c r="H17" s="65">
        <f>VLOOKUP($A17,'Return Data'!$B$7:$R$2843,7,0)</f>
        <v>2.9986999999999999</v>
      </c>
      <c r="I17" s="66">
        <f t="shared" si="2"/>
        <v>25</v>
      </c>
      <c r="J17" s="65">
        <f>VLOOKUP($A17,'Return Data'!$B$7:$R$2843,8,0)</f>
        <v>3.0167999999999999</v>
      </c>
      <c r="K17" s="66">
        <f t="shared" si="3"/>
        <v>26</v>
      </c>
      <c r="L17" s="65">
        <f>VLOOKUP($A17,'Return Data'!$B$7:$R$2843,9,0)</f>
        <v>3.0150000000000001</v>
      </c>
      <c r="M17" s="66">
        <f t="shared" si="4"/>
        <v>28</v>
      </c>
      <c r="N17" s="65">
        <f>VLOOKUP($A17,'Return Data'!$B$7:$R$2843,10,0)</f>
        <v>3.0596999999999999</v>
      </c>
      <c r="O17" s="66">
        <f t="shared" si="5"/>
        <v>27</v>
      </c>
      <c r="P17" s="65">
        <f>VLOOKUP($A17,'Return Data'!$B$7:$R$2843,11,0)</f>
        <v>3.0186000000000002</v>
      </c>
      <c r="Q17" s="66">
        <f t="shared" si="8"/>
        <v>27</v>
      </c>
      <c r="R17" s="65">
        <f>VLOOKUP($A17,'Return Data'!$B$7:$R$2843,12,0)</f>
        <v>2.9704999999999999</v>
      </c>
      <c r="S17" s="66">
        <f t="shared" si="9"/>
        <v>24</v>
      </c>
      <c r="T17" s="65">
        <f>VLOOKUP($A17,'Return Data'!$B$7:$R$2843,13,0)</f>
        <v>2.9781</v>
      </c>
      <c r="U17" s="66">
        <f t="shared" si="10"/>
        <v>21</v>
      </c>
      <c r="V17" s="65">
        <f>VLOOKUP($A17,'Return Data'!$B$7:$R$2843,17,0)</f>
        <v>3.5314000000000001</v>
      </c>
      <c r="W17" s="66">
        <f>RANK(V17,V$8:V$37,0)</f>
        <v>4</v>
      </c>
      <c r="X17" s="65">
        <f>VLOOKUP($A17,'Return Data'!$B$7:$R$2843,14,0)</f>
        <v>4.3826999999999998</v>
      </c>
      <c r="Y17" s="66">
        <f>RANK(X17,X$8:X$37,0)</f>
        <v>3</v>
      </c>
      <c r="Z17" s="65">
        <f>VLOOKUP($A17,'Return Data'!$B$7:$R$2843,16,0)</f>
        <v>5.9249000000000001</v>
      </c>
      <c r="AA17" s="67">
        <f t="shared" si="7"/>
        <v>4</v>
      </c>
    </row>
    <row r="18" spans="1:27" x14ac:dyDescent="0.3">
      <c r="A18" s="63" t="s">
        <v>1302</v>
      </c>
      <c r="B18" s="64">
        <f>VLOOKUP($A18,'Return Data'!$B$7:$R$2843,3,0)</f>
        <v>44409</v>
      </c>
      <c r="C18" s="65">
        <f>VLOOKUP($A18,'Return Data'!$B$7:$R$2843,4,0)</f>
        <v>1084.2322999999999</v>
      </c>
      <c r="D18" s="65">
        <f>VLOOKUP($A18,'Return Data'!$B$7:$R$2843,5,0)</f>
        <v>3.0636999999999999</v>
      </c>
      <c r="E18" s="66">
        <f t="shared" si="0"/>
        <v>9</v>
      </c>
      <c r="F18" s="65">
        <f>VLOOKUP($A18,'Return Data'!$B$7:$R$2843,6,0)</f>
        <v>3.0451000000000001</v>
      </c>
      <c r="G18" s="66">
        <f t="shared" si="1"/>
        <v>13</v>
      </c>
      <c r="H18" s="65">
        <f>VLOOKUP($A18,'Return Data'!$B$7:$R$2843,7,0)</f>
        <v>3.0667</v>
      </c>
      <c r="I18" s="66">
        <f t="shared" si="2"/>
        <v>8</v>
      </c>
      <c r="J18" s="65">
        <f>VLOOKUP($A18,'Return Data'!$B$7:$R$2843,8,0)</f>
        <v>3.0583999999999998</v>
      </c>
      <c r="K18" s="66">
        <f t="shared" si="3"/>
        <v>14</v>
      </c>
      <c r="L18" s="65">
        <f>VLOOKUP($A18,'Return Data'!$B$7:$R$2843,9,0)</f>
        <v>3.0733000000000001</v>
      </c>
      <c r="M18" s="66">
        <f t="shared" si="4"/>
        <v>13</v>
      </c>
      <c r="N18" s="65">
        <f>VLOOKUP($A18,'Return Data'!$B$7:$R$2843,10,0)</f>
        <v>3.0937999999999999</v>
      </c>
      <c r="O18" s="66">
        <f t="shared" si="5"/>
        <v>14</v>
      </c>
      <c r="P18" s="65">
        <f>VLOOKUP($A18,'Return Data'!$B$7:$R$2843,11,0)</f>
        <v>3.0573000000000001</v>
      </c>
      <c r="Q18" s="66">
        <f t="shared" si="8"/>
        <v>13</v>
      </c>
      <c r="R18" s="65">
        <f>VLOOKUP($A18,'Return Data'!$B$7:$R$2843,12,0)</f>
        <v>3.0009999999999999</v>
      </c>
      <c r="S18" s="66">
        <f t="shared" si="9"/>
        <v>16</v>
      </c>
      <c r="T18" s="65">
        <f>VLOOKUP($A18,'Return Data'!$B$7:$R$2843,13,0)</f>
        <v>3.0125999999999999</v>
      </c>
      <c r="U18" s="66">
        <f t="shared" si="10"/>
        <v>13</v>
      </c>
      <c r="V18" s="65"/>
      <c r="W18" s="66"/>
      <c r="X18" s="65"/>
      <c r="Y18" s="66"/>
      <c r="Z18" s="65">
        <f>VLOOKUP($A18,'Return Data'!$B$7:$R$2843,16,0)</f>
        <v>3.7418</v>
      </c>
      <c r="AA18" s="67">
        <f t="shared" si="7"/>
        <v>18</v>
      </c>
    </row>
    <row r="19" spans="1:27" x14ac:dyDescent="0.3">
      <c r="A19" s="63" t="s">
        <v>1303</v>
      </c>
      <c r="B19" s="64">
        <f>VLOOKUP($A19,'Return Data'!$B$7:$R$2843,3,0)</f>
        <v>44409</v>
      </c>
      <c r="C19" s="65">
        <f>VLOOKUP($A19,'Return Data'!$B$7:$R$2843,4,0)</f>
        <v>111.8618</v>
      </c>
      <c r="D19" s="65">
        <f>VLOOKUP($A19,'Return Data'!$B$7:$R$2843,5,0)</f>
        <v>3.0186999999999999</v>
      </c>
      <c r="E19" s="66">
        <f t="shared" si="0"/>
        <v>20</v>
      </c>
      <c r="F19" s="65">
        <f>VLOOKUP($A19,'Return Data'!$B$7:$R$2843,6,0)</f>
        <v>3.0135000000000001</v>
      </c>
      <c r="G19" s="66">
        <f t="shared" si="1"/>
        <v>19</v>
      </c>
      <c r="H19" s="65">
        <f>VLOOKUP($A19,'Return Data'!$B$7:$R$2843,7,0)</f>
        <v>3.0129999999999999</v>
      </c>
      <c r="I19" s="66">
        <f t="shared" si="2"/>
        <v>23</v>
      </c>
      <c r="J19" s="65">
        <f>VLOOKUP($A19,'Return Data'!$B$7:$R$2843,8,0)</f>
        <v>3.0240999999999998</v>
      </c>
      <c r="K19" s="66">
        <f t="shared" si="3"/>
        <v>24</v>
      </c>
      <c r="L19" s="65">
        <f>VLOOKUP($A19,'Return Data'!$B$7:$R$2843,9,0)</f>
        <v>3.0276000000000001</v>
      </c>
      <c r="M19" s="66">
        <f t="shared" si="4"/>
        <v>27</v>
      </c>
      <c r="N19" s="65">
        <f>VLOOKUP($A19,'Return Data'!$B$7:$R$2843,10,0)</f>
        <v>3.0767000000000002</v>
      </c>
      <c r="O19" s="66">
        <f t="shared" si="5"/>
        <v>22</v>
      </c>
      <c r="P19" s="65">
        <f>VLOOKUP($A19,'Return Data'!$B$7:$R$2843,11,0)</f>
        <v>3.0346000000000002</v>
      </c>
      <c r="Q19" s="66">
        <f t="shared" si="8"/>
        <v>22</v>
      </c>
      <c r="R19" s="65">
        <f>VLOOKUP($A19,'Return Data'!$B$7:$R$2843,12,0)</f>
        <v>2.9826000000000001</v>
      </c>
      <c r="S19" s="66">
        <f t="shared" si="9"/>
        <v>21</v>
      </c>
      <c r="T19" s="65">
        <f>VLOOKUP($A19,'Return Data'!$B$7:$R$2843,13,0)</f>
        <v>2.9933000000000001</v>
      </c>
      <c r="U19" s="66">
        <f t="shared" si="10"/>
        <v>18</v>
      </c>
      <c r="V19" s="65"/>
      <c r="W19" s="66"/>
      <c r="X19" s="65"/>
      <c r="Y19" s="66"/>
      <c r="Z19" s="65">
        <f>VLOOKUP($A19,'Return Data'!$B$7:$R$2843,16,0)</f>
        <v>4.2134</v>
      </c>
      <c r="AA19" s="67">
        <f t="shared" si="7"/>
        <v>7</v>
      </c>
    </row>
    <row r="20" spans="1:27" x14ac:dyDescent="0.3">
      <c r="A20" s="63" t="s">
        <v>1306</v>
      </c>
      <c r="B20" s="64">
        <f>VLOOKUP($A20,'Return Data'!$B$7:$R$2843,3,0)</f>
        <v>44409</v>
      </c>
      <c r="C20" s="65">
        <f>VLOOKUP($A20,'Return Data'!$B$7:$R$2843,4,0)</f>
        <v>1106.1668</v>
      </c>
      <c r="D20" s="65">
        <f>VLOOKUP($A20,'Return Data'!$B$7:$R$2843,5,0)</f>
        <v>2.9996999999999998</v>
      </c>
      <c r="E20" s="66">
        <f t="shared" si="0"/>
        <v>26</v>
      </c>
      <c r="F20" s="65">
        <f>VLOOKUP($A20,'Return Data'!$B$7:$R$2843,6,0)</f>
        <v>2.9990999999999999</v>
      </c>
      <c r="G20" s="66">
        <f t="shared" si="1"/>
        <v>25</v>
      </c>
      <c r="H20" s="65">
        <f>VLOOKUP($A20,'Return Data'!$B$7:$R$2843,7,0)</f>
        <v>3.012</v>
      </c>
      <c r="I20" s="66">
        <f t="shared" si="2"/>
        <v>24</v>
      </c>
      <c r="J20" s="65">
        <f>VLOOKUP($A20,'Return Data'!$B$7:$R$2843,8,0)</f>
        <v>3.0238999999999998</v>
      </c>
      <c r="K20" s="66">
        <f t="shared" si="3"/>
        <v>25</v>
      </c>
      <c r="L20" s="65">
        <f>VLOOKUP($A20,'Return Data'!$B$7:$R$2843,9,0)</f>
        <v>3.0417999999999998</v>
      </c>
      <c r="M20" s="66">
        <f t="shared" si="4"/>
        <v>21</v>
      </c>
      <c r="N20" s="65">
        <f>VLOOKUP($A20,'Return Data'!$B$7:$R$2843,10,0)</f>
        <v>3.06</v>
      </c>
      <c r="O20" s="66">
        <f t="shared" si="5"/>
        <v>26</v>
      </c>
      <c r="P20" s="65">
        <f>VLOOKUP($A20,'Return Data'!$B$7:$R$2843,11,0)</f>
        <v>3.0226000000000002</v>
      </c>
      <c r="Q20" s="66">
        <f t="shared" si="8"/>
        <v>25</v>
      </c>
      <c r="R20" s="65">
        <f>VLOOKUP($A20,'Return Data'!$B$7:$R$2843,12,0)</f>
        <v>2.9641000000000002</v>
      </c>
      <c r="S20" s="66">
        <f t="shared" si="9"/>
        <v>27</v>
      </c>
      <c r="T20" s="65">
        <f>VLOOKUP($A20,'Return Data'!$B$7:$R$2843,13,0)</f>
        <v>2.9775</v>
      </c>
      <c r="U20" s="66">
        <f t="shared" si="10"/>
        <v>22</v>
      </c>
      <c r="V20" s="65"/>
      <c r="W20" s="66"/>
      <c r="X20" s="65"/>
      <c r="Y20" s="66"/>
      <c r="Z20" s="65">
        <f>VLOOKUP($A20,'Return Data'!$B$7:$R$2843,16,0)</f>
        <v>4.0572999999999997</v>
      </c>
      <c r="AA20" s="67">
        <f t="shared" si="7"/>
        <v>11</v>
      </c>
    </row>
    <row r="21" spans="1:27" x14ac:dyDescent="0.3">
      <c r="A21" s="63" t="s">
        <v>1308</v>
      </c>
      <c r="B21" s="64">
        <f>VLOOKUP($A21,'Return Data'!$B$7:$R$2843,3,0)</f>
        <v>44409</v>
      </c>
      <c r="C21" s="65">
        <f>VLOOKUP($A21,'Return Data'!$B$7:$R$2843,4,0)</f>
        <v>1076.1334999999999</v>
      </c>
      <c r="D21" s="65">
        <f>VLOOKUP($A21,'Return Data'!$B$7:$R$2843,5,0)</f>
        <v>2.9748000000000001</v>
      </c>
      <c r="E21" s="66">
        <f t="shared" si="0"/>
        <v>28</v>
      </c>
      <c r="F21" s="65">
        <f>VLOOKUP($A21,'Return Data'!$B$7:$R$2843,6,0)</f>
        <v>2.9752999999999998</v>
      </c>
      <c r="G21" s="66">
        <f t="shared" si="1"/>
        <v>27</v>
      </c>
      <c r="H21" s="65">
        <f>VLOOKUP($A21,'Return Data'!$B$7:$R$2843,7,0)</f>
        <v>2.9603000000000002</v>
      </c>
      <c r="I21" s="66">
        <f t="shared" si="2"/>
        <v>29</v>
      </c>
      <c r="J21" s="65">
        <f>VLOOKUP($A21,'Return Data'!$B$7:$R$2843,8,0)</f>
        <v>2.9821</v>
      </c>
      <c r="K21" s="66">
        <f t="shared" si="3"/>
        <v>29</v>
      </c>
      <c r="L21" s="65">
        <f>VLOOKUP($A21,'Return Data'!$B$7:$R$2843,9,0)</f>
        <v>2.9777999999999998</v>
      </c>
      <c r="M21" s="66">
        <f t="shared" si="4"/>
        <v>30</v>
      </c>
      <c r="N21" s="65">
        <f>VLOOKUP($A21,'Return Data'!$B$7:$R$2843,10,0)</f>
        <v>3.0023</v>
      </c>
      <c r="O21" s="66">
        <f t="shared" si="5"/>
        <v>30</v>
      </c>
      <c r="P21" s="65">
        <f>VLOOKUP($A21,'Return Data'!$B$7:$R$2843,11,0)</f>
        <v>2.9706999999999999</v>
      </c>
      <c r="Q21" s="66">
        <f t="shared" si="8"/>
        <v>30</v>
      </c>
      <c r="R21" s="65">
        <f>VLOOKUP($A21,'Return Data'!$B$7:$R$2843,12,0)</f>
        <v>2.9275000000000002</v>
      </c>
      <c r="S21" s="66">
        <f t="shared" si="9"/>
        <v>29</v>
      </c>
      <c r="T21" s="65">
        <f>VLOOKUP($A21,'Return Data'!$B$7:$R$2843,13,0)</f>
        <v>2.9382000000000001</v>
      </c>
      <c r="U21" s="66">
        <f t="shared" si="10"/>
        <v>27</v>
      </c>
      <c r="V21" s="65"/>
      <c r="W21" s="66"/>
      <c r="X21" s="65"/>
      <c r="Y21" s="66"/>
      <c r="Z21" s="65">
        <f>VLOOKUP($A21,'Return Data'!$B$7:$R$2843,16,0)</f>
        <v>3.6109</v>
      </c>
      <c r="AA21" s="67">
        <f t="shared" si="7"/>
        <v>22</v>
      </c>
    </row>
    <row r="22" spans="1:27" x14ac:dyDescent="0.3">
      <c r="A22" s="63" t="s">
        <v>1310</v>
      </c>
      <c r="B22" s="64">
        <f>VLOOKUP($A22,'Return Data'!$B$7:$R$2843,3,0)</f>
        <v>44409</v>
      </c>
      <c r="C22" s="65">
        <f>VLOOKUP($A22,'Return Data'!$B$7:$R$2843,4,0)</f>
        <v>1050.4916000000001</v>
      </c>
      <c r="D22" s="65">
        <f>VLOOKUP($A22,'Return Data'!$B$7:$R$2843,5,0)</f>
        <v>3.0369999999999999</v>
      </c>
      <c r="E22" s="66">
        <f t="shared" si="0"/>
        <v>15</v>
      </c>
      <c r="F22" s="65">
        <f>VLOOKUP($A22,'Return Data'!$B$7:$R$2843,6,0)</f>
        <v>3.0398000000000001</v>
      </c>
      <c r="G22" s="66">
        <f t="shared" si="1"/>
        <v>15</v>
      </c>
      <c r="H22" s="65">
        <f>VLOOKUP($A22,'Return Data'!$B$7:$R$2843,7,0)</f>
        <v>3.0474999999999999</v>
      </c>
      <c r="I22" s="66">
        <f t="shared" si="2"/>
        <v>13</v>
      </c>
      <c r="J22" s="65">
        <f>VLOOKUP($A22,'Return Data'!$B$7:$R$2843,8,0)</f>
        <v>3.0634000000000001</v>
      </c>
      <c r="K22" s="66">
        <f t="shared" si="3"/>
        <v>12</v>
      </c>
      <c r="L22" s="65">
        <f>VLOOKUP($A22,'Return Data'!$B$7:$R$2843,9,0)</f>
        <v>3.0741000000000001</v>
      </c>
      <c r="M22" s="66">
        <f t="shared" si="4"/>
        <v>12</v>
      </c>
      <c r="N22" s="65">
        <f>VLOOKUP($A22,'Return Data'!$B$7:$R$2843,10,0)</f>
        <v>3.0931000000000002</v>
      </c>
      <c r="O22" s="66">
        <f t="shared" si="5"/>
        <v>15</v>
      </c>
      <c r="P22" s="65">
        <f>VLOOKUP($A22,'Return Data'!$B$7:$R$2843,11,0)</f>
        <v>3.0615999999999999</v>
      </c>
      <c r="Q22" s="66">
        <f t="shared" si="8"/>
        <v>12</v>
      </c>
      <c r="R22" s="65">
        <f>VLOOKUP($A22,'Return Data'!$B$7:$R$2843,12,0)</f>
        <v>3.0169000000000001</v>
      </c>
      <c r="S22" s="66">
        <f>RANK(R22,R$8:R$37,0)</f>
        <v>11</v>
      </c>
      <c r="T22" s="65"/>
      <c r="U22" s="66"/>
      <c r="V22" s="65"/>
      <c r="W22" s="66"/>
      <c r="X22" s="65"/>
      <c r="Y22" s="66"/>
      <c r="Z22" s="65">
        <f>VLOOKUP($A22,'Return Data'!$B$7:$R$2843,16,0)</f>
        <v>3.1987999999999999</v>
      </c>
      <c r="AA22" s="67">
        <f t="shared" si="7"/>
        <v>30</v>
      </c>
    </row>
    <row r="23" spans="1:27" x14ac:dyDescent="0.3">
      <c r="A23" s="63" t="s">
        <v>1312</v>
      </c>
      <c r="B23" s="64">
        <f>VLOOKUP($A23,'Return Data'!$B$7:$R$2843,3,0)</f>
        <v>44409</v>
      </c>
      <c r="C23" s="65">
        <f>VLOOKUP($A23,'Return Data'!$B$7:$R$2843,4,0)</f>
        <v>1059.7146</v>
      </c>
      <c r="D23" s="65">
        <f>VLOOKUP($A23,'Return Data'!$B$7:$R$2843,5,0)</f>
        <v>3.0070999999999999</v>
      </c>
      <c r="E23" s="66">
        <f t="shared" si="0"/>
        <v>24</v>
      </c>
      <c r="F23" s="65">
        <f>VLOOKUP($A23,'Return Data'!$B$7:$R$2843,6,0)</f>
        <v>3.0076000000000001</v>
      </c>
      <c r="G23" s="66">
        <f t="shared" si="1"/>
        <v>23</v>
      </c>
      <c r="H23" s="65">
        <f>VLOOKUP($A23,'Return Data'!$B$7:$R$2843,7,0)</f>
        <v>2.9790999999999999</v>
      </c>
      <c r="I23" s="66">
        <f t="shared" si="2"/>
        <v>27</v>
      </c>
      <c r="J23" s="65">
        <f>VLOOKUP($A23,'Return Data'!$B$7:$R$2843,8,0)</f>
        <v>2.9943</v>
      </c>
      <c r="K23" s="66">
        <f t="shared" si="3"/>
        <v>27</v>
      </c>
      <c r="L23" s="65">
        <f>VLOOKUP($A23,'Return Data'!$B$7:$R$2843,9,0)</f>
        <v>3.0708000000000002</v>
      </c>
      <c r="M23" s="66">
        <f t="shared" si="4"/>
        <v>14</v>
      </c>
      <c r="N23" s="65">
        <f>VLOOKUP($A23,'Return Data'!$B$7:$R$2843,10,0)</f>
        <v>3.0352999999999999</v>
      </c>
      <c r="O23" s="66">
        <f t="shared" si="5"/>
        <v>28</v>
      </c>
      <c r="P23" s="65">
        <f>VLOOKUP($A23,'Return Data'!$B$7:$R$2843,11,0)</f>
        <v>2.9762</v>
      </c>
      <c r="Q23" s="66">
        <f t="shared" si="8"/>
        <v>29</v>
      </c>
      <c r="R23" s="65">
        <f>VLOOKUP($A23,'Return Data'!$B$7:$R$2843,12,0)</f>
        <v>2.9275000000000002</v>
      </c>
      <c r="S23" s="66">
        <f t="shared" si="9"/>
        <v>29</v>
      </c>
      <c r="T23" s="65">
        <f>VLOOKUP($A23,'Return Data'!$B$7:$R$2843,13,0)</f>
        <v>2.9384999999999999</v>
      </c>
      <c r="U23" s="66">
        <f t="shared" si="10"/>
        <v>26</v>
      </c>
      <c r="V23" s="65"/>
      <c r="W23" s="66"/>
      <c r="X23" s="65"/>
      <c r="Y23" s="66"/>
      <c r="Z23" s="65">
        <f>VLOOKUP($A23,'Return Data'!$B$7:$R$2843,16,0)</f>
        <v>3.3260999999999998</v>
      </c>
      <c r="AA23" s="67">
        <f t="shared" si="7"/>
        <v>28</v>
      </c>
    </row>
    <row r="24" spans="1:27" x14ac:dyDescent="0.3">
      <c r="A24" s="63" t="s">
        <v>1314</v>
      </c>
      <c r="B24" s="64">
        <f>VLOOKUP($A24,'Return Data'!$B$7:$R$2843,3,0)</f>
        <v>44409</v>
      </c>
      <c r="C24" s="65">
        <f>VLOOKUP($A24,'Return Data'!$B$7:$R$2843,4,0)</f>
        <v>1056.0504000000001</v>
      </c>
      <c r="D24" s="65">
        <f>VLOOKUP($A24,'Return Data'!$B$7:$R$2843,5,0)</f>
        <v>3.0729000000000002</v>
      </c>
      <c r="E24" s="66">
        <f t="shared" si="0"/>
        <v>8</v>
      </c>
      <c r="F24" s="65">
        <f>VLOOKUP($A24,'Return Data'!$B$7:$R$2843,6,0)</f>
        <v>3.0722999999999998</v>
      </c>
      <c r="G24" s="66">
        <f t="shared" si="1"/>
        <v>6</v>
      </c>
      <c r="H24" s="65">
        <f>VLOOKUP($A24,'Return Data'!$B$7:$R$2843,7,0)</f>
        <v>3.069</v>
      </c>
      <c r="I24" s="66">
        <f t="shared" si="2"/>
        <v>7</v>
      </c>
      <c r="J24" s="65">
        <f>VLOOKUP($A24,'Return Data'!$B$7:$R$2843,8,0)</f>
        <v>3.0876000000000001</v>
      </c>
      <c r="K24" s="66">
        <f t="shared" si="3"/>
        <v>7</v>
      </c>
      <c r="L24" s="65">
        <f>VLOOKUP($A24,'Return Data'!$B$7:$R$2843,9,0)</f>
        <v>3.0752999999999999</v>
      </c>
      <c r="M24" s="66">
        <f t="shared" si="4"/>
        <v>11</v>
      </c>
      <c r="N24" s="65">
        <f>VLOOKUP($A24,'Return Data'!$B$7:$R$2843,10,0)</f>
        <v>3.1082000000000001</v>
      </c>
      <c r="O24" s="66">
        <f t="shared" si="5"/>
        <v>11</v>
      </c>
      <c r="P24" s="65">
        <f>VLOOKUP($A24,'Return Data'!$B$7:$R$2843,11,0)</f>
        <v>3.1150000000000002</v>
      </c>
      <c r="Q24" s="66">
        <f t="shared" si="8"/>
        <v>4</v>
      </c>
      <c r="R24" s="65">
        <f>VLOOKUP($A24,'Return Data'!$B$7:$R$2843,12,0)</f>
        <v>3.0636999999999999</v>
      </c>
      <c r="S24" s="66">
        <f>RANK(R24,R$8:R$37,0)</f>
        <v>5</v>
      </c>
      <c r="T24" s="65"/>
      <c r="U24" s="66"/>
      <c r="V24" s="65"/>
      <c r="W24" s="66"/>
      <c r="X24" s="65"/>
      <c r="Y24" s="66"/>
      <c r="Z24" s="65">
        <f>VLOOKUP($A24,'Return Data'!$B$7:$R$2843,16,0)</f>
        <v>3.3336999999999999</v>
      </c>
      <c r="AA24" s="67">
        <f t="shared" si="7"/>
        <v>27</v>
      </c>
    </row>
    <row r="25" spans="1:27" x14ac:dyDescent="0.3">
      <c r="A25" s="63" t="s">
        <v>1316</v>
      </c>
      <c r="B25" s="64">
        <f>VLOOKUP($A25,'Return Data'!$B$7:$R$2843,3,0)</f>
        <v>44409</v>
      </c>
      <c r="C25" s="65">
        <f>VLOOKUP($A25,'Return Data'!$B$7:$R$2843,4,0)</f>
        <v>1107.4308000000001</v>
      </c>
      <c r="D25" s="65">
        <f>VLOOKUP($A25,'Return Data'!$B$7:$R$2843,5,0)</f>
        <v>3.0245000000000002</v>
      </c>
      <c r="E25" s="66">
        <f t="shared" si="0"/>
        <v>19</v>
      </c>
      <c r="F25" s="65">
        <f>VLOOKUP($A25,'Return Data'!$B$7:$R$2843,6,0)</f>
        <v>3.0121000000000002</v>
      </c>
      <c r="G25" s="66">
        <f t="shared" si="1"/>
        <v>21</v>
      </c>
      <c r="H25" s="65">
        <f>VLOOKUP($A25,'Return Data'!$B$7:$R$2843,7,0)</f>
        <v>3.0198999999999998</v>
      </c>
      <c r="I25" s="66">
        <f t="shared" si="2"/>
        <v>19</v>
      </c>
      <c r="J25" s="65">
        <f>VLOOKUP($A25,'Return Data'!$B$7:$R$2843,8,0)</f>
        <v>3.0327000000000002</v>
      </c>
      <c r="K25" s="66">
        <f t="shared" si="3"/>
        <v>21</v>
      </c>
      <c r="L25" s="65">
        <f>VLOOKUP($A25,'Return Data'!$B$7:$R$2843,9,0)</f>
        <v>3.0352000000000001</v>
      </c>
      <c r="M25" s="66">
        <f t="shared" si="4"/>
        <v>25</v>
      </c>
      <c r="N25" s="65">
        <f>VLOOKUP($A25,'Return Data'!$B$7:$R$2843,10,0)</f>
        <v>3.0626000000000002</v>
      </c>
      <c r="O25" s="66">
        <f t="shared" si="5"/>
        <v>25</v>
      </c>
      <c r="P25" s="65">
        <f>VLOOKUP($A25,'Return Data'!$B$7:$R$2843,11,0)</f>
        <v>3.0196000000000001</v>
      </c>
      <c r="Q25" s="66">
        <f t="shared" si="8"/>
        <v>26</v>
      </c>
      <c r="R25" s="65">
        <f>VLOOKUP($A25,'Return Data'!$B$7:$R$2843,12,0)</f>
        <v>2.9782999999999999</v>
      </c>
      <c r="S25" s="66">
        <f t="shared" si="9"/>
        <v>23</v>
      </c>
      <c r="T25" s="65">
        <f>VLOOKUP($A25,'Return Data'!$B$7:$R$2843,13,0)</f>
        <v>2.9908000000000001</v>
      </c>
      <c r="U25" s="66">
        <f t="shared" si="10"/>
        <v>20</v>
      </c>
      <c r="V25" s="65"/>
      <c r="W25" s="66"/>
      <c r="X25" s="65"/>
      <c r="Y25" s="66"/>
      <c r="Z25" s="65">
        <f>VLOOKUP($A25,'Return Data'!$B$7:$R$2843,16,0)</f>
        <v>4.0907</v>
      </c>
      <c r="AA25" s="67">
        <f t="shared" si="7"/>
        <v>10</v>
      </c>
    </row>
    <row r="26" spans="1:27" x14ac:dyDescent="0.3">
      <c r="A26" s="63" t="s">
        <v>1318</v>
      </c>
      <c r="B26" s="64">
        <f>VLOOKUP($A26,'Return Data'!$B$7:$R$2843,3,0)</f>
        <v>44409</v>
      </c>
      <c r="C26" s="65">
        <f>VLOOKUP($A26,'Return Data'!$B$7:$R$2843,4,0)</f>
        <v>2575.0878333333299</v>
      </c>
      <c r="D26" s="65">
        <f>VLOOKUP($A26,'Return Data'!$B$7:$R$2843,5,0)</f>
        <v>3.0594999999999999</v>
      </c>
      <c r="E26" s="66">
        <f t="shared" si="0"/>
        <v>11</v>
      </c>
      <c r="F26" s="65">
        <f>VLOOKUP($A26,'Return Data'!$B$7:$R$2843,6,0)</f>
        <v>3.0592999999999999</v>
      </c>
      <c r="G26" s="66">
        <f t="shared" si="1"/>
        <v>9</v>
      </c>
      <c r="H26" s="65">
        <f>VLOOKUP($A26,'Return Data'!$B$7:$R$2843,7,0)</f>
        <v>3.0476000000000001</v>
      </c>
      <c r="I26" s="66">
        <f t="shared" si="2"/>
        <v>12</v>
      </c>
      <c r="J26" s="65">
        <f>VLOOKUP($A26,'Return Data'!$B$7:$R$2843,8,0)</f>
        <v>3.0592000000000001</v>
      </c>
      <c r="K26" s="66">
        <f t="shared" si="3"/>
        <v>13</v>
      </c>
      <c r="L26" s="65">
        <f>VLOOKUP($A26,'Return Data'!$B$7:$R$2843,9,0)</f>
        <v>3.0573999999999999</v>
      </c>
      <c r="M26" s="66">
        <f t="shared" si="4"/>
        <v>18</v>
      </c>
      <c r="N26" s="65">
        <f>VLOOKUP($A26,'Return Data'!$B$7:$R$2843,10,0)</f>
        <v>3.0989</v>
      </c>
      <c r="O26" s="66">
        <f t="shared" si="5"/>
        <v>12</v>
      </c>
      <c r="P26" s="65">
        <f>VLOOKUP($A26,'Return Data'!$B$7:$R$2843,11,0)</f>
        <v>3.0541999999999998</v>
      </c>
      <c r="Q26" s="66">
        <f t="shared" si="8"/>
        <v>15</v>
      </c>
      <c r="R26" s="65">
        <f>VLOOKUP($A26,'Return Data'!$B$7:$R$2843,12,0)</f>
        <v>2.9973000000000001</v>
      </c>
      <c r="S26" s="66">
        <f t="shared" si="9"/>
        <v>19</v>
      </c>
      <c r="T26" s="65">
        <f>VLOOKUP($A26,'Return Data'!$B$7:$R$2843,13,0)</f>
        <v>3.0070999999999999</v>
      </c>
      <c r="U26" s="66">
        <f t="shared" si="10"/>
        <v>15</v>
      </c>
      <c r="V26" s="65">
        <f>VLOOKUP($A26,'Return Data'!$B$7:$R$2843,17,0)</f>
        <v>3.3584999999999998</v>
      </c>
      <c r="W26" s="66">
        <f t="shared" ref="W26:W36" si="11">RANK(V26,V$8:V$37,0)</f>
        <v>5</v>
      </c>
      <c r="X26" s="65">
        <f>VLOOKUP($A26,'Return Data'!$B$7:$R$2843,14,0)</f>
        <v>4.0551000000000004</v>
      </c>
      <c r="Y26" s="66">
        <f t="shared" ref="Y26:Y36" si="12">RANK(X26,X$8:X$37,0)</f>
        <v>4</v>
      </c>
      <c r="Z26" s="65">
        <f>VLOOKUP($A26,'Return Data'!$B$7:$R$2843,16,0)</f>
        <v>6.6519000000000004</v>
      </c>
      <c r="AA26" s="67">
        <f t="shared" si="7"/>
        <v>1</v>
      </c>
    </row>
    <row r="27" spans="1:27" x14ac:dyDescent="0.3">
      <c r="A27" s="63" t="s">
        <v>1320</v>
      </c>
      <c r="B27" s="64">
        <f>VLOOKUP($A27,'Return Data'!$B$7:$R$2843,3,0)</f>
        <v>44409</v>
      </c>
      <c r="C27" s="65">
        <f>VLOOKUP($A27,'Return Data'!$B$7:$R$2843,4,0)</f>
        <v>1075.2026000000001</v>
      </c>
      <c r="D27" s="65">
        <f>VLOOKUP($A27,'Return Data'!$B$7:$R$2843,5,0)</f>
        <v>3.0181</v>
      </c>
      <c r="E27" s="66">
        <f t="shared" si="0"/>
        <v>21</v>
      </c>
      <c r="F27" s="65">
        <f>VLOOKUP($A27,'Return Data'!$B$7:$R$2843,6,0)</f>
        <v>3.0106999999999999</v>
      </c>
      <c r="G27" s="66">
        <f t="shared" si="1"/>
        <v>22</v>
      </c>
      <c r="H27" s="65">
        <f>VLOOKUP($A27,'Return Data'!$B$7:$R$2843,7,0)</f>
        <v>3.0143</v>
      </c>
      <c r="I27" s="66">
        <f t="shared" si="2"/>
        <v>22</v>
      </c>
      <c r="J27" s="65">
        <f>VLOOKUP($A27,'Return Data'!$B$7:$R$2843,8,0)</f>
        <v>3.0247999999999999</v>
      </c>
      <c r="K27" s="66">
        <f t="shared" si="3"/>
        <v>23</v>
      </c>
      <c r="L27" s="65">
        <f>VLOOKUP($A27,'Return Data'!$B$7:$R$2843,9,0)</f>
        <v>3.0329000000000002</v>
      </c>
      <c r="M27" s="66">
        <f t="shared" si="4"/>
        <v>26</v>
      </c>
      <c r="N27" s="65">
        <f>VLOOKUP($A27,'Return Data'!$B$7:$R$2843,10,0)</f>
        <v>3.09</v>
      </c>
      <c r="O27" s="66">
        <f t="shared" si="5"/>
        <v>17</v>
      </c>
      <c r="P27" s="65">
        <f>VLOOKUP($A27,'Return Data'!$B$7:$R$2843,11,0)</f>
        <v>3.0323000000000002</v>
      </c>
      <c r="Q27" s="66">
        <f t="shared" si="8"/>
        <v>23</v>
      </c>
      <c r="R27" s="65">
        <f>VLOOKUP($A27,'Return Data'!$B$7:$R$2843,12,0)</f>
        <v>2.9697</v>
      </c>
      <c r="S27" s="66">
        <f t="shared" si="9"/>
        <v>25</v>
      </c>
      <c r="T27" s="65">
        <f>VLOOKUP($A27,'Return Data'!$B$7:$R$2843,13,0)</f>
        <v>2.9750000000000001</v>
      </c>
      <c r="U27" s="66">
        <f t="shared" si="10"/>
        <v>23</v>
      </c>
      <c r="V27" s="65"/>
      <c r="W27" s="66"/>
      <c r="X27" s="65"/>
      <c r="Y27" s="66"/>
      <c r="Z27" s="65">
        <f>VLOOKUP($A27,'Return Data'!$B$7:$R$2843,16,0)</f>
        <v>3.5884</v>
      </c>
      <c r="AA27" s="67">
        <f t="shared" si="7"/>
        <v>24</v>
      </c>
    </row>
    <row r="28" spans="1:27" x14ac:dyDescent="0.3">
      <c r="A28" s="63" t="s">
        <v>1322</v>
      </c>
      <c r="B28" s="64">
        <f>VLOOKUP($A28,'Return Data'!$B$7:$R$2843,3,0)</f>
        <v>44409</v>
      </c>
      <c r="C28" s="65">
        <f>VLOOKUP($A28,'Return Data'!$B$7:$R$2843,4,0)</f>
        <v>1074.2049999999999</v>
      </c>
      <c r="D28" s="65">
        <f>VLOOKUP($A28,'Return Data'!$B$7:$R$2843,5,0)</f>
        <v>3.1093000000000002</v>
      </c>
      <c r="E28" s="66">
        <f t="shared" si="0"/>
        <v>3</v>
      </c>
      <c r="F28" s="65">
        <f>VLOOKUP($A28,'Return Data'!$B$7:$R$2843,6,0)</f>
        <v>3.1097999999999999</v>
      </c>
      <c r="G28" s="66">
        <f t="shared" si="1"/>
        <v>2</v>
      </c>
      <c r="H28" s="65">
        <f>VLOOKUP($A28,'Return Data'!$B$7:$R$2843,7,0)</f>
        <v>3.1002000000000001</v>
      </c>
      <c r="I28" s="66">
        <f t="shared" si="2"/>
        <v>3</v>
      </c>
      <c r="J28" s="65">
        <f>VLOOKUP($A28,'Return Data'!$B$7:$R$2843,8,0)</f>
        <v>3.1042000000000001</v>
      </c>
      <c r="K28" s="66">
        <f t="shared" si="3"/>
        <v>4</v>
      </c>
      <c r="L28" s="65">
        <f>VLOOKUP($A28,'Return Data'!$B$7:$R$2843,9,0)</f>
        <v>3.0880999999999998</v>
      </c>
      <c r="M28" s="66">
        <f t="shared" si="4"/>
        <v>8</v>
      </c>
      <c r="N28" s="65">
        <f>VLOOKUP($A28,'Return Data'!$B$7:$R$2843,10,0)</f>
        <v>3.1158000000000001</v>
      </c>
      <c r="O28" s="66">
        <f t="shared" si="5"/>
        <v>9</v>
      </c>
      <c r="P28" s="65">
        <f>VLOOKUP($A28,'Return Data'!$B$7:$R$2843,11,0)</f>
        <v>3.0764</v>
      </c>
      <c r="Q28" s="66">
        <f t="shared" si="8"/>
        <v>9</v>
      </c>
      <c r="R28" s="65">
        <f>VLOOKUP($A28,'Return Data'!$B$7:$R$2843,12,0)</f>
        <v>3.0226000000000002</v>
      </c>
      <c r="S28" s="66">
        <f t="shared" si="9"/>
        <v>10</v>
      </c>
      <c r="T28" s="65">
        <f>VLOOKUP($A28,'Return Data'!$B$7:$R$2843,13,0)</f>
        <v>3.0398999999999998</v>
      </c>
      <c r="U28" s="66">
        <f t="shared" si="10"/>
        <v>8</v>
      </c>
      <c r="V28" s="65"/>
      <c r="W28" s="66"/>
      <c r="X28" s="65"/>
      <c r="Y28" s="66"/>
      <c r="Z28" s="65">
        <f>VLOOKUP($A28,'Return Data'!$B$7:$R$2843,16,0)</f>
        <v>3.5937000000000001</v>
      </c>
      <c r="AA28" s="67">
        <f t="shared" si="7"/>
        <v>23</v>
      </c>
    </row>
    <row r="29" spans="1:27" x14ac:dyDescent="0.3">
      <c r="A29" s="63" t="s">
        <v>1324</v>
      </c>
      <c r="B29" s="64">
        <f>VLOOKUP($A29,'Return Data'!$B$7:$R$2843,3,0)</f>
        <v>44409</v>
      </c>
      <c r="C29" s="65">
        <f>VLOOKUP($A29,'Return Data'!$B$7:$R$2843,4,0)</f>
        <v>1063.8616</v>
      </c>
      <c r="D29" s="65">
        <f>VLOOKUP($A29,'Return Data'!$B$7:$R$2843,5,0)</f>
        <v>3.0969000000000002</v>
      </c>
      <c r="E29" s="66">
        <f t="shared" si="0"/>
        <v>4</v>
      </c>
      <c r="F29" s="65">
        <f>VLOOKUP($A29,'Return Data'!$B$7:$R$2843,6,0)</f>
        <v>3.0977000000000001</v>
      </c>
      <c r="G29" s="66">
        <f t="shared" si="1"/>
        <v>4</v>
      </c>
      <c r="H29" s="65">
        <f>VLOOKUP($A29,'Return Data'!$B$7:$R$2843,7,0)</f>
        <v>3.097</v>
      </c>
      <c r="I29" s="66">
        <f t="shared" si="2"/>
        <v>4</v>
      </c>
      <c r="J29" s="65">
        <f>VLOOKUP($A29,'Return Data'!$B$7:$R$2843,8,0)</f>
        <v>3.1082000000000001</v>
      </c>
      <c r="K29" s="66">
        <f t="shared" si="3"/>
        <v>3</v>
      </c>
      <c r="L29" s="65">
        <f>VLOOKUP($A29,'Return Data'!$B$7:$R$2843,9,0)</f>
        <v>3.1320999999999999</v>
      </c>
      <c r="M29" s="66">
        <f t="shared" si="4"/>
        <v>2</v>
      </c>
      <c r="N29" s="65">
        <f>VLOOKUP($A29,'Return Data'!$B$7:$R$2843,10,0)</f>
        <v>3.1564000000000001</v>
      </c>
      <c r="O29" s="66">
        <f t="shared" si="5"/>
        <v>3</v>
      </c>
      <c r="P29" s="65">
        <f>VLOOKUP($A29,'Return Data'!$B$7:$R$2843,11,0)</f>
        <v>3.1118999999999999</v>
      </c>
      <c r="Q29" s="66">
        <f t="shared" si="8"/>
        <v>5</v>
      </c>
      <c r="R29" s="65">
        <f>VLOOKUP($A29,'Return Data'!$B$7:$R$2843,12,0)</f>
        <v>3.0676000000000001</v>
      </c>
      <c r="S29" s="66">
        <f t="shared" si="9"/>
        <v>4</v>
      </c>
      <c r="T29" s="65">
        <f>VLOOKUP($A29,'Return Data'!$B$7:$R$2843,13,0)</f>
        <v>3.0832000000000002</v>
      </c>
      <c r="U29" s="66">
        <f t="shared" ref="U29" si="13">RANK(T29,T$8:T$37,0)</f>
        <v>2</v>
      </c>
      <c r="V29" s="65"/>
      <c r="W29" s="66"/>
      <c r="X29" s="65"/>
      <c r="Y29" s="66"/>
      <c r="Z29" s="65">
        <f>VLOOKUP($A29,'Return Data'!$B$7:$R$2843,16,0)</f>
        <v>3.5044</v>
      </c>
      <c r="AA29" s="67">
        <f t="shared" si="7"/>
        <v>25</v>
      </c>
    </row>
    <row r="30" spans="1:27" x14ac:dyDescent="0.3">
      <c r="A30" s="63" t="s">
        <v>1326</v>
      </c>
      <c r="B30" s="64">
        <f>VLOOKUP($A30,'Return Data'!$B$7:$R$2843,3,0)</f>
        <v>44409</v>
      </c>
      <c r="C30" s="65">
        <f>VLOOKUP($A30,'Return Data'!$B$7:$R$2843,4,0)</f>
        <v>111.3693</v>
      </c>
      <c r="D30" s="65">
        <f>VLOOKUP($A30,'Return Data'!$B$7:$R$2843,5,0)</f>
        <v>3.0156999999999998</v>
      </c>
      <c r="E30" s="66">
        <f t="shared" si="0"/>
        <v>22</v>
      </c>
      <c r="F30" s="65">
        <f>VLOOKUP($A30,'Return Data'!$B$7:$R$2843,6,0)</f>
        <v>3.0158999999999998</v>
      </c>
      <c r="G30" s="66">
        <f t="shared" si="1"/>
        <v>18</v>
      </c>
      <c r="H30" s="65">
        <f>VLOOKUP($A30,'Return Data'!$B$7:$R$2843,7,0)</f>
        <v>3.0263</v>
      </c>
      <c r="I30" s="66">
        <f t="shared" si="2"/>
        <v>17</v>
      </c>
      <c r="J30" s="65">
        <f>VLOOKUP($A30,'Return Data'!$B$7:$R$2843,8,0)</f>
        <v>3.0468000000000002</v>
      </c>
      <c r="K30" s="66">
        <f t="shared" si="3"/>
        <v>17</v>
      </c>
      <c r="L30" s="65">
        <f>VLOOKUP($A30,'Return Data'!$B$7:$R$2843,9,0)</f>
        <v>3.0495000000000001</v>
      </c>
      <c r="M30" s="66">
        <f t="shared" si="4"/>
        <v>20</v>
      </c>
      <c r="N30" s="65">
        <f>VLOOKUP($A30,'Return Data'!$B$7:$R$2843,10,0)</f>
        <v>3.0808</v>
      </c>
      <c r="O30" s="66">
        <f t="shared" si="5"/>
        <v>20</v>
      </c>
      <c r="P30" s="65">
        <f>VLOOKUP($A30,'Return Data'!$B$7:$R$2843,11,0)</f>
        <v>3.0369000000000002</v>
      </c>
      <c r="Q30" s="66">
        <f t="shared" si="8"/>
        <v>19</v>
      </c>
      <c r="R30" s="65">
        <f>VLOOKUP($A30,'Return Data'!$B$7:$R$2843,12,0)</f>
        <v>2.9980000000000002</v>
      </c>
      <c r="S30" s="66">
        <f t="shared" si="9"/>
        <v>18</v>
      </c>
      <c r="T30" s="65">
        <f>VLOOKUP($A30,'Return Data'!$B$7:$R$2843,13,0)</f>
        <v>3.0097</v>
      </c>
      <c r="U30" s="66">
        <f t="shared" si="10"/>
        <v>14</v>
      </c>
      <c r="V30" s="65"/>
      <c r="W30" s="66"/>
      <c r="X30" s="65"/>
      <c r="Y30" s="66"/>
      <c r="Z30" s="65">
        <f>VLOOKUP($A30,'Return Data'!$B$7:$R$2843,16,0)</f>
        <v>4.1924999999999999</v>
      </c>
      <c r="AA30" s="67">
        <f t="shared" si="7"/>
        <v>9</v>
      </c>
    </row>
    <row r="31" spans="1:27" x14ac:dyDescent="0.3">
      <c r="A31" s="63" t="s">
        <v>1328</v>
      </c>
      <c r="B31" s="64">
        <f>VLOOKUP($A31,'Return Data'!$B$7:$R$2843,3,0)</f>
        <v>44409</v>
      </c>
      <c r="C31" s="65">
        <f>VLOOKUP($A31,'Return Data'!$B$7:$R$2843,4,0)</f>
        <v>1071.5762999999999</v>
      </c>
      <c r="D31" s="65">
        <f>VLOOKUP($A31,'Return Data'!$B$7:$R$2843,5,0)</f>
        <v>3.1919</v>
      </c>
      <c r="E31" s="66">
        <f t="shared" si="0"/>
        <v>1</v>
      </c>
      <c r="F31" s="65">
        <f>VLOOKUP($A31,'Return Data'!$B$7:$R$2843,6,0)</f>
        <v>3.1549999999999998</v>
      </c>
      <c r="G31" s="66">
        <f t="shared" si="1"/>
        <v>1</v>
      </c>
      <c r="H31" s="65">
        <f>VLOOKUP($A31,'Return Data'!$B$7:$R$2843,7,0)</f>
        <v>3.1507000000000001</v>
      </c>
      <c r="I31" s="66">
        <f t="shared" si="2"/>
        <v>1</v>
      </c>
      <c r="J31" s="65">
        <f>VLOOKUP($A31,'Return Data'!$B$7:$R$2843,8,0)</f>
        <v>3.1522999999999999</v>
      </c>
      <c r="K31" s="66">
        <f t="shared" si="3"/>
        <v>1</v>
      </c>
      <c r="L31" s="65">
        <f>VLOOKUP($A31,'Return Data'!$B$7:$R$2843,9,0)</f>
        <v>3.1585000000000001</v>
      </c>
      <c r="M31" s="66">
        <f t="shared" si="4"/>
        <v>1</v>
      </c>
      <c r="N31" s="65">
        <f>VLOOKUP($A31,'Return Data'!$B$7:$R$2843,10,0)</f>
        <v>3.2006000000000001</v>
      </c>
      <c r="O31" s="66">
        <f t="shared" si="5"/>
        <v>1</v>
      </c>
      <c r="P31" s="65">
        <f>VLOOKUP($A31,'Return Data'!$B$7:$R$2843,11,0)</f>
        <v>3.1360000000000001</v>
      </c>
      <c r="Q31" s="66">
        <f t="shared" si="8"/>
        <v>1</v>
      </c>
      <c r="R31" s="65">
        <f>VLOOKUP($A31,'Return Data'!$B$7:$R$2843,12,0)</f>
        <v>3.0796000000000001</v>
      </c>
      <c r="S31" s="66">
        <f t="shared" si="9"/>
        <v>2</v>
      </c>
      <c r="T31" s="65">
        <f>VLOOKUP($A31,'Return Data'!$B$7:$R$2843,13,0)</f>
        <v>3.0783</v>
      </c>
      <c r="U31" s="66">
        <f t="shared" si="10"/>
        <v>4</v>
      </c>
      <c r="V31" s="65"/>
      <c r="W31" s="66"/>
      <c r="X31" s="65"/>
      <c r="Y31" s="66"/>
      <c r="Z31" s="65">
        <f>VLOOKUP($A31,'Return Data'!$B$7:$R$2843,16,0)</f>
        <v>3.6438999999999999</v>
      </c>
      <c r="AA31" s="67">
        <f t="shared" si="7"/>
        <v>21</v>
      </c>
    </row>
    <row r="32" spans="1:27" x14ac:dyDescent="0.3">
      <c r="A32" s="63" t="s">
        <v>1330</v>
      </c>
      <c r="B32" s="64">
        <f>VLOOKUP($A32,'Return Data'!$B$7:$R$2843,3,0)</f>
        <v>44409</v>
      </c>
      <c r="C32" s="65">
        <f>VLOOKUP($A32,'Return Data'!$B$7:$R$2843,4,0)</f>
        <v>3354.0428999999999</v>
      </c>
      <c r="D32" s="65">
        <f>VLOOKUP($A32,'Return Data'!$B$7:$R$2843,5,0)</f>
        <v>3.0767000000000002</v>
      </c>
      <c r="E32" s="66">
        <f t="shared" si="0"/>
        <v>6</v>
      </c>
      <c r="F32" s="65">
        <f>VLOOKUP($A32,'Return Data'!$B$7:$R$2843,6,0)</f>
        <v>3.0605000000000002</v>
      </c>
      <c r="G32" s="66">
        <f t="shared" si="1"/>
        <v>8</v>
      </c>
      <c r="H32" s="65">
        <f>VLOOKUP($A32,'Return Data'!$B$7:$R$2843,7,0)</f>
        <v>3.0520999999999998</v>
      </c>
      <c r="I32" s="66">
        <f t="shared" si="2"/>
        <v>11</v>
      </c>
      <c r="J32" s="65">
        <f>VLOOKUP($A32,'Return Data'!$B$7:$R$2843,8,0)</f>
        <v>3.0640000000000001</v>
      </c>
      <c r="K32" s="66">
        <f t="shared" si="3"/>
        <v>11</v>
      </c>
      <c r="L32" s="65">
        <f>VLOOKUP($A32,'Return Data'!$B$7:$R$2843,9,0)</f>
        <v>3.0621</v>
      </c>
      <c r="M32" s="66">
        <f t="shared" si="4"/>
        <v>17</v>
      </c>
      <c r="N32" s="65">
        <f>VLOOKUP($A32,'Return Data'!$B$7:$R$2843,10,0)</f>
        <v>3.1110000000000002</v>
      </c>
      <c r="O32" s="66">
        <f t="shared" si="5"/>
        <v>10</v>
      </c>
      <c r="P32" s="65">
        <f>VLOOKUP($A32,'Return Data'!$B$7:$R$2843,11,0)</f>
        <v>3.0661999999999998</v>
      </c>
      <c r="Q32" s="66">
        <f t="shared" si="8"/>
        <v>10</v>
      </c>
      <c r="R32" s="65">
        <f>VLOOKUP($A32,'Return Data'!$B$7:$R$2843,12,0)</f>
        <v>3.0110000000000001</v>
      </c>
      <c r="S32" s="66">
        <f t="shared" si="9"/>
        <v>14</v>
      </c>
      <c r="T32" s="65">
        <f>VLOOKUP($A32,'Return Data'!$B$7:$R$2843,13,0)</f>
        <v>3.0211000000000001</v>
      </c>
      <c r="U32" s="66">
        <f t="shared" si="10"/>
        <v>10</v>
      </c>
      <c r="V32" s="65">
        <f>VLOOKUP($A32,'Return Data'!$B$7:$R$2843,17,0)</f>
        <v>3.5844999999999998</v>
      </c>
      <c r="W32" s="66">
        <f t="shared" si="11"/>
        <v>2</v>
      </c>
      <c r="X32" s="65">
        <f>VLOOKUP($A32,'Return Data'!$B$7:$R$2843,14,0)</f>
        <v>4.4413</v>
      </c>
      <c r="Y32" s="66">
        <f t="shared" si="12"/>
        <v>2</v>
      </c>
      <c r="Z32" s="65">
        <f>VLOOKUP($A32,'Return Data'!$B$7:$R$2843,16,0)</f>
        <v>6.6247999999999996</v>
      </c>
      <c r="AA32" s="67">
        <f t="shared" si="7"/>
        <v>2</v>
      </c>
    </row>
    <row r="33" spans="1:27" x14ac:dyDescent="0.3">
      <c r="A33" s="63" t="s">
        <v>1332</v>
      </c>
      <c r="B33" s="64">
        <f>VLOOKUP($A33,'Return Data'!$B$7:$R$2843,3,0)</f>
        <v>44409</v>
      </c>
      <c r="C33" s="65">
        <f>VLOOKUP($A33,'Return Data'!$B$7:$R$2843,4,0)</f>
        <v>1103.2194</v>
      </c>
      <c r="D33" s="65">
        <f>VLOOKUP($A33,'Return Data'!$B$7:$R$2843,5,0)</f>
        <v>2.9977</v>
      </c>
      <c r="E33" s="66">
        <f t="shared" si="0"/>
        <v>27</v>
      </c>
      <c r="F33" s="65">
        <f>VLOOKUP($A33,'Return Data'!$B$7:$R$2843,6,0)</f>
        <v>2.9861</v>
      </c>
      <c r="G33" s="66">
        <f t="shared" si="1"/>
        <v>26</v>
      </c>
      <c r="H33" s="65">
        <f>VLOOKUP($A33,'Return Data'!$B$7:$R$2843,7,0)</f>
        <v>2.9769999999999999</v>
      </c>
      <c r="I33" s="66">
        <f t="shared" si="2"/>
        <v>28</v>
      </c>
      <c r="J33" s="65">
        <f>VLOOKUP($A33,'Return Data'!$B$7:$R$2843,8,0)</f>
        <v>2.9822000000000002</v>
      </c>
      <c r="K33" s="66">
        <f t="shared" si="3"/>
        <v>28</v>
      </c>
      <c r="L33" s="65">
        <f>VLOOKUP($A33,'Return Data'!$B$7:$R$2843,9,0)</f>
        <v>3.0068999999999999</v>
      </c>
      <c r="M33" s="66">
        <f t="shared" si="4"/>
        <v>29</v>
      </c>
      <c r="N33" s="65">
        <f>VLOOKUP($A33,'Return Data'!$B$7:$R$2843,10,0)</f>
        <v>3.0247999999999999</v>
      </c>
      <c r="O33" s="66">
        <f t="shared" si="5"/>
        <v>29</v>
      </c>
      <c r="P33" s="65">
        <f>VLOOKUP($A33,'Return Data'!$B$7:$R$2843,11,0)</f>
        <v>2.9870000000000001</v>
      </c>
      <c r="Q33" s="66">
        <f t="shared" si="8"/>
        <v>28</v>
      </c>
      <c r="R33" s="65">
        <f>VLOOKUP($A33,'Return Data'!$B$7:$R$2843,12,0)</f>
        <v>2.9441000000000002</v>
      </c>
      <c r="S33" s="66">
        <f t="shared" si="9"/>
        <v>28</v>
      </c>
      <c r="T33" s="65">
        <f>VLOOKUP($A33,'Return Data'!$B$7:$R$2843,13,0)</f>
        <v>2.9571000000000001</v>
      </c>
      <c r="U33" s="66">
        <f t="shared" si="10"/>
        <v>25</v>
      </c>
      <c r="V33" s="65"/>
      <c r="W33" s="66"/>
      <c r="X33" s="65"/>
      <c r="Y33" s="66"/>
      <c r="Z33" s="65">
        <f>VLOOKUP($A33,'Return Data'!$B$7:$R$2843,16,0)</f>
        <v>4.2321999999999997</v>
      </c>
      <c r="AA33" s="67">
        <f t="shared" si="7"/>
        <v>6</v>
      </c>
    </row>
    <row r="34" spans="1:27" x14ac:dyDescent="0.3">
      <c r="A34" s="63" t="s">
        <v>1334</v>
      </c>
      <c r="B34" s="64">
        <f>VLOOKUP($A34,'Return Data'!$B$7:$R$2843,3,0)</f>
        <v>44409</v>
      </c>
      <c r="C34" s="65">
        <f>VLOOKUP($A34,'Return Data'!$B$7:$R$2843,4,0)</f>
        <v>1094.7947999999999</v>
      </c>
      <c r="D34" s="65">
        <f>VLOOKUP($A34,'Return Data'!$B$7:$R$2843,5,0)</f>
        <v>3.0108000000000001</v>
      </c>
      <c r="E34" s="66">
        <f t="shared" si="0"/>
        <v>23</v>
      </c>
      <c r="F34" s="65">
        <f>VLOOKUP($A34,'Return Data'!$B$7:$R$2843,6,0)</f>
        <v>3.0124</v>
      </c>
      <c r="G34" s="66">
        <f t="shared" si="1"/>
        <v>20</v>
      </c>
      <c r="H34" s="65">
        <f>VLOOKUP($A34,'Return Data'!$B$7:$R$2843,7,0)</f>
        <v>3.0175000000000001</v>
      </c>
      <c r="I34" s="66">
        <f t="shared" si="2"/>
        <v>20</v>
      </c>
      <c r="J34" s="65">
        <f>VLOOKUP($A34,'Return Data'!$B$7:$R$2843,8,0)</f>
        <v>3.0255000000000001</v>
      </c>
      <c r="K34" s="66">
        <f t="shared" si="3"/>
        <v>22</v>
      </c>
      <c r="L34" s="65">
        <f>VLOOKUP($A34,'Return Data'!$B$7:$R$2843,9,0)</f>
        <v>3.0356000000000001</v>
      </c>
      <c r="M34" s="66">
        <f t="shared" si="4"/>
        <v>24</v>
      </c>
      <c r="N34" s="65">
        <f>VLOOKUP($A34,'Return Data'!$B$7:$R$2843,10,0)</f>
        <v>3.0790999999999999</v>
      </c>
      <c r="O34" s="66">
        <f t="shared" si="5"/>
        <v>21</v>
      </c>
      <c r="P34" s="65">
        <f>VLOOKUP($A34,'Return Data'!$B$7:$R$2843,11,0)</f>
        <v>3.0426000000000002</v>
      </c>
      <c r="Q34" s="66">
        <f t="shared" si="8"/>
        <v>17</v>
      </c>
      <c r="R34" s="65">
        <f>VLOOKUP($A34,'Return Data'!$B$7:$R$2843,12,0)</f>
        <v>3.0003000000000002</v>
      </c>
      <c r="S34" s="66">
        <f t="shared" si="9"/>
        <v>17</v>
      </c>
      <c r="T34" s="65">
        <f>VLOOKUP($A34,'Return Data'!$B$7:$R$2843,13,0)</f>
        <v>3.0150000000000001</v>
      </c>
      <c r="U34" s="66">
        <f t="shared" si="10"/>
        <v>12</v>
      </c>
      <c r="V34" s="65"/>
      <c r="W34" s="66"/>
      <c r="X34" s="65"/>
      <c r="Y34" s="66"/>
      <c r="Z34" s="65">
        <f>VLOOKUP($A34,'Return Data'!$B$7:$R$2843,16,0)</f>
        <v>3.9133</v>
      </c>
      <c r="AA34" s="67">
        <f t="shared" si="7"/>
        <v>13</v>
      </c>
    </row>
    <row r="35" spans="1:27" x14ac:dyDescent="0.3">
      <c r="A35" s="63" t="s">
        <v>1336</v>
      </c>
      <c r="B35" s="64">
        <f>VLOOKUP($A35,'Return Data'!$B$7:$R$2843,3,0)</f>
        <v>44409</v>
      </c>
      <c r="C35" s="65">
        <f>VLOOKUP($A35,'Return Data'!$B$7:$R$2843,4,0)</f>
        <v>1092.7501999999999</v>
      </c>
      <c r="D35" s="65">
        <f>VLOOKUP($A35,'Return Data'!$B$7:$R$2843,5,0)</f>
        <v>3.0966</v>
      </c>
      <c r="E35" s="66">
        <f t="shared" si="0"/>
        <v>5</v>
      </c>
      <c r="F35" s="65">
        <f>VLOOKUP($A35,'Return Data'!$B$7:$R$2843,6,0)</f>
        <v>3.0626000000000002</v>
      </c>
      <c r="G35" s="66">
        <f t="shared" si="1"/>
        <v>7</v>
      </c>
      <c r="H35" s="65">
        <f>VLOOKUP($A35,'Return Data'!$B$7:$R$2843,7,0)</f>
        <v>3.0442</v>
      </c>
      <c r="I35" s="66">
        <f t="shared" si="2"/>
        <v>14</v>
      </c>
      <c r="J35" s="65">
        <f>VLOOKUP($A35,'Return Data'!$B$7:$R$2843,8,0)</f>
        <v>3.0411999999999999</v>
      </c>
      <c r="K35" s="66">
        <f t="shared" si="3"/>
        <v>20</v>
      </c>
      <c r="L35" s="65">
        <f>VLOOKUP($A35,'Return Data'!$B$7:$R$2843,9,0)</f>
        <v>3.0398999999999998</v>
      </c>
      <c r="M35" s="66">
        <f t="shared" si="4"/>
        <v>23</v>
      </c>
      <c r="N35" s="65">
        <f>VLOOKUP($A35,'Return Data'!$B$7:$R$2843,10,0)</f>
        <v>3.0764</v>
      </c>
      <c r="O35" s="66">
        <f t="shared" si="5"/>
        <v>23</v>
      </c>
      <c r="P35" s="65">
        <f>VLOOKUP($A35,'Return Data'!$B$7:$R$2843,11,0)</f>
        <v>3.0274000000000001</v>
      </c>
      <c r="Q35" s="66">
        <f t="shared" si="8"/>
        <v>24</v>
      </c>
      <c r="R35" s="65">
        <f>VLOOKUP($A35,'Return Data'!$B$7:$R$2843,12,0)</f>
        <v>2.9820000000000002</v>
      </c>
      <c r="S35" s="66">
        <f t="shared" si="9"/>
        <v>22</v>
      </c>
      <c r="T35" s="65">
        <f>VLOOKUP($A35,'Return Data'!$B$7:$R$2843,13,0)</f>
        <v>2.9929999999999999</v>
      </c>
      <c r="U35" s="66">
        <f t="shared" si="10"/>
        <v>19</v>
      </c>
      <c r="V35" s="65"/>
      <c r="W35" s="66"/>
      <c r="X35" s="65"/>
      <c r="Y35" s="66"/>
      <c r="Z35" s="65">
        <f>VLOOKUP($A35,'Return Data'!$B$7:$R$2843,16,0)</f>
        <v>3.8382999999999998</v>
      </c>
      <c r="AA35" s="67">
        <f t="shared" si="7"/>
        <v>16</v>
      </c>
    </row>
    <row r="36" spans="1:27" x14ac:dyDescent="0.3">
      <c r="A36" s="63" t="s">
        <v>1338</v>
      </c>
      <c r="B36" s="64">
        <f>VLOOKUP($A36,'Return Data'!$B$7:$R$2843,3,0)</f>
        <v>44409</v>
      </c>
      <c r="C36" s="65">
        <f>VLOOKUP($A36,'Return Data'!$B$7:$R$2843,4,0)</f>
        <v>2822.9141</v>
      </c>
      <c r="D36" s="65">
        <f>VLOOKUP($A36,'Return Data'!$B$7:$R$2843,5,0)</f>
        <v>3.0608</v>
      </c>
      <c r="E36" s="66">
        <f t="shared" si="0"/>
        <v>10</v>
      </c>
      <c r="F36" s="65">
        <f>VLOOKUP($A36,'Return Data'!$B$7:$R$2843,6,0)</f>
        <v>3.0583</v>
      </c>
      <c r="G36" s="66">
        <f t="shared" si="1"/>
        <v>10</v>
      </c>
      <c r="H36" s="65">
        <f>VLOOKUP($A36,'Return Data'!$B$7:$R$2843,7,0)</f>
        <v>3.0627</v>
      </c>
      <c r="I36" s="66">
        <f t="shared" si="2"/>
        <v>9</v>
      </c>
      <c r="J36" s="65">
        <f>VLOOKUP($A36,'Return Data'!$B$7:$R$2843,8,0)</f>
        <v>3.0874000000000001</v>
      </c>
      <c r="K36" s="66">
        <f t="shared" si="3"/>
        <v>8</v>
      </c>
      <c r="L36" s="65">
        <f>VLOOKUP($A36,'Return Data'!$B$7:$R$2843,9,0)</f>
        <v>3.0771999999999999</v>
      </c>
      <c r="M36" s="66">
        <f t="shared" si="4"/>
        <v>9</v>
      </c>
      <c r="N36" s="65">
        <f>VLOOKUP($A36,'Return Data'!$B$7:$R$2843,10,0)</f>
        <v>3.1198999999999999</v>
      </c>
      <c r="O36" s="66">
        <f t="shared" si="5"/>
        <v>8</v>
      </c>
      <c r="P36" s="65">
        <f>VLOOKUP($A36,'Return Data'!$B$7:$R$2843,11,0)</f>
        <v>3.0779000000000001</v>
      </c>
      <c r="Q36" s="66">
        <f t="shared" si="8"/>
        <v>8</v>
      </c>
      <c r="R36" s="65">
        <f>VLOOKUP($A36,'Return Data'!$B$7:$R$2843,12,0)</f>
        <v>3.0291999999999999</v>
      </c>
      <c r="S36" s="66">
        <f t="shared" si="9"/>
        <v>9</v>
      </c>
      <c r="T36" s="65">
        <f>VLOOKUP($A36,'Return Data'!$B$7:$R$2843,13,0)</f>
        <v>3.0489000000000002</v>
      </c>
      <c r="U36" s="66">
        <f t="shared" si="10"/>
        <v>7</v>
      </c>
      <c r="V36" s="65">
        <f>VLOOKUP($A36,'Return Data'!$B$7:$R$2843,17,0)</f>
        <v>3.6215000000000002</v>
      </c>
      <c r="W36" s="66">
        <f t="shared" si="11"/>
        <v>1</v>
      </c>
      <c r="X36" s="65">
        <f>VLOOKUP($A36,'Return Data'!$B$7:$R$2843,14,0)</f>
        <v>4.4801000000000002</v>
      </c>
      <c r="Y36" s="66">
        <f t="shared" si="12"/>
        <v>1</v>
      </c>
      <c r="Z36" s="65">
        <f>VLOOKUP($A36,'Return Data'!$B$7:$R$2843,16,0)</f>
        <v>6.0533000000000001</v>
      </c>
      <c r="AA36" s="67">
        <f t="shared" si="7"/>
        <v>3</v>
      </c>
    </row>
    <row r="37" spans="1:27" x14ac:dyDescent="0.3">
      <c r="A37" s="63" t="s">
        <v>1340</v>
      </c>
      <c r="B37" s="64">
        <f>VLOOKUP($A37,'Return Data'!$B$7:$R$2843,3,0)</f>
        <v>44409</v>
      </c>
      <c r="C37" s="65">
        <f>VLOOKUP($A37,'Return Data'!$B$7:$R$2843,4,0)</f>
        <v>1069.1539</v>
      </c>
      <c r="D37" s="65">
        <f>VLOOKUP($A37,'Return Data'!$B$7:$R$2843,5,0)</f>
        <v>2.8424999999999998</v>
      </c>
      <c r="E37" s="66">
        <f t="shared" si="0"/>
        <v>30</v>
      </c>
      <c r="F37" s="65">
        <f>VLOOKUP($A37,'Return Data'!$B$7:$R$2843,6,0)</f>
        <v>2.8445</v>
      </c>
      <c r="G37" s="66">
        <f t="shared" si="1"/>
        <v>30</v>
      </c>
      <c r="H37" s="65">
        <f>VLOOKUP($A37,'Return Data'!$B$7:$R$2843,7,0)</f>
        <v>2.8073000000000001</v>
      </c>
      <c r="I37" s="66">
        <f t="shared" si="2"/>
        <v>30</v>
      </c>
      <c r="J37" s="65">
        <f>VLOOKUP($A37,'Return Data'!$B$7:$R$2843,8,0)</f>
        <v>2.8936000000000002</v>
      </c>
      <c r="K37" s="66">
        <f t="shared" si="3"/>
        <v>30</v>
      </c>
      <c r="L37" s="65">
        <f>VLOOKUP($A37,'Return Data'!$B$7:$R$2843,9,0)</f>
        <v>3.1316000000000002</v>
      </c>
      <c r="M37" s="66">
        <f t="shared" si="4"/>
        <v>3</v>
      </c>
      <c r="N37" s="65">
        <f>VLOOKUP($A37,'Return Data'!$B$7:$R$2843,10,0)</f>
        <v>3.1402999999999999</v>
      </c>
      <c r="O37" s="66">
        <f t="shared" si="5"/>
        <v>6</v>
      </c>
      <c r="P37" s="65">
        <f>VLOOKUP($A37,'Return Data'!$B$7:$R$2843,11,0)</f>
        <v>3.0364</v>
      </c>
      <c r="Q37" s="66">
        <f t="shared" si="8"/>
        <v>20</v>
      </c>
      <c r="R37" s="65">
        <f>VLOOKUP($A37,'Return Data'!$B$7:$R$2843,12,0)</f>
        <v>2.9647000000000001</v>
      </c>
      <c r="S37" s="66">
        <f t="shared" si="9"/>
        <v>26</v>
      </c>
      <c r="T37" s="65">
        <f>VLOOKUP($A37,'Return Data'!$B$7:$R$2843,13,0)</f>
        <v>2.9681999999999999</v>
      </c>
      <c r="U37" s="66">
        <f t="shared" si="10"/>
        <v>24</v>
      </c>
      <c r="V37" s="65"/>
      <c r="W37" s="66"/>
      <c r="X37" s="65"/>
      <c r="Y37" s="66"/>
      <c r="Z37" s="65">
        <f>VLOOKUP($A37,'Return Data'!$B$7:$R$2843,16,0)</f>
        <v>3.5023</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3.0369333333333328</v>
      </c>
      <c r="E39" s="74"/>
      <c r="F39" s="75">
        <f>AVERAGE(F8:F37)</f>
        <v>3.0291766666666664</v>
      </c>
      <c r="G39" s="74"/>
      <c r="H39" s="75">
        <f>AVERAGE(H8:H37)</f>
        <v>3.0329400000000004</v>
      </c>
      <c r="I39" s="74"/>
      <c r="J39" s="75">
        <f>AVERAGE(J8:J37)</f>
        <v>3.0509033333333333</v>
      </c>
      <c r="K39" s="74"/>
      <c r="L39" s="75">
        <f>AVERAGE(L8:L37)</f>
        <v>3.0661000000000005</v>
      </c>
      <c r="M39" s="74"/>
      <c r="N39" s="75">
        <f>AVERAGE(N8:N37)</f>
        <v>3.0971833333333341</v>
      </c>
      <c r="O39" s="74"/>
      <c r="P39" s="75">
        <f>AVERAGE(P8:P37)</f>
        <v>3.0550566666666663</v>
      </c>
      <c r="Q39" s="74"/>
      <c r="R39" s="75">
        <f>AVERAGE(R8:R37)</f>
        <v>3.0079366666666667</v>
      </c>
      <c r="S39" s="74"/>
      <c r="T39" s="75">
        <f>AVERAGE(T8:T37)</f>
        <v>3.0150259259259258</v>
      </c>
      <c r="U39" s="74"/>
      <c r="V39" s="75">
        <f>AVERAGE(V8:V37)</f>
        <v>3.5311399999999997</v>
      </c>
      <c r="W39" s="74"/>
      <c r="X39" s="75">
        <f>AVERAGE(X8:X37)</f>
        <v>4.3398000000000003</v>
      </c>
      <c r="Y39" s="74"/>
      <c r="Z39" s="75">
        <f>AVERAGE(Z8:Z37)</f>
        <v>4.1196766666666669</v>
      </c>
      <c r="AA39" s="76"/>
    </row>
    <row r="40" spans="1:27" x14ac:dyDescent="0.3">
      <c r="A40" s="73" t="s">
        <v>28</v>
      </c>
      <c r="B40" s="74"/>
      <c r="C40" s="74"/>
      <c r="D40" s="75">
        <f>MIN(D8:D37)</f>
        <v>2.8424999999999998</v>
      </c>
      <c r="E40" s="74"/>
      <c r="F40" s="75">
        <f>MIN(F8:F37)</f>
        <v>2.8445</v>
      </c>
      <c r="G40" s="74"/>
      <c r="H40" s="75">
        <f>MIN(H8:H37)</f>
        <v>2.8073000000000001</v>
      </c>
      <c r="I40" s="74"/>
      <c r="J40" s="75">
        <f>MIN(J8:J37)</f>
        <v>2.8936000000000002</v>
      </c>
      <c r="K40" s="74"/>
      <c r="L40" s="75">
        <f>MIN(L8:L37)</f>
        <v>2.9777999999999998</v>
      </c>
      <c r="M40" s="74"/>
      <c r="N40" s="75">
        <f>MIN(N8:N37)</f>
        <v>3.0023</v>
      </c>
      <c r="O40" s="74"/>
      <c r="P40" s="75">
        <f>MIN(P8:P37)</f>
        <v>2.9706999999999999</v>
      </c>
      <c r="Q40" s="74"/>
      <c r="R40" s="75">
        <f>MIN(R8:R37)</f>
        <v>2.9275000000000002</v>
      </c>
      <c r="S40" s="74"/>
      <c r="T40" s="75">
        <f>MIN(T8:T37)</f>
        <v>2.9382000000000001</v>
      </c>
      <c r="U40" s="74"/>
      <c r="V40" s="75">
        <f>MIN(V8:V37)</f>
        <v>3.3584999999999998</v>
      </c>
      <c r="W40" s="74"/>
      <c r="X40" s="75">
        <f>MIN(X8:X37)</f>
        <v>4.0551000000000004</v>
      </c>
      <c r="Y40" s="74"/>
      <c r="Z40" s="75">
        <f>MIN(Z8:Z37)</f>
        <v>3.1987999999999999</v>
      </c>
      <c r="AA40" s="76"/>
    </row>
    <row r="41" spans="1:27" ht="15" thickBot="1" x14ac:dyDescent="0.35">
      <c r="A41" s="77" t="s">
        <v>29</v>
      </c>
      <c r="B41" s="78"/>
      <c r="C41" s="78"/>
      <c r="D41" s="79">
        <f>MAX(D8:D37)</f>
        <v>3.1919</v>
      </c>
      <c r="E41" s="78"/>
      <c r="F41" s="79">
        <f>MAX(F8:F37)</f>
        <v>3.1549999999999998</v>
      </c>
      <c r="G41" s="78"/>
      <c r="H41" s="79">
        <f>MAX(H8:H37)</f>
        <v>3.1507000000000001</v>
      </c>
      <c r="I41" s="78"/>
      <c r="J41" s="79">
        <f>MAX(J8:J37)</f>
        <v>3.1522999999999999</v>
      </c>
      <c r="K41" s="78"/>
      <c r="L41" s="79">
        <f>MAX(L8:L37)</f>
        <v>3.1585000000000001</v>
      </c>
      <c r="M41" s="78"/>
      <c r="N41" s="79">
        <f>MAX(N8:N37)</f>
        <v>3.2006000000000001</v>
      </c>
      <c r="O41" s="78"/>
      <c r="P41" s="79">
        <f>MAX(P8:P37)</f>
        <v>3.1360000000000001</v>
      </c>
      <c r="Q41" s="78"/>
      <c r="R41" s="79">
        <f>MAX(R8:R37)</f>
        <v>3.0840000000000001</v>
      </c>
      <c r="S41" s="78"/>
      <c r="T41" s="79">
        <f>MAX(T8:T37)</f>
        <v>3.0912999999999999</v>
      </c>
      <c r="U41" s="78"/>
      <c r="V41" s="79">
        <f>MAX(V8:V37)</f>
        <v>3.6215000000000002</v>
      </c>
      <c r="W41" s="78"/>
      <c r="X41" s="79">
        <f>MAX(X8:X37)</f>
        <v>4.4801000000000002</v>
      </c>
      <c r="Y41" s="78"/>
      <c r="Z41" s="79">
        <f>MAX(Z8:Z37)</f>
        <v>6.6519000000000004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44407</v>
      </c>
      <c r="C8" s="65">
        <f>VLOOKUP($A8,'Return Data'!$B$7:$R$2843,4,0)</f>
        <v>561.91869999999994</v>
      </c>
      <c r="D8" s="65">
        <f>VLOOKUP($A8,'Return Data'!$B$7:$R$2843,5,0)</f>
        <v>1.3641000000000001</v>
      </c>
      <c r="E8" s="66">
        <f t="shared" ref="E8:E33" si="0">RANK(D8,D$8:D$33,0)</f>
        <v>21</v>
      </c>
      <c r="F8" s="65">
        <f>VLOOKUP($A8,'Return Data'!$B$7:$R$2843,6,0)</f>
        <v>4.1261000000000001</v>
      </c>
      <c r="G8" s="66">
        <f t="shared" ref="G8:G33" si="1">RANK(F8,F$8:F$33,0)</f>
        <v>9</v>
      </c>
      <c r="H8" s="65">
        <f>VLOOKUP($A8,'Return Data'!$B$7:$R$2843,7,0)</f>
        <v>4.9172000000000002</v>
      </c>
      <c r="I8" s="66">
        <f t="shared" ref="I8:I33" si="2">RANK(H8,H$8:H$33,0)</f>
        <v>8</v>
      </c>
      <c r="J8" s="65">
        <f>VLOOKUP($A8,'Return Data'!$B$7:$R$2843,8,0)</f>
        <v>4.7820999999999998</v>
      </c>
      <c r="K8" s="66">
        <f t="shared" ref="K8:K33" si="3">RANK(J8,J$8:J$33,0)</f>
        <v>8</v>
      </c>
      <c r="L8" s="65">
        <f>VLOOKUP($A8,'Return Data'!$B$7:$R$2843,9,0)</f>
        <v>6.056</v>
      </c>
      <c r="M8" s="66">
        <f t="shared" ref="M8:M33" si="4">RANK(L8,L$8:L$33,0)</f>
        <v>4</v>
      </c>
      <c r="N8" s="65">
        <f>VLOOKUP($A8,'Return Data'!$B$7:$R$2843,10,0)</f>
        <v>5.0114000000000001</v>
      </c>
      <c r="O8" s="66">
        <f t="shared" ref="O8:O33" si="5">RANK(N8,N$8:N$33,0)</f>
        <v>4</v>
      </c>
      <c r="P8" s="65">
        <f>VLOOKUP($A8,'Return Data'!$B$7:$R$2843,11,0)</f>
        <v>5.1059000000000001</v>
      </c>
      <c r="Q8" s="66">
        <f t="shared" ref="Q8:Q33" si="6">RANK(P8,P$8:P$33,0)</f>
        <v>4</v>
      </c>
      <c r="R8" s="65">
        <f>VLOOKUP($A8,'Return Data'!$B$7:$R$2843,12,0)</f>
        <v>4.7941000000000003</v>
      </c>
      <c r="S8" s="66">
        <f t="shared" ref="S8:S33" si="7">RANK(R8,R$8:R$33,0)</f>
        <v>7</v>
      </c>
      <c r="T8" s="65">
        <f>VLOOKUP($A8,'Return Data'!$B$7:$R$2843,13,0)</f>
        <v>5.4406999999999996</v>
      </c>
      <c r="U8" s="66">
        <f t="shared" ref="U8:U33" si="8">RANK(T8,T$8:T$33,0)</f>
        <v>5</v>
      </c>
      <c r="V8" s="65">
        <f>VLOOKUP($A8,'Return Data'!$B$7:$R$2843,17,0)</f>
        <v>7.4156000000000004</v>
      </c>
      <c r="W8" s="66">
        <f t="shared" ref="W8:W31" si="9">RANK(V8,V$8:V$33,0)</f>
        <v>4</v>
      </c>
      <c r="X8" s="65">
        <f>VLOOKUP($A8,'Return Data'!$B$7:$R$2843,14,0)</f>
        <v>7.9997999999999996</v>
      </c>
      <c r="Y8" s="66">
        <f t="shared" ref="Y8:Y31" si="10">RANK(X8,X$8:X$33,0)</f>
        <v>1</v>
      </c>
      <c r="Z8" s="65">
        <f>VLOOKUP($A8,'Return Data'!$B$7:$R$2843,16,0)</f>
        <v>8.5711999999999993</v>
      </c>
      <c r="AA8" s="67">
        <f t="shared" ref="AA8:AA33" si="11">RANK(Z8,Z$8:Z$33,0)</f>
        <v>1</v>
      </c>
    </row>
    <row r="9" spans="1:27" x14ac:dyDescent="0.3">
      <c r="A9" s="63" t="s">
        <v>1014</v>
      </c>
      <c r="B9" s="64">
        <f>VLOOKUP($A9,'Return Data'!$B$7:$R$2843,3,0)</f>
        <v>44407</v>
      </c>
      <c r="C9" s="65">
        <f>VLOOKUP($A9,'Return Data'!$B$7:$R$2843,4,0)</f>
        <v>2521.4459000000002</v>
      </c>
      <c r="D9" s="65">
        <f>VLOOKUP($A9,'Return Data'!$B$7:$R$2843,5,0)</f>
        <v>2.9432</v>
      </c>
      <c r="E9" s="66">
        <f t="shared" si="0"/>
        <v>15</v>
      </c>
      <c r="F9" s="65">
        <f>VLOOKUP($A9,'Return Data'!$B$7:$R$2843,6,0)</f>
        <v>3.4119000000000002</v>
      </c>
      <c r="G9" s="66">
        <f t="shared" si="1"/>
        <v>17</v>
      </c>
      <c r="H9" s="65">
        <f>VLOOKUP($A9,'Return Data'!$B$7:$R$2843,7,0)</f>
        <v>4.0986000000000002</v>
      </c>
      <c r="I9" s="66">
        <f t="shared" si="2"/>
        <v>18</v>
      </c>
      <c r="J9" s="65">
        <f>VLOOKUP($A9,'Return Data'!$B$7:$R$2843,8,0)</f>
        <v>4.4253</v>
      </c>
      <c r="K9" s="66">
        <f t="shared" si="3"/>
        <v>11</v>
      </c>
      <c r="L9" s="65">
        <f>VLOOKUP($A9,'Return Data'!$B$7:$R$2843,9,0)</f>
        <v>5.6242000000000001</v>
      </c>
      <c r="M9" s="66">
        <f t="shared" si="4"/>
        <v>11</v>
      </c>
      <c r="N9" s="65">
        <f>VLOOKUP($A9,'Return Data'!$B$7:$R$2843,10,0)</f>
        <v>4.3944999999999999</v>
      </c>
      <c r="O9" s="66">
        <f t="shared" si="5"/>
        <v>7</v>
      </c>
      <c r="P9" s="65">
        <f>VLOOKUP($A9,'Return Data'!$B$7:$R$2843,11,0)</f>
        <v>4.6226000000000003</v>
      </c>
      <c r="Q9" s="66">
        <f t="shared" si="6"/>
        <v>9</v>
      </c>
      <c r="R9" s="65">
        <f>VLOOKUP($A9,'Return Data'!$B$7:$R$2843,12,0)</f>
        <v>4.3681000000000001</v>
      </c>
      <c r="S9" s="66">
        <f t="shared" si="7"/>
        <v>12</v>
      </c>
      <c r="T9" s="65">
        <f>VLOOKUP($A9,'Return Data'!$B$7:$R$2843,13,0)</f>
        <v>4.7643000000000004</v>
      </c>
      <c r="U9" s="66">
        <f t="shared" si="8"/>
        <v>12</v>
      </c>
      <c r="V9" s="65">
        <f>VLOOKUP($A9,'Return Data'!$B$7:$R$2843,17,0)</f>
        <v>6.7964000000000002</v>
      </c>
      <c r="W9" s="66">
        <f t="shared" si="9"/>
        <v>10</v>
      </c>
      <c r="X9" s="65">
        <f>VLOOKUP($A9,'Return Data'!$B$7:$R$2843,14,0)</f>
        <v>7.5698999999999996</v>
      </c>
      <c r="Y9" s="66">
        <f t="shared" si="10"/>
        <v>5</v>
      </c>
      <c r="Z9" s="65">
        <f>VLOOKUP($A9,'Return Data'!$B$7:$R$2843,16,0)</f>
        <v>8.2438000000000002</v>
      </c>
      <c r="AA9" s="67">
        <f t="shared" si="11"/>
        <v>4</v>
      </c>
    </row>
    <row r="10" spans="1:27" x14ac:dyDescent="0.3">
      <c r="A10" s="63" t="s">
        <v>1017</v>
      </c>
      <c r="B10" s="64">
        <f>VLOOKUP($A10,'Return Data'!$B$7:$R$2843,3,0)</f>
        <v>44407</v>
      </c>
      <c r="C10" s="65">
        <f>VLOOKUP($A10,'Return Data'!$B$7:$R$2843,4,0)</f>
        <v>1612.7722000000001</v>
      </c>
      <c r="D10" s="65">
        <f>VLOOKUP($A10,'Return Data'!$B$7:$R$2843,5,0)</f>
        <v>7.7054999999999998</v>
      </c>
      <c r="E10" s="66">
        <f t="shared" si="0"/>
        <v>2</v>
      </c>
      <c r="F10" s="65">
        <f>VLOOKUP($A10,'Return Data'!$B$7:$R$2843,6,0)</f>
        <v>1.3671</v>
      </c>
      <c r="G10" s="66">
        <f t="shared" si="1"/>
        <v>25</v>
      </c>
      <c r="H10" s="65">
        <f>VLOOKUP($A10,'Return Data'!$B$7:$R$2843,7,0)</f>
        <v>1.8406</v>
      </c>
      <c r="I10" s="66">
        <f t="shared" si="2"/>
        <v>25</v>
      </c>
      <c r="J10" s="65">
        <f>VLOOKUP($A10,'Return Data'!$B$7:$R$2843,8,0)</f>
        <v>1.1665000000000001</v>
      </c>
      <c r="K10" s="66">
        <f t="shared" si="3"/>
        <v>25</v>
      </c>
      <c r="L10" s="65">
        <f>VLOOKUP($A10,'Return Data'!$B$7:$R$2843,9,0)</f>
        <v>3.0571000000000002</v>
      </c>
      <c r="M10" s="66">
        <f t="shared" si="4"/>
        <v>24</v>
      </c>
      <c r="N10" s="65">
        <f>VLOOKUP($A10,'Return Data'!$B$7:$R$2843,10,0)</f>
        <v>3.0659999999999998</v>
      </c>
      <c r="O10" s="66">
        <f t="shared" si="5"/>
        <v>25</v>
      </c>
      <c r="P10" s="65">
        <f>VLOOKUP($A10,'Return Data'!$B$7:$R$2843,11,0)</f>
        <v>4.9249000000000001</v>
      </c>
      <c r="Q10" s="66">
        <f t="shared" si="6"/>
        <v>5</v>
      </c>
      <c r="R10" s="65">
        <f>VLOOKUP($A10,'Return Data'!$B$7:$R$2843,12,0)</f>
        <v>7.7220000000000004</v>
      </c>
      <c r="S10" s="66">
        <f t="shared" si="7"/>
        <v>2</v>
      </c>
      <c r="T10" s="65">
        <f>VLOOKUP($A10,'Return Data'!$B$7:$R$2843,13,0)</f>
        <v>8.0637000000000008</v>
      </c>
      <c r="U10" s="66">
        <f t="shared" si="8"/>
        <v>2</v>
      </c>
      <c r="V10" s="65">
        <f>VLOOKUP($A10,'Return Data'!$B$7:$R$2843,17,0)</f>
        <v>-6.5045000000000002</v>
      </c>
      <c r="W10" s="66">
        <f t="shared" si="9"/>
        <v>25</v>
      </c>
      <c r="X10" s="65">
        <f>VLOOKUP($A10,'Return Data'!$B$7:$R$2843,14,0)</f>
        <v>-8.5914000000000001</v>
      </c>
      <c r="Y10" s="66">
        <f t="shared" si="10"/>
        <v>25</v>
      </c>
      <c r="Z10" s="65">
        <f>VLOOKUP($A10,'Return Data'!$B$7:$R$2843,16,0)</f>
        <v>2.5097</v>
      </c>
      <c r="AA10" s="67">
        <f t="shared" si="11"/>
        <v>25</v>
      </c>
    </row>
    <row r="11" spans="1:27" x14ac:dyDescent="0.3">
      <c r="A11" s="63" t="s">
        <v>1021</v>
      </c>
      <c r="B11" s="64">
        <f>VLOOKUP($A11,'Return Data'!$B$7:$R$2843,3,0)</f>
        <v>44407</v>
      </c>
      <c r="C11" s="65">
        <f>VLOOKUP($A11,'Return Data'!$B$7:$R$2843,4,0)</f>
        <v>34.255000000000003</v>
      </c>
      <c r="D11" s="65">
        <f>VLOOKUP($A11,'Return Data'!$B$7:$R$2843,5,0)</f>
        <v>5.4351000000000003</v>
      </c>
      <c r="E11" s="66">
        <f t="shared" si="0"/>
        <v>5</v>
      </c>
      <c r="F11" s="65">
        <f>VLOOKUP($A11,'Return Data'!$B$7:$R$2843,6,0)</f>
        <v>5.33</v>
      </c>
      <c r="G11" s="66">
        <f t="shared" si="1"/>
        <v>4</v>
      </c>
      <c r="H11" s="65">
        <f>VLOOKUP($A11,'Return Data'!$B$7:$R$2843,7,0)</f>
        <v>5.0586000000000002</v>
      </c>
      <c r="I11" s="66">
        <f t="shared" si="2"/>
        <v>5</v>
      </c>
      <c r="J11" s="65">
        <f>VLOOKUP($A11,'Return Data'!$B$7:$R$2843,8,0)</f>
        <v>5.1704999999999997</v>
      </c>
      <c r="K11" s="66">
        <f t="shared" si="3"/>
        <v>5</v>
      </c>
      <c r="L11" s="65">
        <f>VLOOKUP($A11,'Return Data'!$B$7:$R$2843,9,0)</f>
        <v>6.1685999999999996</v>
      </c>
      <c r="M11" s="66">
        <f t="shared" si="4"/>
        <v>2</v>
      </c>
      <c r="N11" s="65">
        <f>VLOOKUP($A11,'Return Data'!$B$7:$R$2843,10,0)</f>
        <v>4.7834000000000003</v>
      </c>
      <c r="O11" s="66">
        <f t="shared" si="5"/>
        <v>6</v>
      </c>
      <c r="P11" s="65">
        <f>VLOOKUP($A11,'Return Data'!$B$7:$R$2843,11,0)</f>
        <v>5.1109999999999998</v>
      </c>
      <c r="Q11" s="66">
        <f t="shared" si="6"/>
        <v>3</v>
      </c>
      <c r="R11" s="65">
        <f>VLOOKUP($A11,'Return Data'!$B$7:$R$2843,12,0)</f>
        <v>4.7854999999999999</v>
      </c>
      <c r="S11" s="66">
        <f t="shared" si="7"/>
        <v>8</v>
      </c>
      <c r="T11" s="65">
        <f>VLOOKUP($A11,'Return Data'!$B$7:$R$2843,13,0)</f>
        <v>5.0495999999999999</v>
      </c>
      <c r="U11" s="66">
        <f t="shared" si="8"/>
        <v>9</v>
      </c>
      <c r="V11" s="65">
        <f>VLOOKUP($A11,'Return Data'!$B$7:$R$2843,17,0)</f>
        <v>7.2089999999999996</v>
      </c>
      <c r="W11" s="66">
        <f t="shared" si="9"/>
        <v>7</v>
      </c>
      <c r="X11" s="65">
        <f>VLOOKUP($A11,'Return Data'!$B$7:$R$2843,14,0)</f>
        <v>7.4463999999999997</v>
      </c>
      <c r="Y11" s="66">
        <f t="shared" si="10"/>
        <v>7</v>
      </c>
      <c r="Z11" s="65">
        <f>VLOOKUP($A11,'Return Data'!$B$7:$R$2843,16,0)</f>
        <v>8.1759000000000004</v>
      </c>
      <c r="AA11" s="67">
        <f t="shared" si="11"/>
        <v>6</v>
      </c>
    </row>
    <row r="12" spans="1:27" x14ac:dyDescent="0.3">
      <c r="A12" s="63" t="s">
        <v>1022</v>
      </c>
      <c r="B12" s="64">
        <f>VLOOKUP($A12,'Return Data'!$B$7:$R$2843,3,0)</f>
        <v>44407</v>
      </c>
      <c r="C12" s="65">
        <f>VLOOKUP($A12,'Return Data'!$B$7:$R$2843,4,0)</f>
        <v>34.046199999999999</v>
      </c>
      <c r="D12" s="65">
        <f>VLOOKUP($A12,'Return Data'!$B$7:$R$2843,5,0)</f>
        <v>2.8948</v>
      </c>
      <c r="E12" s="66">
        <f t="shared" si="0"/>
        <v>17</v>
      </c>
      <c r="F12" s="65">
        <f>VLOOKUP($A12,'Return Data'!$B$7:$R$2843,6,0)</f>
        <v>3.4316</v>
      </c>
      <c r="G12" s="66">
        <f t="shared" si="1"/>
        <v>16</v>
      </c>
      <c r="H12" s="65">
        <f>VLOOKUP($A12,'Return Data'!$B$7:$R$2843,7,0)</f>
        <v>3.9697</v>
      </c>
      <c r="I12" s="66">
        <f t="shared" si="2"/>
        <v>19</v>
      </c>
      <c r="J12" s="65">
        <f>VLOOKUP($A12,'Return Data'!$B$7:$R$2843,8,0)</f>
        <v>4.0803000000000003</v>
      </c>
      <c r="K12" s="66">
        <f t="shared" si="3"/>
        <v>18</v>
      </c>
      <c r="L12" s="65">
        <f>VLOOKUP($A12,'Return Data'!$B$7:$R$2843,9,0)</f>
        <v>4.8399000000000001</v>
      </c>
      <c r="M12" s="66">
        <f t="shared" si="4"/>
        <v>23</v>
      </c>
      <c r="N12" s="65">
        <f>VLOOKUP($A12,'Return Data'!$B$7:$R$2843,10,0)</f>
        <v>3.6617000000000002</v>
      </c>
      <c r="O12" s="66">
        <f t="shared" si="5"/>
        <v>23</v>
      </c>
      <c r="P12" s="65">
        <f>VLOOKUP($A12,'Return Data'!$B$7:$R$2843,11,0)</f>
        <v>3.863</v>
      </c>
      <c r="Q12" s="66">
        <f t="shared" si="6"/>
        <v>24</v>
      </c>
      <c r="R12" s="65">
        <f>VLOOKUP($A12,'Return Data'!$B$7:$R$2843,12,0)</f>
        <v>3.6570999999999998</v>
      </c>
      <c r="S12" s="66">
        <f t="shared" si="7"/>
        <v>24</v>
      </c>
      <c r="T12" s="65">
        <f>VLOOKUP($A12,'Return Data'!$B$7:$R$2843,13,0)</f>
        <v>3.8696999999999999</v>
      </c>
      <c r="U12" s="66">
        <f t="shared" si="8"/>
        <v>24</v>
      </c>
      <c r="V12" s="65">
        <f>VLOOKUP($A12,'Return Data'!$B$7:$R$2843,17,0)</f>
        <v>5.8441000000000001</v>
      </c>
      <c r="W12" s="66">
        <f t="shared" si="9"/>
        <v>19</v>
      </c>
      <c r="X12" s="65">
        <f>VLOOKUP($A12,'Return Data'!$B$7:$R$2843,14,0)</f>
        <v>6.7050000000000001</v>
      </c>
      <c r="Y12" s="66">
        <f t="shared" si="10"/>
        <v>13</v>
      </c>
      <c r="Z12" s="65">
        <f>VLOOKUP($A12,'Return Data'!$B$7:$R$2843,16,0)</f>
        <v>7.7565999999999997</v>
      </c>
      <c r="AA12" s="67">
        <f t="shared" si="11"/>
        <v>13</v>
      </c>
    </row>
    <row r="13" spans="1:27" x14ac:dyDescent="0.3">
      <c r="A13" s="63" t="s">
        <v>1024</v>
      </c>
      <c r="B13" s="64">
        <f>VLOOKUP($A13,'Return Data'!$B$7:$R$2843,3,0)</f>
        <v>44407</v>
      </c>
      <c r="C13" s="65">
        <f>VLOOKUP($A13,'Return Data'!$B$7:$R$2843,4,0)</f>
        <v>16.0535</v>
      </c>
      <c r="D13" s="65">
        <f>VLOOKUP($A13,'Return Data'!$B$7:$R$2843,5,0)</f>
        <v>2.956</v>
      </c>
      <c r="E13" s="66">
        <f t="shared" si="0"/>
        <v>14</v>
      </c>
      <c r="F13" s="65">
        <f>VLOOKUP($A13,'Return Data'!$B$7:$R$2843,6,0)</f>
        <v>2.5015000000000001</v>
      </c>
      <c r="G13" s="66">
        <f t="shared" si="1"/>
        <v>23</v>
      </c>
      <c r="H13" s="65">
        <f>VLOOKUP($A13,'Return Data'!$B$7:$R$2843,7,0)</f>
        <v>3.3477000000000001</v>
      </c>
      <c r="I13" s="66">
        <f t="shared" si="2"/>
        <v>23</v>
      </c>
      <c r="J13" s="65">
        <f>VLOOKUP($A13,'Return Data'!$B$7:$R$2843,8,0)</f>
        <v>3.7894999999999999</v>
      </c>
      <c r="K13" s="66">
        <f t="shared" si="3"/>
        <v>23</v>
      </c>
      <c r="L13" s="65">
        <f>VLOOKUP($A13,'Return Data'!$B$7:$R$2843,9,0)</f>
        <v>5.5502000000000002</v>
      </c>
      <c r="M13" s="66">
        <f t="shared" si="4"/>
        <v>12</v>
      </c>
      <c r="N13" s="65">
        <f>VLOOKUP($A13,'Return Data'!$B$7:$R$2843,10,0)</f>
        <v>3.9868999999999999</v>
      </c>
      <c r="O13" s="66">
        <f t="shared" si="5"/>
        <v>18</v>
      </c>
      <c r="P13" s="65">
        <f>VLOOKUP($A13,'Return Data'!$B$7:$R$2843,11,0)</f>
        <v>4.4424000000000001</v>
      </c>
      <c r="Q13" s="66">
        <f t="shared" si="6"/>
        <v>16</v>
      </c>
      <c r="R13" s="65">
        <f>VLOOKUP($A13,'Return Data'!$B$7:$R$2843,12,0)</f>
        <v>4.0503</v>
      </c>
      <c r="S13" s="66">
        <f t="shared" si="7"/>
        <v>19</v>
      </c>
      <c r="T13" s="65">
        <f>VLOOKUP($A13,'Return Data'!$B$7:$R$2843,13,0)</f>
        <v>4.3730000000000002</v>
      </c>
      <c r="U13" s="66">
        <f t="shared" si="8"/>
        <v>19</v>
      </c>
      <c r="V13" s="65">
        <f>VLOOKUP($A13,'Return Data'!$B$7:$R$2843,17,0)</f>
        <v>6.9435000000000002</v>
      </c>
      <c r="W13" s="66">
        <f t="shared" si="9"/>
        <v>8</v>
      </c>
      <c r="X13" s="65">
        <f>VLOOKUP($A13,'Return Data'!$B$7:$R$2843,14,0)</f>
        <v>7.2492000000000001</v>
      </c>
      <c r="Y13" s="66">
        <f t="shared" si="10"/>
        <v>10</v>
      </c>
      <c r="Z13" s="65">
        <f>VLOOKUP($A13,'Return Data'!$B$7:$R$2843,16,0)</f>
        <v>7.6832000000000003</v>
      </c>
      <c r="AA13" s="67">
        <f t="shared" si="11"/>
        <v>14</v>
      </c>
    </row>
    <row r="14" spans="1:27" x14ac:dyDescent="0.3">
      <c r="A14" s="63" t="s">
        <v>1931</v>
      </c>
      <c r="B14" s="64">
        <f>VLOOKUP($A14,'Return Data'!$B$7:$R$2843,3,0)</f>
        <v>44407</v>
      </c>
      <c r="C14" s="65">
        <f>VLOOKUP($A14,'Return Data'!$B$7:$R$2843,4,0)</f>
        <v>24.377199999999998</v>
      </c>
      <c r="D14" s="65">
        <f>VLOOKUP($A14,'Return Data'!$B$7:$R$2843,5,0)</f>
        <v>14.0801</v>
      </c>
      <c r="E14" s="66">
        <f t="shared" si="0"/>
        <v>1</v>
      </c>
      <c r="F14" s="65">
        <f>VLOOKUP($A14,'Return Data'!$B$7:$R$2843,6,0)</f>
        <v>16.142299999999999</v>
      </c>
      <c r="G14" s="66">
        <f t="shared" si="1"/>
        <v>1</v>
      </c>
      <c r="H14" s="65">
        <f>VLOOKUP($A14,'Return Data'!$B$7:$R$2843,7,0)</f>
        <v>11.769600000000001</v>
      </c>
      <c r="I14" s="66">
        <f t="shared" si="2"/>
        <v>1</v>
      </c>
      <c r="J14" s="65">
        <f>VLOOKUP($A14,'Return Data'!$B$7:$R$2843,8,0)</f>
        <v>11.904199999999999</v>
      </c>
      <c r="K14" s="66">
        <f t="shared" si="3"/>
        <v>1</v>
      </c>
      <c r="L14" s="65">
        <f>VLOOKUP($A14,'Return Data'!$B$7:$R$2843,9,0)</f>
        <v>-2.2766000000000002</v>
      </c>
      <c r="M14" s="66">
        <f t="shared" si="4"/>
        <v>26</v>
      </c>
      <c r="N14" s="65">
        <f>VLOOKUP($A14,'Return Data'!$B$7:$R$2843,10,0)</f>
        <v>3.4434999999999998</v>
      </c>
      <c r="O14" s="66">
        <f t="shared" si="5"/>
        <v>24</v>
      </c>
      <c r="P14" s="65">
        <f>VLOOKUP($A14,'Return Data'!$B$7:$R$2843,11,0)</f>
        <v>8.2796000000000003</v>
      </c>
      <c r="Q14" s="66">
        <f t="shared" si="6"/>
        <v>1</v>
      </c>
      <c r="R14" s="65">
        <f>VLOOKUP($A14,'Return Data'!$B$7:$R$2843,12,0)</f>
        <v>11.709099999999999</v>
      </c>
      <c r="S14" s="66">
        <f t="shared" si="7"/>
        <v>1</v>
      </c>
      <c r="T14" s="65">
        <f>VLOOKUP($A14,'Return Data'!$B$7:$R$2843,13,0)</f>
        <v>12.3027</v>
      </c>
      <c r="U14" s="66">
        <f t="shared" si="8"/>
        <v>1</v>
      </c>
      <c r="V14" s="65">
        <f>VLOOKUP($A14,'Return Data'!$B$7:$R$2843,17,0)</f>
        <v>3.8658999999999999</v>
      </c>
      <c r="W14" s="66">
        <f t="shared" si="9"/>
        <v>23</v>
      </c>
      <c r="X14" s="65">
        <f>VLOOKUP($A14,'Return Data'!$B$7:$R$2843,14,0)</f>
        <v>5.44</v>
      </c>
      <c r="Y14" s="66">
        <f t="shared" si="10"/>
        <v>18</v>
      </c>
      <c r="Z14" s="65">
        <f>VLOOKUP($A14,'Return Data'!$B$7:$R$2843,16,0)</f>
        <v>8.1580999999999992</v>
      </c>
      <c r="AA14" s="67">
        <f t="shared" si="11"/>
        <v>7</v>
      </c>
    </row>
    <row r="15" spans="1:27" x14ac:dyDescent="0.3">
      <c r="A15" s="63" t="s">
        <v>1031</v>
      </c>
      <c r="B15" s="64">
        <f>VLOOKUP($A15,'Return Data'!$B$7:$R$2843,3,0)</f>
        <v>44407</v>
      </c>
      <c r="C15" s="65">
        <f>VLOOKUP($A15,'Return Data'!$B$7:$R$2843,4,0)</f>
        <v>48.438600000000001</v>
      </c>
      <c r="D15" s="65">
        <f>VLOOKUP($A15,'Return Data'!$B$7:$R$2843,5,0)</f>
        <v>-13.0314</v>
      </c>
      <c r="E15" s="66">
        <f t="shared" si="0"/>
        <v>26</v>
      </c>
      <c r="F15" s="65">
        <f>VLOOKUP($A15,'Return Data'!$B$7:$R$2843,6,0)</f>
        <v>2.9645999999999999</v>
      </c>
      <c r="G15" s="66">
        <f t="shared" si="1"/>
        <v>22</v>
      </c>
      <c r="H15" s="65">
        <f>VLOOKUP($A15,'Return Data'!$B$7:$R$2843,7,0)</f>
        <v>3.5655999999999999</v>
      </c>
      <c r="I15" s="66">
        <f t="shared" si="2"/>
        <v>22</v>
      </c>
      <c r="J15" s="65">
        <f>VLOOKUP($A15,'Return Data'!$B$7:$R$2843,8,0)</f>
        <v>4.2968000000000002</v>
      </c>
      <c r="K15" s="66">
        <f t="shared" si="3"/>
        <v>16</v>
      </c>
      <c r="L15" s="65">
        <f>VLOOKUP($A15,'Return Data'!$B$7:$R$2843,9,0)</f>
        <v>5.6981000000000002</v>
      </c>
      <c r="M15" s="66">
        <f t="shared" si="4"/>
        <v>8</v>
      </c>
      <c r="N15" s="65">
        <f>VLOOKUP($A15,'Return Data'!$B$7:$R$2843,10,0)</f>
        <v>5.5407000000000002</v>
      </c>
      <c r="O15" s="66">
        <f t="shared" si="5"/>
        <v>2</v>
      </c>
      <c r="P15" s="65">
        <f>VLOOKUP($A15,'Return Data'!$B$7:$R$2843,11,0)</f>
        <v>4.5881999999999996</v>
      </c>
      <c r="Q15" s="66">
        <f t="shared" si="6"/>
        <v>11</v>
      </c>
      <c r="R15" s="65">
        <f>VLOOKUP($A15,'Return Data'!$B$7:$R$2843,12,0)</f>
        <v>5.1806999999999999</v>
      </c>
      <c r="S15" s="66">
        <f t="shared" si="7"/>
        <v>4</v>
      </c>
      <c r="T15" s="65">
        <f>VLOOKUP($A15,'Return Data'!$B$7:$R$2843,13,0)</f>
        <v>5.8071000000000002</v>
      </c>
      <c r="U15" s="66">
        <f t="shared" si="8"/>
        <v>4</v>
      </c>
      <c r="V15" s="65">
        <f>VLOOKUP($A15,'Return Data'!$B$7:$R$2843,17,0)</f>
        <v>7.3316999999999997</v>
      </c>
      <c r="W15" s="66">
        <f t="shared" si="9"/>
        <v>5</v>
      </c>
      <c r="X15" s="65">
        <f>VLOOKUP($A15,'Return Data'!$B$7:$R$2843,14,0)</f>
        <v>7.7546999999999997</v>
      </c>
      <c r="Y15" s="66">
        <f t="shared" si="10"/>
        <v>3</v>
      </c>
      <c r="Z15" s="65">
        <f>VLOOKUP($A15,'Return Data'!$B$7:$R$2843,16,0)</f>
        <v>8.1888000000000005</v>
      </c>
      <c r="AA15" s="67">
        <f t="shared" si="11"/>
        <v>5</v>
      </c>
    </row>
    <row r="16" spans="1:27" x14ac:dyDescent="0.3">
      <c r="A16" s="63" t="s">
        <v>1033</v>
      </c>
      <c r="B16" s="64">
        <f>VLOOKUP($A16,'Return Data'!$B$7:$R$2843,3,0)</f>
        <v>44407</v>
      </c>
      <c r="C16" s="65">
        <f>VLOOKUP($A16,'Return Data'!$B$7:$R$2843,4,0)</f>
        <v>17.485700000000001</v>
      </c>
      <c r="D16" s="65">
        <f>VLOOKUP($A16,'Return Data'!$B$7:$R$2843,5,0)</f>
        <v>3.5489999999999999</v>
      </c>
      <c r="E16" s="66">
        <f t="shared" si="0"/>
        <v>13</v>
      </c>
      <c r="F16" s="65">
        <f>VLOOKUP($A16,'Return Data'!$B$7:$R$2843,6,0)</f>
        <v>3.4104000000000001</v>
      </c>
      <c r="G16" s="66">
        <f t="shared" si="1"/>
        <v>18</v>
      </c>
      <c r="H16" s="65">
        <f>VLOOKUP($A16,'Return Data'!$B$7:$R$2843,7,0)</f>
        <v>3.7302</v>
      </c>
      <c r="I16" s="66">
        <f t="shared" si="2"/>
        <v>21</v>
      </c>
      <c r="J16" s="65">
        <f>VLOOKUP($A16,'Return Data'!$B$7:$R$2843,8,0)</f>
        <v>3.8974000000000002</v>
      </c>
      <c r="K16" s="66">
        <f t="shared" si="3"/>
        <v>22</v>
      </c>
      <c r="L16" s="65">
        <f>VLOOKUP($A16,'Return Data'!$B$7:$R$2843,9,0)</f>
        <v>6.133</v>
      </c>
      <c r="M16" s="66">
        <f t="shared" si="4"/>
        <v>3</v>
      </c>
      <c r="N16" s="65">
        <f>VLOOKUP($A16,'Return Data'!$B$7:$R$2843,10,0)</f>
        <v>4.2984</v>
      </c>
      <c r="O16" s="66">
        <f t="shared" si="5"/>
        <v>10</v>
      </c>
      <c r="P16" s="65">
        <f>VLOOKUP($A16,'Return Data'!$B$7:$R$2843,11,0)</f>
        <v>4.7504</v>
      </c>
      <c r="Q16" s="66">
        <f t="shared" si="6"/>
        <v>8</v>
      </c>
      <c r="R16" s="65">
        <f>VLOOKUP($A16,'Return Data'!$B$7:$R$2843,12,0)</f>
        <v>4.2758000000000003</v>
      </c>
      <c r="S16" s="66">
        <f t="shared" si="7"/>
        <v>13</v>
      </c>
      <c r="T16" s="65">
        <f>VLOOKUP($A16,'Return Data'!$B$7:$R$2843,13,0)</f>
        <v>4.7172999999999998</v>
      </c>
      <c r="U16" s="66">
        <f t="shared" si="8"/>
        <v>13</v>
      </c>
      <c r="V16" s="65">
        <f>VLOOKUP($A16,'Return Data'!$B$7:$R$2843,17,0)</f>
        <v>4.8444000000000003</v>
      </c>
      <c r="W16" s="66">
        <f t="shared" si="9"/>
        <v>21</v>
      </c>
      <c r="X16" s="65">
        <f>VLOOKUP($A16,'Return Data'!$B$7:$R$2843,14,0)</f>
        <v>2.6429999999999998</v>
      </c>
      <c r="Y16" s="66">
        <f t="shared" si="10"/>
        <v>22</v>
      </c>
      <c r="Z16" s="65">
        <f>VLOOKUP($A16,'Return Data'!$B$7:$R$2843,16,0)</f>
        <v>6.4410999999999996</v>
      </c>
      <c r="AA16" s="67">
        <f t="shared" si="11"/>
        <v>22</v>
      </c>
    </row>
    <row r="17" spans="1:27" x14ac:dyDescent="0.3">
      <c r="A17" s="63" t="s">
        <v>1035</v>
      </c>
      <c r="B17" s="64">
        <f>VLOOKUP($A17,'Return Data'!$B$7:$R$2843,3,0)</f>
        <v>44407</v>
      </c>
      <c r="C17" s="65">
        <f>VLOOKUP($A17,'Return Data'!$B$7:$R$2843,4,0)</f>
        <v>427.5292</v>
      </c>
      <c r="D17" s="65">
        <f>VLOOKUP($A17,'Return Data'!$B$7:$R$2843,5,0)</f>
        <v>-6.53</v>
      </c>
      <c r="E17" s="66">
        <f t="shared" si="0"/>
        <v>25</v>
      </c>
      <c r="F17" s="65">
        <f>VLOOKUP($A17,'Return Data'!$B$7:$R$2843,6,0)</f>
        <v>3.1482999999999999</v>
      </c>
      <c r="G17" s="66">
        <f t="shared" si="1"/>
        <v>20</v>
      </c>
      <c r="H17" s="65">
        <f>VLOOKUP($A17,'Return Data'!$B$7:$R$2843,7,0)</f>
        <v>7.1740000000000004</v>
      </c>
      <c r="I17" s="66">
        <f t="shared" si="2"/>
        <v>2</v>
      </c>
      <c r="J17" s="65">
        <f>VLOOKUP($A17,'Return Data'!$B$7:$R$2843,8,0)</f>
        <v>6.4089999999999998</v>
      </c>
      <c r="K17" s="66">
        <f t="shared" si="3"/>
        <v>2</v>
      </c>
      <c r="L17" s="65">
        <f>VLOOKUP($A17,'Return Data'!$B$7:$R$2843,9,0)</f>
        <v>5.7971000000000004</v>
      </c>
      <c r="M17" s="66">
        <f t="shared" si="4"/>
        <v>7</v>
      </c>
      <c r="N17" s="65">
        <f>VLOOKUP($A17,'Return Data'!$B$7:$R$2843,10,0)</f>
        <v>5.7423000000000002</v>
      </c>
      <c r="O17" s="66">
        <f t="shared" si="5"/>
        <v>1</v>
      </c>
      <c r="P17" s="65">
        <f>VLOOKUP($A17,'Return Data'!$B$7:$R$2843,11,0)</f>
        <v>4.2145999999999999</v>
      </c>
      <c r="Q17" s="66">
        <f t="shared" si="6"/>
        <v>20</v>
      </c>
      <c r="R17" s="65">
        <f>VLOOKUP($A17,'Return Data'!$B$7:$R$2843,12,0)</f>
        <v>4.9485999999999999</v>
      </c>
      <c r="S17" s="66">
        <f t="shared" si="7"/>
        <v>5</v>
      </c>
      <c r="T17" s="65">
        <f>VLOOKUP($A17,'Return Data'!$B$7:$R$2843,13,0)</f>
        <v>5.3875999999999999</v>
      </c>
      <c r="U17" s="66">
        <f t="shared" si="8"/>
        <v>6</v>
      </c>
      <c r="V17" s="65">
        <f>VLOOKUP($A17,'Return Data'!$B$7:$R$2843,17,0)</f>
        <v>7.2218999999999998</v>
      </c>
      <c r="W17" s="66">
        <f t="shared" si="9"/>
        <v>6</v>
      </c>
      <c r="X17" s="65">
        <f>VLOOKUP($A17,'Return Data'!$B$7:$R$2843,14,0)</f>
        <v>7.7359999999999998</v>
      </c>
      <c r="Y17" s="66">
        <f t="shared" si="10"/>
        <v>4</v>
      </c>
      <c r="Z17" s="65">
        <f>VLOOKUP($A17,'Return Data'!$B$7:$R$2843,16,0)</f>
        <v>8.3705999999999996</v>
      </c>
      <c r="AA17" s="67">
        <f t="shared" si="11"/>
        <v>3</v>
      </c>
    </row>
    <row r="18" spans="1:27" x14ac:dyDescent="0.3">
      <c r="A18" s="63" t="s">
        <v>1036</v>
      </c>
      <c r="B18" s="64">
        <f>VLOOKUP($A18,'Return Data'!$B$7:$R$2843,3,0)</f>
        <v>44407</v>
      </c>
      <c r="C18" s="65">
        <f>VLOOKUP($A18,'Return Data'!$B$7:$R$2843,4,0)</f>
        <v>31.090900000000001</v>
      </c>
      <c r="D18" s="65">
        <f>VLOOKUP($A18,'Return Data'!$B$7:$R$2843,5,0)</f>
        <v>2.9352</v>
      </c>
      <c r="E18" s="66">
        <f t="shared" si="0"/>
        <v>16</v>
      </c>
      <c r="F18" s="65">
        <f>VLOOKUP($A18,'Return Data'!$B$7:$R$2843,6,0)</f>
        <v>3.0531000000000001</v>
      </c>
      <c r="G18" s="66">
        <f t="shared" si="1"/>
        <v>21</v>
      </c>
      <c r="H18" s="65">
        <f>VLOOKUP($A18,'Return Data'!$B$7:$R$2843,7,0)</f>
        <v>3.8266</v>
      </c>
      <c r="I18" s="66">
        <f t="shared" si="2"/>
        <v>20</v>
      </c>
      <c r="J18" s="65">
        <f>VLOOKUP($A18,'Return Data'!$B$7:$R$2843,8,0)</f>
        <v>3.7873999999999999</v>
      </c>
      <c r="K18" s="66">
        <f t="shared" si="3"/>
        <v>24</v>
      </c>
      <c r="L18" s="65">
        <f>VLOOKUP($A18,'Return Data'!$B$7:$R$2843,9,0)</f>
        <v>5.1638000000000002</v>
      </c>
      <c r="M18" s="66">
        <f t="shared" si="4"/>
        <v>19</v>
      </c>
      <c r="N18" s="65">
        <f>VLOOKUP($A18,'Return Data'!$B$7:$R$2843,10,0)</f>
        <v>3.9106000000000001</v>
      </c>
      <c r="O18" s="66">
        <f t="shared" si="5"/>
        <v>20</v>
      </c>
      <c r="P18" s="65">
        <f>VLOOKUP($A18,'Return Data'!$B$7:$R$2843,11,0)</f>
        <v>4.3414999999999999</v>
      </c>
      <c r="Q18" s="66">
        <f t="shared" si="6"/>
        <v>18</v>
      </c>
      <c r="R18" s="65">
        <f>VLOOKUP($A18,'Return Data'!$B$7:$R$2843,12,0)</f>
        <v>4.0019999999999998</v>
      </c>
      <c r="S18" s="66">
        <f t="shared" si="7"/>
        <v>22</v>
      </c>
      <c r="T18" s="65">
        <f>VLOOKUP($A18,'Return Data'!$B$7:$R$2843,13,0)</f>
        <v>4.2150999999999996</v>
      </c>
      <c r="U18" s="66">
        <f t="shared" si="8"/>
        <v>21</v>
      </c>
      <c r="V18" s="65">
        <f>VLOOKUP($A18,'Return Data'!$B$7:$R$2843,17,0)</f>
        <v>6.3323</v>
      </c>
      <c r="W18" s="66">
        <f t="shared" si="9"/>
        <v>17</v>
      </c>
      <c r="X18" s="65">
        <f>VLOOKUP($A18,'Return Data'!$B$7:$R$2843,14,0)</f>
        <v>7.1300999999999997</v>
      </c>
      <c r="Y18" s="66">
        <f t="shared" si="10"/>
        <v>12</v>
      </c>
      <c r="Z18" s="65">
        <f>VLOOKUP($A18,'Return Data'!$B$7:$R$2843,16,0)</f>
        <v>8.0803999999999991</v>
      </c>
      <c r="AA18" s="67">
        <f t="shared" si="11"/>
        <v>10</v>
      </c>
    </row>
    <row r="19" spans="1:27" x14ac:dyDescent="0.3">
      <c r="A19" s="63" t="s">
        <v>1039</v>
      </c>
      <c r="B19" s="64">
        <f>VLOOKUP($A19,'Return Data'!$B$7:$R$2843,3,0)</f>
        <v>44407</v>
      </c>
      <c r="C19" s="65">
        <f>VLOOKUP($A19,'Return Data'!$B$7:$R$2843,4,0)</f>
        <v>3097.3508000000002</v>
      </c>
      <c r="D19" s="65">
        <f>VLOOKUP($A19,'Return Data'!$B$7:$R$2843,5,0)</f>
        <v>2.7671999999999999</v>
      </c>
      <c r="E19" s="66">
        <f t="shared" si="0"/>
        <v>18</v>
      </c>
      <c r="F19" s="65">
        <f>VLOOKUP($A19,'Return Data'!$B$7:$R$2843,6,0)</f>
        <v>3.6381000000000001</v>
      </c>
      <c r="G19" s="66">
        <f t="shared" si="1"/>
        <v>14</v>
      </c>
      <c r="H19" s="65">
        <f>VLOOKUP($A19,'Return Data'!$B$7:$R$2843,7,0)</f>
        <v>4.2003000000000004</v>
      </c>
      <c r="I19" s="66">
        <f t="shared" si="2"/>
        <v>16</v>
      </c>
      <c r="J19" s="65">
        <f>VLOOKUP($A19,'Return Data'!$B$7:$R$2843,8,0)</f>
        <v>4.0050999999999997</v>
      </c>
      <c r="K19" s="66">
        <f t="shared" si="3"/>
        <v>21</v>
      </c>
      <c r="L19" s="65">
        <f>VLOOKUP($A19,'Return Data'!$B$7:$R$2843,9,0)</f>
        <v>5.4109999999999996</v>
      </c>
      <c r="M19" s="66">
        <f t="shared" si="4"/>
        <v>13</v>
      </c>
      <c r="N19" s="65">
        <f>VLOOKUP($A19,'Return Data'!$B$7:$R$2843,10,0)</f>
        <v>4.0506000000000002</v>
      </c>
      <c r="O19" s="66">
        <f t="shared" si="5"/>
        <v>16</v>
      </c>
      <c r="P19" s="65">
        <f>VLOOKUP($A19,'Return Data'!$B$7:$R$2843,11,0)</f>
        <v>4.5967000000000002</v>
      </c>
      <c r="Q19" s="66">
        <f t="shared" si="6"/>
        <v>10</v>
      </c>
      <c r="R19" s="65">
        <f>VLOOKUP($A19,'Return Data'!$B$7:$R$2843,12,0)</f>
        <v>4.1745999999999999</v>
      </c>
      <c r="S19" s="66">
        <f t="shared" si="7"/>
        <v>16</v>
      </c>
      <c r="T19" s="65">
        <f>VLOOKUP($A19,'Return Data'!$B$7:$R$2843,13,0)</f>
        <v>4.5115999999999996</v>
      </c>
      <c r="U19" s="66">
        <f t="shared" si="8"/>
        <v>17</v>
      </c>
      <c r="V19" s="65">
        <f>VLOOKUP($A19,'Return Data'!$B$7:$R$2843,17,0)</f>
        <v>6.6829999999999998</v>
      </c>
      <c r="W19" s="66">
        <f t="shared" si="9"/>
        <v>11</v>
      </c>
      <c r="X19" s="65">
        <f>VLOOKUP($A19,'Return Data'!$B$7:$R$2843,14,0)</f>
        <v>7.4885999999999999</v>
      </c>
      <c r="Y19" s="66">
        <f t="shared" si="10"/>
        <v>6</v>
      </c>
      <c r="Z19" s="65">
        <f>VLOOKUP($A19,'Return Data'!$B$7:$R$2843,16,0)</f>
        <v>8.0873000000000008</v>
      </c>
      <c r="AA19" s="67">
        <f t="shared" si="11"/>
        <v>9</v>
      </c>
    </row>
    <row r="20" spans="1:27" x14ac:dyDescent="0.3">
      <c r="A20" s="63" t="s">
        <v>1041</v>
      </c>
      <c r="B20" s="64">
        <f>VLOOKUP($A20,'Return Data'!$B$7:$R$2843,3,0)</f>
        <v>44407</v>
      </c>
      <c r="C20" s="65">
        <f>VLOOKUP($A20,'Return Data'!$B$7:$R$2843,4,0)</f>
        <v>29.8582</v>
      </c>
      <c r="D20" s="65">
        <f>VLOOKUP($A20,'Return Data'!$B$7:$R$2843,5,0)</f>
        <v>5.6241000000000003</v>
      </c>
      <c r="E20" s="66">
        <f t="shared" si="0"/>
        <v>4</v>
      </c>
      <c r="F20" s="65">
        <f>VLOOKUP($A20,'Return Data'!$B$7:$R$2843,6,0)</f>
        <v>3.3422999999999998</v>
      </c>
      <c r="G20" s="66">
        <f t="shared" si="1"/>
        <v>19</v>
      </c>
      <c r="H20" s="65">
        <f>VLOOKUP($A20,'Return Data'!$B$7:$R$2843,7,0)</f>
        <v>3.2502</v>
      </c>
      <c r="I20" s="66">
        <f t="shared" si="2"/>
        <v>24</v>
      </c>
      <c r="J20" s="65">
        <f>VLOOKUP($A20,'Return Data'!$B$7:$R$2843,8,0)</f>
        <v>4.0666000000000002</v>
      </c>
      <c r="K20" s="66">
        <f t="shared" si="3"/>
        <v>19</v>
      </c>
      <c r="L20" s="65">
        <f>VLOOKUP($A20,'Return Data'!$B$7:$R$2843,9,0)</f>
        <v>5.0820999999999996</v>
      </c>
      <c r="M20" s="66">
        <f t="shared" si="4"/>
        <v>20</v>
      </c>
      <c r="N20" s="65">
        <f>VLOOKUP($A20,'Return Data'!$B$7:$R$2843,10,0)</f>
        <v>3.8107000000000002</v>
      </c>
      <c r="O20" s="66">
        <f t="shared" si="5"/>
        <v>22</v>
      </c>
      <c r="P20" s="65">
        <f>VLOOKUP($A20,'Return Data'!$B$7:$R$2843,11,0)</f>
        <v>3.8283999999999998</v>
      </c>
      <c r="Q20" s="66">
        <f t="shared" si="6"/>
        <v>25</v>
      </c>
      <c r="R20" s="65">
        <f>VLOOKUP($A20,'Return Data'!$B$7:$R$2843,12,0)</f>
        <v>3.5577999999999999</v>
      </c>
      <c r="S20" s="66">
        <f t="shared" si="7"/>
        <v>25</v>
      </c>
      <c r="T20" s="65">
        <f>VLOOKUP($A20,'Return Data'!$B$7:$R$2843,13,0)</f>
        <v>3.7928999999999999</v>
      </c>
      <c r="U20" s="66">
        <f t="shared" si="8"/>
        <v>25</v>
      </c>
      <c r="V20" s="65">
        <f>VLOOKUP($A20,'Return Data'!$B$7:$R$2843,17,0)</f>
        <v>10.7684</v>
      </c>
      <c r="W20" s="66">
        <f t="shared" si="9"/>
        <v>1</v>
      </c>
      <c r="X20" s="65">
        <f>VLOOKUP($A20,'Return Data'!$B$7:$R$2843,14,0)</f>
        <v>5.5495999999999999</v>
      </c>
      <c r="Y20" s="66">
        <f t="shared" si="10"/>
        <v>17</v>
      </c>
      <c r="Z20" s="65">
        <f>VLOOKUP($A20,'Return Data'!$B$7:$R$2843,16,0)</f>
        <v>7.3211000000000004</v>
      </c>
      <c r="AA20" s="67">
        <f t="shared" si="11"/>
        <v>18</v>
      </c>
    </row>
    <row r="21" spans="1:27" x14ac:dyDescent="0.3">
      <c r="A21" s="63" t="s">
        <v>1043</v>
      </c>
      <c r="B21" s="64">
        <f>VLOOKUP($A21,'Return Data'!$B$7:$R$2843,3,0)</f>
        <v>44407</v>
      </c>
      <c r="C21" s="65">
        <f>VLOOKUP($A21,'Return Data'!$B$7:$R$2843,4,0)</f>
        <v>2822.7847999999999</v>
      </c>
      <c r="D21" s="65">
        <f>VLOOKUP($A21,'Return Data'!$B$7:$R$2843,5,0)</f>
        <v>-2.6530999999999998</v>
      </c>
      <c r="E21" s="66">
        <f t="shared" si="0"/>
        <v>24</v>
      </c>
      <c r="F21" s="65">
        <f>VLOOKUP($A21,'Return Data'!$B$7:$R$2843,6,0)</f>
        <v>3.456</v>
      </c>
      <c r="G21" s="66">
        <f t="shared" si="1"/>
        <v>15</v>
      </c>
      <c r="H21" s="65">
        <f>VLOOKUP($A21,'Return Data'!$B$7:$R$2843,7,0)</f>
        <v>6.3498999999999999</v>
      </c>
      <c r="I21" s="66">
        <f t="shared" si="2"/>
        <v>3</v>
      </c>
      <c r="J21" s="65">
        <f>VLOOKUP($A21,'Return Data'!$B$7:$R$2843,8,0)</f>
        <v>5.7554999999999996</v>
      </c>
      <c r="K21" s="66">
        <f t="shared" si="3"/>
        <v>3</v>
      </c>
      <c r="L21" s="65">
        <f>VLOOKUP($A21,'Return Data'!$B$7:$R$2843,9,0)</f>
        <v>6.0095999999999998</v>
      </c>
      <c r="M21" s="66">
        <f t="shared" si="4"/>
        <v>5</v>
      </c>
      <c r="N21" s="65">
        <f>VLOOKUP($A21,'Return Data'!$B$7:$R$2843,10,0)</f>
        <v>4.9813000000000001</v>
      </c>
      <c r="O21" s="66">
        <f t="shared" si="5"/>
        <v>5</v>
      </c>
      <c r="P21" s="65">
        <f>VLOOKUP($A21,'Return Data'!$B$7:$R$2843,11,0)</f>
        <v>4.7690000000000001</v>
      </c>
      <c r="Q21" s="66">
        <f t="shared" si="6"/>
        <v>6</v>
      </c>
      <c r="R21" s="65">
        <f>VLOOKUP($A21,'Return Data'!$B$7:$R$2843,12,0)</f>
        <v>4.6284999999999998</v>
      </c>
      <c r="S21" s="66">
        <f t="shared" si="7"/>
        <v>9</v>
      </c>
      <c r="T21" s="65">
        <f>VLOOKUP($A21,'Return Data'!$B$7:$R$2843,13,0)</f>
        <v>5.3567</v>
      </c>
      <c r="U21" s="66">
        <f t="shared" si="8"/>
        <v>7</v>
      </c>
      <c r="V21" s="65">
        <f>VLOOKUP($A21,'Return Data'!$B$7:$R$2843,17,0)</f>
        <v>7.6307999999999998</v>
      </c>
      <c r="W21" s="66">
        <f t="shared" si="9"/>
        <v>2</v>
      </c>
      <c r="X21" s="65">
        <f>VLOOKUP($A21,'Return Data'!$B$7:$R$2843,14,0)</f>
        <v>7.9664999999999999</v>
      </c>
      <c r="Y21" s="66">
        <f t="shared" si="10"/>
        <v>2</v>
      </c>
      <c r="Z21" s="65">
        <f>VLOOKUP($A21,'Return Data'!$B$7:$R$2843,16,0)</f>
        <v>8.5594000000000001</v>
      </c>
      <c r="AA21" s="67">
        <f t="shared" si="11"/>
        <v>2</v>
      </c>
    </row>
    <row r="22" spans="1:27" x14ac:dyDescent="0.3">
      <c r="A22" s="63" t="s">
        <v>1044</v>
      </c>
      <c r="B22" s="64">
        <f>VLOOKUP($A22,'Return Data'!$B$7:$R$2843,3,0)</f>
        <v>44407</v>
      </c>
      <c r="C22" s="65">
        <f>VLOOKUP($A22,'Return Data'!$B$7:$R$2843,4,0)</f>
        <v>23.235800000000001</v>
      </c>
      <c r="D22" s="65">
        <f>VLOOKUP($A22,'Return Data'!$B$7:$R$2843,5,0)</f>
        <v>3.7704</v>
      </c>
      <c r="E22" s="66">
        <f t="shared" si="0"/>
        <v>12</v>
      </c>
      <c r="F22" s="65">
        <f>VLOOKUP($A22,'Return Data'!$B$7:$R$2843,6,0)</f>
        <v>3.8759999999999999</v>
      </c>
      <c r="G22" s="66">
        <f t="shared" si="1"/>
        <v>11</v>
      </c>
      <c r="H22" s="65">
        <f>VLOOKUP($A22,'Return Data'!$B$7:$R$2843,7,0)</f>
        <v>4.5145</v>
      </c>
      <c r="I22" s="66">
        <f t="shared" si="2"/>
        <v>12</v>
      </c>
      <c r="J22" s="65">
        <f>VLOOKUP($A22,'Return Data'!$B$7:$R$2843,8,0)</f>
        <v>4.3945999999999996</v>
      </c>
      <c r="K22" s="66">
        <f t="shared" si="3"/>
        <v>12</v>
      </c>
      <c r="L22" s="65">
        <f>VLOOKUP($A22,'Return Data'!$B$7:$R$2843,9,0)</f>
        <v>5.6814999999999998</v>
      </c>
      <c r="M22" s="66">
        <f t="shared" si="4"/>
        <v>9</v>
      </c>
      <c r="N22" s="65">
        <f>VLOOKUP($A22,'Return Data'!$B$7:$R$2843,10,0)</f>
        <v>4.2637</v>
      </c>
      <c r="O22" s="66">
        <f t="shared" si="5"/>
        <v>14</v>
      </c>
      <c r="P22" s="65">
        <f>VLOOKUP($A22,'Return Data'!$B$7:$R$2843,11,0)</f>
        <v>4.7580999999999998</v>
      </c>
      <c r="Q22" s="66">
        <f t="shared" si="6"/>
        <v>7</v>
      </c>
      <c r="R22" s="65">
        <f>VLOOKUP($A22,'Return Data'!$B$7:$R$2843,12,0)</f>
        <v>4.4701000000000004</v>
      </c>
      <c r="S22" s="66">
        <f t="shared" si="7"/>
        <v>11</v>
      </c>
      <c r="T22" s="65">
        <f>VLOOKUP($A22,'Return Data'!$B$7:$R$2843,13,0)</f>
        <v>5.0228999999999999</v>
      </c>
      <c r="U22" s="66">
        <f t="shared" si="8"/>
        <v>10</v>
      </c>
      <c r="V22" s="65">
        <f>VLOOKUP($A22,'Return Data'!$B$7:$R$2843,17,0)</f>
        <v>6.4387999999999996</v>
      </c>
      <c r="W22" s="66">
        <f t="shared" si="9"/>
        <v>16</v>
      </c>
      <c r="X22" s="65">
        <f>VLOOKUP($A22,'Return Data'!$B$7:$R$2843,14,0)</f>
        <v>6.3249000000000004</v>
      </c>
      <c r="Y22" s="66">
        <f t="shared" si="10"/>
        <v>15</v>
      </c>
      <c r="Z22" s="65">
        <f>VLOOKUP($A22,'Return Data'!$B$7:$R$2843,16,0)</f>
        <v>8.0391999999999992</v>
      </c>
      <c r="AA22" s="67">
        <f t="shared" si="11"/>
        <v>11</v>
      </c>
    </row>
    <row r="23" spans="1:27" x14ac:dyDescent="0.3">
      <c r="A23" s="63" t="s">
        <v>1047</v>
      </c>
      <c r="B23" s="64">
        <f>VLOOKUP($A23,'Return Data'!$B$7:$R$2843,3,0)</f>
        <v>44407</v>
      </c>
      <c r="C23" s="65">
        <f>VLOOKUP($A23,'Return Data'!$B$7:$R$2843,4,0)</f>
        <v>33.5959</v>
      </c>
      <c r="D23" s="65">
        <f>VLOOKUP($A23,'Return Data'!$B$7:$R$2843,5,0)</f>
        <v>4.1288999999999998</v>
      </c>
      <c r="E23" s="66">
        <f t="shared" si="0"/>
        <v>11</v>
      </c>
      <c r="F23" s="65">
        <f>VLOOKUP($A23,'Return Data'!$B$7:$R$2843,6,0)</f>
        <v>4.1661000000000001</v>
      </c>
      <c r="G23" s="66">
        <f t="shared" si="1"/>
        <v>7</v>
      </c>
      <c r="H23" s="65">
        <f>VLOOKUP($A23,'Return Data'!$B$7:$R$2843,7,0)</f>
        <v>4.3804999999999996</v>
      </c>
      <c r="I23" s="66">
        <f t="shared" si="2"/>
        <v>15</v>
      </c>
      <c r="J23" s="65">
        <f>VLOOKUP($A23,'Return Data'!$B$7:$R$2843,8,0)</f>
        <v>4.1584000000000003</v>
      </c>
      <c r="K23" s="66">
        <f t="shared" si="3"/>
        <v>17</v>
      </c>
      <c r="L23" s="65">
        <f>VLOOKUP($A23,'Return Data'!$B$7:$R$2843,9,0)</f>
        <v>5.2957999999999998</v>
      </c>
      <c r="M23" s="66">
        <f t="shared" si="4"/>
        <v>17</v>
      </c>
      <c r="N23" s="65">
        <f>VLOOKUP($A23,'Return Data'!$B$7:$R$2843,10,0)</f>
        <v>3.9948000000000001</v>
      </c>
      <c r="O23" s="66">
        <f t="shared" si="5"/>
        <v>17</v>
      </c>
      <c r="P23" s="65">
        <f>VLOOKUP($A23,'Return Data'!$B$7:$R$2843,11,0)</f>
        <v>4.0635000000000003</v>
      </c>
      <c r="Q23" s="66">
        <f t="shared" si="6"/>
        <v>23</v>
      </c>
      <c r="R23" s="65">
        <f>VLOOKUP($A23,'Return Data'!$B$7:$R$2843,12,0)</f>
        <v>4.8235999999999999</v>
      </c>
      <c r="S23" s="66">
        <f t="shared" si="7"/>
        <v>6</v>
      </c>
      <c r="T23" s="65">
        <f>VLOOKUP($A23,'Return Data'!$B$7:$R$2843,13,0)</f>
        <v>4.8528000000000002</v>
      </c>
      <c r="U23" s="66">
        <f t="shared" si="8"/>
        <v>11</v>
      </c>
      <c r="V23" s="65">
        <f>VLOOKUP($A23,'Return Data'!$B$7:$R$2843,17,0)</f>
        <v>6.8159999999999998</v>
      </c>
      <c r="W23" s="66">
        <f t="shared" si="9"/>
        <v>9</v>
      </c>
      <c r="X23" s="65">
        <f>VLOOKUP($A23,'Return Data'!$B$7:$R$2843,14,0)</f>
        <v>5.9372999999999996</v>
      </c>
      <c r="Y23" s="66">
        <f t="shared" si="10"/>
        <v>16</v>
      </c>
      <c r="Z23" s="65">
        <f>VLOOKUP($A23,'Return Data'!$B$7:$R$2843,16,0)</f>
        <v>7.6235999999999997</v>
      </c>
      <c r="AA23" s="67">
        <f t="shared" si="11"/>
        <v>15</v>
      </c>
    </row>
    <row r="24" spans="1:27" x14ac:dyDescent="0.3">
      <c r="A24" s="63" t="s">
        <v>1048</v>
      </c>
      <c r="B24" s="64">
        <f>VLOOKUP($A24,'Return Data'!$B$7:$R$2843,3,0)</f>
        <v>44407</v>
      </c>
      <c r="C24" s="65">
        <f>VLOOKUP($A24,'Return Data'!$B$7:$R$2843,4,0)</f>
        <v>1364.3352</v>
      </c>
      <c r="D24" s="65">
        <f>VLOOKUP($A24,'Return Data'!$B$7:$R$2843,5,0)</f>
        <v>4.4389000000000003</v>
      </c>
      <c r="E24" s="66">
        <f t="shared" si="0"/>
        <v>8</v>
      </c>
      <c r="F24" s="65">
        <f>VLOOKUP($A24,'Return Data'!$B$7:$R$2843,6,0)</f>
        <v>4.4515000000000002</v>
      </c>
      <c r="G24" s="66">
        <f t="shared" si="1"/>
        <v>5</v>
      </c>
      <c r="H24" s="65">
        <f>VLOOKUP($A24,'Return Data'!$B$7:$R$2843,7,0)</f>
        <v>4.7127999999999997</v>
      </c>
      <c r="I24" s="66">
        <f t="shared" si="2"/>
        <v>10</v>
      </c>
      <c r="J24" s="65">
        <f>VLOOKUP($A24,'Return Data'!$B$7:$R$2843,8,0)</f>
        <v>4.4781000000000004</v>
      </c>
      <c r="K24" s="66">
        <f t="shared" si="3"/>
        <v>10</v>
      </c>
      <c r="L24" s="65">
        <f>VLOOKUP($A24,'Return Data'!$B$7:$R$2843,9,0)</f>
        <v>5.3238000000000003</v>
      </c>
      <c r="M24" s="66">
        <f t="shared" si="4"/>
        <v>16</v>
      </c>
      <c r="N24" s="65">
        <f>VLOOKUP($A24,'Return Data'!$B$7:$R$2843,10,0)</f>
        <v>4.3571999999999997</v>
      </c>
      <c r="O24" s="66">
        <f t="shared" si="5"/>
        <v>9</v>
      </c>
      <c r="P24" s="65">
        <f>VLOOKUP($A24,'Return Data'!$B$7:$R$2843,11,0)</f>
        <v>4.5391000000000004</v>
      </c>
      <c r="Q24" s="66">
        <f t="shared" si="6"/>
        <v>14</v>
      </c>
      <c r="R24" s="65">
        <f>VLOOKUP($A24,'Return Data'!$B$7:$R$2843,12,0)</f>
        <v>4.2293000000000003</v>
      </c>
      <c r="S24" s="66">
        <f t="shared" si="7"/>
        <v>14</v>
      </c>
      <c r="T24" s="65">
        <f>VLOOKUP($A24,'Return Data'!$B$7:$R$2843,13,0)</f>
        <v>4.6668000000000003</v>
      </c>
      <c r="U24" s="66">
        <f t="shared" si="8"/>
        <v>15</v>
      </c>
      <c r="V24" s="65">
        <f>VLOOKUP($A24,'Return Data'!$B$7:$R$2843,17,0)</f>
        <v>6.4837999999999996</v>
      </c>
      <c r="W24" s="66">
        <f t="shared" si="9"/>
        <v>15</v>
      </c>
      <c r="X24" s="65">
        <f>VLOOKUP($A24,'Return Data'!$B$7:$R$2843,14,0)</f>
        <v>7.2515000000000001</v>
      </c>
      <c r="Y24" s="66">
        <f t="shared" si="10"/>
        <v>9</v>
      </c>
      <c r="Z24" s="65">
        <f>VLOOKUP($A24,'Return Data'!$B$7:$R$2843,16,0)</f>
        <v>7.2226999999999997</v>
      </c>
      <c r="AA24" s="67">
        <f t="shared" si="11"/>
        <v>19</v>
      </c>
    </row>
    <row r="25" spans="1:27" x14ac:dyDescent="0.3">
      <c r="A25" s="63" t="s">
        <v>1050</v>
      </c>
      <c r="B25" s="64">
        <f>VLOOKUP($A25,'Return Data'!$B$7:$R$2843,3,0)</f>
        <v>44407</v>
      </c>
      <c r="C25" s="65">
        <f>VLOOKUP($A25,'Return Data'!$B$7:$R$2843,4,0)</f>
        <v>1918.4023999999999</v>
      </c>
      <c r="D25" s="65">
        <f>VLOOKUP($A25,'Return Data'!$B$7:$R$2843,5,0)</f>
        <v>4.8181000000000003</v>
      </c>
      <c r="E25" s="66">
        <f t="shared" si="0"/>
        <v>6</v>
      </c>
      <c r="F25" s="65">
        <f>VLOOKUP($A25,'Return Data'!$B$7:$R$2843,6,0)</f>
        <v>4.1409000000000002</v>
      </c>
      <c r="G25" s="66">
        <f t="shared" si="1"/>
        <v>8</v>
      </c>
      <c r="H25" s="65">
        <f>VLOOKUP($A25,'Return Data'!$B$7:$R$2843,7,0)</f>
        <v>4.4226999999999999</v>
      </c>
      <c r="I25" s="66">
        <f t="shared" si="2"/>
        <v>13</v>
      </c>
      <c r="J25" s="65">
        <f>VLOOKUP($A25,'Return Data'!$B$7:$R$2843,8,0)</f>
        <v>4.3737000000000004</v>
      </c>
      <c r="K25" s="66">
        <f t="shared" si="3"/>
        <v>13</v>
      </c>
      <c r="L25" s="65">
        <f>VLOOKUP($A25,'Return Data'!$B$7:$R$2843,9,0)</f>
        <v>5.6394000000000002</v>
      </c>
      <c r="M25" s="66">
        <f t="shared" si="4"/>
        <v>10</v>
      </c>
      <c r="N25" s="65">
        <f>VLOOKUP($A25,'Return Data'!$B$7:$R$2843,10,0)</f>
        <v>4.0975000000000001</v>
      </c>
      <c r="O25" s="66">
        <f t="shared" si="5"/>
        <v>15</v>
      </c>
      <c r="P25" s="65">
        <f>VLOOKUP($A25,'Return Data'!$B$7:$R$2843,11,0)</f>
        <v>4.2922000000000002</v>
      </c>
      <c r="Q25" s="66">
        <f t="shared" si="6"/>
        <v>19</v>
      </c>
      <c r="R25" s="65">
        <f>VLOOKUP($A25,'Return Data'!$B$7:$R$2843,12,0)</f>
        <v>4.1345999999999998</v>
      </c>
      <c r="S25" s="66">
        <f t="shared" si="7"/>
        <v>17</v>
      </c>
      <c r="T25" s="65">
        <f>VLOOKUP($A25,'Return Data'!$B$7:$R$2843,13,0)</f>
        <v>4.5296000000000003</v>
      </c>
      <c r="U25" s="66">
        <f t="shared" si="8"/>
        <v>16</v>
      </c>
      <c r="V25" s="65">
        <f>VLOOKUP($A25,'Return Data'!$B$7:$R$2843,17,0)</f>
        <v>6.0486000000000004</v>
      </c>
      <c r="W25" s="66">
        <f t="shared" si="9"/>
        <v>18</v>
      </c>
      <c r="X25" s="65">
        <f>VLOOKUP($A25,'Return Data'!$B$7:$R$2843,14,0)</f>
        <v>6.4370000000000003</v>
      </c>
      <c r="Y25" s="66">
        <f t="shared" si="10"/>
        <v>14</v>
      </c>
      <c r="Z25" s="65">
        <f>VLOOKUP($A25,'Return Data'!$B$7:$R$2843,16,0)</f>
        <v>7.3391999999999999</v>
      </c>
      <c r="AA25" s="67">
        <f t="shared" si="11"/>
        <v>17</v>
      </c>
    </row>
    <row r="26" spans="1:27" x14ac:dyDescent="0.3">
      <c r="A26" s="63" t="s">
        <v>1053</v>
      </c>
      <c r="B26" s="64">
        <f>VLOOKUP($A26,'Return Data'!$B$7:$R$2843,3,0)</f>
        <v>44407</v>
      </c>
      <c r="C26" s="65">
        <f>VLOOKUP($A26,'Return Data'!$B$7:$R$2843,4,0)</f>
        <v>3077.6685000000002</v>
      </c>
      <c r="D26" s="65">
        <f>VLOOKUP($A26,'Return Data'!$B$7:$R$2843,5,0)</f>
        <v>4.1441999999999997</v>
      </c>
      <c r="E26" s="66">
        <f t="shared" si="0"/>
        <v>10</v>
      </c>
      <c r="F26" s="65">
        <f>VLOOKUP($A26,'Return Data'!$B$7:$R$2843,6,0)</f>
        <v>4.07</v>
      </c>
      <c r="G26" s="66">
        <f t="shared" si="1"/>
        <v>10</v>
      </c>
      <c r="H26" s="65">
        <f>VLOOKUP($A26,'Return Data'!$B$7:$R$2843,7,0)</f>
        <v>4.9467999999999996</v>
      </c>
      <c r="I26" s="66">
        <f t="shared" si="2"/>
        <v>7</v>
      </c>
      <c r="J26" s="65">
        <f>VLOOKUP($A26,'Return Data'!$B$7:$R$2843,8,0)</f>
        <v>5.1738</v>
      </c>
      <c r="K26" s="66">
        <f t="shared" si="3"/>
        <v>4</v>
      </c>
      <c r="L26" s="65">
        <f>VLOOKUP($A26,'Return Data'!$B$7:$R$2843,9,0)</f>
        <v>6.6022999999999996</v>
      </c>
      <c r="M26" s="66">
        <f t="shared" si="4"/>
        <v>1</v>
      </c>
      <c r="N26" s="65">
        <f>VLOOKUP($A26,'Return Data'!$B$7:$R$2843,10,0)</f>
        <v>5.4135</v>
      </c>
      <c r="O26" s="66">
        <f t="shared" si="5"/>
        <v>3</v>
      </c>
      <c r="P26" s="65">
        <f>VLOOKUP($A26,'Return Data'!$B$7:$R$2843,11,0)</f>
        <v>5.6364999999999998</v>
      </c>
      <c r="Q26" s="66">
        <f t="shared" si="6"/>
        <v>2</v>
      </c>
      <c r="R26" s="65">
        <f>VLOOKUP($A26,'Return Data'!$B$7:$R$2843,12,0)</f>
        <v>5.4198000000000004</v>
      </c>
      <c r="S26" s="66">
        <f t="shared" si="7"/>
        <v>3</v>
      </c>
      <c r="T26" s="65">
        <f>VLOOKUP($A26,'Return Data'!$B$7:$R$2843,13,0)</f>
        <v>5.8703000000000003</v>
      </c>
      <c r="U26" s="66">
        <f t="shared" si="8"/>
        <v>3</v>
      </c>
      <c r="V26" s="65">
        <f>VLOOKUP($A26,'Return Data'!$B$7:$R$2843,17,0)</f>
        <v>7.4627999999999997</v>
      </c>
      <c r="W26" s="66">
        <f t="shared" si="9"/>
        <v>3</v>
      </c>
      <c r="X26" s="65">
        <f>VLOOKUP($A26,'Return Data'!$B$7:$R$2843,14,0)</f>
        <v>7.2988999999999997</v>
      </c>
      <c r="Y26" s="66">
        <f t="shared" si="10"/>
        <v>8</v>
      </c>
      <c r="Z26" s="65">
        <f>VLOOKUP($A26,'Return Data'!$B$7:$R$2843,16,0)</f>
        <v>8.1569000000000003</v>
      </c>
      <c r="AA26" s="67">
        <f t="shared" si="11"/>
        <v>8</v>
      </c>
    </row>
    <row r="27" spans="1:27" x14ac:dyDescent="0.3">
      <c r="A27" s="63" t="s">
        <v>1055</v>
      </c>
      <c r="B27" s="64">
        <f>VLOOKUP($A27,'Return Data'!$B$7:$R$2843,3,0)</f>
        <v>44407</v>
      </c>
      <c r="C27" s="65">
        <f>VLOOKUP($A27,'Return Data'!$B$7:$R$2843,4,0)</f>
        <v>24.908000000000001</v>
      </c>
      <c r="D27" s="65">
        <f>VLOOKUP($A27,'Return Data'!$B$7:$R$2843,5,0)</f>
        <v>7.1818</v>
      </c>
      <c r="E27" s="66">
        <f t="shared" si="0"/>
        <v>3</v>
      </c>
      <c r="F27" s="65">
        <f>VLOOKUP($A27,'Return Data'!$B$7:$R$2843,6,0)</f>
        <v>5.5221999999999998</v>
      </c>
      <c r="G27" s="66">
        <f t="shared" si="1"/>
        <v>3</v>
      </c>
      <c r="H27" s="65">
        <f>VLOOKUP($A27,'Return Data'!$B$7:$R$2843,7,0)</f>
        <v>4.5885999999999996</v>
      </c>
      <c r="I27" s="66">
        <f t="shared" si="2"/>
        <v>11</v>
      </c>
      <c r="J27" s="65">
        <f>VLOOKUP($A27,'Return Data'!$B$7:$R$2843,8,0)</f>
        <v>4.3510999999999997</v>
      </c>
      <c r="K27" s="66">
        <f t="shared" si="3"/>
        <v>14</v>
      </c>
      <c r="L27" s="65">
        <f>VLOOKUP($A27,'Return Data'!$B$7:$R$2843,9,0)</f>
        <v>4.9683000000000002</v>
      </c>
      <c r="M27" s="66">
        <f t="shared" si="4"/>
        <v>21</v>
      </c>
      <c r="N27" s="65">
        <f>VLOOKUP($A27,'Return Data'!$B$7:$R$2843,10,0)</f>
        <v>4.2901999999999996</v>
      </c>
      <c r="O27" s="66">
        <f t="shared" si="5"/>
        <v>12</v>
      </c>
      <c r="P27" s="65">
        <f>VLOOKUP($A27,'Return Data'!$B$7:$R$2843,11,0)</f>
        <v>4.5629</v>
      </c>
      <c r="Q27" s="66">
        <f t="shared" si="6"/>
        <v>12</v>
      </c>
      <c r="R27" s="65">
        <f>VLOOKUP($A27,'Return Data'!$B$7:$R$2843,12,0)</f>
        <v>4.5582000000000003</v>
      </c>
      <c r="S27" s="66">
        <f t="shared" si="7"/>
        <v>10</v>
      </c>
      <c r="T27" s="65">
        <f>VLOOKUP($A27,'Return Data'!$B$7:$R$2843,13,0)</f>
        <v>5.1321000000000003</v>
      </c>
      <c r="U27" s="66">
        <f t="shared" si="8"/>
        <v>8</v>
      </c>
      <c r="V27" s="65">
        <f>VLOOKUP($A27,'Return Data'!$B$7:$R$2843,17,0)</f>
        <v>4.7815000000000003</v>
      </c>
      <c r="W27" s="66">
        <f t="shared" si="9"/>
        <v>22</v>
      </c>
      <c r="X27" s="65">
        <f>VLOOKUP($A27,'Return Data'!$B$7:$R$2843,14,0)</f>
        <v>-9.1700000000000004E-2</v>
      </c>
      <c r="Y27" s="66">
        <f t="shared" si="10"/>
        <v>23</v>
      </c>
      <c r="Z27" s="65">
        <f>VLOOKUP($A27,'Return Data'!$B$7:$R$2843,16,0)</f>
        <v>5.8329000000000004</v>
      </c>
      <c r="AA27" s="67">
        <f t="shared" si="11"/>
        <v>23</v>
      </c>
    </row>
    <row r="28" spans="1:27" x14ac:dyDescent="0.3">
      <c r="A28" s="63" t="s">
        <v>1057</v>
      </c>
      <c r="B28" s="64">
        <f>VLOOKUP($A28,'Return Data'!$B$7:$R$2843,3,0)</f>
        <v>44407</v>
      </c>
      <c r="C28" s="65">
        <f>VLOOKUP($A28,'Return Data'!$B$7:$R$2843,4,0)</f>
        <v>2887.3512999999998</v>
      </c>
      <c r="D28" s="65">
        <f>VLOOKUP($A28,'Return Data'!$B$7:$R$2843,5,0)</f>
        <v>4.3339999999999996</v>
      </c>
      <c r="E28" s="66">
        <f t="shared" si="0"/>
        <v>9</v>
      </c>
      <c r="F28" s="65">
        <f>VLOOKUP($A28,'Return Data'!$B$7:$R$2843,6,0)</f>
        <v>3.8121</v>
      </c>
      <c r="G28" s="66">
        <f t="shared" si="1"/>
        <v>12</v>
      </c>
      <c r="H28" s="65">
        <f>VLOOKUP($A28,'Return Data'!$B$7:$R$2843,7,0)</f>
        <v>4.4176000000000002</v>
      </c>
      <c r="I28" s="66">
        <f t="shared" si="2"/>
        <v>14</v>
      </c>
      <c r="J28" s="65">
        <f>VLOOKUP($A28,'Return Data'!$B$7:$R$2843,8,0)</f>
        <v>4.3243999999999998</v>
      </c>
      <c r="K28" s="66">
        <f t="shared" si="3"/>
        <v>15</v>
      </c>
      <c r="L28" s="65">
        <f>VLOOKUP($A28,'Return Data'!$B$7:$R$2843,9,0)</f>
        <v>5.2397999999999998</v>
      </c>
      <c r="M28" s="66">
        <f t="shared" si="4"/>
        <v>18</v>
      </c>
      <c r="N28" s="65">
        <f>VLOOKUP($A28,'Return Data'!$B$7:$R$2843,10,0)</f>
        <v>3.9824999999999999</v>
      </c>
      <c r="O28" s="66">
        <f t="shared" si="5"/>
        <v>19</v>
      </c>
      <c r="P28" s="65">
        <f>VLOOKUP($A28,'Return Data'!$B$7:$R$2843,11,0)</f>
        <v>4.3479000000000001</v>
      </c>
      <c r="Q28" s="66">
        <f t="shared" si="6"/>
        <v>17</v>
      </c>
      <c r="R28" s="65">
        <f>VLOOKUP($A28,'Return Data'!$B$7:$R$2843,12,0)</f>
        <v>4.0042</v>
      </c>
      <c r="S28" s="66">
        <f t="shared" si="7"/>
        <v>21</v>
      </c>
      <c r="T28" s="65">
        <f>VLOOKUP($A28,'Return Data'!$B$7:$R$2843,13,0)</f>
        <v>4.0808</v>
      </c>
      <c r="U28" s="66">
        <f t="shared" si="8"/>
        <v>23</v>
      </c>
      <c r="V28" s="65">
        <f>VLOOKUP($A28,'Return Data'!$B$7:$R$2843,17,0)</f>
        <v>5.2035999999999998</v>
      </c>
      <c r="W28" s="66">
        <f t="shared" si="9"/>
        <v>20</v>
      </c>
      <c r="X28" s="65">
        <f>VLOOKUP($A28,'Return Data'!$B$7:$R$2843,14,0)</f>
        <v>-0.41220000000000001</v>
      </c>
      <c r="Y28" s="66">
        <f t="shared" si="10"/>
        <v>24</v>
      </c>
      <c r="Z28" s="65">
        <f>VLOOKUP($A28,'Return Data'!$B$7:$R$2843,16,0)</f>
        <v>5.4943</v>
      </c>
      <c r="AA28" s="67">
        <f t="shared" si="11"/>
        <v>24</v>
      </c>
    </row>
    <row r="29" spans="1:27" x14ac:dyDescent="0.3">
      <c r="A29" s="63" t="s">
        <v>1059</v>
      </c>
      <c r="B29" s="64">
        <f>VLOOKUP($A29,'Return Data'!$B$7:$R$2843,3,0)</f>
        <v>44407</v>
      </c>
      <c r="C29" s="65">
        <f>VLOOKUP($A29,'Return Data'!$B$7:$R$2843,4,0)</f>
        <v>2836.8672000000001</v>
      </c>
      <c r="D29" s="65">
        <f>VLOOKUP($A29,'Return Data'!$B$7:$R$2843,5,0)</f>
        <v>1.4398</v>
      </c>
      <c r="E29" s="66">
        <f t="shared" si="0"/>
        <v>20</v>
      </c>
      <c r="F29" s="65">
        <f>VLOOKUP($A29,'Return Data'!$B$7:$R$2843,6,0)</f>
        <v>5.7411000000000003</v>
      </c>
      <c r="G29" s="66">
        <f t="shared" si="1"/>
        <v>2</v>
      </c>
      <c r="H29" s="65">
        <f>VLOOKUP($A29,'Return Data'!$B$7:$R$2843,7,0)</f>
        <v>5.1867999999999999</v>
      </c>
      <c r="I29" s="66">
        <f t="shared" si="2"/>
        <v>4</v>
      </c>
      <c r="J29" s="65">
        <f>VLOOKUP($A29,'Return Data'!$B$7:$R$2843,8,0)</f>
        <v>4.8883000000000001</v>
      </c>
      <c r="K29" s="66">
        <f t="shared" si="3"/>
        <v>7</v>
      </c>
      <c r="L29" s="65">
        <f>VLOOKUP($A29,'Return Data'!$B$7:$R$2843,9,0)</f>
        <v>5.3888999999999996</v>
      </c>
      <c r="M29" s="66">
        <f t="shared" si="4"/>
        <v>14</v>
      </c>
      <c r="N29" s="65">
        <f>VLOOKUP($A29,'Return Data'!$B$7:$R$2843,10,0)</f>
        <v>4.2908999999999997</v>
      </c>
      <c r="O29" s="66">
        <f t="shared" si="5"/>
        <v>11</v>
      </c>
      <c r="P29" s="65">
        <f>VLOOKUP($A29,'Return Data'!$B$7:$R$2843,11,0)</f>
        <v>4.0791000000000004</v>
      </c>
      <c r="Q29" s="66">
        <f t="shared" si="6"/>
        <v>22</v>
      </c>
      <c r="R29" s="65">
        <f>VLOOKUP($A29,'Return Data'!$B$7:$R$2843,12,0)</f>
        <v>4.0262000000000002</v>
      </c>
      <c r="S29" s="66">
        <f t="shared" si="7"/>
        <v>20</v>
      </c>
      <c r="T29" s="65">
        <f>VLOOKUP($A29,'Return Data'!$B$7:$R$2843,13,0)</f>
        <v>4.3720999999999997</v>
      </c>
      <c r="U29" s="66">
        <f t="shared" si="8"/>
        <v>20</v>
      </c>
      <c r="V29" s="65">
        <f>VLOOKUP($A29,'Return Data'!$B$7:$R$2843,17,0)</f>
        <v>6.5092999999999996</v>
      </c>
      <c r="W29" s="66">
        <f t="shared" si="9"/>
        <v>13</v>
      </c>
      <c r="X29" s="65">
        <f>VLOOKUP($A29,'Return Data'!$B$7:$R$2843,14,0)</f>
        <v>7.2138</v>
      </c>
      <c r="Y29" s="66">
        <f t="shared" si="10"/>
        <v>11</v>
      </c>
      <c r="Z29" s="65">
        <f>VLOOKUP($A29,'Return Data'!$B$7:$R$2843,16,0)</f>
        <v>7.9180999999999999</v>
      </c>
      <c r="AA29" s="67">
        <f t="shared" si="11"/>
        <v>12</v>
      </c>
    </row>
    <row r="30" spans="1:27" x14ac:dyDescent="0.3">
      <c r="A30" s="63" t="s">
        <v>1060</v>
      </c>
      <c r="B30" s="64">
        <f>VLOOKUP($A30,'Return Data'!$B$7:$R$2843,3,0)</f>
        <v>44407</v>
      </c>
      <c r="C30" s="65">
        <f>VLOOKUP($A30,'Return Data'!$B$7:$R$2843,4,0)</f>
        <v>27.482900000000001</v>
      </c>
      <c r="D30" s="65">
        <f>VLOOKUP($A30,'Return Data'!$B$7:$R$2843,5,0)</f>
        <v>2.6564000000000001</v>
      </c>
      <c r="E30" s="66">
        <f t="shared" si="0"/>
        <v>19</v>
      </c>
      <c r="F30" s="65">
        <f>VLOOKUP($A30,'Return Data'!$B$7:$R$2843,6,0)</f>
        <v>3.6755</v>
      </c>
      <c r="G30" s="66">
        <f t="shared" si="1"/>
        <v>13</v>
      </c>
      <c r="H30" s="65">
        <f>VLOOKUP($A30,'Return Data'!$B$7:$R$2843,7,0)</f>
        <v>4.1394000000000002</v>
      </c>
      <c r="I30" s="66">
        <f t="shared" si="2"/>
        <v>17</v>
      </c>
      <c r="J30" s="65">
        <f>VLOOKUP($A30,'Return Data'!$B$7:$R$2843,8,0)</f>
        <v>4.0570000000000004</v>
      </c>
      <c r="K30" s="66">
        <f t="shared" si="3"/>
        <v>20</v>
      </c>
      <c r="L30" s="65">
        <f>VLOOKUP($A30,'Return Data'!$B$7:$R$2843,9,0)</f>
        <v>4.9204999999999997</v>
      </c>
      <c r="M30" s="66">
        <f t="shared" si="4"/>
        <v>22</v>
      </c>
      <c r="N30" s="65">
        <f>VLOOKUP($A30,'Return Data'!$B$7:$R$2843,10,0)</f>
        <v>3.8694999999999999</v>
      </c>
      <c r="O30" s="66">
        <f t="shared" si="5"/>
        <v>21</v>
      </c>
      <c r="P30" s="65">
        <f>VLOOKUP($A30,'Return Data'!$B$7:$R$2843,11,0)</f>
        <v>4.1577999999999999</v>
      </c>
      <c r="Q30" s="66">
        <f t="shared" si="6"/>
        <v>21</v>
      </c>
      <c r="R30" s="65">
        <f>VLOOKUP($A30,'Return Data'!$B$7:$R$2843,12,0)</f>
        <v>3.8967999999999998</v>
      </c>
      <c r="S30" s="66">
        <f t="shared" si="7"/>
        <v>23</v>
      </c>
      <c r="T30" s="65">
        <f>VLOOKUP($A30,'Return Data'!$B$7:$R$2843,13,0)</f>
        <v>4.0911999999999997</v>
      </c>
      <c r="U30" s="66">
        <f t="shared" si="8"/>
        <v>22</v>
      </c>
      <c r="V30" s="65">
        <f>VLOOKUP($A30,'Return Data'!$B$7:$R$2843,17,0)</f>
        <v>3.7736000000000001</v>
      </c>
      <c r="W30" s="66">
        <f t="shared" si="9"/>
        <v>24</v>
      </c>
      <c r="X30" s="65">
        <f>VLOOKUP($A30,'Return Data'!$B$7:$R$2843,14,0)</f>
        <v>3.3420000000000001</v>
      </c>
      <c r="Y30" s="66">
        <f t="shared" si="10"/>
        <v>20</v>
      </c>
      <c r="Z30" s="65">
        <f>VLOOKUP($A30,'Return Data'!$B$7:$R$2843,16,0)</f>
        <v>6.7864000000000004</v>
      </c>
      <c r="AA30" s="67">
        <f t="shared" si="11"/>
        <v>20</v>
      </c>
    </row>
    <row r="31" spans="1:27" x14ac:dyDescent="0.3">
      <c r="A31" s="63" t="s">
        <v>1064</v>
      </c>
      <c r="B31" s="64">
        <f>VLOOKUP($A31,'Return Data'!$B$7:$R$2843,3,0)</f>
        <v>44407</v>
      </c>
      <c r="C31" s="65">
        <f>VLOOKUP($A31,'Return Data'!$B$7:$R$2843,4,0)</f>
        <v>3167.4241000000002</v>
      </c>
      <c r="D31" s="65">
        <f>VLOOKUP($A31,'Return Data'!$B$7:$R$2843,5,0)</f>
        <v>4.6284000000000001</v>
      </c>
      <c r="E31" s="66">
        <f t="shared" si="0"/>
        <v>7</v>
      </c>
      <c r="F31" s="65">
        <f>VLOOKUP($A31,'Return Data'!$B$7:$R$2843,6,0)</f>
        <v>4.2675000000000001</v>
      </c>
      <c r="G31" s="66">
        <f t="shared" si="1"/>
        <v>6</v>
      </c>
      <c r="H31" s="65">
        <f>VLOOKUP($A31,'Return Data'!$B$7:$R$2843,7,0)</f>
        <v>4.7994000000000003</v>
      </c>
      <c r="I31" s="66">
        <f t="shared" si="2"/>
        <v>9</v>
      </c>
      <c r="J31" s="65">
        <f>VLOOKUP($A31,'Return Data'!$B$7:$R$2843,8,0)</f>
        <v>4.9813999999999998</v>
      </c>
      <c r="K31" s="66">
        <f t="shared" si="3"/>
        <v>6</v>
      </c>
      <c r="L31" s="65">
        <f>VLOOKUP($A31,'Return Data'!$B$7:$R$2843,9,0)</f>
        <v>5.9706999999999999</v>
      </c>
      <c r="M31" s="66">
        <f t="shared" si="4"/>
        <v>6</v>
      </c>
      <c r="N31" s="65">
        <f>VLOOKUP($A31,'Return Data'!$B$7:$R$2843,10,0)</f>
        <v>4.2778</v>
      </c>
      <c r="O31" s="66">
        <f t="shared" si="5"/>
        <v>13</v>
      </c>
      <c r="P31" s="65">
        <f>VLOOKUP($A31,'Return Data'!$B$7:$R$2843,11,0)</f>
        <v>4.5458999999999996</v>
      </c>
      <c r="Q31" s="66">
        <f t="shared" si="6"/>
        <v>13</v>
      </c>
      <c r="R31" s="65">
        <f>VLOOKUP($A31,'Return Data'!$B$7:$R$2843,12,0)</f>
        <v>4.1994999999999996</v>
      </c>
      <c r="S31" s="66">
        <f t="shared" si="7"/>
        <v>15</v>
      </c>
      <c r="T31" s="65">
        <f>VLOOKUP($A31,'Return Data'!$B$7:$R$2843,13,0)</f>
        <v>4.7089999999999996</v>
      </c>
      <c r="U31" s="66">
        <f t="shared" si="8"/>
        <v>14</v>
      </c>
      <c r="V31" s="65">
        <f>VLOOKUP($A31,'Return Data'!$B$7:$R$2843,17,0)</f>
        <v>6.5951000000000004</v>
      </c>
      <c r="W31" s="66">
        <f t="shared" si="9"/>
        <v>12</v>
      </c>
      <c r="X31" s="65">
        <f>VLOOKUP($A31,'Return Data'!$B$7:$R$2843,14,0)</f>
        <v>5.2233999999999998</v>
      </c>
      <c r="Y31" s="66">
        <f t="shared" si="10"/>
        <v>19</v>
      </c>
      <c r="Z31" s="65">
        <f>VLOOKUP($A31,'Return Data'!$B$7:$R$2843,16,0)</f>
        <v>7.3681000000000001</v>
      </c>
      <c r="AA31" s="67">
        <f t="shared" si="11"/>
        <v>16</v>
      </c>
    </row>
    <row r="32" spans="1:27" x14ac:dyDescent="0.3">
      <c r="A32" s="63" t="s">
        <v>1065</v>
      </c>
      <c r="B32" s="64">
        <f>VLOOKUP($A32,'Return Data'!$B$7:$R$2843,3,0)</f>
        <v>44407</v>
      </c>
      <c r="C32" s="65">
        <f>VLOOKUP($A32,'Return Data'!$B$7:$R$2843,4,0)</f>
        <v>31.465800000000002</v>
      </c>
      <c r="D32" s="65">
        <f>VLOOKUP($A32,'Return Data'!$B$7:$R$2843,5,0)</f>
        <v>0</v>
      </c>
      <c r="E32" s="66">
        <f t="shared" si="0"/>
        <v>22</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-1.5299999999999999E-2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-16.949400000000001</v>
      </c>
      <c r="AA32" s="67">
        <f t="shared" si="11"/>
        <v>26</v>
      </c>
    </row>
    <row r="33" spans="1:27" x14ac:dyDescent="0.3">
      <c r="A33" s="63" t="s">
        <v>1066</v>
      </c>
      <c r="B33" s="64">
        <f>VLOOKUP($A33,'Return Data'!$B$7:$R$2843,3,0)</f>
        <v>44407</v>
      </c>
      <c r="C33" s="65">
        <f>VLOOKUP($A33,'Return Data'!$B$7:$R$2843,4,0)</f>
        <v>2685.4142000000002</v>
      </c>
      <c r="D33" s="65">
        <f>VLOOKUP($A33,'Return Data'!$B$7:$R$2843,5,0)</f>
        <v>-1.2163999999999999</v>
      </c>
      <c r="E33" s="66">
        <f t="shared" si="0"/>
        <v>23</v>
      </c>
      <c r="F33" s="65">
        <f>VLOOKUP($A33,'Return Data'!$B$7:$R$2843,6,0)</f>
        <v>2.2404000000000002</v>
      </c>
      <c r="G33" s="66">
        <f t="shared" si="1"/>
        <v>24</v>
      </c>
      <c r="H33" s="65">
        <f>VLOOKUP($A33,'Return Data'!$B$7:$R$2843,7,0)</f>
        <v>5.0193000000000003</v>
      </c>
      <c r="I33" s="66">
        <f t="shared" si="2"/>
        <v>6</v>
      </c>
      <c r="J33" s="65">
        <f>VLOOKUP($A33,'Return Data'!$B$7:$R$2843,8,0)</f>
        <v>4.5952000000000002</v>
      </c>
      <c r="K33" s="66">
        <f t="shared" si="3"/>
        <v>9</v>
      </c>
      <c r="L33" s="65">
        <f>VLOOKUP($A33,'Return Data'!$B$7:$R$2843,9,0)</f>
        <v>5.3552</v>
      </c>
      <c r="M33" s="66">
        <f t="shared" si="4"/>
        <v>15</v>
      </c>
      <c r="N33" s="65">
        <f>VLOOKUP($A33,'Return Data'!$B$7:$R$2843,10,0)</f>
        <v>4.3771000000000004</v>
      </c>
      <c r="O33" s="66">
        <f t="shared" si="5"/>
        <v>8</v>
      </c>
      <c r="P33" s="65">
        <f>VLOOKUP($A33,'Return Data'!$B$7:$R$2843,11,0)</f>
        <v>4.5209999999999999</v>
      </c>
      <c r="Q33" s="66">
        <f t="shared" si="6"/>
        <v>15</v>
      </c>
      <c r="R33" s="65">
        <f>VLOOKUP($A33,'Return Data'!$B$7:$R$2843,12,0)</f>
        <v>4.1066000000000003</v>
      </c>
      <c r="S33" s="66">
        <f t="shared" si="7"/>
        <v>18</v>
      </c>
      <c r="T33" s="65">
        <f>VLOOKUP($A33,'Return Data'!$B$7:$R$2843,13,0)</f>
        <v>4.4020999999999999</v>
      </c>
      <c r="U33" s="66">
        <f t="shared" si="8"/>
        <v>18</v>
      </c>
      <c r="V33" s="65">
        <f>VLOOKUP($A33,'Return Data'!$B$7:$R$2843,17,0)</f>
        <v>6.4903000000000004</v>
      </c>
      <c r="W33" s="66">
        <f>RANK(V33,V$8:V$33,0)</f>
        <v>14</v>
      </c>
      <c r="X33" s="65">
        <f>VLOOKUP($A33,'Return Data'!$B$7:$R$2843,14,0)</f>
        <v>2.8671000000000002</v>
      </c>
      <c r="Y33" s="66">
        <f>RANK(X33,X$8:X$33,0)</f>
        <v>21</v>
      </c>
      <c r="Z33" s="65">
        <f>VLOOKUP($A33,'Return Data'!$B$7:$R$2843,16,0)</f>
        <v>6.6056999999999997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2.7063192307692314</v>
      </c>
      <c r="E35" s="74"/>
      <c r="F35" s="75">
        <f>AVERAGE(F8:F33)</f>
        <v>4.0494846153846158</v>
      </c>
      <c r="G35" s="74"/>
      <c r="H35" s="75">
        <f>AVERAGE(H8:H33)</f>
        <v>4.5472000000000001</v>
      </c>
      <c r="I35" s="74"/>
      <c r="J35" s="75">
        <f>AVERAGE(J8:J33)</f>
        <v>4.5120076923076917</v>
      </c>
      <c r="K35" s="74"/>
      <c r="L35" s="75">
        <f>AVERAGE(L8:L33)</f>
        <v>4.9500115384615384</v>
      </c>
      <c r="M35" s="74"/>
      <c r="N35" s="75">
        <f>AVERAGE(N8:N33)</f>
        <v>4.149284615384615</v>
      </c>
      <c r="O35" s="74"/>
      <c r="P35" s="75">
        <f>AVERAGE(P8:P33)</f>
        <v>4.4974846153846153</v>
      </c>
      <c r="Q35" s="74"/>
      <c r="R35" s="75">
        <f>AVERAGE(R8:R33)</f>
        <v>4.6045384615384615</v>
      </c>
      <c r="S35" s="74"/>
      <c r="T35" s="75">
        <f>AVERAGE(T8:T33)</f>
        <v>4.9698230769230767</v>
      </c>
      <c r="U35" s="74"/>
      <c r="V35" s="75">
        <f>AVERAGE(V8:V33)</f>
        <v>5.9594359999999993</v>
      </c>
      <c r="W35" s="74"/>
      <c r="X35" s="75">
        <f>AVERAGE(X8:X33)</f>
        <v>5.2591759999999992</v>
      </c>
      <c r="Y35" s="74"/>
      <c r="Z35" s="75">
        <f>AVERAGE(Z8:Z33)</f>
        <v>6.4455730769230772</v>
      </c>
      <c r="AA35" s="76"/>
    </row>
    <row r="36" spans="1:27" x14ac:dyDescent="0.3">
      <c r="A36" s="73" t="s">
        <v>28</v>
      </c>
      <c r="B36" s="74"/>
      <c r="C36" s="74"/>
      <c r="D36" s="75">
        <f>MIN(D8:D33)</f>
        <v>-13.0314</v>
      </c>
      <c r="E36" s="74"/>
      <c r="F36" s="75">
        <f>MIN(F8:F33)</f>
        <v>0</v>
      </c>
      <c r="G36" s="74"/>
      <c r="H36" s="75">
        <f>MIN(H8:H33)</f>
        <v>0</v>
      </c>
      <c r="I36" s="74"/>
      <c r="J36" s="75">
        <f>MIN(J8:J33)</f>
        <v>0</v>
      </c>
      <c r="K36" s="74"/>
      <c r="L36" s="75">
        <f>MIN(L8:L33)</f>
        <v>-2.2766000000000002</v>
      </c>
      <c r="M36" s="74"/>
      <c r="N36" s="75">
        <f>MIN(N8:N33)</f>
        <v>-1.5299999999999999E-2</v>
      </c>
      <c r="O36" s="74"/>
      <c r="P36" s="75">
        <f>MIN(P8:P33)</f>
        <v>-7.6E-3</v>
      </c>
      <c r="Q36" s="74"/>
      <c r="R36" s="75">
        <f>MIN(R8:R33)</f>
        <v>-5.1000000000000004E-3</v>
      </c>
      <c r="S36" s="74"/>
      <c r="T36" s="75">
        <f>MIN(T8:T33)</f>
        <v>-0.1663</v>
      </c>
      <c r="U36" s="74"/>
      <c r="V36" s="75">
        <f>MIN(V8:V33)</f>
        <v>-6.5045000000000002</v>
      </c>
      <c r="W36" s="74"/>
      <c r="X36" s="75">
        <f>MIN(X8:X33)</f>
        <v>-8.5914000000000001</v>
      </c>
      <c r="Y36" s="74"/>
      <c r="Z36" s="75">
        <f>MIN(Z8:Z33)</f>
        <v>-16.949400000000001</v>
      </c>
      <c r="AA36" s="76"/>
    </row>
    <row r="37" spans="1:27" ht="15" thickBot="1" x14ac:dyDescent="0.35">
      <c r="A37" s="77" t="s">
        <v>29</v>
      </c>
      <c r="B37" s="78"/>
      <c r="C37" s="78"/>
      <c r="D37" s="79">
        <f>MAX(D8:D33)</f>
        <v>14.0801</v>
      </c>
      <c r="E37" s="78"/>
      <c r="F37" s="79">
        <f>MAX(F8:F33)</f>
        <v>16.142299999999999</v>
      </c>
      <c r="G37" s="78"/>
      <c r="H37" s="79">
        <f>MAX(H8:H33)</f>
        <v>11.769600000000001</v>
      </c>
      <c r="I37" s="78"/>
      <c r="J37" s="79">
        <f>MAX(J8:J33)</f>
        <v>11.904199999999999</v>
      </c>
      <c r="K37" s="78"/>
      <c r="L37" s="79">
        <f>MAX(L8:L33)</f>
        <v>6.6022999999999996</v>
      </c>
      <c r="M37" s="78"/>
      <c r="N37" s="79">
        <f>MAX(N8:N33)</f>
        <v>5.7423000000000002</v>
      </c>
      <c r="O37" s="78"/>
      <c r="P37" s="79">
        <f>MAX(P8:P33)</f>
        <v>8.2796000000000003</v>
      </c>
      <c r="Q37" s="78"/>
      <c r="R37" s="79">
        <f>MAX(R8:R33)</f>
        <v>11.709099999999999</v>
      </c>
      <c r="S37" s="78"/>
      <c r="T37" s="79">
        <f>MAX(T8:T33)</f>
        <v>12.3027</v>
      </c>
      <c r="U37" s="78"/>
      <c r="V37" s="79">
        <f>MAX(V8:V33)</f>
        <v>10.7684</v>
      </c>
      <c r="W37" s="78"/>
      <c r="X37" s="79">
        <f>MAX(X8:X33)</f>
        <v>7.9997999999999996</v>
      </c>
      <c r="Y37" s="78"/>
      <c r="Z37" s="79">
        <f>MAX(Z8:Z33)</f>
        <v>8.5711999999999993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44407</v>
      </c>
      <c r="C8" s="65">
        <f>VLOOKUP($A8,'Return Data'!$B$7:$R$2843,4,0)</f>
        <v>523.60479999999995</v>
      </c>
      <c r="D8" s="65">
        <f>VLOOKUP($A8,'Return Data'!$B$7:$R$2843,5,0)</f>
        <v>0.53680000000000005</v>
      </c>
      <c r="E8" s="66">
        <f t="shared" ref="E8:E33" si="0">RANK(D8,D$8:D$33,0)</f>
        <v>21</v>
      </c>
      <c r="F8" s="65">
        <f>VLOOKUP($A8,'Return Data'!$B$7:$R$2843,6,0)</f>
        <v>3.2957999999999998</v>
      </c>
      <c r="G8" s="66">
        <f t="shared" ref="G8:G33" si="1">RANK(F8,F$8:F$33,0)</f>
        <v>12</v>
      </c>
      <c r="H8" s="65">
        <f>VLOOKUP($A8,'Return Data'!$B$7:$R$2843,7,0)</f>
        <v>4.0861999999999998</v>
      </c>
      <c r="I8" s="66">
        <f t="shared" ref="I8:I33" si="2">RANK(H8,H$8:H$33,0)</f>
        <v>10</v>
      </c>
      <c r="J8" s="65">
        <f>VLOOKUP($A8,'Return Data'!$B$7:$R$2843,8,0)</f>
        <v>3.9504999999999999</v>
      </c>
      <c r="K8" s="66">
        <f t="shared" ref="K8:K33" si="3">RANK(J8,J$8:J$33,0)</f>
        <v>11</v>
      </c>
      <c r="L8" s="65">
        <f>VLOOKUP($A8,'Return Data'!$B$7:$R$2843,9,0)</f>
        <v>5.2218999999999998</v>
      </c>
      <c r="M8" s="66">
        <f t="shared" ref="M8:M33" si="4">RANK(L8,L$8:L$33,0)</f>
        <v>10</v>
      </c>
      <c r="N8" s="65">
        <f>VLOOKUP($A8,'Return Data'!$B$7:$R$2843,10,0)</f>
        <v>4.1856</v>
      </c>
      <c r="O8" s="66">
        <f t="shared" ref="O8:O33" si="5">RANK(N8,N$8:N$33,0)</f>
        <v>6</v>
      </c>
      <c r="P8" s="65">
        <f>VLOOKUP($A8,'Return Data'!$B$7:$R$2843,11,0)</f>
        <v>4.3207000000000004</v>
      </c>
      <c r="Q8" s="66">
        <f t="shared" ref="Q8:Q33" si="6">RANK(P8,P$8:P$33,0)</f>
        <v>6</v>
      </c>
      <c r="R8" s="65">
        <f>VLOOKUP($A8,'Return Data'!$B$7:$R$2843,12,0)</f>
        <v>3.9860000000000002</v>
      </c>
      <c r="S8" s="66">
        <f t="shared" ref="S8:S33" si="7">RANK(R8,R$8:R$33,0)</f>
        <v>9</v>
      </c>
      <c r="T8" s="65">
        <f>VLOOKUP($A8,'Return Data'!$B$7:$R$2843,13,0)</f>
        <v>4.6090999999999998</v>
      </c>
      <c r="U8" s="66">
        <f t="shared" ref="U8:U33" si="8">RANK(T8,T$8:T$33,0)</f>
        <v>6</v>
      </c>
      <c r="V8" s="65">
        <f>VLOOKUP($A8,'Return Data'!$B$7:$R$2843,17,0)</f>
        <v>6.5427999999999997</v>
      </c>
      <c r="W8" s="66">
        <f t="shared" ref="W8:W31" si="9">RANK(V8,V$8:V$33,0)</f>
        <v>7</v>
      </c>
      <c r="X8" s="65">
        <f>VLOOKUP($A8,'Return Data'!$B$7:$R$2843,14,0)</f>
        <v>7.1154999999999999</v>
      </c>
      <c r="Y8" s="66">
        <f t="shared" ref="Y8:Y31" si="10">RANK(X8,X$8:X$33,0)</f>
        <v>5</v>
      </c>
      <c r="Z8" s="65">
        <f>VLOOKUP($A8,'Return Data'!$B$7:$R$2843,16,0)</f>
        <v>7.3878000000000004</v>
      </c>
      <c r="AA8" s="67">
        <f t="shared" ref="AA8:AA33" si="11">RANK(Z8,Z$8:Z$33,0)</f>
        <v>14</v>
      </c>
    </row>
    <row r="9" spans="1:27" x14ac:dyDescent="0.3">
      <c r="A9" s="63" t="s">
        <v>1015</v>
      </c>
      <c r="B9" s="64">
        <f>VLOOKUP($A9,'Return Data'!$B$7:$R$2843,3,0)</f>
        <v>44407</v>
      </c>
      <c r="C9" s="65">
        <f>VLOOKUP($A9,'Return Data'!$B$7:$R$2843,4,0)</f>
        <v>2436.0327000000002</v>
      </c>
      <c r="D9" s="65">
        <f>VLOOKUP($A9,'Return Data'!$B$7:$R$2843,5,0)</f>
        <v>2.6463000000000001</v>
      </c>
      <c r="E9" s="66">
        <f t="shared" si="0"/>
        <v>14</v>
      </c>
      <c r="F9" s="65">
        <f>VLOOKUP($A9,'Return Data'!$B$7:$R$2843,6,0)</f>
        <v>3.1143000000000001</v>
      </c>
      <c r="G9" s="66">
        <f t="shared" si="1"/>
        <v>15</v>
      </c>
      <c r="H9" s="65">
        <f>VLOOKUP($A9,'Return Data'!$B$7:$R$2843,7,0)</f>
        <v>3.8006000000000002</v>
      </c>
      <c r="I9" s="66">
        <f t="shared" si="2"/>
        <v>16</v>
      </c>
      <c r="J9" s="65">
        <f>VLOOKUP($A9,'Return Data'!$B$7:$R$2843,8,0)</f>
        <v>4.1271000000000004</v>
      </c>
      <c r="K9" s="66">
        <f t="shared" si="3"/>
        <v>9</v>
      </c>
      <c r="L9" s="65">
        <f>VLOOKUP($A9,'Return Data'!$B$7:$R$2843,9,0)</f>
        <v>5.3247</v>
      </c>
      <c r="M9" s="66">
        <f t="shared" si="4"/>
        <v>5</v>
      </c>
      <c r="N9" s="65">
        <f>VLOOKUP($A9,'Return Data'!$B$7:$R$2843,10,0)</f>
        <v>4.0812999999999997</v>
      </c>
      <c r="O9" s="66">
        <f t="shared" si="5"/>
        <v>7</v>
      </c>
      <c r="P9" s="65">
        <f>VLOOKUP($A9,'Return Data'!$B$7:$R$2843,11,0)</f>
        <v>4.3010999999999999</v>
      </c>
      <c r="Q9" s="66">
        <f t="shared" si="6"/>
        <v>7</v>
      </c>
      <c r="R9" s="65">
        <f>VLOOKUP($A9,'Return Data'!$B$7:$R$2843,12,0)</f>
        <v>4.0431999999999997</v>
      </c>
      <c r="S9" s="66">
        <f t="shared" si="7"/>
        <v>7</v>
      </c>
      <c r="T9" s="65">
        <f>VLOOKUP($A9,'Return Data'!$B$7:$R$2843,13,0)</f>
        <v>4.4360999999999997</v>
      </c>
      <c r="U9" s="66">
        <f t="shared" si="8"/>
        <v>9</v>
      </c>
      <c r="V9" s="65">
        <f>VLOOKUP($A9,'Return Data'!$B$7:$R$2843,17,0)</f>
        <v>6.4690000000000003</v>
      </c>
      <c r="W9" s="66">
        <f t="shared" si="9"/>
        <v>8</v>
      </c>
      <c r="X9" s="65">
        <f>VLOOKUP($A9,'Return Data'!$B$7:$R$2843,14,0)</f>
        <v>7.2110000000000003</v>
      </c>
      <c r="Y9" s="66">
        <f t="shared" si="10"/>
        <v>2</v>
      </c>
      <c r="Z9" s="65">
        <f>VLOOKUP($A9,'Return Data'!$B$7:$R$2843,16,0)</f>
        <v>7.8281000000000001</v>
      </c>
      <c r="AA9" s="67">
        <f t="shared" si="11"/>
        <v>6</v>
      </c>
    </row>
    <row r="10" spans="1:27" x14ac:dyDescent="0.3">
      <c r="A10" s="63" t="s">
        <v>1016</v>
      </c>
      <c r="B10" s="64">
        <f>VLOOKUP($A10,'Return Data'!$B$7:$R$2843,3,0)</f>
        <v>44407</v>
      </c>
      <c r="C10" s="65">
        <f>VLOOKUP($A10,'Return Data'!$B$7:$R$2843,4,0)</f>
        <v>1571.5877</v>
      </c>
      <c r="D10" s="65">
        <f>VLOOKUP($A10,'Return Data'!$B$7:$R$2843,5,0)</f>
        <v>7.4962</v>
      </c>
      <c r="E10" s="66">
        <f t="shared" si="0"/>
        <v>2</v>
      </c>
      <c r="F10" s="65">
        <f>VLOOKUP($A10,'Return Data'!$B$7:$R$2843,6,0)</f>
        <v>1.1558999999999999</v>
      </c>
      <c r="G10" s="66">
        <f t="shared" si="1"/>
        <v>25</v>
      </c>
      <c r="H10" s="65">
        <f>VLOOKUP($A10,'Return Data'!$B$7:$R$2843,7,0)</f>
        <v>1.6309</v>
      </c>
      <c r="I10" s="66">
        <f t="shared" si="2"/>
        <v>25</v>
      </c>
      <c r="J10" s="65">
        <f>VLOOKUP($A10,'Return Data'!$B$7:$R$2843,8,0)</f>
        <v>0.95540000000000003</v>
      </c>
      <c r="K10" s="66">
        <f t="shared" si="3"/>
        <v>25</v>
      </c>
      <c r="L10" s="65">
        <f>VLOOKUP($A10,'Return Data'!$B$7:$R$2843,9,0)</f>
        <v>2.8454999999999999</v>
      </c>
      <c r="M10" s="66">
        <f t="shared" si="4"/>
        <v>24</v>
      </c>
      <c r="N10" s="65">
        <f>VLOOKUP($A10,'Return Data'!$B$7:$R$2843,10,0)</f>
        <v>2.8536999999999999</v>
      </c>
      <c r="O10" s="66">
        <f t="shared" si="5"/>
        <v>25</v>
      </c>
      <c r="P10" s="65">
        <f>VLOOKUP($A10,'Return Data'!$B$7:$R$2843,11,0)</f>
        <v>4.71</v>
      </c>
      <c r="Q10" s="66">
        <f t="shared" si="6"/>
        <v>3</v>
      </c>
      <c r="R10" s="65">
        <f>VLOOKUP($A10,'Return Data'!$B$7:$R$2843,12,0)</f>
        <v>7.5</v>
      </c>
      <c r="S10" s="66">
        <f t="shared" si="7"/>
        <v>2</v>
      </c>
      <c r="T10" s="65">
        <f>VLOOKUP($A10,'Return Data'!$B$7:$R$2843,13,0)</f>
        <v>7.8369999999999997</v>
      </c>
      <c r="U10" s="66">
        <f t="shared" si="8"/>
        <v>2</v>
      </c>
      <c r="V10" s="65">
        <f>VLOOKUP($A10,'Return Data'!$B$7:$R$2843,17,0)</f>
        <v>-6.74</v>
      </c>
      <c r="W10" s="66">
        <f t="shared" si="9"/>
        <v>25</v>
      </c>
      <c r="X10" s="65">
        <f>VLOOKUP($A10,'Return Data'!$B$7:$R$2843,14,0)</f>
        <v>-8.8352000000000004</v>
      </c>
      <c r="Y10" s="66">
        <f t="shared" si="10"/>
        <v>25</v>
      </c>
      <c r="Z10" s="65">
        <f>VLOOKUP($A10,'Return Data'!$B$7:$R$2843,16,0)</f>
        <v>3.8047</v>
      </c>
      <c r="AA10" s="67">
        <f t="shared" si="11"/>
        <v>24</v>
      </c>
    </row>
    <row r="11" spans="1:27" x14ac:dyDescent="0.3">
      <c r="A11" s="63" t="s">
        <v>1020</v>
      </c>
      <c r="B11" s="64">
        <f>VLOOKUP($A11,'Return Data'!$B$7:$R$2843,3,0)</f>
        <v>44407</v>
      </c>
      <c r="C11" s="65">
        <f>VLOOKUP($A11,'Return Data'!$B$7:$R$2843,4,0)</f>
        <v>32.225000000000001</v>
      </c>
      <c r="D11" s="65">
        <f>VLOOKUP($A11,'Return Data'!$B$7:$R$2843,5,0)</f>
        <v>4.7577999999999996</v>
      </c>
      <c r="E11" s="66">
        <f t="shared" si="0"/>
        <v>5</v>
      </c>
      <c r="F11" s="65">
        <f>VLOOKUP($A11,'Return Data'!$B$7:$R$2843,6,0)</f>
        <v>4.5701000000000001</v>
      </c>
      <c r="G11" s="66">
        <f t="shared" si="1"/>
        <v>4</v>
      </c>
      <c r="H11" s="65">
        <f>VLOOKUP($A11,'Return Data'!$B$7:$R$2843,7,0)</f>
        <v>4.2752999999999997</v>
      </c>
      <c r="I11" s="66">
        <f t="shared" si="2"/>
        <v>7</v>
      </c>
      <c r="J11" s="65">
        <f>VLOOKUP($A11,'Return Data'!$B$7:$R$2843,8,0)</f>
        <v>4.4168000000000003</v>
      </c>
      <c r="K11" s="66">
        <f t="shared" si="3"/>
        <v>7</v>
      </c>
      <c r="L11" s="65">
        <f>VLOOKUP($A11,'Return Data'!$B$7:$R$2843,9,0)</f>
        <v>5.3925999999999998</v>
      </c>
      <c r="M11" s="66">
        <f t="shared" si="4"/>
        <v>4</v>
      </c>
      <c r="N11" s="65">
        <f>VLOOKUP($A11,'Return Data'!$B$7:$R$2843,10,0)</f>
        <v>3.9607000000000001</v>
      </c>
      <c r="O11" s="66">
        <f t="shared" si="5"/>
        <v>9</v>
      </c>
      <c r="P11" s="65">
        <f>VLOOKUP($A11,'Return Data'!$B$7:$R$2843,11,0)</f>
        <v>4.2731000000000003</v>
      </c>
      <c r="Q11" s="66">
        <f t="shared" si="6"/>
        <v>8</v>
      </c>
      <c r="R11" s="65">
        <f>VLOOKUP($A11,'Return Data'!$B$7:$R$2843,12,0)</f>
        <v>3.96</v>
      </c>
      <c r="S11" s="66">
        <f t="shared" si="7"/>
        <v>11</v>
      </c>
      <c r="T11" s="65">
        <f>VLOOKUP($A11,'Return Data'!$B$7:$R$2843,13,0)</f>
        <v>4.2121000000000004</v>
      </c>
      <c r="U11" s="66">
        <f t="shared" si="8"/>
        <v>14</v>
      </c>
      <c r="V11" s="65">
        <f>VLOOKUP($A11,'Return Data'!$B$7:$R$2843,17,0)</f>
        <v>6.3371000000000004</v>
      </c>
      <c r="W11" s="66">
        <f t="shared" si="9"/>
        <v>12</v>
      </c>
      <c r="X11" s="65">
        <f>VLOOKUP($A11,'Return Data'!$B$7:$R$2843,14,0)</f>
        <v>6.5801999999999996</v>
      </c>
      <c r="Y11" s="66">
        <f t="shared" si="10"/>
        <v>11</v>
      </c>
      <c r="Z11" s="65">
        <f>VLOOKUP($A11,'Return Data'!$B$7:$R$2843,16,0)</f>
        <v>7.6955</v>
      </c>
      <c r="AA11" s="67">
        <f t="shared" si="11"/>
        <v>7</v>
      </c>
    </row>
    <row r="12" spans="1:27" x14ac:dyDescent="0.3">
      <c r="A12" s="63" t="s">
        <v>1023</v>
      </c>
      <c r="B12" s="64">
        <f>VLOOKUP($A12,'Return Data'!$B$7:$R$2843,3,0)</f>
        <v>44407</v>
      </c>
      <c r="C12" s="65">
        <f>VLOOKUP($A12,'Return Data'!$B$7:$R$2843,4,0)</f>
        <v>33.489600000000003</v>
      </c>
      <c r="D12" s="65">
        <f>VLOOKUP($A12,'Return Data'!$B$7:$R$2843,5,0)</f>
        <v>2.6158999999999999</v>
      </c>
      <c r="E12" s="66">
        <f t="shared" si="0"/>
        <v>16</v>
      </c>
      <c r="F12" s="65">
        <f>VLOOKUP($A12,'Return Data'!$B$7:$R$2843,6,0)</f>
        <v>3.1252</v>
      </c>
      <c r="G12" s="66">
        <f t="shared" si="1"/>
        <v>14</v>
      </c>
      <c r="H12" s="65">
        <f>VLOOKUP($A12,'Return Data'!$B$7:$R$2843,7,0)</f>
        <v>3.7082999999999999</v>
      </c>
      <c r="I12" s="66">
        <f t="shared" si="2"/>
        <v>18</v>
      </c>
      <c r="J12" s="65">
        <f>VLOOKUP($A12,'Return Data'!$B$7:$R$2843,8,0)</f>
        <v>3.8123999999999998</v>
      </c>
      <c r="K12" s="66">
        <f t="shared" si="3"/>
        <v>12</v>
      </c>
      <c r="L12" s="65">
        <f>VLOOKUP($A12,'Return Data'!$B$7:$R$2843,9,0)</f>
        <v>4.5728999999999997</v>
      </c>
      <c r="M12" s="66">
        <f t="shared" si="4"/>
        <v>20</v>
      </c>
      <c r="N12" s="65">
        <f>VLOOKUP($A12,'Return Data'!$B$7:$R$2843,10,0)</f>
        <v>3.3952</v>
      </c>
      <c r="O12" s="66">
        <f t="shared" si="5"/>
        <v>23</v>
      </c>
      <c r="P12" s="65">
        <f>VLOOKUP($A12,'Return Data'!$B$7:$R$2843,11,0)</f>
        <v>3.5840999999999998</v>
      </c>
      <c r="Q12" s="66">
        <f t="shared" si="6"/>
        <v>21</v>
      </c>
      <c r="R12" s="65">
        <f>VLOOKUP($A12,'Return Data'!$B$7:$R$2843,12,0)</f>
        <v>3.4</v>
      </c>
      <c r="S12" s="66">
        <f t="shared" si="7"/>
        <v>22</v>
      </c>
      <c r="T12" s="65">
        <f>VLOOKUP($A12,'Return Data'!$B$7:$R$2843,13,0)</f>
        <v>3.5998999999999999</v>
      </c>
      <c r="U12" s="66">
        <f t="shared" si="8"/>
        <v>23</v>
      </c>
      <c r="V12" s="65">
        <f>VLOOKUP($A12,'Return Data'!$B$7:$R$2843,17,0)</f>
        <v>5.5846999999999998</v>
      </c>
      <c r="W12" s="66">
        <f t="shared" si="9"/>
        <v>18</v>
      </c>
      <c r="X12" s="65">
        <f>VLOOKUP($A12,'Return Data'!$B$7:$R$2843,14,0)</f>
        <v>6.4447000000000001</v>
      </c>
      <c r="Y12" s="66">
        <f t="shared" si="10"/>
        <v>12</v>
      </c>
      <c r="Z12" s="65">
        <f>VLOOKUP($A12,'Return Data'!$B$7:$R$2843,16,0)</f>
        <v>7.6402000000000001</v>
      </c>
      <c r="AA12" s="67">
        <f t="shared" si="11"/>
        <v>8</v>
      </c>
    </row>
    <row r="13" spans="1:27" x14ac:dyDescent="0.3">
      <c r="A13" s="63" t="s">
        <v>1025</v>
      </c>
      <c r="B13" s="64">
        <f>VLOOKUP($A13,'Return Data'!$B$7:$R$2843,3,0)</f>
        <v>44407</v>
      </c>
      <c r="C13" s="65">
        <f>VLOOKUP($A13,'Return Data'!$B$7:$R$2843,4,0)</f>
        <v>15.734999999999999</v>
      </c>
      <c r="D13" s="65">
        <f>VLOOKUP($A13,'Return Data'!$B$7:$R$2843,5,0)</f>
        <v>2.5518000000000001</v>
      </c>
      <c r="E13" s="66">
        <f t="shared" si="0"/>
        <v>17</v>
      </c>
      <c r="F13" s="65">
        <f>VLOOKUP($A13,'Return Data'!$B$7:$R$2843,6,0)</f>
        <v>2.1654</v>
      </c>
      <c r="G13" s="66">
        <f t="shared" si="1"/>
        <v>23</v>
      </c>
      <c r="H13" s="65">
        <f>VLOOKUP($A13,'Return Data'!$B$7:$R$2843,7,0)</f>
        <v>3.0505</v>
      </c>
      <c r="I13" s="66">
        <f t="shared" si="2"/>
        <v>21</v>
      </c>
      <c r="J13" s="65">
        <f>VLOOKUP($A13,'Return Data'!$B$7:$R$2843,8,0)</f>
        <v>3.4842</v>
      </c>
      <c r="K13" s="66">
        <f t="shared" si="3"/>
        <v>22</v>
      </c>
      <c r="L13" s="65">
        <f>VLOOKUP($A13,'Return Data'!$B$7:$R$2843,9,0)</f>
        <v>5.2495000000000003</v>
      </c>
      <c r="M13" s="66">
        <f t="shared" si="4"/>
        <v>8</v>
      </c>
      <c r="N13" s="65">
        <f>VLOOKUP($A13,'Return Data'!$B$7:$R$2843,10,0)</f>
        <v>3.6941999999999999</v>
      </c>
      <c r="O13" s="66">
        <f t="shared" si="5"/>
        <v>12</v>
      </c>
      <c r="P13" s="65">
        <f>VLOOKUP($A13,'Return Data'!$B$7:$R$2843,11,0)</f>
        <v>4.1578999999999997</v>
      </c>
      <c r="Q13" s="66">
        <f t="shared" si="6"/>
        <v>10</v>
      </c>
      <c r="R13" s="65">
        <f>VLOOKUP($A13,'Return Data'!$B$7:$R$2843,12,0)</f>
        <v>3.7658999999999998</v>
      </c>
      <c r="S13" s="66">
        <f t="shared" si="7"/>
        <v>17</v>
      </c>
      <c r="T13" s="65">
        <f>VLOOKUP($A13,'Return Data'!$B$7:$R$2843,13,0)</f>
        <v>4.0909000000000004</v>
      </c>
      <c r="U13" s="66">
        <f t="shared" si="8"/>
        <v>16</v>
      </c>
      <c r="V13" s="65">
        <f>VLOOKUP($A13,'Return Data'!$B$7:$R$2843,17,0)</f>
        <v>6.6421999999999999</v>
      </c>
      <c r="W13" s="66">
        <f t="shared" si="9"/>
        <v>6</v>
      </c>
      <c r="X13" s="65">
        <f>VLOOKUP($A13,'Return Data'!$B$7:$R$2843,14,0)</f>
        <v>6.9405999999999999</v>
      </c>
      <c r="Y13" s="66">
        <f t="shared" si="10"/>
        <v>7</v>
      </c>
      <c r="Z13" s="65">
        <f>VLOOKUP($A13,'Return Data'!$B$7:$R$2843,16,0)</f>
        <v>7.3461999999999996</v>
      </c>
      <c r="AA13" s="67">
        <f t="shared" si="11"/>
        <v>15</v>
      </c>
    </row>
    <row r="14" spans="1:27" x14ac:dyDescent="0.3">
      <c r="A14" s="63" t="s">
        <v>1930</v>
      </c>
      <c r="B14" s="64">
        <f>VLOOKUP($A14,'Return Data'!$B$7:$R$2843,3,0)</f>
        <v>44407</v>
      </c>
      <c r="C14" s="65">
        <f>VLOOKUP($A14,'Return Data'!$B$7:$R$2843,4,0)</f>
        <v>23.735299999999999</v>
      </c>
      <c r="D14" s="65">
        <f>VLOOKUP($A14,'Return Data'!$B$7:$R$2843,5,0)</f>
        <v>14.1532</v>
      </c>
      <c r="E14" s="66">
        <f t="shared" si="0"/>
        <v>1</v>
      </c>
      <c r="F14" s="65">
        <f>VLOOKUP($A14,'Return Data'!$B$7:$R$2843,6,0)</f>
        <v>16.116900000000001</v>
      </c>
      <c r="G14" s="66">
        <f t="shared" si="1"/>
        <v>1</v>
      </c>
      <c r="H14" s="65">
        <f>VLOOKUP($A14,'Return Data'!$B$7:$R$2843,7,0)</f>
        <v>11.7797</v>
      </c>
      <c r="I14" s="66">
        <f t="shared" si="2"/>
        <v>1</v>
      </c>
      <c r="J14" s="65">
        <f>VLOOKUP($A14,'Return Data'!$B$7:$R$2843,8,0)</f>
        <v>11.9061</v>
      </c>
      <c r="K14" s="66">
        <f t="shared" si="3"/>
        <v>1</v>
      </c>
      <c r="L14" s="65">
        <f>VLOOKUP($A14,'Return Data'!$B$7:$R$2843,9,0)</f>
        <v>-2.2717000000000001</v>
      </c>
      <c r="M14" s="66">
        <f t="shared" si="4"/>
        <v>26</v>
      </c>
      <c r="N14" s="65">
        <f>VLOOKUP($A14,'Return Data'!$B$7:$R$2843,10,0)</f>
        <v>3.4428999999999998</v>
      </c>
      <c r="O14" s="66">
        <f t="shared" si="5"/>
        <v>22</v>
      </c>
      <c r="P14" s="65">
        <f>VLOOKUP($A14,'Return Data'!$B$7:$R$2843,11,0)</f>
        <v>8.1903000000000006</v>
      </c>
      <c r="Q14" s="66">
        <f t="shared" si="6"/>
        <v>1</v>
      </c>
      <c r="R14" s="65">
        <f>VLOOKUP($A14,'Return Data'!$B$7:$R$2843,12,0)</f>
        <v>11.5159</v>
      </c>
      <c r="S14" s="66">
        <f t="shared" si="7"/>
        <v>1</v>
      </c>
      <c r="T14" s="65">
        <f>VLOOKUP($A14,'Return Data'!$B$7:$R$2843,13,0)</f>
        <v>12.052</v>
      </c>
      <c r="U14" s="66">
        <f t="shared" si="8"/>
        <v>1</v>
      </c>
      <c r="V14" s="65">
        <f>VLOOKUP($A14,'Return Data'!$B$7:$R$2843,17,0)</f>
        <v>3.5604</v>
      </c>
      <c r="W14" s="66">
        <f t="shared" si="9"/>
        <v>23</v>
      </c>
      <c r="X14" s="65">
        <f>VLOOKUP($A14,'Return Data'!$B$7:$R$2843,14,0)</f>
        <v>5.1060999999999996</v>
      </c>
      <c r="Y14" s="66">
        <f t="shared" si="10"/>
        <v>18</v>
      </c>
      <c r="Z14" s="65">
        <f>VLOOKUP($A14,'Return Data'!$B$7:$R$2843,16,0)</f>
        <v>8.1601999999999997</v>
      </c>
      <c r="AA14" s="67">
        <f t="shared" si="11"/>
        <v>1</v>
      </c>
    </row>
    <row r="15" spans="1:27" x14ac:dyDescent="0.3">
      <c r="A15" s="63" t="s">
        <v>1030</v>
      </c>
      <c r="B15" s="64">
        <f>VLOOKUP($A15,'Return Data'!$B$7:$R$2843,3,0)</f>
        <v>44407</v>
      </c>
      <c r="C15" s="65">
        <f>VLOOKUP($A15,'Return Data'!$B$7:$R$2843,4,0)</f>
        <v>45.736400000000003</v>
      </c>
      <c r="D15" s="65">
        <f>VLOOKUP($A15,'Return Data'!$B$7:$R$2843,5,0)</f>
        <v>-13.721299999999999</v>
      </c>
      <c r="E15" s="66">
        <f t="shared" si="0"/>
        <v>26</v>
      </c>
      <c r="F15" s="65">
        <f>VLOOKUP($A15,'Return Data'!$B$7:$R$2843,6,0)</f>
        <v>2.3414000000000001</v>
      </c>
      <c r="G15" s="66">
        <f t="shared" si="1"/>
        <v>22</v>
      </c>
      <c r="H15" s="65">
        <f>VLOOKUP($A15,'Return Data'!$B$7:$R$2843,7,0)</f>
        <v>2.9544999999999999</v>
      </c>
      <c r="I15" s="66">
        <f t="shared" si="2"/>
        <v>22</v>
      </c>
      <c r="J15" s="65">
        <f>VLOOKUP($A15,'Return Data'!$B$7:$R$2843,8,0)</f>
        <v>3.6934</v>
      </c>
      <c r="K15" s="66">
        <f t="shared" si="3"/>
        <v>16</v>
      </c>
      <c r="L15" s="65">
        <f>VLOOKUP($A15,'Return Data'!$B$7:$R$2843,9,0)</f>
        <v>5.0995999999999997</v>
      </c>
      <c r="M15" s="66">
        <f t="shared" si="4"/>
        <v>11</v>
      </c>
      <c r="N15" s="65">
        <f>VLOOKUP($A15,'Return Data'!$B$7:$R$2843,10,0)</f>
        <v>4.9341999999999997</v>
      </c>
      <c r="O15" s="66">
        <f t="shared" si="5"/>
        <v>2</v>
      </c>
      <c r="P15" s="65">
        <f>VLOOKUP($A15,'Return Data'!$B$7:$R$2843,11,0)</f>
        <v>3.9759000000000002</v>
      </c>
      <c r="Q15" s="66">
        <f t="shared" si="6"/>
        <v>15</v>
      </c>
      <c r="R15" s="65">
        <f>VLOOKUP($A15,'Return Data'!$B$7:$R$2843,12,0)</f>
        <v>4.5594000000000001</v>
      </c>
      <c r="S15" s="66">
        <f t="shared" si="7"/>
        <v>5</v>
      </c>
      <c r="T15" s="65">
        <f>VLOOKUP($A15,'Return Data'!$B$7:$R$2843,13,0)</f>
        <v>5.1742999999999997</v>
      </c>
      <c r="U15" s="66">
        <f t="shared" si="8"/>
        <v>4</v>
      </c>
      <c r="V15" s="65">
        <f>VLOOKUP($A15,'Return Data'!$B$7:$R$2843,17,0)</f>
        <v>6.6906999999999996</v>
      </c>
      <c r="W15" s="66">
        <f t="shared" si="9"/>
        <v>5</v>
      </c>
      <c r="X15" s="65">
        <f>VLOOKUP($A15,'Return Data'!$B$7:$R$2843,14,0)</f>
        <v>7.1074999999999999</v>
      </c>
      <c r="Y15" s="66">
        <f t="shared" si="10"/>
        <v>6</v>
      </c>
      <c r="Z15" s="65">
        <f>VLOOKUP($A15,'Return Data'!$B$7:$R$2843,16,0)</f>
        <v>7.2530000000000001</v>
      </c>
      <c r="AA15" s="67">
        <f t="shared" si="11"/>
        <v>16</v>
      </c>
    </row>
    <row r="16" spans="1:27" x14ac:dyDescent="0.3">
      <c r="A16" s="63" t="s">
        <v>1032</v>
      </c>
      <c r="B16" s="64">
        <f>VLOOKUP($A16,'Return Data'!$B$7:$R$2843,3,0)</f>
        <v>44407</v>
      </c>
      <c r="C16" s="65">
        <f>VLOOKUP($A16,'Return Data'!$B$7:$R$2843,4,0)</f>
        <v>16.4025</v>
      </c>
      <c r="D16" s="65">
        <f>VLOOKUP($A16,'Return Data'!$B$7:$R$2843,5,0)</f>
        <v>2.6705000000000001</v>
      </c>
      <c r="E16" s="66">
        <f t="shared" si="0"/>
        <v>13</v>
      </c>
      <c r="F16" s="65">
        <f>VLOOKUP($A16,'Return Data'!$B$7:$R$2843,6,0)</f>
        <v>2.5966999999999998</v>
      </c>
      <c r="G16" s="66">
        <f t="shared" si="1"/>
        <v>21</v>
      </c>
      <c r="H16" s="65">
        <f>VLOOKUP($A16,'Return Data'!$B$7:$R$2843,7,0)</f>
        <v>2.8944999999999999</v>
      </c>
      <c r="I16" s="66">
        <f t="shared" si="2"/>
        <v>24</v>
      </c>
      <c r="J16" s="65">
        <f>VLOOKUP($A16,'Return Data'!$B$7:$R$2843,8,0)</f>
        <v>3.0872000000000002</v>
      </c>
      <c r="K16" s="66">
        <f t="shared" si="3"/>
        <v>24</v>
      </c>
      <c r="L16" s="65">
        <f>VLOOKUP($A16,'Return Data'!$B$7:$R$2843,9,0)</f>
        <v>5.3193000000000001</v>
      </c>
      <c r="M16" s="66">
        <f t="shared" si="4"/>
        <v>6</v>
      </c>
      <c r="N16" s="65">
        <f>VLOOKUP($A16,'Return Data'!$B$7:$R$2843,10,0)</f>
        <v>3.4777999999999998</v>
      </c>
      <c r="O16" s="66">
        <f t="shared" si="5"/>
        <v>19</v>
      </c>
      <c r="P16" s="65">
        <f>VLOOKUP($A16,'Return Data'!$B$7:$R$2843,11,0)</f>
        <v>3.9154</v>
      </c>
      <c r="Q16" s="66">
        <f t="shared" si="6"/>
        <v>17</v>
      </c>
      <c r="R16" s="65">
        <f>VLOOKUP($A16,'Return Data'!$B$7:$R$2843,12,0)</f>
        <v>3.4331</v>
      </c>
      <c r="S16" s="66">
        <f t="shared" si="7"/>
        <v>21</v>
      </c>
      <c r="T16" s="65">
        <f>VLOOKUP($A16,'Return Data'!$B$7:$R$2843,13,0)</f>
        <v>3.8633000000000002</v>
      </c>
      <c r="U16" s="66">
        <f t="shared" si="8"/>
        <v>19</v>
      </c>
      <c r="V16" s="65">
        <f>VLOOKUP($A16,'Return Data'!$B$7:$R$2843,17,0)</f>
        <v>3.9942000000000002</v>
      </c>
      <c r="W16" s="66">
        <f t="shared" si="9"/>
        <v>22</v>
      </c>
      <c r="X16" s="65">
        <f>VLOOKUP($A16,'Return Data'!$B$7:$R$2843,14,0)</f>
        <v>1.8156000000000001</v>
      </c>
      <c r="Y16" s="66">
        <f t="shared" si="10"/>
        <v>22</v>
      </c>
      <c r="Z16" s="65">
        <f>VLOOKUP($A16,'Return Data'!$B$7:$R$2843,16,0)</f>
        <v>3.4014000000000002</v>
      </c>
      <c r="AA16" s="67">
        <f t="shared" si="11"/>
        <v>25</v>
      </c>
    </row>
    <row r="17" spans="1:27" x14ac:dyDescent="0.3">
      <c r="A17" s="63" t="s">
        <v>1034</v>
      </c>
      <c r="B17" s="64">
        <f>VLOOKUP($A17,'Return Data'!$B$7:$R$2843,3,0)</f>
        <v>44407</v>
      </c>
      <c r="C17" s="65">
        <f>VLOOKUP($A17,'Return Data'!$B$7:$R$2843,4,0)</f>
        <v>423.6198</v>
      </c>
      <c r="D17" s="65">
        <f>VLOOKUP($A17,'Return Data'!$B$7:$R$2843,5,0)</f>
        <v>-6.6418999999999997</v>
      </c>
      <c r="E17" s="66">
        <f t="shared" si="0"/>
        <v>25</v>
      </c>
      <c r="F17" s="65">
        <f>VLOOKUP($A17,'Return Data'!$B$7:$R$2843,6,0)</f>
        <v>3.0394000000000001</v>
      </c>
      <c r="G17" s="66">
        <f t="shared" si="1"/>
        <v>16</v>
      </c>
      <c r="H17" s="65">
        <f>VLOOKUP($A17,'Return Data'!$B$7:$R$2843,7,0)</f>
        <v>7.0637999999999996</v>
      </c>
      <c r="I17" s="66">
        <f t="shared" si="2"/>
        <v>2</v>
      </c>
      <c r="J17" s="65">
        <f>VLOOKUP($A17,'Return Data'!$B$7:$R$2843,8,0)</f>
        <v>6.2981999999999996</v>
      </c>
      <c r="K17" s="66">
        <f t="shared" si="3"/>
        <v>2</v>
      </c>
      <c r="L17" s="65">
        <f>VLOOKUP($A17,'Return Data'!$B$7:$R$2843,9,0)</f>
        <v>5.6863999999999999</v>
      </c>
      <c r="M17" s="66">
        <f t="shared" si="4"/>
        <v>3</v>
      </c>
      <c r="N17" s="65">
        <f>VLOOKUP($A17,'Return Data'!$B$7:$R$2843,10,0)</f>
        <v>5.6307</v>
      </c>
      <c r="O17" s="66">
        <f t="shared" si="5"/>
        <v>1</v>
      </c>
      <c r="P17" s="65">
        <f>VLOOKUP($A17,'Return Data'!$B$7:$R$2843,11,0)</f>
        <v>4.1022999999999996</v>
      </c>
      <c r="Q17" s="66">
        <f t="shared" si="6"/>
        <v>12</v>
      </c>
      <c r="R17" s="65">
        <f>VLOOKUP($A17,'Return Data'!$B$7:$R$2843,12,0)</f>
        <v>4.8345000000000002</v>
      </c>
      <c r="S17" s="66">
        <f t="shared" si="7"/>
        <v>3</v>
      </c>
      <c r="T17" s="65">
        <f>VLOOKUP($A17,'Return Data'!$B$7:$R$2843,13,0)</f>
        <v>5.2717999999999998</v>
      </c>
      <c r="U17" s="66">
        <f t="shared" si="8"/>
        <v>3</v>
      </c>
      <c r="V17" s="65">
        <f>VLOOKUP($A17,'Return Data'!$B$7:$R$2843,17,0)</f>
        <v>7.1139000000000001</v>
      </c>
      <c r="W17" s="66">
        <f t="shared" si="9"/>
        <v>2</v>
      </c>
      <c r="X17" s="65">
        <f>VLOOKUP($A17,'Return Data'!$B$7:$R$2843,14,0)</f>
        <v>7.6136999999999997</v>
      </c>
      <c r="Y17" s="66">
        <f t="shared" si="10"/>
        <v>1</v>
      </c>
      <c r="Z17" s="65">
        <f>VLOOKUP($A17,'Return Data'!$B$7:$R$2843,16,0)</f>
        <v>7.9587000000000003</v>
      </c>
      <c r="AA17" s="67">
        <f t="shared" si="11"/>
        <v>2</v>
      </c>
    </row>
    <row r="18" spans="1:27" x14ac:dyDescent="0.3">
      <c r="A18" s="63" t="s">
        <v>1037</v>
      </c>
      <c r="B18" s="64">
        <f>VLOOKUP($A18,'Return Data'!$B$7:$R$2843,3,0)</f>
        <v>44407</v>
      </c>
      <c r="C18" s="65">
        <f>VLOOKUP($A18,'Return Data'!$B$7:$R$2843,4,0)</f>
        <v>30.65</v>
      </c>
      <c r="D18" s="65">
        <f>VLOOKUP($A18,'Return Data'!$B$7:$R$2843,5,0)</f>
        <v>2.6200999999999999</v>
      </c>
      <c r="E18" s="66">
        <f t="shared" si="0"/>
        <v>15</v>
      </c>
      <c r="F18" s="65">
        <f>VLOOKUP($A18,'Return Data'!$B$7:$R$2843,6,0)</f>
        <v>2.819</v>
      </c>
      <c r="G18" s="66">
        <f t="shared" si="1"/>
        <v>19</v>
      </c>
      <c r="H18" s="65">
        <f>VLOOKUP($A18,'Return Data'!$B$7:$R$2843,7,0)</f>
        <v>3.5920999999999998</v>
      </c>
      <c r="I18" s="66">
        <f t="shared" si="2"/>
        <v>19</v>
      </c>
      <c r="J18" s="65">
        <f>VLOOKUP($A18,'Return Data'!$B$7:$R$2843,8,0)</f>
        <v>3.5604</v>
      </c>
      <c r="K18" s="66">
        <f t="shared" si="3"/>
        <v>21</v>
      </c>
      <c r="L18" s="65">
        <f>VLOOKUP($A18,'Return Data'!$B$7:$R$2843,9,0)</f>
        <v>4.9421999999999997</v>
      </c>
      <c r="M18" s="66">
        <f t="shared" si="4"/>
        <v>15</v>
      </c>
      <c r="N18" s="65">
        <f>VLOOKUP($A18,'Return Data'!$B$7:$R$2843,10,0)</f>
        <v>3.694</v>
      </c>
      <c r="O18" s="66">
        <f t="shared" si="5"/>
        <v>13</v>
      </c>
      <c r="P18" s="65">
        <f>VLOOKUP($A18,'Return Data'!$B$7:$R$2843,11,0)</f>
        <v>4.1269</v>
      </c>
      <c r="Q18" s="66">
        <f t="shared" si="6"/>
        <v>11</v>
      </c>
      <c r="R18" s="65">
        <f>VLOOKUP($A18,'Return Data'!$B$7:$R$2843,12,0)</f>
        <v>3.7827000000000002</v>
      </c>
      <c r="S18" s="66">
        <f t="shared" si="7"/>
        <v>16</v>
      </c>
      <c r="T18" s="65">
        <f>VLOOKUP($A18,'Return Data'!$B$7:$R$2843,13,0)</f>
        <v>3.9906999999999999</v>
      </c>
      <c r="U18" s="66">
        <f t="shared" si="8"/>
        <v>17</v>
      </c>
      <c r="V18" s="65">
        <f>VLOOKUP($A18,'Return Data'!$B$7:$R$2843,17,0)</f>
        <v>6.1018999999999997</v>
      </c>
      <c r="W18" s="66">
        <f t="shared" si="9"/>
        <v>14</v>
      </c>
      <c r="X18" s="65">
        <f>VLOOKUP($A18,'Return Data'!$B$7:$R$2843,14,0)</f>
        <v>6.8989000000000003</v>
      </c>
      <c r="Y18" s="66">
        <f t="shared" si="10"/>
        <v>8</v>
      </c>
      <c r="Z18" s="65">
        <f>VLOOKUP($A18,'Return Data'!$B$7:$R$2843,16,0)</f>
        <v>7.4724000000000004</v>
      </c>
      <c r="AA18" s="67">
        <f t="shared" si="11"/>
        <v>12</v>
      </c>
    </row>
    <row r="19" spans="1:27" x14ac:dyDescent="0.3">
      <c r="A19" s="63" t="s">
        <v>1038</v>
      </c>
      <c r="B19" s="64">
        <f>VLOOKUP($A19,'Return Data'!$B$7:$R$2843,3,0)</f>
        <v>44407</v>
      </c>
      <c r="C19" s="65">
        <f>VLOOKUP($A19,'Return Data'!$B$7:$R$2843,4,0)</f>
        <v>3006.3762000000002</v>
      </c>
      <c r="D19" s="65">
        <f>VLOOKUP($A19,'Return Data'!$B$7:$R$2843,5,0)</f>
        <v>2.4367999999999999</v>
      </c>
      <c r="E19" s="66">
        <f t="shared" si="0"/>
        <v>18</v>
      </c>
      <c r="F19" s="65">
        <f>VLOOKUP($A19,'Return Data'!$B$7:$R$2843,6,0)</f>
        <v>3.3081</v>
      </c>
      <c r="G19" s="66">
        <f t="shared" si="1"/>
        <v>11</v>
      </c>
      <c r="H19" s="65">
        <f>VLOOKUP($A19,'Return Data'!$B$7:$R$2843,7,0)</f>
        <v>3.8700999999999999</v>
      </c>
      <c r="I19" s="66">
        <f t="shared" si="2"/>
        <v>13</v>
      </c>
      <c r="J19" s="65">
        <f>VLOOKUP($A19,'Return Data'!$B$7:$R$2843,8,0)</f>
        <v>3.6747000000000001</v>
      </c>
      <c r="K19" s="66">
        <f t="shared" si="3"/>
        <v>18</v>
      </c>
      <c r="L19" s="65">
        <f>VLOOKUP($A19,'Return Data'!$B$7:$R$2843,9,0)</f>
        <v>5.0795000000000003</v>
      </c>
      <c r="M19" s="66">
        <f t="shared" si="4"/>
        <v>12</v>
      </c>
      <c r="N19" s="65">
        <f>VLOOKUP($A19,'Return Data'!$B$7:$R$2843,10,0)</f>
        <v>3.7174</v>
      </c>
      <c r="O19" s="66">
        <f t="shared" si="5"/>
        <v>11</v>
      </c>
      <c r="P19" s="65">
        <f>VLOOKUP($A19,'Return Data'!$B$7:$R$2843,11,0)</f>
        <v>4.2595000000000001</v>
      </c>
      <c r="Q19" s="66">
        <f t="shared" si="6"/>
        <v>9</v>
      </c>
      <c r="R19" s="65">
        <f>VLOOKUP($A19,'Return Data'!$B$7:$R$2843,12,0)</f>
        <v>3.8348</v>
      </c>
      <c r="S19" s="66">
        <f t="shared" si="7"/>
        <v>13</v>
      </c>
      <c r="T19" s="65">
        <f>VLOOKUP($A19,'Return Data'!$B$7:$R$2843,13,0)</f>
        <v>4.1684999999999999</v>
      </c>
      <c r="U19" s="66">
        <f t="shared" si="8"/>
        <v>15</v>
      </c>
      <c r="V19" s="65">
        <f>VLOOKUP($A19,'Return Data'!$B$7:$R$2843,17,0)</f>
        <v>6.3475999999999999</v>
      </c>
      <c r="W19" s="66">
        <f t="shared" si="9"/>
        <v>11</v>
      </c>
      <c r="X19" s="65">
        <f>VLOOKUP($A19,'Return Data'!$B$7:$R$2843,14,0)</f>
        <v>7.1562000000000001</v>
      </c>
      <c r="Y19" s="66">
        <f t="shared" si="10"/>
        <v>3</v>
      </c>
      <c r="Z19" s="65">
        <f>VLOOKUP($A19,'Return Data'!$B$7:$R$2843,16,0)</f>
        <v>7.8630000000000004</v>
      </c>
      <c r="AA19" s="67">
        <f t="shared" si="11"/>
        <v>5</v>
      </c>
    </row>
    <row r="20" spans="1:27" x14ac:dyDescent="0.3">
      <c r="A20" s="63" t="s">
        <v>1040</v>
      </c>
      <c r="B20" s="64">
        <f>VLOOKUP($A20,'Return Data'!$B$7:$R$2843,3,0)</f>
        <v>44407</v>
      </c>
      <c r="C20" s="65">
        <f>VLOOKUP($A20,'Return Data'!$B$7:$R$2843,4,0)</f>
        <v>29.553599999999999</v>
      </c>
      <c r="D20" s="65">
        <f>VLOOKUP($A20,'Return Data'!$B$7:$R$2843,5,0)</f>
        <v>5.3114999999999997</v>
      </c>
      <c r="E20" s="66">
        <f t="shared" si="0"/>
        <v>4</v>
      </c>
      <c r="F20" s="65">
        <f>VLOOKUP($A20,'Return Data'!$B$7:$R$2843,6,0)</f>
        <v>3.0059999999999998</v>
      </c>
      <c r="G20" s="66">
        <f t="shared" si="1"/>
        <v>18</v>
      </c>
      <c r="H20" s="65">
        <f>VLOOKUP($A20,'Return Data'!$B$7:$R$2843,7,0)</f>
        <v>2.9304999999999999</v>
      </c>
      <c r="I20" s="66">
        <f t="shared" si="2"/>
        <v>23</v>
      </c>
      <c r="J20" s="65">
        <f>VLOOKUP($A20,'Return Data'!$B$7:$R$2843,8,0)</f>
        <v>3.7635000000000001</v>
      </c>
      <c r="K20" s="66">
        <f t="shared" si="3"/>
        <v>13</v>
      </c>
      <c r="L20" s="65">
        <f>VLOOKUP($A20,'Return Data'!$B$7:$R$2843,9,0)</f>
        <v>4.7819000000000003</v>
      </c>
      <c r="M20" s="66">
        <f t="shared" si="4"/>
        <v>18</v>
      </c>
      <c r="N20" s="65">
        <f>VLOOKUP($A20,'Return Data'!$B$7:$R$2843,10,0)</f>
        <v>3.5074999999999998</v>
      </c>
      <c r="O20" s="66">
        <f t="shared" si="5"/>
        <v>18</v>
      </c>
      <c r="P20" s="65">
        <f>VLOOKUP($A20,'Return Data'!$B$7:$R$2843,11,0)</f>
        <v>3.5223</v>
      </c>
      <c r="Q20" s="66">
        <f t="shared" si="6"/>
        <v>23</v>
      </c>
      <c r="R20" s="65">
        <f>VLOOKUP($A20,'Return Data'!$B$7:$R$2843,12,0)</f>
        <v>3.2961</v>
      </c>
      <c r="S20" s="66">
        <f t="shared" si="7"/>
        <v>24</v>
      </c>
      <c r="T20" s="65">
        <f>VLOOKUP($A20,'Return Data'!$B$7:$R$2843,13,0)</f>
        <v>3.5686</v>
      </c>
      <c r="U20" s="66">
        <f t="shared" si="8"/>
        <v>24</v>
      </c>
      <c r="V20" s="65">
        <f>VLOOKUP($A20,'Return Data'!$B$7:$R$2843,17,0)</f>
        <v>10.593400000000001</v>
      </c>
      <c r="W20" s="66">
        <f t="shared" si="9"/>
        <v>1</v>
      </c>
      <c r="X20" s="65">
        <f>VLOOKUP($A20,'Return Data'!$B$7:$R$2843,14,0)</f>
        <v>5.4024000000000001</v>
      </c>
      <c r="Y20" s="66">
        <f t="shared" si="10"/>
        <v>16</v>
      </c>
      <c r="Z20" s="65">
        <f>VLOOKUP($A20,'Return Data'!$B$7:$R$2843,16,0)</f>
        <v>7.5702999999999996</v>
      </c>
      <c r="AA20" s="67">
        <f t="shared" si="11"/>
        <v>11</v>
      </c>
    </row>
    <row r="21" spans="1:27" x14ac:dyDescent="0.3">
      <c r="A21" s="63" t="s">
        <v>1042</v>
      </c>
      <c r="B21" s="64">
        <f>VLOOKUP($A21,'Return Data'!$B$7:$R$2843,3,0)</f>
        <v>44407</v>
      </c>
      <c r="C21" s="65">
        <f>VLOOKUP($A21,'Return Data'!$B$7:$R$2843,4,0)</f>
        <v>2667.6242000000002</v>
      </c>
      <c r="D21" s="65">
        <f>VLOOKUP($A21,'Return Data'!$B$7:$R$2843,5,0)</f>
        <v>-3.3915999999999999</v>
      </c>
      <c r="E21" s="66">
        <f t="shared" si="0"/>
        <v>24</v>
      </c>
      <c r="F21" s="65">
        <f>VLOOKUP($A21,'Return Data'!$B$7:$R$2843,6,0)</f>
        <v>2.7166000000000001</v>
      </c>
      <c r="G21" s="66">
        <f t="shared" si="1"/>
        <v>20</v>
      </c>
      <c r="H21" s="65">
        <f>VLOOKUP($A21,'Return Data'!$B$7:$R$2843,7,0)</f>
        <v>5.6060999999999996</v>
      </c>
      <c r="I21" s="66">
        <f t="shared" si="2"/>
        <v>3</v>
      </c>
      <c r="J21" s="65">
        <f>VLOOKUP($A21,'Return Data'!$B$7:$R$2843,8,0)</f>
        <v>4.9964000000000004</v>
      </c>
      <c r="K21" s="66">
        <f t="shared" si="3"/>
        <v>3</v>
      </c>
      <c r="L21" s="65">
        <f>VLOOKUP($A21,'Return Data'!$B$7:$R$2843,9,0)</f>
        <v>5.2363</v>
      </c>
      <c r="M21" s="66">
        <f t="shared" si="4"/>
        <v>9</v>
      </c>
      <c r="N21" s="65">
        <f>VLOOKUP($A21,'Return Data'!$B$7:$R$2843,10,0)</f>
        <v>4.1878000000000002</v>
      </c>
      <c r="O21" s="66">
        <f t="shared" si="5"/>
        <v>5</v>
      </c>
      <c r="P21" s="65">
        <f>VLOOKUP($A21,'Return Data'!$B$7:$R$2843,11,0)</f>
        <v>3.9704000000000002</v>
      </c>
      <c r="Q21" s="66">
        <f t="shared" si="6"/>
        <v>16</v>
      </c>
      <c r="R21" s="65">
        <f>VLOOKUP($A21,'Return Data'!$B$7:$R$2843,12,0)</f>
        <v>3.8246000000000002</v>
      </c>
      <c r="S21" s="66">
        <f t="shared" si="7"/>
        <v>14</v>
      </c>
      <c r="T21" s="65">
        <f>VLOOKUP($A21,'Return Data'!$B$7:$R$2843,13,0)</f>
        <v>4.5449000000000002</v>
      </c>
      <c r="U21" s="66">
        <f t="shared" si="8"/>
        <v>7</v>
      </c>
      <c r="V21" s="65">
        <f>VLOOKUP($A21,'Return Data'!$B$7:$R$2843,17,0)</f>
        <v>6.8150000000000004</v>
      </c>
      <c r="W21" s="66">
        <f t="shared" si="9"/>
        <v>3</v>
      </c>
      <c r="X21" s="65">
        <f>VLOOKUP($A21,'Return Data'!$B$7:$R$2843,14,0)</f>
        <v>7.1539000000000001</v>
      </c>
      <c r="Y21" s="66">
        <f t="shared" si="10"/>
        <v>4</v>
      </c>
      <c r="Z21" s="65">
        <f>VLOOKUP($A21,'Return Data'!$B$7:$R$2843,16,0)</f>
        <v>7.5922000000000001</v>
      </c>
      <c r="AA21" s="67">
        <f t="shared" si="11"/>
        <v>9</v>
      </c>
    </row>
    <row r="22" spans="1:27" x14ac:dyDescent="0.3">
      <c r="A22" s="63" t="s">
        <v>1045</v>
      </c>
      <c r="B22" s="64">
        <f>VLOOKUP($A22,'Return Data'!$B$7:$R$2843,3,0)</f>
        <v>44407</v>
      </c>
      <c r="C22" s="65">
        <f>VLOOKUP($A22,'Return Data'!$B$7:$R$2843,4,0)</f>
        <v>22.467700000000001</v>
      </c>
      <c r="D22" s="65">
        <f>VLOOKUP($A22,'Return Data'!$B$7:$R$2843,5,0)</f>
        <v>3.0869</v>
      </c>
      <c r="E22" s="66">
        <f t="shared" si="0"/>
        <v>12</v>
      </c>
      <c r="F22" s="65">
        <f>VLOOKUP($A22,'Return Data'!$B$7:$R$2843,6,0)</f>
        <v>3.25</v>
      </c>
      <c r="G22" s="66">
        <f t="shared" si="1"/>
        <v>13</v>
      </c>
      <c r="H22" s="65">
        <f>VLOOKUP($A22,'Return Data'!$B$7:$R$2843,7,0)</f>
        <v>3.8553999999999999</v>
      </c>
      <c r="I22" s="66">
        <f t="shared" si="2"/>
        <v>14</v>
      </c>
      <c r="J22" s="65">
        <f>VLOOKUP($A22,'Return Data'!$B$7:$R$2843,8,0)</f>
        <v>3.7418</v>
      </c>
      <c r="K22" s="66">
        <f t="shared" si="3"/>
        <v>14</v>
      </c>
      <c r="L22" s="65">
        <f>VLOOKUP($A22,'Return Data'!$B$7:$R$2843,9,0)</f>
        <v>5.0243000000000002</v>
      </c>
      <c r="M22" s="66">
        <f t="shared" si="4"/>
        <v>13</v>
      </c>
      <c r="N22" s="65">
        <f>VLOOKUP($A22,'Return Data'!$B$7:$R$2843,10,0)</f>
        <v>3.6080000000000001</v>
      </c>
      <c r="O22" s="66">
        <f t="shared" si="5"/>
        <v>15</v>
      </c>
      <c r="P22" s="65">
        <f>VLOOKUP($A22,'Return Data'!$B$7:$R$2843,11,0)</f>
        <v>4.0933000000000002</v>
      </c>
      <c r="Q22" s="66">
        <f t="shared" si="6"/>
        <v>13</v>
      </c>
      <c r="R22" s="65">
        <f>VLOOKUP($A22,'Return Data'!$B$7:$R$2843,12,0)</f>
        <v>3.7997999999999998</v>
      </c>
      <c r="S22" s="66">
        <f t="shared" si="7"/>
        <v>15</v>
      </c>
      <c r="T22" s="65">
        <f>VLOOKUP($A22,'Return Data'!$B$7:$R$2843,13,0)</f>
        <v>4.3426999999999998</v>
      </c>
      <c r="U22" s="66">
        <f t="shared" si="8"/>
        <v>11</v>
      </c>
      <c r="V22" s="65">
        <f>VLOOKUP($A22,'Return Data'!$B$7:$R$2843,17,0)</f>
        <v>5.8228</v>
      </c>
      <c r="W22" s="66">
        <f t="shared" si="9"/>
        <v>16</v>
      </c>
      <c r="X22" s="65">
        <f>VLOOKUP($A22,'Return Data'!$B$7:$R$2843,14,0)</f>
        <v>5.7450000000000001</v>
      </c>
      <c r="Y22" s="66">
        <f t="shared" si="10"/>
        <v>15</v>
      </c>
      <c r="Z22" s="65">
        <f>VLOOKUP($A22,'Return Data'!$B$7:$R$2843,16,0)</f>
        <v>7.8893000000000004</v>
      </c>
      <c r="AA22" s="67">
        <f t="shared" si="11"/>
        <v>3</v>
      </c>
    </row>
    <row r="23" spans="1:27" x14ac:dyDescent="0.3">
      <c r="A23" s="63" t="s">
        <v>1046</v>
      </c>
      <c r="B23" s="64">
        <f>VLOOKUP($A23,'Return Data'!$B$7:$R$2843,3,0)</f>
        <v>44407</v>
      </c>
      <c r="C23" s="65">
        <f>VLOOKUP($A23,'Return Data'!$B$7:$R$2843,4,0)</f>
        <v>31.747499999999999</v>
      </c>
      <c r="D23" s="65">
        <f>VLOOKUP($A23,'Return Data'!$B$7:$R$2843,5,0)</f>
        <v>3.5644</v>
      </c>
      <c r="E23" s="66">
        <f t="shared" si="0"/>
        <v>10</v>
      </c>
      <c r="F23" s="65">
        <f>VLOOKUP($A23,'Return Data'!$B$7:$R$2843,6,0)</f>
        <v>3.6417999999999999</v>
      </c>
      <c r="G23" s="66">
        <f t="shared" si="1"/>
        <v>7</v>
      </c>
      <c r="H23" s="65">
        <f>VLOOKUP($A23,'Return Data'!$B$7:$R$2843,7,0)</f>
        <v>3.8460999999999999</v>
      </c>
      <c r="I23" s="66">
        <f t="shared" si="2"/>
        <v>15</v>
      </c>
      <c r="J23" s="65">
        <f>VLOOKUP($A23,'Return Data'!$B$7:$R$2843,8,0)</f>
        <v>3.6183000000000001</v>
      </c>
      <c r="K23" s="66">
        <f t="shared" si="3"/>
        <v>20</v>
      </c>
      <c r="L23" s="65">
        <f>VLOOKUP($A23,'Return Data'!$B$7:$R$2843,9,0)</f>
        <v>4.7553000000000001</v>
      </c>
      <c r="M23" s="66">
        <f t="shared" si="4"/>
        <v>19</v>
      </c>
      <c r="N23" s="65">
        <f>VLOOKUP($A23,'Return Data'!$B$7:$R$2843,10,0)</f>
        <v>3.4506999999999999</v>
      </c>
      <c r="O23" s="66">
        <f t="shared" si="5"/>
        <v>20</v>
      </c>
      <c r="P23" s="65">
        <f>VLOOKUP($A23,'Return Data'!$B$7:$R$2843,11,0)</f>
        <v>3.516</v>
      </c>
      <c r="Q23" s="66">
        <f t="shared" si="6"/>
        <v>24</v>
      </c>
      <c r="R23" s="65">
        <f>VLOOKUP($A23,'Return Data'!$B$7:$R$2843,12,0)</f>
        <v>4.2657999999999996</v>
      </c>
      <c r="S23" s="66">
        <f t="shared" si="7"/>
        <v>6</v>
      </c>
      <c r="T23" s="65">
        <f>VLOOKUP($A23,'Return Data'!$B$7:$R$2843,13,0)</f>
        <v>4.2877999999999998</v>
      </c>
      <c r="U23" s="66">
        <f t="shared" si="8"/>
        <v>13</v>
      </c>
      <c r="V23" s="65">
        <f>VLOOKUP($A23,'Return Data'!$B$7:$R$2843,17,0)</f>
        <v>6.2545000000000002</v>
      </c>
      <c r="W23" s="66">
        <f t="shared" si="9"/>
        <v>13</v>
      </c>
      <c r="X23" s="65">
        <f>VLOOKUP($A23,'Return Data'!$B$7:$R$2843,14,0)</f>
        <v>5.3891999999999998</v>
      </c>
      <c r="Y23" s="66">
        <f t="shared" si="10"/>
        <v>17</v>
      </c>
      <c r="Z23" s="65">
        <f>VLOOKUP($A23,'Return Data'!$B$7:$R$2843,16,0)</f>
        <v>6.5654000000000003</v>
      </c>
      <c r="AA23" s="67">
        <f t="shared" si="11"/>
        <v>19</v>
      </c>
    </row>
    <row r="24" spans="1:27" x14ac:dyDescent="0.3">
      <c r="A24" s="63" t="s">
        <v>1049</v>
      </c>
      <c r="B24" s="64">
        <f>VLOOKUP($A24,'Return Data'!$B$7:$R$2843,3,0)</f>
        <v>44407</v>
      </c>
      <c r="C24" s="65">
        <f>VLOOKUP($A24,'Return Data'!$B$7:$R$2843,4,0)</f>
        <v>1311.9172000000001</v>
      </c>
      <c r="D24" s="65">
        <f>VLOOKUP($A24,'Return Data'!$B$7:$R$2843,5,0)</f>
        <v>3.6366999999999998</v>
      </c>
      <c r="E24" s="66">
        <f t="shared" si="0"/>
        <v>9</v>
      </c>
      <c r="F24" s="65">
        <f>VLOOKUP($A24,'Return Data'!$B$7:$R$2843,6,0)</f>
        <v>3.6503999999999999</v>
      </c>
      <c r="G24" s="66">
        <f t="shared" si="1"/>
        <v>6</v>
      </c>
      <c r="H24" s="65">
        <f>VLOOKUP($A24,'Return Data'!$B$7:$R$2843,7,0)</f>
        <v>3.9119000000000002</v>
      </c>
      <c r="I24" s="66">
        <f t="shared" si="2"/>
        <v>11</v>
      </c>
      <c r="J24" s="65">
        <f>VLOOKUP($A24,'Return Data'!$B$7:$R$2843,8,0)</f>
        <v>3.6766999999999999</v>
      </c>
      <c r="K24" s="66">
        <f t="shared" si="3"/>
        <v>17</v>
      </c>
      <c r="L24" s="65">
        <f>VLOOKUP($A24,'Return Data'!$B$7:$R$2843,9,0)</f>
        <v>4.5206</v>
      </c>
      <c r="M24" s="66">
        <f t="shared" si="4"/>
        <v>21</v>
      </c>
      <c r="N24" s="65">
        <f>VLOOKUP($A24,'Return Data'!$B$7:$R$2843,10,0)</f>
        <v>3.5451000000000001</v>
      </c>
      <c r="O24" s="66">
        <f t="shared" si="5"/>
        <v>17</v>
      </c>
      <c r="P24" s="65">
        <f>VLOOKUP($A24,'Return Data'!$B$7:$R$2843,11,0)</f>
        <v>3.7101000000000002</v>
      </c>
      <c r="Q24" s="66">
        <f t="shared" si="6"/>
        <v>19</v>
      </c>
      <c r="R24" s="65">
        <f>VLOOKUP($A24,'Return Data'!$B$7:$R$2843,12,0)</f>
        <v>3.3910999999999998</v>
      </c>
      <c r="S24" s="66">
        <f t="shared" si="7"/>
        <v>23</v>
      </c>
      <c r="T24" s="65">
        <f>VLOOKUP($A24,'Return Data'!$B$7:$R$2843,13,0)</f>
        <v>3.8161999999999998</v>
      </c>
      <c r="U24" s="66">
        <f t="shared" si="8"/>
        <v>20</v>
      </c>
      <c r="V24" s="65">
        <f>VLOOKUP($A24,'Return Data'!$B$7:$R$2843,17,0)</f>
        <v>5.6196999999999999</v>
      </c>
      <c r="W24" s="66">
        <f t="shared" si="9"/>
        <v>17</v>
      </c>
      <c r="X24" s="65">
        <f>VLOOKUP($A24,'Return Data'!$B$7:$R$2843,14,0)</f>
        <v>6.37</v>
      </c>
      <c r="Y24" s="66">
        <f t="shared" si="10"/>
        <v>13</v>
      </c>
      <c r="Z24" s="65">
        <f>VLOOKUP($A24,'Return Data'!$B$7:$R$2843,16,0)</f>
        <v>6.2839</v>
      </c>
      <c r="AA24" s="67">
        <f t="shared" si="11"/>
        <v>20</v>
      </c>
    </row>
    <row r="25" spans="1:27" x14ac:dyDescent="0.3">
      <c r="A25" s="63" t="s">
        <v>1051</v>
      </c>
      <c r="B25" s="64">
        <f>VLOOKUP($A25,'Return Data'!$B$7:$R$2843,3,0)</f>
        <v>44407</v>
      </c>
      <c r="C25" s="65">
        <f>VLOOKUP($A25,'Return Data'!$B$7:$R$2843,4,0)</f>
        <v>1805.2512999999999</v>
      </c>
      <c r="D25" s="65">
        <f>VLOOKUP($A25,'Return Data'!$B$7:$R$2843,5,0)</f>
        <v>4.1736000000000004</v>
      </c>
      <c r="E25" s="66">
        <f t="shared" si="0"/>
        <v>7</v>
      </c>
      <c r="F25" s="65">
        <f>VLOOKUP($A25,'Return Data'!$B$7:$R$2843,6,0)</f>
        <v>3.4962</v>
      </c>
      <c r="G25" s="66">
        <f t="shared" si="1"/>
        <v>8</v>
      </c>
      <c r="H25" s="65">
        <f>VLOOKUP($A25,'Return Data'!$B$7:$R$2843,7,0)</f>
        <v>3.7766999999999999</v>
      </c>
      <c r="I25" s="66">
        <f t="shared" si="2"/>
        <v>17</v>
      </c>
      <c r="J25" s="65">
        <f>VLOOKUP($A25,'Return Data'!$B$7:$R$2843,8,0)</f>
        <v>3.7275</v>
      </c>
      <c r="K25" s="66">
        <f t="shared" si="3"/>
        <v>15</v>
      </c>
      <c r="L25" s="65">
        <f>VLOOKUP($A25,'Return Data'!$B$7:$R$2843,9,0)</f>
        <v>4.9919000000000002</v>
      </c>
      <c r="M25" s="66">
        <f t="shared" si="4"/>
        <v>14</v>
      </c>
      <c r="N25" s="65">
        <f>VLOOKUP($A25,'Return Data'!$B$7:$R$2843,10,0)</f>
        <v>3.4466000000000001</v>
      </c>
      <c r="O25" s="66">
        <f t="shared" si="5"/>
        <v>21</v>
      </c>
      <c r="P25" s="65">
        <f>VLOOKUP($A25,'Return Data'!$B$7:$R$2843,11,0)</f>
        <v>3.6269</v>
      </c>
      <c r="Q25" s="66">
        <f t="shared" si="6"/>
        <v>20</v>
      </c>
      <c r="R25" s="65">
        <f>VLOOKUP($A25,'Return Data'!$B$7:$R$2843,12,0)</f>
        <v>3.4710000000000001</v>
      </c>
      <c r="S25" s="66">
        <f t="shared" si="7"/>
        <v>20</v>
      </c>
      <c r="T25" s="65">
        <f>VLOOKUP($A25,'Return Data'!$B$7:$R$2843,13,0)</f>
        <v>3.8650000000000002</v>
      </c>
      <c r="U25" s="66">
        <f t="shared" si="8"/>
        <v>18</v>
      </c>
      <c r="V25" s="65">
        <f>VLOOKUP($A25,'Return Data'!$B$7:$R$2843,17,0)</f>
        <v>5.3910999999999998</v>
      </c>
      <c r="W25" s="66">
        <f t="shared" si="9"/>
        <v>19</v>
      </c>
      <c r="X25" s="65">
        <f>VLOOKUP($A25,'Return Data'!$B$7:$R$2843,14,0)</f>
        <v>5.7548000000000004</v>
      </c>
      <c r="Y25" s="66">
        <f t="shared" si="10"/>
        <v>14</v>
      </c>
      <c r="Z25" s="65">
        <f>VLOOKUP($A25,'Return Data'!$B$7:$R$2843,16,0)</f>
        <v>4.5030000000000001</v>
      </c>
      <c r="AA25" s="67">
        <f t="shared" si="11"/>
        <v>23</v>
      </c>
    </row>
    <row r="26" spans="1:27" x14ac:dyDescent="0.3">
      <c r="A26" s="63" t="s">
        <v>1052</v>
      </c>
      <c r="B26" s="64">
        <f>VLOOKUP($A26,'Return Data'!$B$7:$R$2843,3,0)</f>
        <v>44407</v>
      </c>
      <c r="C26" s="65">
        <f>VLOOKUP($A26,'Return Data'!$B$7:$R$2843,4,0)</f>
        <v>2972.5160000000001</v>
      </c>
      <c r="D26" s="65">
        <f>VLOOKUP($A26,'Return Data'!$B$7:$R$2843,5,0)</f>
        <v>3.4544999999999999</v>
      </c>
      <c r="E26" s="66">
        <f t="shared" si="0"/>
        <v>11</v>
      </c>
      <c r="F26" s="65">
        <f>VLOOKUP($A26,'Return Data'!$B$7:$R$2843,6,0)</f>
        <v>3.3797999999999999</v>
      </c>
      <c r="G26" s="66">
        <f t="shared" si="1"/>
        <v>10</v>
      </c>
      <c r="H26" s="65">
        <f>VLOOKUP($A26,'Return Data'!$B$7:$R$2843,7,0)</f>
        <v>4.2564000000000002</v>
      </c>
      <c r="I26" s="66">
        <f t="shared" si="2"/>
        <v>8</v>
      </c>
      <c r="J26" s="65">
        <f>VLOOKUP($A26,'Return Data'!$B$7:$R$2843,8,0)</f>
        <v>4.4827000000000004</v>
      </c>
      <c r="K26" s="66">
        <f t="shared" si="3"/>
        <v>5</v>
      </c>
      <c r="L26" s="65">
        <f>VLOOKUP($A26,'Return Data'!$B$7:$R$2843,9,0)</f>
        <v>5.9092000000000002</v>
      </c>
      <c r="M26" s="66">
        <f t="shared" si="4"/>
        <v>1</v>
      </c>
      <c r="N26" s="65">
        <f>VLOOKUP($A26,'Return Data'!$B$7:$R$2843,10,0)</f>
        <v>4.7148000000000003</v>
      </c>
      <c r="O26" s="66">
        <f t="shared" si="5"/>
        <v>3</v>
      </c>
      <c r="P26" s="65">
        <f>VLOOKUP($A26,'Return Data'!$B$7:$R$2843,11,0)</f>
        <v>4.9280999999999997</v>
      </c>
      <c r="Q26" s="66">
        <f t="shared" si="6"/>
        <v>2</v>
      </c>
      <c r="R26" s="65">
        <f>VLOOKUP($A26,'Return Data'!$B$7:$R$2843,12,0)</f>
        <v>4.7035</v>
      </c>
      <c r="S26" s="66">
        <f t="shared" si="7"/>
        <v>4</v>
      </c>
      <c r="T26" s="65">
        <f>VLOOKUP($A26,'Return Data'!$B$7:$R$2843,13,0)</f>
        <v>5.1420000000000003</v>
      </c>
      <c r="U26" s="66">
        <f t="shared" si="8"/>
        <v>5</v>
      </c>
      <c r="V26" s="65">
        <f>VLOOKUP($A26,'Return Data'!$B$7:$R$2843,17,0)</f>
        <v>6.8011999999999997</v>
      </c>
      <c r="W26" s="66">
        <f t="shared" si="9"/>
        <v>4</v>
      </c>
      <c r="X26" s="65">
        <f>VLOOKUP($A26,'Return Data'!$B$7:$R$2843,14,0)</f>
        <v>6.7476000000000003</v>
      </c>
      <c r="Y26" s="66">
        <f t="shared" si="10"/>
        <v>9</v>
      </c>
      <c r="Z26" s="65">
        <f>VLOOKUP($A26,'Return Data'!$B$7:$R$2843,16,0)</f>
        <v>7.8743999999999996</v>
      </c>
      <c r="AA26" s="67">
        <f t="shared" si="11"/>
        <v>4</v>
      </c>
    </row>
    <row r="27" spans="1:27" x14ac:dyDescent="0.3">
      <c r="A27" s="63" t="s">
        <v>1054</v>
      </c>
      <c r="B27" s="64">
        <f>VLOOKUP($A27,'Return Data'!$B$7:$R$2843,3,0)</f>
        <v>44407</v>
      </c>
      <c r="C27" s="65">
        <f>VLOOKUP($A27,'Return Data'!$B$7:$R$2843,4,0)</f>
        <v>23.627500000000001</v>
      </c>
      <c r="D27" s="65">
        <f>VLOOKUP($A27,'Return Data'!$B$7:$R$2843,5,0)</f>
        <v>6.4893999999999998</v>
      </c>
      <c r="E27" s="66">
        <f t="shared" si="0"/>
        <v>3</v>
      </c>
      <c r="F27" s="65">
        <f>VLOOKUP($A27,'Return Data'!$B$7:$R$2843,6,0)</f>
        <v>4.8422999999999998</v>
      </c>
      <c r="G27" s="66">
        <f t="shared" si="1"/>
        <v>3</v>
      </c>
      <c r="H27" s="65">
        <f>VLOOKUP($A27,'Return Data'!$B$7:$R$2843,7,0)</f>
        <v>3.9091</v>
      </c>
      <c r="I27" s="66">
        <f t="shared" si="2"/>
        <v>12</v>
      </c>
      <c r="J27" s="65">
        <f>VLOOKUP($A27,'Return Data'!$B$7:$R$2843,8,0)</f>
        <v>3.6686000000000001</v>
      </c>
      <c r="K27" s="66">
        <f t="shared" si="3"/>
        <v>19</v>
      </c>
      <c r="L27" s="65">
        <f>VLOOKUP($A27,'Return Data'!$B$7:$R$2843,9,0)</f>
        <v>4.2839</v>
      </c>
      <c r="M27" s="66">
        <f t="shared" si="4"/>
        <v>22</v>
      </c>
      <c r="N27" s="65">
        <f>VLOOKUP($A27,'Return Data'!$B$7:$R$2843,10,0)</f>
        <v>3.5969000000000002</v>
      </c>
      <c r="O27" s="66">
        <f t="shared" si="5"/>
        <v>16</v>
      </c>
      <c r="P27" s="65">
        <f>VLOOKUP($A27,'Return Data'!$B$7:$R$2843,11,0)</f>
        <v>3.8637999999999999</v>
      </c>
      <c r="Q27" s="66">
        <f t="shared" si="6"/>
        <v>18</v>
      </c>
      <c r="R27" s="65">
        <f>VLOOKUP($A27,'Return Data'!$B$7:$R$2843,12,0)</f>
        <v>3.8513000000000002</v>
      </c>
      <c r="S27" s="66">
        <f t="shared" si="7"/>
        <v>12</v>
      </c>
      <c r="T27" s="65">
        <f>VLOOKUP($A27,'Return Data'!$B$7:$R$2843,13,0)</f>
        <v>4.4101999999999997</v>
      </c>
      <c r="U27" s="66">
        <f t="shared" si="8"/>
        <v>10</v>
      </c>
      <c r="V27" s="65">
        <f>VLOOKUP($A27,'Return Data'!$B$7:$R$2843,17,0)</f>
        <v>4.0308999999999999</v>
      </c>
      <c r="W27" s="66">
        <f t="shared" si="9"/>
        <v>21</v>
      </c>
      <c r="X27" s="65">
        <f>VLOOKUP($A27,'Return Data'!$B$7:$R$2843,14,0)</f>
        <v>-0.80210000000000004</v>
      </c>
      <c r="Y27" s="66">
        <f t="shared" si="10"/>
        <v>24</v>
      </c>
      <c r="Z27" s="65">
        <f>VLOOKUP($A27,'Return Data'!$B$7:$R$2843,16,0)</f>
        <v>6.2808999999999999</v>
      </c>
      <c r="AA27" s="67">
        <f t="shared" si="11"/>
        <v>21</v>
      </c>
    </row>
    <row r="28" spans="1:27" x14ac:dyDescent="0.3">
      <c r="A28" s="63" t="s">
        <v>1056</v>
      </c>
      <c r="B28" s="64">
        <f>VLOOKUP($A28,'Return Data'!$B$7:$R$2843,3,0)</f>
        <v>44407</v>
      </c>
      <c r="C28" s="65">
        <f>VLOOKUP($A28,'Return Data'!$B$7:$R$2843,4,0)</f>
        <v>2767.1691000000001</v>
      </c>
      <c r="D28" s="65">
        <f>VLOOKUP($A28,'Return Data'!$B$7:$R$2843,5,0)</f>
        <v>3.9839000000000002</v>
      </c>
      <c r="E28" s="66">
        <f t="shared" si="0"/>
        <v>8</v>
      </c>
      <c r="F28" s="65">
        <f>VLOOKUP($A28,'Return Data'!$B$7:$R$2843,6,0)</f>
        <v>3.4607999999999999</v>
      </c>
      <c r="G28" s="66">
        <f t="shared" si="1"/>
        <v>9</v>
      </c>
      <c r="H28" s="65">
        <f>VLOOKUP($A28,'Return Data'!$B$7:$R$2843,7,0)</f>
        <v>4.0904999999999996</v>
      </c>
      <c r="I28" s="66">
        <f t="shared" si="2"/>
        <v>9</v>
      </c>
      <c r="J28" s="65">
        <f>VLOOKUP($A28,'Return Data'!$B$7:$R$2843,8,0)</f>
        <v>4.0060000000000002</v>
      </c>
      <c r="K28" s="66">
        <f t="shared" si="3"/>
        <v>10</v>
      </c>
      <c r="L28" s="65">
        <f>VLOOKUP($A28,'Return Data'!$B$7:$R$2843,9,0)</f>
        <v>4.9249999999999998</v>
      </c>
      <c r="M28" s="66">
        <f t="shared" si="4"/>
        <v>16</v>
      </c>
      <c r="N28" s="65">
        <f>VLOOKUP($A28,'Return Data'!$B$7:$R$2843,10,0)</f>
        <v>3.665</v>
      </c>
      <c r="O28" s="66">
        <f t="shared" si="5"/>
        <v>14</v>
      </c>
      <c r="P28" s="65">
        <f>VLOOKUP($A28,'Return Data'!$B$7:$R$2843,11,0)</f>
        <v>4.0026000000000002</v>
      </c>
      <c r="Q28" s="66">
        <f t="shared" si="6"/>
        <v>14</v>
      </c>
      <c r="R28" s="65">
        <f>VLOOKUP($A28,'Return Data'!$B$7:$R$2843,12,0)</f>
        <v>3.6583000000000001</v>
      </c>
      <c r="S28" s="66">
        <f t="shared" si="7"/>
        <v>18</v>
      </c>
      <c r="T28" s="65">
        <f>VLOOKUP($A28,'Return Data'!$B$7:$R$2843,13,0)</f>
        <v>3.738</v>
      </c>
      <c r="U28" s="66">
        <f t="shared" si="8"/>
        <v>22</v>
      </c>
      <c r="V28" s="65">
        <f>VLOOKUP($A28,'Return Data'!$B$7:$R$2843,17,0)</f>
        <v>4.9523999999999999</v>
      </c>
      <c r="W28" s="66">
        <f t="shared" si="9"/>
        <v>20</v>
      </c>
      <c r="X28" s="65">
        <f>VLOOKUP($A28,'Return Data'!$B$7:$R$2843,14,0)</f>
        <v>-0.69130000000000003</v>
      </c>
      <c r="Y28" s="66">
        <f t="shared" si="10"/>
        <v>23</v>
      </c>
      <c r="Z28" s="65">
        <f>VLOOKUP($A28,'Return Data'!$B$7:$R$2843,16,0)</f>
        <v>6.2134</v>
      </c>
      <c r="AA28" s="67">
        <f t="shared" si="11"/>
        <v>22</v>
      </c>
    </row>
    <row r="29" spans="1:27" x14ac:dyDescent="0.3">
      <c r="A29" s="63" t="s">
        <v>1058</v>
      </c>
      <c r="B29" s="64">
        <f>VLOOKUP($A29,'Return Data'!$B$7:$R$2843,3,0)</f>
        <v>44407</v>
      </c>
      <c r="C29" s="65">
        <f>VLOOKUP($A29,'Return Data'!$B$7:$R$2843,4,0)</f>
        <v>2785.7939999999999</v>
      </c>
      <c r="D29" s="65">
        <f>VLOOKUP($A29,'Return Data'!$B$7:$R$2843,5,0)</f>
        <v>0.8962</v>
      </c>
      <c r="E29" s="66">
        <f t="shared" si="0"/>
        <v>20</v>
      </c>
      <c r="F29" s="65">
        <f>VLOOKUP($A29,'Return Data'!$B$7:$R$2843,6,0)</f>
        <v>5.2117000000000004</v>
      </c>
      <c r="G29" s="66">
        <f t="shared" si="1"/>
        <v>2</v>
      </c>
      <c r="H29" s="65">
        <f>VLOOKUP($A29,'Return Data'!$B$7:$R$2843,7,0)</f>
        <v>4.6481000000000003</v>
      </c>
      <c r="I29" s="66">
        <f t="shared" si="2"/>
        <v>5</v>
      </c>
      <c r="J29" s="65">
        <f>VLOOKUP($A29,'Return Data'!$B$7:$R$2843,8,0)</f>
        <v>4.3452999999999999</v>
      </c>
      <c r="K29" s="66">
        <f t="shared" si="3"/>
        <v>8</v>
      </c>
      <c r="L29" s="65">
        <f>VLOOKUP($A29,'Return Data'!$B$7:$R$2843,9,0)</f>
        <v>4.8433000000000002</v>
      </c>
      <c r="M29" s="66">
        <f t="shared" si="4"/>
        <v>17</v>
      </c>
      <c r="N29" s="65">
        <f>VLOOKUP($A29,'Return Data'!$B$7:$R$2843,10,0)</f>
        <v>3.7461000000000002</v>
      </c>
      <c r="O29" s="66">
        <f t="shared" si="5"/>
        <v>10</v>
      </c>
      <c r="P29" s="65">
        <f>VLOOKUP($A29,'Return Data'!$B$7:$R$2843,11,0)</f>
        <v>3.5615999999999999</v>
      </c>
      <c r="Q29" s="66">
        <f t="shared" si="6"/>
        <v>22</v>
      </c>
      <c r="R29" s="65">
        <f>VLOOKUP($A29,'Return Data'!$B$7:$R$2843,12,0)</f>
        <v>3.4830999999999999</v>
      </c>
      <c r="S29" s="66">
        <f t="shared" si="7"/>
        <v>19</v>
      </c>
      <c r="T29" s="65">
        <f>VLOOKUP($A29,'Return Data'!$B$7:$R$2843,13,0)</f>
        <v>3.7852999999999999</v>
      </c>
      <c r="U29" s="66">
        <f t="shared" si="8"/>
        <v>21</v>
      </c>
      <c r="V29" s="65">
        <f>VLOOKUP($A29,'Return Data'!$B$7:$R$2843,17,0)</f>
        <v>5.9034000000000004</v>
      </c>
      <c r="W29" s="66">
        <f t="shared" si="9"/>
        <v>15</v>
      </c>
      <c r="X29" s="65">
        <f>VLOOKUP($A29,'Return Data'!$B$7:$R$2843,14,0)</f>
        <v>6.7393000000000001</v>
      </c>
      <c r="Y29" s="66">
        <f t="shared" si="10"/>
        <v>10</v>
      </c>
      <c r="Z29" s="65">
        <f>VLOOKUP($A29,'Return Data'!$B$7:$R$2843,16,0)</f>
        <v>7.5801999999999996</v>
      </c>
      <c r="AA29" s="67">
        <f t="shared" si="11"/>
        <v>10</v>
      </c>
    </row>
    <row r="30" spans="1:27" x14ac:dyDescent="0.3">
      <c r="A30" s="63" t="s">
        <v>1061</v>
      </c>
      <c r="B30" s="64">
        <f>VLOOKUP($A30,'Return Data'!$B$7:$R$2843,3,0)</f>
        <v>44407</v>
      </c>
      <c r="C30" s="65">
        <f>VLOOKUP($A30,'Return Data'!$B$7:$R$2843,4,0)</f>
        <v>26.2638</v>
      </c>
      <c r="D30" s="65">
        <f>VLOOKUP($A30,'Return Data'!$B$7:$R$2843,5,0)</f>
        <v>1.9457</v>
      </c>
      <c r="E30" s="66">
        <f t="shared" si="0"/>
        <v>19</v>
      </c>
      <c r="F30" s="65">
        <f>VLOOKUP($A30,'Return Data'!$B$7:$R$2843,6,0)</f>
        <v>3.0118999999999998</v>
      </c>
      <c r="G30" s="66">
        <f t="shared" si="1"/>
        <v>17</v>
      </c>
      <c r="H30" s="65">
        <f>VLOOKUP($A30,'Return Data'!$B$7:$R$2843,7,0)</f>
        <v>3.4567999999999999</v>
      </c>
      <c r="I30" s="66">
        <f t="shared" si="2"/>
        <v>20</v>
      </c>
      <c r="J30" s="65">
        <f>VLOOKUP($A30,'Return Data'!$B$7:$R$2843,8,0)</f>
        <v>3.3694999999999999</v>
      </c>
      <c r="K30" s="66">
        <f t="shared" si="3"/>
        <v>23</v>
      </c>
      <c r="L30" s="65">
        <f>VLOOKUP($A30,'Return Data'!$B$7:$R$2843,9,0)</f>
        <v>4.2348999999999997</v>
      </c>
      <c r="M30" s="66">
        <f t="shared" si="4"/>
        <v>23</v>
      </c>
      <c r="N30" s="65">
        <f>VLOOKUP($A30,'Return Data'!$B$7:$R$2843,10,0)</f>
        <v>3.1739999999999999</v>
      </c>
      <c r="O30" s="66">
        <f t="shared" si="5"/>
        <v>24</v>
      </c>
      <c r="P30" s="65">
        <f>VLOOKUP($A30,'Return Data'!$B$7:$R$2843,11,0)</f>
        <v>3.3973</v>
      </c>
      <c r="Q30" s="66">
        <f t="shared" si="6"/>
        <v>25</v>
      </c>
      <c r="R30" s="65">
        <f>VLOOKUP($A30,'Return Data'!$B$7:$R$2843,12,0)</f>
        <v>3.1972999999999998</v>
      </c>
      <c r="S30" s="66">
        <f t="shared" si="7"/>
        <v>25</v>
      </c>
      <c r="T30" s="65">
        <f>VLOOKUP($A30,'Return Data'!$B$7:$R$2843,13,0)</f>
        <v>3.4308999999999998</v>
      </c>
      <c r="U30" s="66">
        <f t="shared" si="8"/>
        <v>25</v>
      </c>
      <c r="V30" s="65">
        <f>VLOOKUP($A30,'Return Data'!$B$7:$R$2843,17,0)</f>
        <v>3.2118000000000002</v>
      </c>
      <c r="W30" s="66">
        <f t="shared" si="9"/>
        <v>24</v>
      </c>
      <c r="X30" s="65">
        <f>VLOOKUP($A30,'Return Data'!$B$7:$R$2843,14,0)</f>
        <v>2.7772000000000001</v>
      </c>
      <c r="Y30" s="66">
        <f t="shared" si="10"/>
        <v>20</v>
      </c>
      <c r="Z30" s="65">
        <f>VLOOKUP($A30,'Return Data'!$B$7:$R$2843,16,0)</f>
        <v>6.9961000000000002</v>
      </c>
      <c r="AA30" s="67">
        <f t="shared" si="11"/>
        <v>18</v>
      </c>
    </row>
    <row r="31" spans="1:27" x14ac:dyDescent="0.3">
      <c r="A31" s="63" t="s">
        <v>1062</v>
      </c>
      <c r="B31" s="64">
        <f>VLOOKUP($A31,'Return Data'!$B$7:$R$2843,3,0)</f>
        <v>44407</v>
      </c>
      <c r="C31" s="65">
        <f>VLOOKUP($A31,'Return Data'!$B$7:$R$2843,4,0)</f>
        <v>3120.3281999999999</v>
      </c>
      <c r="D31" s="65">
        <f>VLOOKUP($A31,'Return Data'!$B$7:$R$2843,5,0)</f>
        <v>4.2279999999999998</v>
      </c>
      <c r="E31" s="66">
        <f t="shared" si="0"/>
        <v>6</v>
      </c>
      <c r="F31" s="65">
        <f>VLOOKUP($A31,'Return Data'!$B$7:$R$2843,6,0)</f>
        <v>3.8605999999999998</v>
      </c>
      <c r="G31" s="66">
        <f t="shared" si="1"/>
        <v>5</v>
      </c>
      <c r="H31" s="65">
        <f>VLOOKUP($A31,'Return Data'!$B$7:$R$2843,7,0)</f>
        <v>4.3758999999999997</v>
      </c>
      <c r="I31" s="66">
        <f t="shared" si="2"/>
        <v>6</v>
      </c>
      <c r="J31" s="65">
        <f>VLOOKUP($A31,'Return Data'!$B$7:$R$2843,8,0)</f>
        <v>4.6234999999999999</v>
      </c>
      <c r="K31" s="66">
        <f t="shared" si="3"/>
        <v>4</v>
      </c>
      <c r="L31" s="65">
        <f>VLOOKUP($A31,'Return Data'!$B$7:$R$2843,9,0)</f>
        <v>5.7057000000000002</v>
      </c>
      <c r="M31" s="66">
        <f t="shared" si="4"/>
        <v>2</v>
      </c>
      <c r="N31" s="65">
        <f>VLOOKUP($A31,'Return Data'!$B$7:$R$2843,10,0)</f>
        <v>4.0589000000000004</v>
      </c>
      <c r="O31" s="66">
        <f t="shared" si="5"/>
        <v>8</v>
      </c>
      <c r="P31" s="65">
        <f>VLOOKUP($A31,'Return Data'!$B$7:$R$2843,11,0)</f>
        <v>4.3212000000000002</v>
      </c>
      <c r="Q31" s="66">
        <f t="shared" si="6"/>
        <v>5</v>
      </c>
      <c r="R31" s="65">
        <f>VLOOKUP($A31,'Return Data'!$B$7:$R$2843,12,0)</f>
        <v>3.9798</v>
      </c>
      <c r="S31" s="66">
        <f t="shared" si="7"/>
        <v>10</v>
      </c>
      <c r="T31" s="65">
        <f>VLOOKUP($A31,'Return Data'!$B$7:$R$2843,13,0)</f>
        <v>4.4973999999999998</v>
      </c>
      <c r="U31" s="66">
        <f t="shared" si="8"/>
        <v>8</v>
      </c>
      <c r="V31" s="65">
        <f>VLOOKUP($A31,'Return Data'!$B$7:$R$2843,17,0)</f>
        <v>6.4017999999999997</v>
      </c>
      <c r="W31" s="66">
        <f t="shared" si="9"/>
        <v>9</v>
      </c>
      <c r="X31" s="65">
        <f>VLOOKUP($A31,'Return Data'!$B$7:$R$2843,14,0)</f>
        <v>5.0278999999999998</v>
      </c>
      <c r="Y31" s="66">
        <f t="shared" si="10"/>
        <v>19</v>
      </c>
      <c r="Z31" s="65">
        <f>VLOOKUP($A31,'Return Data'!$B$7:$R$2843,16,0)</f>
        <v>7.4158999999999997</v>
      </c>
      <c r="AA31" s="67">
        <f t="shared" si="11"/>
        <v>13</v>
      </c>
    </row>
    <row r="32" spans="1:27" x14ac:dyDescent="0.3">
      <c r="A32" s="63" t="s">
        <v>1063</v>
      </c>
      <c r="B32" s="64">
        <f>VLOOKUP($A32,'Return Data'!$B$7:$R$2843,3,0)</f>
        <v>44407</v>
      </c>
      <c r="C32" s="65">
        <f>VLOOKUP($A32,'Return Data'!$B$7:$R$2843,4,0)</f>
        <v>31.121300000000002</v>
      </c>
      <c r="D32" s="65">
        <f>VLOOKUP($A32,'Return Data'!$B$7:$R$2843,5,0)</f>
        <v>0</v>
      </c>
      <c r="E32" s="66">
        <f t="shared" si="0"/>
        <v>22</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-16.9468</v>
      </c>
      <c r="AA32" s="67">
        <f t="shared" si="11"/>
        <v>26</v>
      </c>
    </row>
    <row r="33" spans="1:27" x14ac:dyDescent="0.3">
      <c r="A33" s="63" t="s">
        <v>1067</v>
      </c>
      <c r="B33" s="64">
        <f>VLOOKUP($A33,'Return Data'!$B$7:$R$2843,3,0)</f>
        <v>44407</v>
      </c>
      <c r="C33" s="65">
        <f>VLOOKUP($A33,'Return Data'!$B$7:$R$2843,4,0)</f>
        <v>2654.7368000000001</v>
      </c>
      <c r="D33" s="65">
        <f>VLOOKUP($A33,'Return Data'!$B$7:$R$2843,5,0)</f>
        <v>-1.3473999999999999</v>
      </c>
      <c r="E33" s="66">
        <f t="shared" si="0"/>
        <v>23</v>
      </c>
      <c r="F33" s="65">
        <f>VLOOKUP($A33,'Return Data'!$B$7:$R$2843,6,0)</f>
        <v>2.1103999999999998</v>
      </c>
      <c r="G33" s="66">
        <f t="shared" si="1"/>
        <v>24</v>
      </c>
      <c r="H33" s="65">
        <f>VLOOKUP($A33,'Return Data'!$B$7:$R$2843,7,0)</f>
        <v>4.8891999999999998</v>
      </c>
      <c r="I33" s="66">
        <f t="shared" si="2"/>
        <v>4</v>
      </c>
      <c r="J33" s="65">
        <f>VLOOKUP($A33,'Return Data'!$B$7:$R$2843,8,0)</f>
        <v>4.4821</v>
      </c>
      <c r="K33" s="66">
        <f t="shared" si="3"/>
        <v>6</v>
      </c>
      <c r="L33" s="65">
        <f>VLOOKUP($A33,'Return Data'!$B$7:$R$2843,9,0)</f>
        <v>5.2541000000000002</v>
      </c>
      <c r="M33" s="66">
        <f t="shared" si="4"/>
        <v>7</v>
      </c>
      <c r="N33" s="65">
        <f>VLOOKUP($A33,'Return Data'!$B$7:$R$2843,10,0)</f>
        <v>4.2826000000000004</v>
      </c>
      <c r="O33" s="66">
        <f t="shared" si="5"/>
        <v>4</v>
      </c>
      <c r="P33" s="65">
        <f>VLOOKUP($A33,'Return Data'!$B$7:$R$2843,11,0)</f>
        <v>4.4313000000000002</v>
      </c>
      <c r="Q33" s="66">
        <f t="shared" si="6"/>
        <v>4</v>
      </c>
      <c r="R33" s="65">
        <f>VLOOKUP($A33,'Return Data'!$B$7:$R$2843,12,0)</f>
        <v>4.0214999999999996</v>
      </c>
      <c r="S33" s="66">
        <f t="shared" si="7"/>
        <v>8</v>
      </c>
      <c r="T33" s="65">
        <f>VLOOKUP($A33,'Return Data'!$B$7:$R$2843,13,0)</f>
        <v>4.3192000000000004</v>
      </c>
      <c r="U33" s="66">
        <f t="shared" si="8"/>
        <v>12</v>
      </c>
      <c r="V33" s="65">
        <f>VLOOKUP($A33,'Return Data'!$B$7:$R$2843,17,0)</f>
        <v>6.3948</v>
      </c>
      <c r="W33" s="66">
        <f>RANK(V33,V$8:V$33,0)</f>
        <v>10</v>
      </c>
      <c r="X33" s="65">
        <f>VLOOKUP($A33,'Return Data'!$B$7:$R$2843,14,0)</f>
        <v>2.7532999999999999</v>
      </c>
      <c r="Y33" s="66">
        <f>RANK(X33,X$8:X$33,0)</f>
        <v>21</v>
      </c>
      <c r="Z33" s="65">
        <f>VLOOKUP($A33,'Return Data'!$B$7:$R$2843,16,0)</f>
        <v>7.0766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2.2366923076923078</v>
      </c>
      <c r="E35" s="74"/>
      <c r="F35" s="75">
        <f>AVERAGE(F8:F33)</f>
        <v>3.5879499999999998</v>
      </c>
      <c r="G35" s="74"/>
      <c r="H35" s="75">
        <f>AVERAGE(H8:H33)</f>
        <v>4.0868923076923087</v>
      </c>
      <c r="I35" s="74"/>
      <c r="J35" s="75">
        <f>AVERAGE(J8:J33)</f>
        <v>4.0564730769230772</v>
      </c>
      <c r="K35" s="74"/>
      <c r="L35" s="75">
        <f>AVERAGE(L8:L33)</f>
        <v>4.4972615384615384</v>
      </c>
      <c r="M35" s="74"/>
      <c r="N35" s="75">
        <f>AVERAGE(N8:N33)</f>
        <v>3.6941461538461544</v>
      </c>
      <c r="O35" s="74"/>
      <c r="P35" s="75">
        <f>AVERAGE(P8:P33)</f>
        <v>4.0330846153846158</v>
      </c>
      <c r="Q35" s="74"/>
      <c r="R35" s="75">
        <f>AVERAGE(R8:R33)</f>
        <v>4.1368230769230774</v>
      </c>
      <c r="S35" s="74"/>
      <c r="T35" s="75">
        <f>AVERAGE(T8:T33)</f>
        <v>4.4957923076923061</v>
      </c>
      <c r="U35" s="74"/>
      <c r="V35" s="75">
        <f>AVERAGE(V8:V33)</f>
        <v>5.4734920000000002</v>
      </c>
      <c r="W35" s="74"/>
      <c r="X35" s="75">
        <f>AVERAGE(X8:X33)</f>
        <v>4.7808799999999998</v>
      </c>
      <c r="Y35" s="74"/>
      <c r="Z35" s="75">
        <f>AVERAGE(Z8:Z33)</f>
        <v>6.0271538461538476</v>
      </c>
      <c r="AA35" s="76"/>
    </row>
    <row r="36" spans="1:27" x14ac:dyDescent="0.3">
      <c r="A36" s="73" t="s">
        <v>28</v>
      </c>
      <c r="B36" s="74"/>
      <c r="C36" s="74"/>
      <c r="D36" s="75">
        <f>MIN(D8:D33)</f>
        <v>-13.721299999999999</v>
      </c>
      <c r="E36" s="74"/>
      <c r="F36" s="75">
        <f>MIN(F8:F33)</f>
        <v>0</v>
      </c>
      <c r="G36" s="74"/>
      <c r="H36" s="75">
        <f>MIN(H8:H33)</f>
        <v>0</v>
      </c>
      <c r="I36" s="74"/>
      <c r="J36" s="75">
        <f>MIN(J8:J33)</f>
        <v>0</v>
      </c>
      <c r="K36" s="74"/>
      <c r="L36" s="75">
        <f>MIN(L8:L33)</f>
        <v>-2.2717000000000001</v>
      </c>
      <c r="M36" s="74"/>
      <c r="N36" s="75">
        <f>MIN(N8:N33)</f>
        <v>-3.8999999999999998E-3</v>
      </c>
      <c r="O36" s="74"/>
      <c r="P36" s="75">
        <f>MIN(P8:P33)</f>
        <v>-1.9E-3</v>
      </c>
      <c r="Q36" s="74"/>
      <c r="R36" s="75">
        <f>MIN(R8:R33)</f>
        <v>-1.2999999999999999E-3</v>
      </c>
      <c r="S36" s="74"/>
      <c r="T36" s="75">
        <f>MIN(T8:T33)</f>
        <v>-0.1633</v>
      </c>
      <c r="U36" s="74"/>
      <c r="V36" s="75">
        <f>MIN(V8:V33)</f>
        <v>-6.74</v>
      </c>
      <c r="W36" s="74"/>
      <c r="X36" s="75">
        <f>MIN(X8:X33)</f>
        <v>-8.8352000000000004</v>
      </c>
      <c r="Y36" s="74"/>
      <c r="Z36" s="75">
        <f>MIN(Z8:Z33)</f>
        <v>-16.9468</v>
      </c>
      <c r="AA36" s="76"/>
    </row>
    <row r="37" spans="1:27" ht="15" thickBot="1" x14ac:dyDescent="0.35">
      <c r="A37" s="77" t="s">
        <v>29</v>
      </c>
      <c r="B37" s="78"/>
      <c r="C37" s="78"/>
      <c r="D37" s="79">
        <f>MAX(D8:D33)</f>
        <v>14.1532</v>
      </c>
      <c r="E37" s="78"/>
      <c r="F37" s="79">
        <f>MAX(F8:F33)</f>
        <v>16.116900000000001</v>
      </c>
      <c r="G37" s="78"/>
      <c r="H37" s="79">
        <f>MAX(H8:H33)</f>
        <v>11.7797</v>
      </c>
      <c r="I37" s="78"/>
      <c r="J37" s="79">
        <f>MAX(J8:J33)</f>
        <v>11.9061</v>
      </c>
      <c r="K37" s="78"/>
      <c r="L37" s="79">
        <f>MAX(L8:L33)</f>
        <v>5.9092000000000002</v>
      </c>
      <c r="M37" s="78"/>
      <c r="N37" s="79">
        <f>MAX(N8:N33)</f>
        <v>5.6307</v>
      </c>
      <c r="O37" s="78"/>
      <c r="P37" s="79">
        <f>MAX(P8:P33)</f>
        <v>8.1903000000000006</v>
      </c>
      <c r="Q37" s="78"/>
      <c r="R37" s="79">
        <f>MAX(R8:R33)</f>
        <v>11.5159</v>
      </c>
      <c r="S37" s="78"/>
      <c r="T37" s="79">
        <f>MAX(T8:T33)</f>
        <v>12.052</v>
      </c>
      <c r="U37" s="78"/>
      <c r="V37" s="79">
        <f>MAX(V8:V33)</f>
        <v>10.593400000000001</v>
      </c>
      <c r="W37" s="78"/>
      <c r="X37" s="79">
        <f>MAX(X8:X33)</f>
        <v>7.6136999999999997</v>
      </c>
      <c r="Y37" s="78"/>
      <c r="Z37" s="79">
        <f>MAX(Z8:Z33)</f>
        <v>8.1601999999999997</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44407</v>
      </c>
      <c r="C8" s="65">
        <f>VLOOKUP($A8,'Return Data'!$B$7:$R$2843,4,0)</f>
        <v>433.38810000000001</v>
      </c>
      <c r="D8" s="65">
        <f>VLOOKUP($A8,'Return Data'!$B$7:$R$2843,5,0)</f>
        <v>3.5207000000000002</v>
      </c>
      <c r="E8" s="66">
        <f t="shared" ref="E8:E34" si="0">RANK(D8,D$8:D$34,0)</f>
        <v>9</v>
      </c>
      <c r="F8" s="65">
        <f>VLOOKUP($A8,'Return Data'!$B$7:$R$2843,6,0)</f>
        <v>4.0972999999999997</v>
      </c>
      <c r="G8" s="66">
        <f t="shared" ref="G8:G34" si="1">RANK(F8,F$8:F$34,0)</f>
        <v>6</v>
      </c>
      <c r="H8" s="65">
        <f>VLOOKUP($A8,'Return Data'!$B$7:$R$2843,7,0)</f>
        <v>4.3277000000000001</v>
      </c>
      <c r="I8" s="66">
        <f t="shared" ref="I8:I34" si="2">RANK(H8,H$8:H$34,0)</f>
        <v>3</v>
      </c>
      <c r="J8" s="65">
        <f>VLOOKUP($A8,'Return Data'!$B$7:$R$2843,8,0)</f>
        <v>4.5945</v>
      </c>
      <c r="K8" s="66">
        <f t="shared" ref="K8:K34" si="3">RANK(J8,J$8:J$34,0)</f>
        <v>3</v>
      </c>
      <c r="L8" s="65">
        <f>VLOOKUP($A8,'Return Data'!$B$7:$R$2843,9,0)</f>
        <v>5.3483999999999998</v>
      </c>
      <c r="M8" s="66">
        <f t="shared" ref="M8:M34" si="4">RANK(L8,L$8:L$34,0)</f>
        <v>3</v>
      </c>
      <c r="N8" s="65">
        <f>VLOOKUP($A8,'Return Data'!$B$7:$R$2843,10,0)</f>
        <v>4.4218000000000002</v>
      </c>
      <c r="O8" s="66">
        <f t="shared" ref="O8:O34" si="5">RANK(N8,N$8:N$34,0)</f>
        <v>4</v>
      </c>
      <c r="P8" s="65">
        <f>VLOOKUP($A8,'Return Data'!$B$7:$R$2843,11,0)</f>
        <v>4.6082000000000001</v>
      </c>
      <c r="Q8" s="66">
        <f t="shared" ref="Q8:Q34" si="6">RANK(P8,P$8:P$34,0)</f>
        <v>4</v>
      </c>
      <c r="R8" s="65">
        <f>VLOOKUP($A8,'Return Data'!$B$7:$R$2843,12,0)</f>
        <v>4.3498999999999999</v>
      </c>
      <c r="S8" s="66">
        <f t="shared" ref="S8:S34" si="7">RANK(R8,R$8:R$34,0)</f>
        <v>4</v>
      </c>
      <c r="T8" s="65">
        <f>VLOOKUP($A8,'Return Data'!$B$7:$R$2843,13,0)</f>
        <v>4.7849000000000004</v>
      </c>
      <c r="U8" s="66">
        <f t="shared" ref="U8:U34" si="8">RANK(T8,T$8:T$34,0)</f>
        <v>4</v>
      </c>
      <c r="V8" s="65">
        <f>VLOOKUP($A8,'Return Data'!$B$7:$R$2843,17,0)</f>
        <v>6.4335000000000004</v>
      </c>
      <c r="W8" s="66">
        <f t="shared" ref="W8:W15" si="9">RANK(V8,V$8:V$34,0)</f>
        <v>5</v>
      </c>
      <c r="X8" s="65">
        <f>VLOOKUP($A8,'Return Data'!$B$7:$R$2843,14,0)</f>
        <v>7.2563000000000004</v>
      </c>
      <c r="Y8" s="66">
        <f>RANK(X8,X$8:X$34,0)</f>
        <v>4</v>
      </c>
      <c r="Z8" s="65">
        <f>VLOOKUP($A8,'Return Data'!$B$7:$R$2843,16,0)</f>
        <v>8.2706999999999997</v>
      </c>
      <c r="AA8" s="67">
        <f t="shared" ref="AA8:AA34" si="10">RANK(Z8,Z$8:Z$34,0)</f>
        <v>4</v>
      </c>
    </row>
    <row r="9" spans="1:27" x14ac:dyDescent="0.3">
      <c r="A9" s="63" t="s">
        <v>1496</v>
      </c>
      <c r="B9" s="64">
        <f>VLOOKUP($A9,'Return Data'!$B$7:$R$2843,3,0)</f>
        <v>44407</v>
      </c>
      <c r="C9" s="65">
        <f>VLOOKUP($A9,'Return Data'!$B$7:$R$2843,4,0)</f>
        <v>12.137600000000001</v>
      </c>
      <c r="D9" s="65">
        <f>VLOOKUP($A9,'Return Data'!$B$7:$R$2843,5,0)</f>
        <v>3.609</v>
      </c>
      <c r="E9" s="66">
        <f t="shared" si="0"/>
        <v>6</v>
      </c>
      <c r="F9" s="65">
        <f>VLOOKUP($A9,'Return Data'!$B$7:$R$2843,6,0)</f>
        <v>4.1112000000000002</v>
      </c>
      <c r="G9" s="66">
        <f t="shared" si="1"/>
        <v>5</v>
      </c>
      <c r="H9" s="65">
        <f>VLOOKUP($A9,'Return Data'!$B$7:$R$2843,7,0)</f>
        <v>3.9983</v>
      </c>
      <c r="I9" s="66">
        <f t="shared" si="2"/>
        <v>10</v>
      </c>
      <c r="J9" s="65">
        <f>VLOOKUP($A9,'Return Data'!$B$7:$R$2843,8,0)</f>
        <v>4.1307</v>
      </c>
      <c r="K9" s="66">
        <f t="shared" si="3"/>
        <v>9</v>
      </c>
      <c r="L9" s="65">
        <f>VLOOKUP($A9,'Return Data'!$B$7:$R$2843,9,0)</f>
        <v>4.6791</v>
      </c>
      <c r="M9" s="66">
        <f t="shared" si="4"/>
        <v>7</v>
      </c>
      <c r="N9" s="65">
        <f>VLOOKUP($A9,'Return Data'!$B$7:$R$2843,10,0)</f>
        <v>4.2378</v>
      </c>
      <c r="O9" s="66">
        <f t="shared" si="5"/>
        <v>5</v>
      </c>
      <c r="P9" s="65">
        <f>VLOOKUP($A9,'Return Data'!$B$7:$R$2843,11,0)</f>
        <v>4.4486999999999997</v>
      </c>
      <c r="Q9" s="66">
        <f t="shared" si="6"/>
        <v>6</v>
      </c>
      <c r="R9" s="65">
        <f>VLOOKUP($A9,'Return Data'!$B$7:$R$2843,12,0)</f>
        <v>4.3087999999999997</v>
      </c>
      <c r="S9" s="66">
        <f t="shared" si="7"/>
        <v>5</v>
      </c>
      <c r="T9" s="65">
        <f>VLOOKUP($A9,'Return Data'!$B$7:$R$2843,13,0)</f>
        <v>4.6435000000000004</v>
      </c>
      <c r="U9" s="66">
        <f t="shared" si="8"/>
        <v>5</v>
      </c>
      <c r="V9" s="65">
        <f>VLOOKUP($A9,'Return Data'!$B$7:$R$2843,17,0)</f>
        <v>6.0098000000000003</v>
      </c>
      <c r="W9" s="66">
        <f t="shared" si="9"/>
        <v>7</v>
      </c>
      <c r="X9" s="65"/>
      <c r="Y9" s="66"/>
      <c r="Z9" s="65">
        <f>VLOOKUP($A9,'Return Data'!$B$7:$R$2843,16,0)</f>
        <v>6.9387999999999996</v>
      </c>
      <c r="AA9" s="67">
        <f t="shared" si="10"/>
        <v>17</v>
      </c>
    </row>
    <row r="10" spans="1:27" x14ac:dyDescent="0.3">
      <c r="A10" s="63" t="s">
        <v>1499</v>
      </c>
      <c r="B10" s="64">
        <f>VLOOKUP($A10,'Return Data'!$B$7:$R$2843,3,0)</f>
        <v>44407</v>
      </c>
      <c r="C10" s="65">
        <f>VLOOKUP($A10,'Return Data'!$B$7:$R$2843,4,0)</f>
        <v>1218.3135</v>
      </c>
      <c r="D10" s="65">
        <f>VLOOKUP($A10,'Return Data'!$B$7:$R$2843,5,0)</f>
        <v>2.6067</v>
      </c>
      <c r="E10" s="66">
        <f t="shared" si="0"/>
        <v>20</v>
      </c>
      <c r="F10" s="65">
        <f>VLOOKUP($A10,'Return Data'!$B$7:$R$2843,6,0)</f>
        <v>3.9009999999999998</v>
      </c>
      <c r="G10" s="66">
        <f t="shared" si="1"/>
        <v>8</v>
      </c>
      <c r="H10" s="65">
        <f>VLOOKUP($A10,'Return Data'!$B$7:$R$2843,7,0)</f>
        <v>3.9281000000000001</v>
      </c>
      <c r="I10" s="66">
        <f t="shared" si="2"/>
        <v>11</v>
      </c>
      <c r="J10" s="65">
        <f>VLOOKUP($A10,'Return Data'!$B$7:$R$2843,8,0)</f>
        <v>3.7968999999999999</v>
      </c>
      <c r="K10" s="66">
        <f t="shared" si="3"/>
        <v>16</v>
      </c>
      <c r="L10" s="65">
        <f>VLOOKUP($A10,'Return Data'!$B$7:$R$2843,9,0)</f>
        <v>4.7713999999999999</v>
      </c>
      <c r="M10" s="66">
        <f t="shared" si="4"/>
        <v>6</v>
      </c>
      <c r="N10" s="65">
        <f>VLOOKUP($A10,'Return Data'!$B$7:$R$2843,10,0)</f>
        <v>3.8866000000000001</v>
      </c>
      <c r="O10" s="66">
        <f t="shared" si="5"/>
        <v>9</v>
      </c>
      <c r="P10" s="65">
        <f>VLOOKUP($A10,'Return Data'!$B$7:$R$2843,11,0)</f>
        <v>4.1932</v>
      </c>
      <c r="Q10" s="66">
        <f t="shared" si="6"/>
        <v>8</v>
      </c>
      <c r="R10" s="65">
        <f>VLOOKUP($A10,'Return Data'!$B$7:$R$2843,12,0)</f>
        <v>3.8672</v>
      </c>
      <c r="S10" s="66">
        <f t="shared" si="7"/>
        <v>11</v>
      </c>
      <c r="T10" s="65">
        <f>VLOOKUP($A10,'Return Data'!$B$7:$R$2843,13,0)</f>
        <v>3.9695</v>
      </c>
      <c r="U10" s="66">
        <f t="shared" si="8"/>
        <v>14</v>
      </c>
      <c r="V10" s="65">
        <f>VLOOKUP($A10,'Return Data'!$B$7:$R$2843,17,0)</f>
        <v>5.2473000000000001</v>
      </c>
      <c r="W10" s="66">
        <f t="shared" si="9"/>
        <v>17</v>
      </c>
      <c r="X10" s="65"/>
      <c r="Y10" s="66"/>
      <c r="Z10" s="65">
        <f>VLOOKUP($A10,'Return Data'!$B$7:$R$2843,16,0)</f>
        <v>6.4390999999999998</v>
      </c>
      <c r="AA10" s="67">
        <f t="shared" si="10"/>
        <v>20</v>
      </c>
    </row>
    <row r="11" spans="1:27" x14ac:dyDescent="0.3">
      <c r="A11" s="63" t="s">
        <v>1500</v>
      </c>
      <c r="B11" s="64">
        <f>VLOOKUP($A11,'Return Data'!$B$7:$R$2843,3,0)</f>
        <v>44407</v>
      </c>
      <c r="C11" s="65">
        <f>VLOOKUP($A11,'Return Data'!$B$7:$R$2843,4,0)</f>
        <v>2599.0468000000001</v>
      </c>
      <c r="D11" s="65">
        <f>VLOOKUP($A11,'Return Data'!$B$7:$R$2843,5,0)</f>
        <v>3.2654000000000001</v>
      </c>
      <c r="E11" s="66">
        <f t="shared" si="0"/>
        <v>14</v>
      </c>
      <c r="F11" s="65">
        <f>VLOOKUP($A11,'Return Data'!$B$7:$R$2843,6,0)</f>
        <v>3.8679000000000001</v>
      </c>
      <c r="G11" s="66">
        <f t="shared" si="1"/>
        <v>9</v>
      </c>
      <c r="H11" s="65">
        <f>VLOOKUP($A11,'Return Data'!$B$7:$R$2843,7,0)</f>
        <v>3.7614000000000001</v>
      </c>
      <c r="I11" s="66">
        <f t="shared" si="2"/>
        <v>16</v>
      </c>
      <c r="J11" s="65">
        <f>VLOOKUP($A11,'Return Data'!$B$7:$R$2843,8,0)</f>
        <v>3.6602999999999999</v>
      </c>
      <c r="K11" s="66">
        <f t="shared" si="3"/>
        <v>19</v>
      </c>
      <c r="L11" s="65">
        <f>VLOOKUP($A11,'Return Data'!$B$7:$R$2843,9,0)</f>
        <v>3.8982000000000001</v>
      </c>
      <c r="M11" s="66">
        <f t="shared" si="4"/>
        <v>24</v>
      </c>
      <c r="N11" s="65">
        <f>VLOOKUP($A11,'Return Data'!$B$7:$R$2843,10,0)</f>
        <v>3.3226</v>
      </c>
      <c r="O11" s="66">
        <f t="shared" si="5"/>
        <v>23</v>
      </c>
      <c r="P11" s="65">
        <f>VLOOKUP($A11,'Return Data'!$B$7:$R$2843,11,0)</f>
        <v>3.5882999999999998</v>
      </c>
      <c r="Q11" s="66">
        <f t="shared" si="6"/>
        <v>22</v>
      </c>
      <c r="R11" s="65">
        <f>VLOOKUP($A11,'Return Data'!$B$7:$R$2843,12,0)</f>
        <v>3.3641000000000001</v>
      </c>
      <c r="S11" s="66">
        <f t="shared" si="7"/>
        <v>24</v>
      </c>
      <c r="T11" s="65">
        <f>VLOOKUP($A11,'Return Data'!$B$7:$R$2843,13,0)</f>
        <v>3.5798999999999999</v>
      </c>
      <c r="U11" s="66">
        <f t="shared" si="8"/>
        <v>23</v>
      </c>
      <c r="V11" s="65">
        <f>VLOOKUP($A11,'Return Data'!$B$7:$R$2843,17,0)</f>
        <v>5.0484</v>
      </c>
      <c r="W11" s="66">
        <f t="shared" si="9"/>
        <v>18</v>
      </c>
      <c r="X11" s="65">
        <f>VLOOKUP($A11,'Return Data'!$B$7:$R$2843,14,0)</f>
        <v>6.0926999999999998</v>
      </c>
      <c r="Y11" s="66">
        <f>RANK(X11,X$8:X$34,0)</f>
        <v>10</v>
      </c>
      <c r="Z11" s="65">
        <f>VLOOKUP($A11,'Return Data'!$B$7:$R$2843,16,0)</f>
        <v>7.9424999999999999</v>
      </c>
      <c r="AA11" s="67">
        <f t="shared" si="10"/>
        <v>5</v>
      </c>
    </row>
    <row r="12" spans="1:27" x14ac:dyDescent="0.3">
      <c r="A12" s="63" t="s">
        <v>1502</v>
      </c>
      <c r="B12" s="64">
        <f>VLOOKUP($A12,'Return Data'!$B$7:$R$2843,3,0)</f>
        <v>44407</v>
      </c>
      <c r="C12" s="65">
        <f>VLOOKUP($A12,'Return Data'!$B$7:$R$2843,4,0)</f>
        <v>3200.2062999999998</v>
      </c>
      <c r="D12" s="65">
        <f>VLOOKUP($A12,'Return Data'!$B$7:$R$2843,5,0)</f>
        <v>2.9007000000000001</v>
      </c>
      <c r="E12" s="66">
        <f t="shared" si="0"/>
        <v>17</v>
      </c>
      <c r="F12" s="65">
        <f>VLOOKUP($A12,'Return Data'!$B$7:$R$2843,6,0)</f>
        <v>2.8212000000000002</v>
      </c>
      <c r="G12" s="66">
        <f t="shared" si="1"/>
        <v>26</v>
      </c>
      <c r="H12" s="65">
        <f>VLOOKUP($A12,'Return Data'!$B$7:$R$2843,7,0)</f>
        <v>3.2025000000000001</v>
      </c>
      <c r="I12" s="66">
        <f t="shared" si="2"/>
        <v>25</v>
      </c>
      <c r="J12" s="65">
        <f>VLOOKUP($A12,'Return Data'!$B$7:$R$2843,8,0)</f>
        <v>3.4201999999999999</v>
      </c>
      <c r="K12" s="66">
        <f t="shared" si="3"/>
        <v>26</v>
      </c>
      <c r="L12" s="65">
        <f>VLOOKUP($A12,'Return Data'!$B$7:$R$2843,9,0)</f>
        <v>3.6389</v>
      </c>
      <c r="M12" s="66">
        <f t="shared" si="4"/>
        <v>26</v>
      </c>
      <c r="N12" s="65">
        <f>VLOOKUP($A12,'Return Data'!$B$7:$R$2843,10,0)</f>
        <v>3.1949999999999998</v>
      </c>
      <c r="O12" s="66">
        <f t="shared" si="5"/>
        <v>25</v>
      </c>
      <c r="P12" s="65">
        <f>VLOOKUP($A12,'Return Data'!$B$7:$R$2843,11,0)</f>
        <v>3.3885000000000001</v>
      </c>
      <c r="Q12" s="66">
        <f t="shared" si="6"/>
        <v>25</v>
      </c>
      <c r="R12" s="65">
        <f>VLOOKUP($A12,'Return Data'!$B$7:$R$2843,12,0)</f>
        <v>3.2509000000000001</v>
      </c>
      <c r="S12" s="66">
        <f t="shared" si="7"/>
        <v>25</v>
      </c>
      <c r="T12" s="65">
        <f>VLOOKUP($A12,'Return Data'!$B$7:$R$2843,13,0)</f>
        <v>3.3509000000000002</v>
      </c>
      <c r="U12" s="66">
        <f t="shared" si="8"/>
        <v>25</v>
      </c>
      <c r="V12" s="65">
        <f>VLOOKUP($A12,'Return Data'!$B$7:$R$2843,17,0)</f>
        <v>4.9042000000000003</v>
      </c>
      <c r="W12" s="66">
        <f t="shared" si="9"/>
        <v>19</v>
      </c>
      <c r="X12" s="65">
        <f>VLOOKUP($A12,'Return Data'!$B$7:$R$2843,14,0)</f>
        <v>5.6731999999999996</v>
      </c>
      <c r="Y12" s="66">
        <f>RANK(X12,X$8:X$34,0)</f>
        <v>13</v>
      </c>
      <c r="Z12" s="65">
        <f>VLOOKUP($A12,'Return Data'!$B$7:$R$2843,16,0)</f>
        <v>7.3154000000000003</v>
      </c>
      <c r="AA12" s="67">
        <f t="shared" si="10"/>
        <v>15</v>
      </c>
    </row>
    <row r="13" spans="1:27" x14ac:dyDescent="0.3">
      <c r="A13" s="63" t="s">
        <v>1504</v>
      </c>
      <c r="B13" s="64">
        <f>VLOOKUP($A13,'Return Data'!$B$7:$R$2843,3,0)</f>
        <v>44407</v>
      </c>
      <c r="C13" s="65">
        <f>VLOOKUP($A13,'Return Data'!$B$7:$R$2843,4,0)</f>
        <v>2889.6324</v>
      </c>
      <c r="D13" s="65">
        <f>VLOOKUP($A13,'Return Data'!$B$7:$R$2843,5,0)</f>
        <v>3.5270000000000001</v>
      </c>
      <c r="E13" s="66">
        <f t="shared" si="0"/>
        <v>8</v>
      </c>
      <c r="F13" s="65">
        <f>VLOOKUP($A13,'Return Data'!$B$7:$R$2843,6,0)</f>
        <v>3.3738999999999999</v>
      </c>
      <c r="G13" s="66">
        <f t="shared" si="1"/>
        <v>18</v>
      </c>
      <c r="H13" s="65">
        <f>VLOOKUP($A13,'Return Data'!$B$7:$R$2843,7,0)</f>
        <v>3.6524999999999999</v>
      </c>
      <c r="I13" s="66">
        <f t="shared" si="2"/>
        <v>20</v>
      </c>
      <c r="J13" s="65">
        <f>VLOOKUP($A13,'Return Data'!$B$7:$R$2843,8,0)</f>
        <v>3.9426999999999999</v>
      </c>
      <c r="K13" s="66">
        <f t="shared" si="3"/>
        <v>13</v>
      </c>
      <c r="L13" s="65">
        <f>VLOOKUP($A13,'Return Data'!$B$7:$R$2843,9,0)</f>
        <v>4.2279999999999998</v>
      </c>
      <c r="M13" s="66">
        <f t="shared" si="4"/>
        <v>14</v>
      </c>
      <c r="N13" s="65">
        <f>VLOOKUP($A13,'Return Data'!$B$7:$R$2843,10,0)</f>
        <v>3.6547000000000001</v>
      </c>
      <c r="O13" s="66">
        <f t="shared" si="5"/>
        <v>17</v>
      </c>
      <c r="P13" s="65">
        <f>VLOOKUP($A13,'Return Data'!$B$7:$R$2843,11,0)</f>
        <v>3.9049999999999998</v>
      </c>
      <c r="Q13" s="66">
        <f t="shared" si="6"/>
        <v>17</v>
      </c>
      <c r="R13" s="65">
        <f>VLOOKUP($A13,'Return Data'!$B$7:$R$2843,12,0)</f>
        <v>3.6732999999999998</v>
      </c>
      <c r="S13" s="66">
        <f t="shared" si="7"/>
        <v>18</v>
      </c>
      <c r="T13" s="65">
        <f>VLOOKUP($A13,'Return Data'!$B$7:$R$2843,13,0)</f>
        <v>3.8371</v>
      </c>
      <c r="U13" s="66">
        <f t="shared" si="8"/>
        <v>19</v>
      </c>
      <c r="V13" s="65">
        <f>VLOOKUP($A13,'Return Data'!$B$7:$R$2843,17,0)</f>
        <v>5.3250999999999999</v>
      </c>
      <c r="W13" s="66">
        <f t="shared" si="9"/>
        <v>16</v>
      </c>
      <c r="X13" s="65">
        <f>VLOOKUP($A13,'Return Data'!$B$7:$R$2843,14,0)</f>
        <v>5.7027999999999999</v>
      </c>
      <c r="Y13" s="66">
        <f>RANK(X13,X$8:X$34,0)</f>
        <v>12</v>
      </c>
      <c r="Z13" s="65">
        <f>VLOOKUP($A13,'Return Data'!$B$7:$R$2843,16,0)</f>
        <v>7.4555999999999996</v>
      </c>
      <c r="AA13" s="67">
        <f t="shared" si="10"/>
        <v>12</v>
      </c>
    </row>
    <row r="14" spans="1:27" x14ac:dyDescent="0.3">
      <c r="A14" s="63" t="s">
        <v>1509</v>
      </c>
      <c r="B14" s="64">
        <f>VLOOKUP($A14,'Return Data'!$B$7:$R$2843,3,0)</f>
        <v>44407</v>
      </c>
      <c r="C14" s="65">
        <f>VLOOKUP($A14,'Return Data'!$B$7:$R$2843,4,0)</f>
        <v>30.8521</v>
      </c>
      <c r="D14" s="65">
        <f>VLOOKUP($A14,'Return Data'!$B$7:$R$2843,5,0)</f>
        <v>12.426399999999999</v>
      </c>
      <c r="E14" s="66">
        <f t="shared" si="0"/>
        <v>1</v>
      </c>
      <c r="F14" s="65">
        <f>VLOOKUP($A14,'Return Data'!$B$7:$R$2843,6,0)</f>
        <v>13.501899999999999</v>
      </c>
      <c r="G14" s="66">
        <f t="shared" si="1"/>
        <v>1</v>
      </c>
      <c r="H14" s="65">
        <f>VLOOKUP($A14,'Return Data'!$B$7:$R$2843,7,0)</f>
        <v>11.585900000000001</v>
      </c>
      <c r="I14" s="66">
        <f t="shared" si="2"/>
        <v>1</v>
      </c>
      <c r="J14" s="65">
        <f>VLOOKUP($A14,'Return Data'!$B$7:$R$2843,8,0)</f>
        <v>12.5158</v>
      </c>
      <c r="K14" s="66">
        <f t="shared" si="3"/>
        <v>1</v>
      </c>
      <c r="L14" s="65">
        <f>VLOOKUP($A14,'Return Data'!$B$7:$R$2843,9,0)</f>
        <v>11.7056</v>
      </c>
      <c r="M14" s="66">
        <f t="shared" si="4"/>
        <v>2</v>
      </c>
      <c r="N14" s="65">
        <f>VLOOKUP($A14,'Return Data'!$B$7:$R$2843,10,0)</f>
        <v>7.9131999999999998</v>
      </c>
      <c r="O14" s="66">
        <f t="shared" si="5"/>
        <v>2</v>
      </c>
      <c r="P14" s="65">
        <f>VLOOKUP($A14,'Return Data'!$B$7:$R$2843,11,0)</f>
        <v>9.1044999999999998</v>
      </c>
      <c r="Q14" s="66">
        <f t="shared" si="6"/>
        <v>2</v>
      </c>
      <c r="R14" s="65">
        <f>VLOOKUP($A14,'Return Data'!$B$7:$R$2843,12,0)</f>
        <v>8.2058</v>
      </c>
      <c r="S14" s="66">
        <f t="shared" si="7"/>
        <v>2</v>
      </c>
      <c r="T14" s="65">
        <f>VLOOKUP($A14,'Return Data'!$B$7:$R$2843,13,0)</f>
        <v>8.4245999999999999</v>
      </c>
      <c r="U14" s="66">
        <f t="shared" si="8"/>
        <v>2</v>
      </c>
      <c r="V14" s="65">
        <f>VLOOKUP($A14,'Return Data'!$B$7:$R$2843,17,0)</f>
        <v>6.5149999999999997</v>
      </c>
      <c r="W14" s="66">
        <f t="shared" si="9"/>
        <v>4</v>
      </c>
      <c r="X14" s="65">
        <f>VLOOKUP($A14,'Return Data'!$B$7:$R$2843,14,0)</f>
        <v>7.6033999999999997</v>
      </c>
      <c r="Y14" s="66">
        <f>RANK(X14,X$8:X$34,0)</f>
        <v>2</v>
      </c>
      <c r="Z14" s="65">
        <f>VLOOKUP($A14,'Return Data'!$B$7:$R$2843,16,0)</f>
        <v>8.8038000000000007</v>
      </c>
      <c r="AA14" s="67">
        <f t="shared" si="10"/>
        <v>1</v>
      </c>
    </row>
    <row r="15" spans="1:27" x14ac:dyDescent="0.3">
      <c r="A15" s="63" t="s">
        <v>1510</v>
      </c>
      <c r="B15" s="64">
        <f>VLOOKUP($A15,'Return Data'!$B$7:$R$2843,3,0)</f>
        <v>44407</v>
      </c>
      <c r="C15" s="65">
        <f>VLOOKUP($A15,'Return Data'!$B$7:$R$2843,4,0)</f>
        <v>12.1043</v>
      </c>
      <c r="D15" s="65">
        <f>VLOOKUP($A15,'Return Data'!$B$7:$R$2843,5,0)</f>
        <v>3.0156999999999998</v>
      </c>
      <c r="E15" s="66">
        <f t="shared" si="0"/>
        <v>16</v>
      </c>
      <c r="F15" s="65">
        <f>VLOOKUP($A15,'Return Data'!$B$7:$R$2843,6,0)</f>
        <v>3.3178999999999998</v>
      </c>
      <c r="G15" s="66">
        <f t="shared" si="1"/>
        <v>20</v>
      </c>
      <c r="H15" s="65">
        <f>VLOOKUP($A15,'Return Data'!$B$7:$R$2843,7,0)</f>
        <v>4.0525000000000002</v>
      </c>
      <c r="I15" s="66">
        <f t="shared" si="2"/>
        <v>8</v>
      </c>
      <c r="J15" s="65">
        <f>VLOOKUP($A15,'Return Data'!$B$7:$R$2843,8,0)</f>
        <v>4.0124000000000004</v>
      </c>
      <c r="K15" s="66">
        <f t="shared" si="3"/>
        <v>11</v>
      </c>
      <c r="L15" s="65">
        <f>VLOOKUP($A15,'Return Data'!$B$7:$R$2843,9,0)</f>
        <v>4.8033999999999999</v>
      </c>
      <c r="M15" s="66">
        <f t="shared" si="4"/>
        <v>5</v>
      </c>
      <c r="N15" s="65">
        <f>VLOOKUP($A15,'Return Data'!$B$7:$R$2843,10,0)</f>
        <v>3.9790999999999999</v>
      </c>
      <c r="O15" s="66">
        <f t="shared" si="5"/>
        <v>6</v>
      </c>
      <c r="P15" s="65">
        <f>VLOOKUP($A15,'Return Data'!$B$7:$R$2843,11,0)</f>
        <v>4.3090000000000002</v>
      </c>
      <c r="Q15" s="66">
        <f t="shared" si="6"/>
        <v>7</v>
      </c>
      <c r="R15" s="65">
        <f>VLOOKUP($A15,'Return Data'!$B$7:$R$2843,12,0)</f>
        <v>4.0635000000000003</v>
      </c>
      <c r="S15" s="66">
        <f t="shared" si="7"/>
        <v>7</v>
      </c>
      <c r="T15" s="65">
        <f>VLOOKUP($A15,'Return Data'!$B$7:$R$2843,13,0)</f>
        <v>4.4122000000000003</v>
      </c>
      <c r="U15" s="66">
        <f t="shared" si="8"/>
        <v>6</v>
      </c>
      <c r="V15" s="65">
        <f>VLOOKUP($A15,'Return Data'!$B$7:$R$2843,17,0)</f>
        <v>6.0336999999999996</v>
      </c>
      <c r="W15" s="66">
        <f t="shared" si="9"/>
        <v>6</v>
      </c>
      <c r="X15" s="65"/>
      <c r="Y15" s="66"/>
      <c r="Z15" s="65">
        <f>VLOOKUP($A15,'Return Data'!$B$7:$R$2843,16,0)</f>
        <v>6.9321999999999999</v>
      </c>
      <c r="AA15" s="67">
        <f t="shared" si="10"/>
        <v>18</v>
      </c>
    </row>
    <row r="16" spans="1:27" x14ac:dyDescent="0.3">
      <c r="A16" s="63" t="s">
        <v>1512</v>
      </c>
      <c r="B16" s="64">
        <f>VLOOKUP($A16,'Return Data'!$B$7:$R$2843,3,0)</f>
        <v>44407</v>
      </c>
      <c r="C16" s="65">
        <f>VLOOKUP($A16,'Return Data'!$B$7:$R$2843,4,0)</f>
        <v>1074.5715</v>
      </c>
      <c r="D16" s="65">
        <f>VLOOKUP($A16,'Return Data'!$B$7:$R$2843,5,0)</f>
        <v>2.8738000000000001</v>
      </c>
      <c r="E16" s="66">
        <f t="shared" si="0"/>
        <v>18</v>
      </c>
      <c r="F16" s="65">
        <f>VLOOKUP($A16,'Return Data'!$B$7:$R$2843,6,0)</f>
        <v>3.6038000000000001</v>
      </c>
      <c r="G16" s="66">
        <f t="shared" si="1"/>
        <v>15</v>
      </c>
      <c r="H16" s="65">
        <f>VLOOKUP($A16,'Return Data'!$B$7:$R$2843,7,0)</f>
        <v>3.8687999999999998</v>
      </c>
      <c r="I16" s="66">
        <f t="shared" si="2"/>
        <v>13</v>
      </c>
      <c r="J16" s="65">
        <f>VLOOKUP($A16,'Return Data'!$B$7:$R$2843,8,0)</f>
        <v>4.1337999999999999</v>
      </c>
      <c r="K16" s="66">
        <f t="shared" si="3"/>
        <v>8</v>
      </c>
      <c r="L16" s="65">
        <f>VLOOKUP($A16,'Return Data'!$B$7:$R$2843,9,0)</f>
        <v>4.4867999999999997</v>
      </c>
      <c r="M16" s="66">
        <f t="shared" si="4"/>
        <v>12</v>
      </c>
      <c r="N16" s="65">
        <f>VLOOKUP($A16,'Return Data'!$B$7:$R$2843,10,0)</f>
        <v>3.7471999999999999</v>
      </c>
      <c r="O16" s="66">
        <f t="shared" si="5"/>
        <v>15</v>
      </c>
      <c r="P16" s="65">
        <f>VLOOKUP($A16,'Return Data'!$B$7:$R$2843,11,0)</f>
        <v>3.9899</v>
      </c>
      <c r="Q16" s="66">
        <f t="shared" si="6"/>
        <v>13</v>
      </c>
      <c r="R16" s="65">
        <f>VLOOKUP($A16,'Return Data'!$B$7:$R$2843,12,0)</f>
        <v>3.7465000000000002</v>
      </c>
      <c r="S16" s="66">
        <f t="shared" si="7"/>
        <v>17</v>
      </c>
      <c r="T16" s="65">
        <f>VLOOKUP($A16,'Return Data'!$B$7:$R$2843,13,0)</f>
        <v>3.9285999999999999</v>
      </c>
      <c r="U16" s="66">
        <f t="shared" si="8"/>
        <v>16</v>
      </c>
      <c r="V16" s="65"/>
      <c r="W16" s="66"/>
      <c r="X16" s="65"/>
      <c r="Y16" s="66"/>
      <c r="Z16" s="65">
        <f>VLOOKUP($A16,'Return Data'!$B$7:$R$2843,16,0)</f>
        <v>4.907</v>
      </c>
      <c r="AA16" s="67">
        <f t="shared" si="10"/>
        <v>24</v>
      </c>
    </row>
    <row r="17" spans="1:27" x14ac:dyDescent="0.3">
      <c r="A17" s="63" t="s">
        <v>1515</v>
      </c>
      <c r="B17" s="64">
        <f>VLOOKUP($A17,'Return Data'!$B$7:$R$2843,3,0)</f>
        <v>44407</v>
      </c>
      <c r="C17" s="65">
        <f>VLOOKUP($A17,'Return Data'!$B$7:$R$2843,4,0)</f>
        <v>23.2456</v>
      </c>
      <c r="D17" s="65">
        <f>VLOOKUP($A17,'Return Data'!$B$7:$R$2843,5,0)</f>
        <v>1.5703</v>
      </c>
      <c r="E17" s="66">
        <f t="shared" si="0"/>
        <v>22</v>
      </c>
      <c r="F17" s="65">
        <f>VLOOKUP($A17,'Return Data'!$B$7:$R$2843,6,0)</f>
        <v>3.2458999999999998</v>
      </c>
      <c r="G17" s="66">
        <f t="shared" si="1"/>
        <v>21</v>
      </c>
      <c r="H17" s="65">
        <f>VLOOKUP($A17,'Return Data'!$B$7:$R$2843,7,0)</f>
        <v>4.1082000000000001</v>
      </c>
      <c r="I17" s="66">
        <f t="shared" si="2"/>
        <v>6</v>
      </c>
      <c r="J17" s="65">
        <f>VLOOKUP($A17,'Return Data'!$B$7:$R$2843,8,0)</f>
        <v>4.4939999999999998</v>
      </c>
      <c r="K17" s="66">
        <f t="shared" si="3"/>
        <v>4</v>
      </c>
      <c r="L17" s="65">
        <f>VLOOKUP($A17,'Return Data'!$B$7:$R$2843,9,0)</f>
        <v>4.9294000000000002</v>
      </c>
      <c r="M17" s="66">
        <f t="shared" si="4"/>
        <v>4</v>
      </c>
      <c r="N17" s="65">
        <f>VLOOKUP($A17,'Return Data'!$B$7:$R$2843,10,0)</f>
        <v>4.71</v>
      </c>
      <c r="O17" s="66">
        <f t="shared" si="5"/>
        <v>3</v>
      </c>
      <c r="P17" s="65">
        <f>VLOOKUP($A17,'Return Data'!$B$7:$R$2843,11,0)</f>
        <v>5.0331000000000001</v>
      </c>
      <c r="Q17" s="66">
        <f t="shared" si="6"/>
        <v>3</v>
      </c>
      <c r="R17" s="65">
        <f>VLOOKUP($A17,'Return Data'!$B$7:$R$2843,12,0)</f>
        <v>4.8247999999999998</v>
      </c>
      <c r="S17" s="66">
        <f t="shared" si="7"/>
        <v>3</v>
      </c>
      <c r="T17" s="65">
        <f>VLOOKUP($A17,'Return Data'!$B$7:$R$2843,13,0)</f>
        <v>5.3611000000000004</v>
      </c>
      <c r="U17" s="66">
        <f t="shared" si="8"/>
        <v>3</v>
      </c>
      <c r="V17" s="65">
        <f>VLOOKUP($A17,'Return Data'!$B$7:$R$2843,17,0)</f>
        <v>6.8090000000000002</v>
      </c>
      <c r="W17" s="66">
        <f t="shared" ref="W17:W22" si="11">RANK(V17,V$8:V$34,0)</f>
        <v>3</v>
      </c>
      <c r="X17" s="65">
        <f>VLOOKUP($A17,'Return Data'!$B$7:$R$2843,14,0)</f>
        <v>7.5444000000000004</v>
      </c>
      <c r="Y17" s="66">
        <f>RANK(X17,X$8:X$34,0)</f>
        <v>3</v>
      </c>
      <c r="Z17" s="65">
        <f>VLOOKUP($A17,'Return Data'!$B$7:$R$2843,16,0)</f>
        <v>8.6727000000000007</v>
      </c>
      <c r="AA17" s="67">
        <f t="shared" si="10"/>
        <v>3</v>
      </c>
    </row>
    <row r="18" spans="1:27" x14ac:dyDescent="0.3">
      <c r="A18" s="63" t="s">
        <v>1517</v>
      </c>
      <c r="B18" s="64">
        <f>VLOOKUP($A18,'Return Data'!$B$7:$R$2843,3,0)</f>
        <v>44407</v>
      </c>
      <c r="C18" s="65">
        <f>VLOOKUP($A18,'Return Data'!$B$7:$R$2843,4,0)</f>
        <v>2295.0050999999999</v>
      </c>
      <c r="D18" s="65">
        <f>VLOOKUP($A18,'Return Data'!$B$7:$R$2843,5,0)</f>
        <v>-3.5017</v>
      </c>
      <c r="E18" s="66">
        <f t="shared" si="0"/>
        <v>27</v>
      </c>
      <c r="F18" s="65">
        <f>VLOOKUP($A18,'Return Data'!$B$7:$R$2843,6,0)</f>
        <v>3.0977999999999999</v>
      </c>
      <c r="G18" s="66">
        <f t="shared" si="1"/>
        <v>23</v>
      </c>
      <c r="H18" s="65">
        <f>VLOOKUP($A18,'Return Data'!$B$7:$R$2843,7,0)</f>
        <v>2.9055</v>
      </c>
      <c r="I18" s="66">
        <f t="shared" si="2"/>
        <v>26</v>
      </c>
      <c r="J18" s="65">
        <f>VLOOKUP($A18,'Return Data'!$B$7:$R$2843,8,0)</f>
        <v>3.4247999999999998</v>
      </c>
      <c r="K18" s="66">
        <f t="shared" si="3"/>
        <v>25</v>
      </c>
      <c r="L18" s="65">
        <f>VLOOKUP($A18,'Return Data'!$B$7:$R$2843,9,0)</f>
        <v>3.9780000000000002</v>
      </c>
      <c r="M18" s="66">
        <f t="shared" si="4"/>
        <v>23</v>
      </c>
      <c r="N18" s="65">
        <f>VLOOKUP($A18,'Return Data'!$B$7:$R$2843,10,0)</f>
        <v>3.8128000000000002</v>
      </c>
      <c r="O18" s="66">
        <f t="shared" si="5"/>
        <v>12</v>
      </c>
      <c r="P18" s="65">
        <f>VLOOKUP($A18,'Return Data'!$B$7:$R$2843,11,0)</f>
        <v>3.5880999999999998</v>
      </c>
      <c r="Q18" s="66">
        <f t="shared" si="6"/>
        <v>23</v>
      </c>
      <c r="R18" s="65">
        <f>VLOOKUP($A18,'Return Data'!$B$7:$R$2843,12,0)</f>
        <v>4.0548000000000002</v>
      </c>
      <c r="S18" s="66">
        <f t="shared" si="7"/>
        <v>8</v>
      </c>
      <c r="T18" s="65">
        <f>VLOOKUP($A18,'Return Data'!$B$7:$R$2843,13,0)</f>
        <v>4.3094999999999999</v>
      </c>
      <c r="U18" s="66">
        <f t="shared" si="8"/>
        <v>9</v>
      </c>
      <c r="V18" s="65">
        <f>VLOOKUP($A18,'Return Data'!$B$7:$R$2843,17,0)</f>
        <v>7.6595000000000004</v>
      </c>
      <c r="W18" s="66">
        <f t="shared" si="11"/>
        <v>1</v>
      </c>
      <c r="X18" s="65">
        <f>VLOOKUP($A18,'Return Data'!$B$7:$R$2843,14,0)</f>
        <v>6.1337000000000002</v>
      </c>
      <c r="Y18" s="66">
        <f>RANK(X18,X$8:X$34,0)</f>
        <v>9</v>
      </c>
      <c r="Z18" s="65">
        <f>VLOOKUP($A18,'Return Data'!$B$7:$R$2843,16,0)</f>
        <v>7.5759999999999996</v>
      </c>
      <c r="AA18" s="67">
        <f t="shared" si="10"/>
        <v>11</v>
      </c>
    </row>
    <row r="19" spans="1:27" x14ac:dyDescent="0.3">
      <c r="A19" s="63" t="s">
        <v>1518</v>
      </c>
      <c r="B19" s="64">
        <f>VLOOKUP($A19,'Return Data'!$B$7:$R$2843,3,0)</f>
        <v>44407</v>
      </c>
      <c r="C19" s="65">
        <f>VLOOKUP($A19,'Return Data'!$B$7:$R$2843,4,0)</f>
        <v>12.1144</v>
      </c>
      <c r="D19" s="65">
        <f>VLOOKUP($A19,'Return Data'!$B$7:$R$2843,5,0)</f>
        <v>3.3144999999999998</v>
      </c>
      <c r="E19" s="66">
        <f t="shared" si="0"/>
        <v>12</v>
      </c>
      <c r="F19" s="65">
        <f>VLOOKUP($A19,'Return Data'!$B$7:$R$2843,6,0)</f>
        <v>3.5160999999999998</v>
      </c>
      <c r="G19" s="66">
        <f t="shared" si="1"/>
        <v>16</v>
      </c>
      <c r="H19" s="65">
        <f>VLOOKUP($A19,'Return Data'!$B$7:$R$2843,7,0)</f>
        <v>3.5749</v>
      </c>
      <c r="I19" s="66">
        <f t="shared" si="2"/>
        <v>23</v>
      </c>
      <c r="J19" s="65">
        <f>VLOOKUP($A19,'Return Data'!$B$7:$R$2843,8,0)</f>
        <v>3.5990000000000002</v>
      </c>
      <c r="K19" s="66">
        <f t="shared" si="3"/>
        <v>22</v>
      </c>
      <c r="L19" s="65">
        <f>VLOOKUP($A19,'Return Data'!$B$7:$R$2843,9,0)</f>
        <v>3.98</v>
      </c>
      <c r="M19" s="66">
        <f t="shared" si="4"/>
        <v>22</v>
      </c>
      <c r="N19" s="65">
        <f>VLOOKUP($A19,'Return Data'!$B$7:$R$2843,10,0)</f>
        <v>3.4933999999999998</v>
      </c>
      <c r="O19" s="66">
        <f t="shared" si="5"/>
        <v>21</v>
      </c>
      <c r="P19" s="65">
        <f>VLOOKUP($A19,'Return Data'!$B$7:$R$2843,11,0)</f>
        <v>3.6613000000000002</v>
      </c>
      <c r="Q19" s="66">
        <f t="shared" si="6"/>
        <v>21</v>
      </c>
      <c r="R19" s="65">
        <f>VLOOKUP($A19,'Return Data'!$B$7:$R$2843,12,0)</f>
        <v>3.4659</v>
      </c>
      <c r="S19" s="66">
        <f t="shared" si="7"/>
        <v>22</v>
      </c>
      <c r="T19" s="65">
        <f>VLOOKUP($A19,'Return Data'!$B$7:$R$2843,13,0)</f>
        <v>3.6135999999999999</v>
      </c>
      <c r="U19" s="66">
        <f t="shared" si="8"/>
        <v>22</v>
      </c>
      <c r="V19" s="65">
        <f>VLOOKUP($A19,'Return Data'!$B$7:$R$2843,17,0)</f>
        <v>5.4295</v>
      </c>
      <c r="W19" s="66">
        <f t="shared" si="11"/>
        <v>14</v>
      </c>
      <c r="X19" s="65"/>
      <c r="Y19" s="66"/>
      <c r="Z19" s="65">
        <f>VLOOKUP($A19,'Return Data'!$B$7:$R$2843,16,0)</f>
        <v>6.5225</v>
      </c>
      <c r="AA19" s="67">
        <f t="shared" si="10"/>
        <v>19</v>
      </c>
    </row>
    <row r="20" spans="1:27" x14ac:dyDescent="0.3">
      <c r="A20" s="63" t="s">
        <v>1523</v>
      </c>
      <c r="B20" s="64">
        <f>VLOOKUP($A20,'Return Data'!$B$7:$R$2843,3,0)</f>
        <v>44407</v>
      </c>
      <c r="C20" s="65">
        <f>VLOOKUP($A20,'Return Data'!$B$7:$R$2843,4,0)</f>
        <v>2250.9164000000001</v>
      </c>
      <c r="D20" s="65">
        <f>VLOOKUP($A20,'Return Data'!$B$7:$R$2843,5,0)</f>
        <v>3.3212999999999999</v>
      </c>
      <c r="E20" s="66">
        <f t="shared" si="0"/>
        <v>11</v>
      </c>
      <c r="F20" s="65">
        <f>VLOOKUP($A20,'Return Data'!$B$7:$R$2843,6,0)</f>
        <v>4.3418999999999999</v>
      </c>
      <c r="G20" s="66">
        <f t="shared" si="1"/>
        <v>3</v>
      </c>
      <c r="H20" s="65">
        <f>VLOOKUP($A20,'Return Data'!$B$7:$R$2843,7,0)</f>
        <v>4.1623999999999999</v>
      </c>
      <c r="I20" s="66">
        <f t="shared" si="2"/>
        <v>4</v>
      </c>
      <c r="J20" s="65">
        <f>VLOOKUP($A20,'Return Data'!$B$7:$R$2843,8,0)</f>
        <v>4.1620999999999997</v>
      </c>
      <c r="K20" s="66">
        <f t="shared" si="3"/>
        <v>7</v>
      </c>
      <c r="L20" s="65">
        <f>VLOOKUP($A20,'Return Data'!$B$7:$R$2843,9,0)</f>
        <v>4.4892000000000003</v>
      </c>
      <c r="M20" s="66">
        <f t="shared" si="4"/>
        <v>11</v>
      </c>
      <c r="N20" s="65">
        <f>VLOOKUP($A20,'Return Data'!$B$7:$R$2843,10,0)</f>
        <v>3.7103000000000002</v>
      </c>
      <c r="O20" s="66">
        <f t="shared" si="5"/>
        <v>16</v>
      </c>
      <c r="P20" s="65">
        <f>VLOOKUP($A20,'Return Data'!$B$7:$R$2843,11,0)</f>
        <v>3.9889000000000001</v>
      </c>
      <c r="Q20" s="66">
        <f t="shared" si="6"/>
        <v>14</v>
      </c>
      <c r="R20" s="65">
        <f>VLOOKUP($A20,'Return Data'!$B$7:$R$2843,12,0)</f>
        <v>3.7608999999999999</v>
      </c>
      <c r="S20" s="66">
        <f t="shared" si="7"/>
        <v>16</v>
      </c>
      <c r="T20" s="65">
        <f>VLOOKUP($A20,'Return Data'!$B$7:$R$2843,13,0)</f>
        <v>3.8744000000000001</v>
      </c>
      <c r="U20" s="66">
        <f t="shared" si="8"/>
        <v>18</v>
      </c>
      <c r="V20" s="65">
        <f>VLOOKUP($A20,'Return Data'!$B$7:$R$2843,17,0)</f>
        <v>5.4751000000000003</v>
      </c>
      <c r="W20" s="66">
        <f t="shared" si="11"/>
        <v>12</v>
      </c>
      <c r="X20" s="65">
        <f>VLOOKUP($A20,'Return Data'!$B$7:$R$2843,14,0)</f>
        <v>6.5134999999999996</v>
      </c>
      <c r="Y20" s="66">
        <f>RANK(X20,X$8:X$34,0)</f>
        <v>7</v>
      </c>
      <c r="Z20" s="65">
        <f>VLOOKUP($A20,'Return Data'!$B$7:$R$2843,16,0)</f>
        <v>7.8268000000000004</v>
      </c>
      <c r="AA20" s="67">
        <f t="shared" si="10"/>
        <v>8</v>
      </c>
    </row>
    <row r="21" spans="1:27" x14ac:dyDescent="0.3">
      <c r="A21" s="63" t="s">
        <v>1527</v>
      </c>
      <c r="B21" s="64">
        <f>VLOOKUP($A21,'Return Data'!$B$7:$R$2843,3,0)</f>
        <v>44407</v>
      </c>
      <c r="C21" s="65">
        <f>VLOOKUP($A21,'Return Data'!$B$7:$R$2843,4,0)</f>
        <v>35.128599999999999</v>
      </c>
      <c r="D21" s="65">
        <f>VLOOKUP($A21,'Return Data'!$B$7:$R$2843,5,0)</f>
        <v>3.3252000000000002</v>
      </c>
      <c r="E21" s="66">
        <f t="shared" si="0"/>
        <v>10</v>
      </c>
      <c r="F21" s="65">
        <f>VLOOKUP($A21,'Return Data'!$B$7:$R$2843,6,0)</f>
        <v>3.8456999999999999</v>
      </c>
      <c r="G21" s="66">
        <f t="shared" si="1"/>
        <v>11</v>
      </c>
      <c r="H21" s="65">
        <f>VLOOKUP($A21,'Return Data'!$B$7:$R$2843,7,0)</f>
        <v>3.8027000000000002</v>
      </c>
      <c r="I21" s="66">
        <f t="shared" si="2"/>
        <v>15</v>
      </c>
      <c r="J21" s="65">
        <f>VLOOKUP($A21,'Return Data'!$B$7:$R$2843,8,0)</f>
        <v>4.0808999999999997</v>
      </c>
      <c r="K21" s="66">
        <f t="shared" si="3"/>
        <v>10</v>
      </c>
      <c r="L21" s="65">
        <f>VLOOKUP($A21,'Return Data'!$B$7:$R$2843,9,0)</f>
        <v>4.6482999999999999</v>
      </c>
      <c r="M21" s="66">
        <f t="shared" si="4"/>
        <v>8</v>
      </c>
      <c r="N21" s="65">
        <f>VLOOKUP($A21,'Return Data'!$B$7:$R$2843,10,0)</f>
        <v>3.8269000000000002</v>
      </c>
      <c r="O21" s="66">
        <f t="shared" si="5"/>
        <v>10</v>
      </c>
      <c r="P21" s="65">
        <f>VLOOKUP($A21,'Return Data'!$B$7:$R$2843,11,0)</f>
        <v>3.9634999999999998</v>
      </c>
      <c r="Q21" s="66">
        <f t="shared" si="6"/>
        <v>15</v>
      </c>
      <c r="R21" s="65">
        <f>VLOOKUP($A21,'Return Data'!$B$7:$R$2843,12,0)</f>
        <v>3.8060999999999998</v>
      </c>
      <c r="S21" s="66">
        <f t="shared" si="7"/>
        <v>13</v>
      </c>
      <c r="T21" s="65">
        <f>VLOOKUP($A21,'Return Data'!$B$7:$R$2843,13,0)</f>
        <v>4.0644</v>
      </c>
      <c r="U21" s="66">
        <f t="shared" si="8"/>
        <v>12</v>
      </c>
      <c r="V21" s="65">
        <f>VLOOKUP($A21,'Return Data'!$B$7:$R$2843,17,0)</f>
        <v>5.7980999999999998</v>
      </c>
      <c r="W21" s="66">
        <f t="shared" si="11"/>
        <v>8</v>
      </c>
      <c r="X21" s="65">
        <f>VLOOKUP($A21,'Return Data'!$B$7:$R$2843,14,0)</f>
        <v>6.7240000000000002</v>
      </c>
      <c r="Y21" s="66">
        <f>RANK(X21,X$8:X$34,0)</f>
        <v>5</v>
      </c>
      <c r="Z21" s="65">
        <f>VLOOKUP($A21,'Return Data'!$B$7:$R$2843,16,0)</f>
        <v>7.907</v>
      </c>
      <c r="AA21" s="67">
        <f t="shared" si="10"/>
        <v>6</v>
      </c>
    </row>
    <row r="22" spans="1:27" x14ac:dyDescent="0.3">
      <c r="A22" s="63" t="s">
        <v>1529</v>
      </c>
      <c r="B22" s="64">
        <f>VLOOKUP($A22,'Return Data'!$B$7:$R$2843,3,0)</f>
        <v>44407</v>
      </c>
      <c r="C22" s="65">
        <f>VLOOKUP($A22,'Return Data'!$B$7:$R$2843,4,0)</f>
        <v>35.512700000000002</v>
      </c>
      <c r="D22" s="65">
        <f>VLOOKUP($A22,'Return Data'!$B$7:$R$2843,5,0)</f>
        <v>3.1865000000000001</v>
      </c>
      <c r="E22" s="66">
        <f t="shared" si="0"/>
        <v>15</v>
      </c>
      <c r="F22" s="65">
        <f>VLOOKUP($A22,'Return Data'!$B$7:$R$2843,6,0)</f>
        <v>3.7012</v>
      </c>
      <c r="G22" s="66">
        <f t="shared" si="1"/>
        <v>13</v>
      </c>
      <c r="H22" s="65">
        <f>VLOOKUP($A22,'Return Data'!$B$7:$R$2843,7,0)</f>
        <v>3.7174</v>
      </c>
      <c r="I22" s="66">
        <f t="shared" si="2"/>
        <v>17</v>
      </c>
      <c r="J22" s="65">
        <f>VLOOKUP($A22,'Return Data'!$B$7:$R$2843,8,0)</f>
        <v>3.6095999999999999</v>
      </c>
      <c r="K22" s="66">
        <f t="shared" si="3"/>
        <v>21</v>
      </c>
      <c r="L22" s="65">
        <f>VLOOKUP($A22,'Return Data'!$B$7:$R$2843,9,0)</f>
        <v>4.1285999999999996</v>
      </c>
      <c r="M22" s="66">
        <f t="shared" si="4"/>
        <v>17</v>
      </c>
      <c r="N22" s="65">
        <f>VLOOKUP($A22,'Return Data'!$B$7:$R$2843,10,0)</f>
        <v>3.5045000000000002</v>
      </c>
      <c r="O22" s="66">
        <f t="shared" si="5"/>
        <v>20</v>
      </c>
      <c r="P22" s="65">
        <f>VLOOKUP($A22,'Return Data'!$B$7:$R$2843,11,0)</f>
        <v>3.7315</v>
      </c>
      <c r="Q22" s="66">
        <f t="shared" si="6"/>
        <v>20</v>
      </c>
      <c r="R22" s="65">
        <f>VLOOKUP($A22,'Return Data'!$B$7:$R$2843,12,0)</f>
        <v>3.5217999999999998</v>
      </c>
      <c r="S22" s="66">
        <f t="shared" si="7"/>
        <v>21</v>
      </c>
      <c r="T22" s="65">
        <f>VLOOKUP($A22,'Return Data'!$B$7:$R$2843,13,0)</f>
        <v>3.6158999999999999</v>
      </c>
      <c r="U22" s="66">
        <f t="shared" si="8"/>
        <v>21</v>
      </c>
      <c r="V22" s="65">
        <f>VLOOKUP($A22,'Return Data'!$B$7:$R$2843,17,0)</f>
        <v>5.3920000000000003</v>
      </c>
      <c r="W22" s="66">
        <f t="shared" si="11"/>
        <v>15</v>
      </c>
      <c r="X22" s="65">
        <f>VLOOKUP($A22,'Return Data'!$B$7:$R$2843,14,0)</f>
        <v>6.4085999999999999</v>
      </c>
      <c r="Y22" s="66">
        <f>RANK(X22,X$8:X$34,0)</f>
        <v>8</v>
      </c>
      <c r="Z22" s="65">
        <f>VLOOKUP($A22,'Return Data'!$B$7:$R$2843,16,0)</f>
        <v>7.8430999999999997</v>
      </c>
      <c r="AA22" s="67">
        <f t="shared" si="10"/>
        <v>7</v>
      </c>
    </row>
    <row r="23" spans="1:27" x14ac:dyDescent="0.3">
      <c r="A23" s="63" t="s">
        <v>1530</v>
      </c>
      <c r="B23" s="64">
        <f>VLOOKUP($A23,'Return Data'!$B$7:$R$2843,3,0)</f>
        <v>44407</v>
      </c>
      <c r="C23" s="65">
        <f>VLOOKUP($A23,'Return Data'!$B$7:$R$2843,4,0)</f>
        <v>1071.6114</v>
      </c>
      <c r="D23" s="65">
        <f>VLOOKUP($A23,'Return Data'!$B$7:$R$2843,5,0)</f>
        <v>1.2092000000000001</v>
      </c>
      <c r="E23" s="66">
        <f t="shared" si="0"/>
        <v>25</v>
      </c>
      <c r="F23" s="65">
        <f>VLOOKUP($A23,'Return Data'!$B$7:$R$2843,6,0)</f>
        <v>3.3706999999999998</v>
      </c>
      <c r="G23" s="66">
        <f t="shared" si="1"/>
        <v>19</v>
      </c>
      <c r="H23" s="65">
        <f>VLOOKUP($A23,'Return Data'!$B$7:$R$2843,7,0)</f>
        <v>3.6393</v>
      </c>
      <c r="I23" s="66">
        <f t="shared" si="2"/>
        <v>21</v>
      </c>
      <c r="J23" s="65">
        <f>VLOOKUP($A23,'Return Data'!$B$7:$R$2843,8,0)</f>
        <v>3.5350000000000001</v>
      </c>
      <c r="K23" s="66">
        <f t="shared" si="3"/>
        <v>24</v>
      </c>
      <c r="L23" s="65">
        <f>VLOOKUP($A23,'Return Data'!$B$7:$R$2843,9,0)</f>
        <v>3.7004000000000001</v>
      </c>
      <c r="M23" s="66">
        <f t="shared" si="4"/>
        <v>25</v>
      </c>
      <c r="N23" s="65">
        <f>VLOOKUP($A23,'Return Data'!$B$7:$R$2843,10,0)</f>
        <v>3.4357000000000002</v>
      </c>
      <c r="O23" s="66">
        <f t="shared" si="5"/>
        <v>22</v>
      </c>
      <c r="P23" s="65">
        <f>VLOOKUP($A23,'Return Data'!$B$7:$R$2843,11,0)</f>
        <v>3.4464000000000001</v>
      </c>
      <c r="Q23" s="66">
        <f t="shared" si="6"/>
        <v>24</v>
      </c>
      <c r="R23" s="65">
        <f>VLOOKUP($A23,'Return Data'!$B$7:$R$2843,12,0)</f>
        <v>3.4264000000000001</v>
      </c>
      <c r="S23" s="66">
        <f t="shared" si="7"/>
        <v>23</v>
      </c>
      <c r="T23" s="65">
        <f>VLOOKUP($A23,'Return Data'!$B$7:$R$2843,13,0)</f>
        <v>3.5350000000000001</v>
      </c>
      <c r="U23" s="66">
        <f t="shared" si="8"/>
        <v>24</v>
      </c>
      <c r="V23" s="65"/>
      <c r="W23" s="66"/>
      <c r="X23" s="65"/>
      <c r="Y23" s="66"/>
      <c r="Z23" s="65">
        <f>VLOOKUP($A23,'Return Data'!$B$7:$R$2843,16,0)</f>
        <v>4.2182000000000004</v>
      </c>
      <c r="AA23" s="67">
        <f t="shared" si="10"/>
        <v>27</v>
      </c>
    </row>
    <row r="24" spans="1:27" x14ac:dyDescent="0.3">
      <c r="A24" s="63" t="s">
        <v>1532</v>
      </c>
      <c r="B24" s="64">
        <f>VLOOKUP($A24,'Return Data'!$B$7:$R$2843,3,0)</f>
        <v>44407</v>
      </c>
      <c r="C24" s="65">
        <f>VLOOKUP($A24,'Return Data'!$B$7:$R$2843,4,0)</f>
        <v>1101.8182999999999</v>
      </c>
      <c r="D24" s="65">
        <f>VLOOKUP($A24,'Return Data'!$B$7:$R$2843,5,0)</f>
        <v>4.0717999999999996</v>
      </c>
      <c r="E24" s="66">
        <f t="shared" si="0"/>
        <v>3</v>
      </c>
      <c r="F24" s="65">
        <f>VLOOKUP($A24,'Return Data'!$B$7:$R$2843,6,0)</f>
        <v>4.2980999999999998</v>
      </c>
      <c r="G24" s="66">
        <f t="shared" si="1"/>
        <v>4</v>
      </c>
      <c r="H24" s="65">
        <f>VLOOKUP($A24,'Return Data'!$B$7:$R$2843,7,0)</f>
        <v>4.1109999999999998</v>
      </c>
      <c r="I24" s="66">
        <f t="shared" si="2"/>
        <v>5</v>
      </c>
      <c r="J24" s="65">
        <f>VLOOKUP($A24,'Return Data'!$B$7:$R$2843,8,0)</f>
        <v>3.9895999999999998</v>
      </c>
      <c r="K24" s="66">
        <f t="shared" si="3"/>
        <v>12</v>
      </c>
      <c r="L24" s="65">
        <f>VLOOKUP($A24,'Return Data'!$B$7:$R$2843,9,0)</f>
        <v>4.5521000000000003</v>
      </c>
      <c r="M24" s="66">
        <f t="shared" si="4"/>
        <v>10</v>
      </c>
      <c r="N24" s="65">
        <f>VLOOKUP($A24,'Return Data'!$B$7:$R$2843,10,0)</f>
        <v>3.8921000000000001</v>
      </c>
      <c r="O24" s="66">
        <f t="shared" si="5"/>
        <v>7</v>
      </c>
      <c r="P24" s="65">
        <f>VLOOKUP($A24,'Return Data'!$B$7:$R$2843,11,0)</f>
        <v>4.0170000000000003</v>
      </c>
      <c r="Q24" s="66">
        <f t="shared" si="6"/>
        <v>11</v>
      </c>
      <c r="R24" s="65">
        <f>VLOOKUP($A24,'Return Data'!$B$7:$R$2843,12,0)</f>
        <v>3.7765</v>
      </c>
      <c r="S24" s="66">
        <f t="shared" si="7"/>
        <v>14</v>
      </c>
      <c r="T24" s="65">
        <f>VLOOKUP($A24,'Return Data'!$B$7:$R$2843,13,0)</f>
        <v>4.0446999999999997</v>
      </c>
      <c r="U24" s="66">
        <f t="shared" si="8"/>
        <v>13</v>
      </c>
      <c r="V24" s="65"/>
      <c r="W24" s="66"/>
      <c r="X24" s="65"/>
      <c r="Y24" s="66"/>
      <c r="Z24" s="65">
        <f>VLOOKUP($A24,'Return Data'!$B$7:$R$2843,16,0)</f>
        <v>5.5781000000000001</v>
      </c>
      <c r="AA24" s="67">
        <f t="shared" si="10"/>
        <v>23</v>
      </c>
    </row>
    <row r="25" spans="1:27" x14ac:dyDescent="0.3">
      <c r="A25" s="63" t="s">
        <v>1534</v>
      </c>
      <c r="B25" s="64">
        <f>VLOOKUP($A25,'Return Data'!$B$7:$R$2843,3,0)</f>
        <v>44407</v>
      </c>
      <c r="C25" s="65">
        <f>VLOOKUP($A25,'Return Data'!$B$7:$R$2843,4,0)</f>
        <v>14.0992</v>
      </c>
      <c r="D25" s="65">
        <f>VLOOKUP($A25,'Return Data'!$B$7:$R$2843,5,0)</f>
        <v>1.5532999999999999</v>
      </c>
      <c r="E25" s="66">
        <f t="shared" si="0"/>
        <v>23</v>
      </c>
      <c r="F25" s="65">
        <f>VLOOKUP($A25,'Return Data'!$B$7:$R$2843,6,0)</f>
        <v>2.9346999999999999</v>
      </c>
      <c r="G25" s="66">
        <f t="shared" si="1"/>
        <v>24</v>
      </c>
      <c r="H25" s="65">
        <f>VLOOKUP($A25,'Return Data'!$B$7:$R$2843,7,0)</f>
        <v>3.5897999999999999</v>
      </c>
      <c r="I25" s="66">
        <f t="shared" si="2"/>
        <v>22</v>
      </c>
      <c r="J25" s="65">
        <f>VLOOKUP($A25,'Return Data'!$B$7:$R$2843,8,0)</f>
        <v>3.5737000000000001</v>
      </c>
      <c r="K25" s="66">
        <f t="shared" si="3"/>
        <v>23</v>
      </c>
      <c r="L25" s="65">
        <f>VLOOKUP($A25,'Return Data'!$B$7:$R$2843,9,0)</f>
        <v>4.0867000000000004</v>
      </c>
      <c r="M25" s="66">
        <f t="shared" si="4"/>
        <v>19</v>
      </c>
      <c r="N25" s="65">
        <f>VLOOKUP($A25,'Return Data'!$B$7:$R$2843,10,0)</f>
        <v>3.2667000000000002</v>
      </c>
      <c r="O25" s="66">
        <f t="shared" si="5"/>
        <v>24</v>
      </c>
      <c r="P25" s="65">
        <f>VLOOKUP($A25,'Return Data'!$B$7:$R$2843,11,0)</f>
        <v>3.2919999999999998</v>
      </c>
      <c r="Q25" s="66">
        <f t="shared" si="6"/>
        <v>26</v>
      </c>
      <c r="R25" s="65">
        <f>VLOOKUP($A25,'Return Data'!$B$7:$R$2843,12,0)</f>
        <v>3.2134</v>
      </c>
      <c r="S25" s="66">
        <f t="shared" si="7"/>
        <v>26</v>
      </c>
      <c r="T25" s="65">
        <f>VLOOKUP($A25,'Return Data'!$B$7:$R$2843,13,0)</f>
        <v>3.2772000000000001</v>
      </c>
      <c r="U25" s="66">
        <f t="shared" si="8"/>
        <v>26</v>
      </c>
      <c r="V25" s="65">
        <f>VLOOKUP($A25,'Return Data'!$B$7:$R$2843,17,0)</f>
        <v>4.2804000000000002</v>
      </c>
      <c r="W25" s="66">
        <f t="shared" ref="W25:W30" si="12">RANK(V25,V$8:V$34,0)</f>
        <v>22</v>
      </c>
      <c r="X25" s="65">
        <f>VLOOKUP($A25,'Return Data'!$B$7:$R$2843,14,0)</f>
        <v>7.3999999999999996E-2</v>
      </c>
      <c r="Y25" s="66">
        <f t="shared" ref="Y25:Y30" si="13">RANK(X25,X$8:X$34,0)</f>
        <v>17</v>
      </c>
      <c r="Z25" s="65">
        <f>VLOOKUP($A25,'Return Data'!$B$7:$R$2843,16,0)</f>
        <v>4.4436999999999998</v>
      </c>
      <c r="AA25" s="67">
        <f t="shared" si="10"/>
        <v>26</v>
      </c>
    </row>
    <row r="26" spans="1:27" x14ac:dyDescent="0.3">
      <c r="A26" s="63" t="s">
        <v>2025</v>
      </c>
      <c r="B26" s="64">
        <f>VLOOKUP($A26,'Return Data'!$B$7:$R$2843,3,0)</f>
        <v>44407</v>
      </c>
      <c r="C26" s="65">
        <f>VLOOKUP($A26,'Return Data'!$B$7:$R$2843,4,0)</f>
        <v>2334.9942999999998</v>
      </c>
      <c r="D26" s="65">
        <f>VLOOKUP($A26,'Return Data'!$B$7:$R$2843,5,0)</f>
        <v>1.2161999999999999</v>
      </c>
      <c r="E26" s="66">
        <f t="shared" si="0"/>
        <v>24</v>
      </c>
      <c r="F26" s="65">
        <f>VLOOKUP($A26,'Return Data'!$B$7:$R$2843,6,0)</f>
        <v>4.6981000000000002</v>
      </c>
      <c r="G26" s="66">
        <f t="shared" si="1"/>
        <v>2</v>
      </c>
      <c r="H26" s="65">
        <f>VLOOKUP($A26,'Return Data'!$B$7:$R$2843,7,0)</f>
        <v>3.8441999999999998</v>
      </c>
      <c r="I26" s="66">
        <f t="shared" si="2"/>
        <v>14</v>
      </c>
      <c r="J26" s="65">
        <f>VLOOKUP($A26,'Return Data'!$B$7:$R$2843,8,0)</f>
        <v>3.7764000000000002</v>
      </c>
      <c r="K26" s="66">
        <f t="shared" si="3"/>
        <v>17</v>
      </c>
      <c r="L26" s="65">
        <f>VLOOKUP($A26,'Return Data'!$B$7:$R$2843,9,0)</f>
        <v>4.0094000000000003</v>
      </c>
      <c r="M26" s="66">
        <f t="shared" si="4"/>
        <v>21</v>
      </c>
      <c r="N26" s="65">
        <f>VLOOKUP($A26,'Return Data'!$B$7:$R$2843,10,0)</f>
        <v>2.9735999999999998</v>
      </c>
      <c r="O26" s="66">
        <f t="shared" si="5"/>
        <v>26</v>
      </c>
      <c r="P26" s="65">
        <f>VLOOKUP($A26,'Return Data'!$B$7:$R$2843,11,0)</f>
        <v>2.9664999999999999</v>
      </c>
      <c r="Q26" s="66">
        <f t="shared" si="6"/>
        <v>27</v>
      </c>
      <c r="R26" s="65">
        <f>VLOOKUP($A26,'Return Data'!$B$7:$R$2843,12,0)</f>
        <v>2.8351000000000002</v>
      </c>
      <c r="S26" s="66">
        <f t="shared" si="7"/>
        <v>27</v>
      </c>
      <c r="T26" s="65">
        <f>VLOOKUP($A26,'Return Data'!$B$7:$R$2843,13,0)</f>
        <v>2.9525999999999999</v>
      </c>
      <c r="U26" s="66">
        <f t="shared" si="8"/>
        <v>27</v>
      </c>
      <c r="V26" s="65">
        <f>VLOOKUP($A26,'Return Data'!$B$7:$R$2843,17,0)</f>
        <v>4.3876999999999997</v>
      </c>
      <c r="W26" s="66">
        <f t="shared" si="12"/>
        <v>21</v>
      </c>
      <c r="X26" s="65">
        <f>VLOOKUP($A26,'Return Data'!$B$7:$R$2843,14,0)</f>
        <v>5.4451999999999998</v>
      </c>
      <c r="Y26" s="66">
        <f t="shared" si="13"/>
        <v>14</v>
      </c>
      <c r="Z26" s="65">
        <f>VLOOKUP($A26,'Return Data'!$B$7:$R$2843,16,0)</f>
        <v>7.3825000000000003</v>
      </c>
      <c r="AA26" s="67">
        <f t="shared" si="10"/>
        <v>14</v>
      </c>
    </row>
    <row r="27" spans="1:27" x14ac:dyDescent="0.3">
      <c r="A27" s="63" t="s">
        <v>1537</v>
      </c>
      <c r="B27" s="64">
        <f>VLOOKUP($A27,'Return Data'!$B$7:$R$2843,3,0)</f>
        <v>44407</v>
      </c>
      <c r="C27" s="65">
        <f>VLOOKUP($A27,'Return Data'!$B$7:$R$2843,4,0)</f>
        <v>3420.1491999999998</v>
      </c>
      <c r="D27" s="65">
        <f>VLOOKUP($A27,'Return Data'!$B$7:$R$2843,5,0)</f>
        <v>3.3054000000000001</v>
      </c>
      <c r="E27" s="66">
        <f t="shared" si="0"/>
        <v>13</v>
      </c>
      <c r="F27" s="65">
        <f>VLOOKUP($A27,'Return Data'!$B$7:$R$2843,6,0)</f>
        <v>2.9226999999999999</v>
      </c>
      <c r="G27" s="66">
        <f t="shared" si="1"/>
        <v>25</v>
      </c>
      <c r="H27" s="65">
        <f>VLOOKUP($A27,'Return Data'!$B$7:$R$2843,7,0)</f>
        <v>5.1067999999999998</v>
      </c>
      <c r="I27" s="66">
        <f t="shared" si="2"/>
        <v>2</v>
      </c>
      <c r="J27" s="65">
        <f>VLOOKUP($A27,'Return Data'!$B$7:$R$2843,8,0)</f>
        <v>5.0039999999999996</v>
      </c>
      <c r="K27" s="66">
        <f t="shared" si="3"/>
        <v>2</v>
      </c>
      <c r="L27" s="65">
        <f>VLOOKUP($A27,'Return Data'!$B$7:$R$2843,9,0)</f>
        <v>35.045200000000001</v>
      </c>
      <c r="M27" s="66">
        <f t="shared" si="4"/>
        <v>1</v>
      </c>
      <c r="N27" s="65">
        <f>VLOOKUP($A27,'Return Data'!$B$7:$R$2843,10,0)</f>
        <v>19.215199999999999</v>
      </c>
      <c r="O27" s="66">
        <f t="shared" si="5"/>
        <v>1</v>
      </c>
      <c r="P27" s="65">
        <f>VLOOKUP($A27,'Return Data'!$B$7:$R$2843,11,0)</f>
        <v>12.724399999999999</v>
      </c>
      <c r="Q27" s="66">
        <f t="shared" si="6"/>
        <v>1</v>
      </c>
      <c r="R27" s="65">
        <f>VLOOKUP($A27,'Return Data'!$B$7:$R$2843,12,0)</f>
        <v>10.424099999999999</v>
      </c>
      <c r="S27" s="66">
        <f t="shared" si="7"/>
        <v>1</v>
      </c>
      <c r="T27" s="65">
        <f>VLOOKUP($A27,'Return Data'!$B$7:$R$2843,13,0)</f>
        <v>10.3429</v>
      </c>
      <c r="U27" s="66">
        <f t="shared" si="8"/>
        <v>1</v>
      </c>
      <c r="V27" s="65">
        <f>VLOOKUP($A27,'Return Data'!$B$7:$R$2843,17,0)</f>
        <v>5.5602</v>
      </c>
      <c r="W27" s="66">
        <f t="shared" si="12"/>
        <v>11</v>
      </c>
      <c r="X27" s="65">
        <f>VLOOKUP($A27,'Return Data'!$B$7:$R$2843,14,0)</f>
        <v>5.8823999999999996</v>
      </c>
      <c r="Y27" s="66">
        <f t="shared" si="13"/>
        <v>11</v>
      </c>
      <c r="Z27" s="65">
        <f>VLOOKUP($A27,'Return Data'!$B$7:$R$2843,16,0)</f>
        <v>7.3940000000000001</v>
      </c>
      <c r="AA27" s="67">
        <f t="shared" si="10"/>
        <v>13</v>
      </c>
    </row>
    <row r="28" spans="1:27" x14ac:dyDescent="0.3">
      <c r="A28" s="63" t="s">
        <v>1541</v>
      </c>
      <c r="B28" s="64">
        <f>VLOOKUP($A28,'Return Data'!$B$7:$R$2843,3,0)</f>
        <v>44407</v>
      </c>
      <c r="C28" s="65">
        <f>VLOOKUP($A28,'Return Data'!$B$7:$R$2843,4,0)</f>
        <v>27.937999999999999</v>
      </c>
      <c r="D28" s="65">
        <f>VLOOKUP($A28,'Return Data'!$B$7:$R$2843,5,0)</f>
        <v>4.5731999999999999</v>
      </c>
      <c r="E28" s="66">
        <f t="shared" si="0"/>
        <v>2</v>
      </c>
      <c r="F28" s="65">
        <f>VLOOKUP($A28,'Return Data'!$B$7:$R$2843,6,0)</f>
        <v>3.9641999999999999</v>
      </c>
      <c r="G28" s="66">
        <f t="shared" si="1"/>
        <v>7</v>
      </c>
      <c r="H28" s="65">
        <f>VLOOKUP($A28,'Return Data'!$B$7:$R$2843,7,0)</f>
        <v>4.0906000000000002</v>
      </c>
      <c r="I28" s="66">
        <f t="shared" si="2"/>
        <v>7</v>
      </c>
      <c r="J28" s="65">
        <f>VLOOKUP($A28,'Return Data'!$B$7:$R$2843,8,0)</f>
        <v>4.2061000000000002</v>
      </c>
      <c r="K28" s="66">
        <f t="shared" si="3"/>
        <v>5</v>
      </c>
      <c r="L28" s="65">
        <f>VLOOKUP($A28,'Return Data'!$B$7:$R$2843,9,0)</f>
        <v>4.5591999999999997</v>
      </c>
      <c r="M28" s="66">
        <f t="shared" si="4"/>
        <v>9</v>
      </c>
      <c r="N28" s="65">
        <f>VLOOKUP($A28,'Return Data'!$B$7:$R$2843,10,0)</f>
        <v>3.8893</v>
      </c>
      <c r="O28" s="66">
        <f t="shared" si="5"/>
        <v>8</v>
      </c>
      <c r="P28" s="65">
        <f>VLOOKUP($A28,'Return Data'!$B$7:$R$2843,11,0)</f>
        <v>4.0640000000000001</v>
      </c>
      <c r="Q28" s="66">
        <f t="shared" si="6"/>
        <v>10</v>
      </c>
      <c r="R28" s="65">
        <f>VLOOKUP($A28,'Return Data'!$B$7:$R$2843,12,0)</f>
        <v>3.8502000000000001</v>
      </c>
      <c r="S28" s="66">
        <f t="shared" si="7"/>
        <v>12</v>
      </c>
      <c r="T28" s="65">
        <f>VLOOKUP($A28,'Return Data'!$B$7:$R$2843,13,0)</f>
        <v>4.0925000000000002</v>
      </c>
      <c r="U28" s="66">
        <f t="shared" si="8"/>
        <v>10</v>
      </c>
      <c r="V28" s="65">
        <f>VLOOKUP($A28,'Return Data'!$B$7:$R$2843,17,0)</f>
        <v>7.0445000000000002</v>
      </c>
      <c r="W28" s="66">
        <f t="shared" si="12"/>
        <v>2</v>
      </c>
      <c r="X28" s="65">
        <f>VLOOKUP($A28,'Return Data'!$B$7:$R$2843,14,0)</f>
        <v>8.5740999999999996</v>
      </c>
      <c r="Y28" s="66">
        <f t="shared" si="13"/>
        <v>1</v>
      </c>
      <c r="Z28" s="65">
        <f>VLOOKUP($A28,'Return Data'!$B$7:$R$2843,16,0)</f>
        <v>8.7281999999999993</v>
      </c>
      <c r="AA28" s="67">
        <f t="shared" si="10"/>
        <v>2</v>
      </c>
    </row>
    <row r="29" spans="1:27" x14ac:dyDescent="0.3">
      <c r="A29" s="63" t="s">
        <v>1543</v>
      </c>
      <c r="B29" s="64">
        <f>VLOOKUP($A29,'Return Data'!$B$7:$R$2843,3,0)</f>
        <v>44407</v>
      </c>
      <c r="C29" s="65">
        <f>VLOOKUP($A29,'Return Data'!$B$7:$R$2843,4,0)</f>
        <v>2288.0378999999998</v>
      </c>
      <c r="D29" s="65">
        <f>VLOOKUP($A29,'Return Data'!$B$7:$R$2843,5,0)</f>
        <v>3.7252999999999998</v>
      </c>
      <c r="E29" s="66">
        <f t="shared" si="0"/>
        <v>5</v>
      </c>
      <c r="F29" s="65">
        <f>VLOOKUP($A29,'Return Data'!$B$7:$R$2843,6,0)</f>
        <v>3.8479000000000001</v>
      </c>
      <c r="G29" s="66">
        <f t="shared" si="1"/>
        <v>10</v>
      </c>
      <c r="H29" s="65">
        <f>VLOOKUP($A29,'Return Data'!$B$7:$R$2843,7,0)</f>
        <v>3.6711999999999998</v>
      </c>
      <c r="I29" s="66">
        <f t="shared" si="2"/>
        <v>19</v>
      </c>
      <c r="J29" s="65">
        <f>VLOOKUP($A29,'Return Data'!$B$7:$R$2843,8,0)</f>
        <v>3.7688999999999999</v>
      </c>
      <c r="K29" s="66">
        <f t="shared" si="3"/>
        <v>18</v>
      </c>
      <c r="L29" s="65">
        <f>VLOOKUP($A29,'Return Data'!$B$7:$R$2843,9,0)</f>
        <v>4.0420999999999996</v>
      </c>
      <c r="M29" s="66">
        <f t="shared" si="4"/>
        <v>20</v>
      </c>
      <c r="N29" s="65">
        <f>VLOOKUP($A29,'Return Data'!$B$7:$R$2843,10,0)</f>
        <v>3.5366</v>
      </c>
      <c r="O29" s="66">
        <f t="shared" si="5"/>
        <v>19</v>
      </c>
      <c r="P29" s="65">
        <f>VLOOKUP($A29,'Return Data'!$B$7:$R$2843,11,0)</f>
        <v>3.7865000000000002</v>
      </c>
      <c r="Q29" s="66">
        <f t="shared" si="6"/>
        <v>19</v>
      </c>
      <c r="R29" s="65">
        <f>VLOOKUP($A29,'Return Data'!$B$7:$R$2843,12,0)</f>
        <v>3.5554999999999999</v>
      </c>
      <c r="S29" s="66">
        <f t="shared" si="7"/>
        <v>20</v>
      </c>
      <c r="T29" s="65">
        <f>VLOOKUP($A29,'Return Data'!$B$7:$R$2843,13,0)</f>
        <v>3.6513</v>
      </c>
      <c r="U29" s="66">
        <f t="shared" si="8"/>
        <v>20</v>
      </c>
      <c r="V29" s="65">
        <f>VLOOKUP($A29,'Return Data'!$B$7:$R$2843,17,0)</f>
        <v>4.8354999999999997</v>
      </c>
      <c r="W29" s="66">
        <f t="shared" si="12"/>
        <v>20</v>
      </c>
      <c r="X29" s="65">
        <f>VLOOKUP($A29,'Return Data'!$B$7:$R$2843,14,0)</f>
        <v>3.9409000000000001</v>
      </c>
      <c r="Y29" s="66">
        <f t="shared" si="13"/>
        <v>16</v>
      </c>
      <c r="Z29" s="65">
        <f>VLOOKUP($A29,'Return Data'!$B$7:$R$2843,16,0)</f>
        <v>6.9451000000000001</v>
      </c>
      <c r="AA29" s="67">
        <f t="shared" si="10"/>
        <v>16</v>
      </c>
    </row>
    <row r="30" spans="1:27" x14ac:dyDescent="0.3">
      <c r="A30" s="63" t="s">
        <v>1544</v>
      </c>
      <c r="B30" s="64">
        <f>VLOOKUP($A30,'Return Data'!$B$7:$R$2843,3,0)</f>
        <v>44407</v>
      </c>
      <c r="C30" s="65">
        <f>VLOOKUP($A30,'Return Data'!$B$7:$R$2843,4,0)</f>
        <v>4776.2785999999996</v>
      </c>
      <c r="D30" s="65">
        <f>VLOOKUP($A30,'Return Data'!$B$7:$R$2843,5,0)</f>
        <v>2.3041999999999998</v>
      </c>
      <c r="E30" s="66">
        <f t="shared" si="0"/>
        <v>21</v>
      </c>
      <c r="F30" s="65">
        <f>VLOOKUP($A30,'Return Data'!$B$7:$R$2843,6,0)</f>
        <v>3.4632999999999998</v>
      </c>
      <c r="G30" s="66">
        <f t="shared" si="1"/>
        <v>17</v>
      </c>
      <c r="H30" s="65">
        <f>VLOOKUP($A30,'Return Data'!$B$7:$R$2843,7,0)</f>
        <v>3.7002000000000002</v>
      </c>
      <c r="I30" s="66">
        <f t="shared" si="2"/>
        <v>18</v>
      </c>
      <c r="J30" s="65">
        <f>VLOOKUP($A30,'Return Data'!$B$7:$R$2843,8,0)</f>
        <v>3.8578999999999999</v>
      </c>
      <c r="K30" s="66">
        <f t="shared" si="3"/>
        <v>15</v>
      </c>
      <c r="L30" s="65">
        <f>VLOOKUP($A30,'Return Data'!$B$7:$R$2843,9,0)</f>
        <v>4.1471999999999998</v>
      </c>
      <c r="M30" s="66">
        <f t="shared" si="4"/>
        <v>16</v>
      </c>
      <c r="N30" s="65">
        <f>VLOOKUP($A30,'Return Data'!$B$7:$R$2843,10,0)</f>
        <v>3.5693999999999999</v>
      </c>
      <c r="O30" s="66">
        <f t="shared" si="5"/>
        <v>18</v>
      </c>
      <c r="P30" s="65">
        <f>VLOOKUP($A30,'Return Data'!$B$7:$R$2843,11,0)</f>
        <v>3.8279000000000001</v>
      </c>
      <c r="Q30" s="66">
        <f t="shared" si="6"/>
        <v>18</v>
      </c>
      <c r="R30" s="65">
        <f>VLOOKUP($A30,'Return Data'!$B$7:$R$2843,12,0)</f>
        <v>3.6206</v>
      </c>
      <c r="S30" s="66">
        <f t="shared" si="7"/>
        <v>19</v>
      </c>
      <c r="T30" s="65">
        <f>VLOOKUP($A30,'Return Data'!$B$7:$R$2843,13,0)</f>
        <v>3.8776999999999999</v>
      </c>
      <c r="U30" s="66">
        <f t="shared" si="8"/>
        <v>17</v>
      </c>
      <c r="V30" s="65">
        <f>VLOOKUP($A30,'Return Data'!$B$7:$R$2843,17,0)</f>
        <v>5.6269999999999998</v>
      </c>
      <c r="W30" s="66">
        <f t="shared" si="12"/>
        <v>10</v>
      </c>
      <c r="X30" s="65">
        <f>VLOOKUP($A30,'Return Data'!$B$7:$R$2843,14,0)</f>
        <v>6.6041999999999996</v>
      </c>
      <c r="Y30" s="66">
        <f t="shared" si="13"/>
        <v>6</v>
      </c>
      <c r="Z30" s="65">
        <f>VLOOKUP($A30,'Return Data'!$B$7:$R$2843,16,0)</f>
        <v>7.6406000000000001</v>
      </c>
      <c r="AA30" s="67">
        <f t="shared" si="10"/>
        <v>9</v>
      </c>
    </row>
    <row r="31" spans="1:27" x14ac:dyDescent="0.3">
      <c r="A31" s="63" t="s">
        <v>1546</v>
      </c>
      <c r="B31" s="64">
        <f>VLOOKUP($A31,'Return Data'!$B$7:$R$2843,3,0)</f>
        <v>44407</v>
      </c>
      <c r="C31" s="65">
        <f>VLOOKUP($A31,'Return Data'!$B$7:$R$2843,4,0)</f>
        <v>11.2128</v>
      </c>
      <c r="D31" s="65">
        <f>VLOOKUP($A31,'Return Data'!$B$7:$R$2843,5,0)</f>
        <v>3.5811000000000002</v>
      </c>
      <c r="E31" s="66">
        <f t="shared" si="0"/>
        <v>7</v>
      </c>
      <c r="F31" s="65">
        <f>VLOOKUP($A31,'Return Data'!$B$7:$R$2843,6,0)</f>
        <v>3.7989000000000002</v>
      </c>
      <c r="G31" s="66">
        <f t="shared" si="1"/>
        <v>12</v>
      </c>
      <c r="H31" s="65">
        <f>VLOOKUP($A31,'Return Data'!$B$7:$R$2843,7,0)</f>
        <v>4.0023</v>
      </c>
      <c r="I31" s="66">
        <f t="shared" si="2"/>
        <v>9</v>
      </c>
      <c r="J31" s="65">
        <f>VLOOKUP($A31,'Return Data'!$B$7:$R$2843,8,0)</f>
        <v>3.9354</v>
      </c>
      <c r="K31" s="66">
        <f t="shared" si="3"/>
        <v>14</v>
      </c>
      <c r="L31" s="65">
        <f>VLOOKUP($A31,'Return Data'!$B$7:$R$2843,9,0)</f>
        <v>4.1264000000000003</v>
      </c>
      <c r="M31" s="66">
        <f t="shared" si="4"/>
        <v>18</v>
      </c>
      <c r="N31" s="65">
        <f>VLOOKUP($A31,'Return Data'!$B$7:$R$2843,10,0)</f>
        <v>3.8025000000000002</v>
      </c>
      <c r="O31" s="66">
        <f t="shared" si="5"/>
        <v>14</v>
      </c>
      <c r="P31" s="65">
        <f>VLOOKUP($A31,'Return Data'!$B$7:$R$2843,11,0)</f>
        <v>3.9262000000000001</v>
      </c>
      <c r="Q31" s="66">
        <f t="shared" si="6"/>
        <v>16</v>
      </c>
      <c r="R31" s="65">
        <f>VLOOKUP($A31,'Return Data'!$B$7:$R$2843,12,0)</f>
        <v>3.7738</v>
      </c>
      <c r="S31" s="66">
        <f t="shared" si="7"/>
        <v>15</v>
      </c>
      <c r="T31" s="65">
        <f>VLOOKUP($A31,'Return Data'!$B$7:$R$2843,13,0)</f>
        <v>3.9445000000000001</v>
      </c>
      <c r="U31" s="66">
        <f t="shared" si="8"/>
        <v>15</v>
      </c>
      <c r="V31" s="65"/>
      <c r="W31" s="66"/>
      <c r="X31" s="65"/>
      <c r="Y31" s="66"/>
      <c r="Z31" s="65">
        <f>VLOOKUP($A31,'Return Data'!$B$7:$R$2843,16,0)</f>
        <v>5.5984999999999996</v>
      </c>
      <c r="AA31" s="67">
        <f t="shared" si="10"/>
        <v>22</v>
      </c>
    </row>
    <row r="32" spans="1:27" x14ac:dyDescent="0.3">
      <c r="A32" s="63" t="s">
        <v>1548</v>
      </c>
      <c r="B32" s="64">
        <f>VLOOKUP($A32,'Return Data'!$B$7:$R$2843,3,0)</f>
        <v>44407</v>
      </c>
      <c r="C32" s="65">
        <f>VLOOKUP($A32,'Return Data'!$B$7:$R$2843,4,0)</f>
        <v>11.5901</v>
      </c>
      <c r="D32" s="65">
        <f>VLOOKUP($A32,'Return Data'!$B$7:$R$2843,5,0)</f>
        <v>3.7795000000000001</v>
      </c>
      <c r="E32" s="66">
        <f t="shared" si="0"/>
        <v>4</v>
      </c>
      <c r="F32" s="65">
        <f>VLOOKUP($A32,'Return Data'!$B$7:$R$2843,6,0)</f>
        <v>3.6751999999999998</v>
      </c>
      <c r="G32" s="66">
        <f t="shared" si="1"/>
        <v>14</v>
      </c>
      <c r="H32" s="65">
        <f>VLOOKUP($A32,'Return Data'!$B$7:$R$2843,7,0)</f>
        <v>3.9169999999999998</v>
      </c>
      <c r="I32" s="66">
        <f t="shared" si="2"/>
        <v>12</v>
      </c>
      <c r="J32" s="65">
        <f>VLOOKUP($A32,'Return Data'!$B$7:$R$2843,8,0)</f>
        <v>4.1680999999999999</v>
      </c>
      <c r="K32" s="66">
        <f t="shared" si="3"/>
        <v>6</v>
      </c>
      <c r="L32" s="65">
        <f>VLOOKUP($A32,'Return Data'!$B$7:$R$2843,9,0)</f>
        <v>4.4249999999999998</v>
      </c>
      <c r="M32" s="66">
        <f t="shared" si="4"/>
        <v>13</v>
      </c>
      <c r="N32" s="65">
        <f>VLOOKUP($A32,'Return Data'!$B$7:$R$2843,10,0)</f>
        <v>3.8149999999999999</v>
      </c>
      <c r="O32" s="66">
        <f t="shared" si="5"/>
        <v>11</v>
      </c>
      <c r="P32" s="65">
        <f>VLOOKUP($A32,'Return Data'!$B$7:$R$2843,11,0)</f>
        <v>4.0838000000000001</v>
      </c>
      <c r="Q32" s="66">
        <f t="shared" si="6"/>
        <v>9</v>
      </c>
      <c r="R32" s="65">
        <f>VLOOKUP($A32,'Return Data'!$B$7:$R$2843,12,0)</f>
        <v>3.9455</v>
      </c>
      <c r="S32" s="66">
        <f t="shared" si="7"/>
        <v>10</v>
      </c>
      <c r="T32" s="65">
        <f>VLOOKUP($A32,'Return Data'!$B$7:$R$2843,13,0)</f>
        <v>4.0712000000000002</v>
      </c>
      <c r="U32" s="66">
        <f t="shared" si="8"/>
        <v>11</v>
      </c>
      <c r="V32" s="65">
        <f>VLOOKUP($A32,'Return Data'!$B$7:$R$2843,17,0)</f>
        <v>5.4687999999999999</v>
      </c>
      <c r="W32" s="66">
        <f>RANK(V32,V$8:V$34,0)</f>
        <v>13</v>
      </c>
      <c r="X32" s="65"/>
      <c r="Y32" s="66"/>
      <c r="Z32" s="65">
        <f>VLOOKUP($A32,'Return Data'!$B$7:$R$2843,16,0)</f>
        <v>6.0293000000000001</v>
      </c>
      <c r="AA32" s="67">
        <f t="shared" si="10"/>
        <v>21</v>
      </c>
    </row>
    <row r="33" spans="1:27" x14ac:dyDescent="0.3">
      <c r="A33" s="63" t="s">
        <v>1550</v>
      </c>
      <c r="B33" s="64">
        <f>VLOOKUP($A33,'Return Data'!$B$7:$R$2843,3,0)</f>
        <v>44407</v>
      </c>
      <c r="C33" s="65">
        <f>VLOOKUP($A33,'Return Data'!$B$7:$R$2843,4,0)</f>
        <v>3458.6655999999998</v>
      </c>
      <c r="D33" s="65">
        <f>VLOOKUP($A33,'Return Data'!$B$7:$R$2843,5,0)</f>
        <v>-1.3539000000000001</v>
      </c>
      <c r="E33" s="66">
        <f t="shared" si="0"/>
        <v>26</v>
      </c>
      <c r="F33" s="65">
        <f>VLOOKUP($A33,'Return Data'!$B$7:$R$2843,6,0)</f>
        <v>3.2315</v>
      </c>
      <c r="G33" s="66">
        <f t="shared" si="1"/>
        <v>22</v>
      </c>
      <c r="H33" s="65">
        <f>VLOOKUP($A33,'Return Data'!$B$7:$R$2843,7,0)</f>
        <v>3.4392999999999998</v>
      </c>
      <c r="I33" s="66">
        <f t="shared" si="2"/>
        <v>24</v>
      </c>
      <c r="J33" s="65">
        <f>VLOOKUP($A33,'Return Data'!$B$7:$R$2843,8,0)</f>
        <v>3.6326000000000001</v>
      </c>
      <c r="K33" s="66">
        <f t="shared" si="3"/>
        <v>20</v>
      </c>
      <c r="L33" s="65">
        <f>VLOOKUP($A33,'Return Data'!$B$7:$R$2843,9,0)</f>
        <v>4.21</v>
      </c>
      <c r="M33" s="66">
        <f t="shared" si="4"/>
        <v>15</v>
      </c>
      <c r="N33" s="65">
        <f>VLOOKUP($A33,'Return Data'!$B$7:$R$2843,10,0)</f>
        <v>3.8121</v>
      </c>
      <c r="O33" s="66">
        <f t="shared" si="5"/>
        <v>13</v>
      </c>
      <c r="P33" s="65">
        <f>VLOOKUP($A33,'Return Data'!$B$7:$R$2843,11,0)</f>
        <v>4.0132000000000003</v>
      </c>
      <c r="Q33" s="66">
        <f t="shared" si="6"/>
        <v>12</v>
      </c>
      <c r="R33" s="65">
        <f>VLOOKUP($A33,'Return Data'!$B$7:$R$2843,12,0)</f>
        <v>4.0976999999999997</v>
      </c>
      <c r="S33" s="66">
        <f t="shared" si="7"/>
        <v>6</v>
      </c>
      <c r="T33" s="65">
        <f>VLOOKUP($A33,'Return Data'!$B$7:$R$2843,13,0)</f>
        <v>4.3577000000000004</v>
      </c>
      <c r="U33" s="66">
        <f t="shared" si="8"/>
        <v>8</v>
      </c>
      <c r="V33" s="65">
        <f>VLOOKUP($A33,'Return Data'!$B$7:$R$2843,17,0)</f>
        <v>5.6303000000000001</v>
      </c>
      <c r="W33" s="66">
        <f>RANK(V33,V$8:V$34,0)</f>
        <v>9</v>
      </c>
      <c r="X33" s="65">
        <f>VLOOKUP($A33,'Return Data'!$B$7:$R$2843,14,0)</f>
        <v>5.0913000000000004</v>
      </c>
      <c r="Y33" s="66">
        <f>RANK(X33,X$8:X$34,0)</f>
        <v>15</v>
      </c>
      <c r="Z33" s="65">
        <f>VLOOKUP($A33,'Return Data'!$B$7:$R$2843,16,0)</f>
        <v>7.5804</v>
      </c>
      <c r="AA33" s="67">
        <f t="shared" si="10"/>
        <v>10</v>
      </c>
    </row>
    <row r="34" spans="1:27" x14ac:dyDescent="0.3">
      <c r="A34" s="63" t="s">
        <v>1552</v>
      </c>
      <c r="B34" s="64">
        <f>VLOOKUP($A34,'Return Data'!$B$7:$R$2843,3,0)</f>
        <v>44407</v>
      </c>
      <c r="C34" s="65">
        <f>VLOOKUP($A34,'Return Data'!$B$7:$R$2843,4,0)</f>
        <v>1106.6828</v>
      </c>
      <c r="D34" s="65">
        <f>VLOOKUP($A34,'Return Data'!$B$7:$R$2843,5,0)</f>
        <v>2.8201000000000001</v>
      </c>
      <c r="E34" s="66">
        <f t="shared" si="0"/>
        <v>19</v>
      </c>
      <c r="F34" s="65">
        <f>VLOOKUP($A34,'Return Data'!$B$7:$R$2843,6,0)</f>
        <v>2.7909000000000002</v>
      </c>
      <c r="G34" s="66">
        <f t="shared" si="1"/>
        <v>27</v>
      </c>
      <c r="H34" s="65">
        <f>VLOOKUP($A34,'Return Data'!$B$7:$R$2843,7,0)</f>
        <v>2.8039999999999998</v>
      </c>
      <c r="I34" s="66">
        <f t="shared" si="2"/>
        <v>27</v>
      </c>
      <c r="J34" s="65">
        <f>VLOOKUP($A34,'Return Data'!$B$7:$R$2843,8,0)</f>
        <v>2.9039000000000001</v>
      </c>
      <c r="K34" s="66">
        <f t="shared" si="3"/>
        <v>27</v>
      </c>
      <c r="L34" s="65">
        <f>VLOOKUP($A34,'Return Data'!$B$7:$R$2843,9,0)</f>
        <v>3.0489999999999999</v>
      </c>
      <c r="M34" s="66">
        <f t="shared" si="4"/>
        <v>27</v>
      </c>
      <c r="N34" s="65">
        <f>VLOOKUP($A34,'Return Data'!$B$7:$R$2843,10,0)</f>
        <v>2.9466000000000001</v>
      </c>
      <c r="O34" s="66">
        <f t="shared" si="5"/>
        <v>27</v>
      </c>
      <c r="P34" s="65">
        <f>VLOOKUP($A34,'Return Data'!$B$7:$R$2843,11,0)</f>
        <v>4.4873000000000003</v>
      </c>
      <c r="Q34" s="66">
        <f t="shared" si="6"/>
        <v>5</v>
      </c>
      <c r="R34" s="65">
        <f>VLOOKUP($A34,'Return Data'!$B$7:$R$2843,12,0)</f>
        <v>3.9699</v>
      </c>
      <c r="S34" s="66">
        <f t="shared" si="7"/>
        <v>9</v>
      </c>
      <c r="T34" s="65">
        <f>VLOOKUP($A34,'Return Data'!$B$7:$R$2843,13,0)</f>
        <v>4.3970000000000002</v>
      </c>
      <c r="U34" s="66">
        <f t="shared" si="8"/>
        <v>7</v>
      </c>
      <c r="V34" s="65"/>
      <c r="W34" s="66"/>
      <c r="X34" s="65"/>
      <c r="Y34" s="66"/>
      <c r="Z34" s="65">
        <f>VLOOKUP($A34,'Return Data'!$B$7:$R$2843,16,0)</f>
        <v>4.8261000000000003</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2.9535888888888899</v>
      </c>
      <c r="E36" s="74"/>
      <c r="F36" s="75">
        <f>AVERAGE(F8:F34)</f>
        <v>3.9755888888888897</v>
      </c>
      <c r="G36" s="74"/>
      <c r="H36" s="75">
        <f>AVERAGE(H8:H34)</f>
        <v>4.094981481481482</v>
      </c>
      <c r="I36" s="74"/>
      <c r="J36" s="75">
        <f>AVERAGE(J8:J34)</f>
        <v>4.2196037037037035</v>
      </c>
      <c r="K36" s="74"/>
      <c r="L36" s="75">
        <f>AVERAGE(L8:L34)</f>
        <v>5.6913333333333345</v>
      </c>
      <c r="M36" s="74"/>
      <c r="N36" s="75">
        <f>AVERAGE(N8:N34)</f>
        <v>4.4285444444444444</v>
      </c>
      <c r="O36" s="74"/>
      <c r="P36" s="75">
        <f>AVERAGE(P8:P34)</f>
        <v>4.4495148148148136</v>
      </c>
      <c r="Q36" s="74"/>
      <c r="R36" s="75">
        <f>AVERAGE(R8:R34)</f>
        <v>4.1760370370370357</v>
      </c>
      <c r="S36" s="74"/>
      <c r="T36" s="75">
        <f>AVERAGE(T8:T34)</f>
        <v>4.3820148148148155</v>
      </c>
      <c r="U36" s="74"/>
      <c r="V36" s="75">
        <f>AVERAGE(V8:V34)</f>
        <v>5.6779363636363627</v>
      </c>
      <c r="W36" s="74"/>
      <c r="X36" s="75">
        <f>AVERAGE(X8:X34)</f>
        <v>5.9567470588235309</v>
      </c>
      <c r="Y36" s="74"/>
      <c r="Z36" s="75">
        <f>AVERAGE(Z8:Z34)</f>
        <v>6.9525148148148146</v>
      </c>
      <c r="AA36" s="76"/>
    </row>
    <row r="37" spans="1:27" x14ac:dyDescent="0.3">
      <c r="A37" s="73" t="s">
        <v>28</v>
      </c>
      <c r="B37" s="74"/>
      <c r="C37" s="74"/>
      <c r="D37" s="75">
        <f>MIN(D8:D34)</f>
        <v>-3.5017</v>
      </c>
      <c r="E37" s="74"/>
      <c r="F37" s="75">
        <f>MIN(F8:F34)</f>
        <v>2.7909000000000002</v>
      </c>
      <c r="G37" s="74"/>
      <c r="H37" s="75">
        <f>MIN(H8:H34)</f>
        <v>2.8039999999999998</v>
      </c>
      <c r="I37" s="74"/>
      <c r="J37" s="75">
        <f>MIN(J8:J34)</f>
        <v>2.9039000000000001</v>
      </c>
      <c r="K37" s="74"/>
      <c r="L37" s="75">
        <f>MIN(L8:L34)</f>
        <v>3.0489999999999999</v>
      </c>
      <c r="M37" s="74"/>
      <c r="N37" s="75">
        <f>MIN(N8:N34)</f>
        <v>2.9466000000000001</v>
      </c>
      <c r="O37" s="74"/>
      <c r="P37" s="75">
        <f>MIN(P8:P34)</f>
        <v>2.9664999999999999</v>
      </c>
      <c r="Q37" s="74"/>
      <c r="R37" s="75">
        <f>MIN(R8:R34)</f>
        <v>2.8351000000000002</v>
      </c>
      <c r="S37" s="74"/>
      <c r="T37" s="75">
        <f>MIN(T8:T34)</f>
        <v>2.9525999999999999</v>
      </c>
      <c r="U37" s="74"/>
      <c r="V37" s="75">
        <f>MIN(V8:V34)</f>
        <v>4.2804000000000002</v>
      </c>
      <c r="W37" s="74"/>
      <c r="X37" s="75">
        <f>MIN(X8:X34)</f>
        <v>7.3999999999999996E-2</v>
      </c>
      <c r="Y37" s="74"/>
      <c r="Z37" s="75">
        <f>MIN(Z8:Z34)</f>
        <v>4.2182000000000004</v>
      </c>
      <c r="AA37" s="76"/>
    </row>
    <row r="38" spans="1:27" ht="15" thickBot="1" x14ac:dyDescent="0.35">
      <c r="A38" s="77" t="s">
        <v>29</v>
      </c>
      <c r="B38" s="78"/>
      <c r="C38" s="78"/>
      <c r="D38" s="79">
        <f>MAX(D8:D34)</f>
        <v>12.426399999999999</v>
      </c>
      <c r="E38" s="78"/>
      <c r="F38" s="79">
        <f>MAX(F8:F34)</f>
        <v>13.501899999999999</v>
      </c>
      <c r="G38" s="78"/>
      <c r="H38" s="79">
        <f>MAX(H8:H34)</f>
        <v>11.585900000000001</v>
      </c>
      <c r="I38" s="78"/>
      <c r="J38" s="79">
        <f>MAX(J8:J34)</f>
        <v>12.5158</v>
      </c>
      <c r="K38" s="78"/>
      <c r="L38" s="79">
        <f>MAX(L8:L34)</f>
        <v>35.045200000000001</v>
      </c>
      <c r="M38" s="78"/>
      <c r="N38" s="79">
        <f>MAX(N8:N34)</f>
        <v>19.215199999999999</v>
      </c>
      <c r="O38" s="78"/>
      <c r="P38" s="79">
        <f>MAX(P8:P34)</f>
        <v>12.724399999999999</v>
      </c>
      <c r="Q38" s="78"/>
      <c r="R38" s="79">
        <f>MAX(R8:R34)</f>
        <v>10.424099999999999</v>
      </c>
      <c r="S38" s="78"/>
      <c r="T38" s="79">
        <f>MAX(T8:T34)</f>
        <v>10.3429</v>
      </c>
      <c r="U38" s="78"/>
      <c r="V38" s="79">
        <f>MAX(V8:V34)</f>
        <v>7.6595000000000004</v>
      </c>
      <c r="W38" s="78"/>
      <c r="X38" s="79">
        <f>MAX(X8:X34)</f>
        <v>8.5740999999999996</v>
      </c>
      <c r="Y38" s="78"/>
      <c r="Z38" s="79">
        <f>MAX(Z8:Z34)</f>
        <v>8.8038000000000007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44407</v>
      </c>
      <c r="C8" s="65">
        <f>VLOOKUP($A8,'Return Data'!$B$7:$R$2843,4,0)</f>
        <v>428.95170000000002</v>
      </c>
      <c r="D8" s="65">
        <f>VLOOKUP($A8,'Return Data'!$B$7:$R$2843,5,0)</f>
        <v>3.3529</v>
      </c>
      <c r="E8" s="66">
        <f t="shared" ref="E8:E34" si="0">RANK(D8,D$8:D$34,0)</f>
        <v>4</v>
      </c>
      <c r="F8" s="65">
        <f>VLOOKUP($A8,'Return Data'!$B$7:$R$2843,6,0)</f>
        <v>3.9268000000000001</v>
      </c>
      <c r="G8" s="66">
        <f t="shared" ref="G8:G34" si="1">RANK(F8,F$8:F$34,0)</f>
        <v>2</v>
      </c>
      <c r="H8" s="65">
        <f>VLOOKUP($A8,'Return Data'!$B$7:$R$2843,7,0)</f>
        <v>4.1581999999999999</v>
      </c>
      <c r="I8" s="66">
        <f t="shared" ref="I8:I34" si="2">RANK(H8,H$8:H$34,0)</f>
        <v>3</v>
      </c>
      <c r="J8" s="65">
        <f>VLOOKUP($A8,'Return Data'!$B$7:$R$2843,8,0)</f>
        <v>4.4242999999999997</v>
      </c>
      <c r="K8" s="66">
        <f t="shared" ref="K8:K34" si="3">RANK(J8,J$8:J$34,0)</f>
        <v>2</v>
      </c>
      <c r="L8" s="65">
        <f>VLOOKUP($A8,'Return Data'!$B$7:$R$2843,9,0)</f>
        <v>5.1769999999999996</v>
      </c>
      <c r="M8" s="66">
        <f t="shared" ref="M8:M34" si="4">RANK(L8,L$8:L$34,0)</f>
        <v>3</v>
      </c>
      <c r="N8" s="65">
        <f>VLOOKUP($A8,'Return Data'!$B$7:$R$2843,10,0)</f>
        <v>4.2488999999999999</v>
      </c>
      <c r="O8" s="66">
        <f t="shared" ref="O8:O34" si="5">RANK(N8,N$8:N$34,0)</f>
        <v>3</v>
      </c>
      <c r="P8" s="65">
        <f>VLOOKUP($A8,'Return Data'!$B$7:$R$2843,11,0)</f>
        <v>4.4352</v>
      </c>
      <c r="Q8" s="66">
        <f t="shared" ref="Q8:Q34" si="6">RANK(P8,P$8:P$34,0)</f>
        <v>4</v>
      </c>
      <c r="R8" s="65">
        <f>VLOOKUP($A8,'Return Data'!$B$7:$R$2843,12,0)</f>
        <v>4.1839000000000004</v>
      </c>
      <c r="S8" s="66">
        <f>RANK(R8,R$8:R$34,0)</f>
        <v>4</v>
      </c>
      <c r="T8" s="65">
        <f>VLOOKUP($A8,'Return Data'!$B$7:$R$2843,13,0)</f>
        <v>4.6234000000000002</v>
      </c>
      <c r="U8" s="66">
        <f>RANK(T8,T$8:T$34,0)</f>
        <v>4</v>
      </c>
      <c r="V8" s="65">
        <f>VLOOKUP($A8,'Return Data'!$B$7:$R$2843,17,0)</f>
        <v>6.2843</v>
      </c>
      <c r="W8" s="66">
        <f>RANK(V8,V$8:V$34,0)</f>
        <v>4</v>
      </c>
      <c r="X8" s="65">
        <f>VLOOKUP($A8,'Return Data'!$B$7:$R$2843,14,0)</f>
        <v>7.1132</v>
      </c>
      <c r="Y8" s="66">
        <f>RANK(X8,X$8:X$34,0)</f>
        <v>3</v>
      </c>
      <c r="Z8" s="65">
        <f>VLOOKUP($A8,'Return Data'!$B$7:$R$2843,16,0)</f>
        <v>7.6379000000000001</v>
      </c>
      <c r="AA8" s="67">
        <f>RANK(Z8,Z$8:Z$34,0)</f>
        <v>4</v>
      </c>
    </row>
    <row r="9" spans="1:27" x14ac:dyDescent="0.3">
      <c r="A9" s="63" t="s">
        <v>1497</v>
      </c>
      <c r="B9" s="64">
        <f>VLOOKUP($A9,'Return Data'!$B$7:$R$2843,3,0)</f>
        <v>44407</v>
      </c>
      <c r="C9" s="65">
        <f>VLOOKUP($A9,'Return Data'!$B$7:$R$2843,4,0)</f>
        <v>11.829800000000001</v>
      </c>
      <c r="D9" s="65">
        <f>VLOOKUP($A9,'Return Data'!$B$7:$R$2843,5,0)</f>
        <v>2.4685000000000001</v>
      </c>
      <c r="E9" s="66">
        <f t="shared" si="0"/>
        <v>15</v>
      </c>
      <c r="F9" s="65">
        <f>VLOOKUP($A9,'Return Data'!$B$7:$R$2843,6,0)</f>
        <v>3.0861999999999998</v>
      </c>
      <c r="G9" s="66">
        <f t="shared" si="1"/>
        <v>15</v>
      </c>
      <c r="H9" s="65">
        <f>VLOOKUP($A9,'Return Data'!$B$7:$R$2843,7,0)</f>
        <v>3.0872999999999999</v>
      </c>
      <c r="I9" s="66">
        <f t="shared" si="2"/>
        <v>17</v>
      </c>
      <c r="J9" s="65">
        <f>VLOOKUP($A9,'Return Data'!$B$7:$R$2843,8,0)</f>
        <v>3.2216</v>
      </c>
      <c r="K9" s="66">
        <f t="shared" si="3"/>
        <v>19</v>
      </c>
      <c r="L9" s="65">
        <f>VLOOKUP($A9,'Return Data'!$B$7:$R$2843,9,0)</f>
        <v>3.7863000000000002</v>
      </c>
      <c r="M9" s="66">
        <f t="shared" si="4"/>
        <v>15</v>
      </c>
      <c r="N9" s="65">
        <f>VLOOKUP($A9,'Return Data'!$B$7:$R$2843,10,0)</f>
        <v>3.3435999999999999</v>
      </c>
      <c r="O9" s="66">
        <f t="shared" si="5"/>
        <v>13</v>
      </c>
      <c r="P9" s="65">
        <f>VLOOKUP($A9,'Return Data'!$B$7:$R$2843,11,0)</f>
        <v>3.5436999999999999</v>
      </c>
      <c r="Q9" s="66">
        <f t="shared" si="6"/>
        <v>13</v>
      </c>
      <c r="R9" s="65">
        <f>VLOOKUP($A9,'Return Data'!$B$7:$R$2843,12,0)</f>
        <v>3.395</v>
      </c>
      <c r="S9" s="66">
        <f t="shared" ref="S9:S34" si="7">RANK(R9,R$8:R$34,0)</f>
        <v>12</v>
      </c>
      <c r="T9" s="65">
        <f>VLOOKUP($A9,'Return Data'!$B$7:$R$2843,13,0)</f>
        <v>3.7155999999999998</v>
      </c>
      <c r="U9" s="66">
        <f t="shared" ref="U9:U34" si="8">RANK(T9,T$8:T$34,0)</f>
        <v>10</v>
      </c>
      <c r="V9" s="65">
        <f>VLOOKUP($A9,'Return Data'!$B$7:$R$2843,17,0)</f>
        <v>5.0603999999999996</v>
      </c>
      <c r="W9" s="66">
        <f t="shared" ref="W9:W33" si="9">RANK(V9,V$8:V$34,0)</f>
        <v>11</v>
      </c>
      <c r="X9" s="65"/>
      <c r="Y9" s="66"/>
      <c r="Z9" s="65">
        <f>VLOOKUP($A9,'Return Data'!$B$7:$R$2843,16,0)</f>
        <v>5.9916999999999998</v>
      </c>
      <c r="AA9" s="67">
        <f t="shared" ref="AA9:AA34" si="10">RANK(Z9,Z$8:Z$34,0)</f>
        <v>18</v>
      </c>
    </row>
    <row r="10" spans="1:27" x14ac:dyDescent="0.3">
      <c r="A10" s="63" t="s">
        <v>1498</v>
      </c>
      <c r="B10" s="64">
        <f>VLOOKUP($A10,'Return Data'!$B$7:$R$2843,3,0)</f>
        <v>44407</v>
      </c>
      <c r="C10" s="65">
        <f>VLOOKUP($A10,'Return Data'!$B$7:$R$2843,4,0)</f>
        <v>1211.0289</v>
      </c>
      <c r="D10" s="65">
        <f>VLOOKUP($A10,'Return Data'!$B$7:$R$2843,5,0)</f>
        <v>2.3660999999999999</v>
      </c>
      <c r="E10" s="66">
        <f t="shared" si="0"/>
        <v>17</v>
      </c>
      <c r="F10" s="65">
        <f>VLOOKUP($A10,'Return Data'!$B$7:$R$2843,6,0)</f>
        <v>3.6610999999999998</v>
      </c>
      <c r="G10" s="66">
        <f t="shared" si="1"/>
        <v>6</v>
      </c>
      <c r="H10" s="65">
        <f>VLOOKUP($A10,'Return Data'!$B$7:$R$2843,7,0)</f>
        <v>3.6878000000000002</v>
      </c>
      <c r="I10" s="66">
        <f t="shared" si="2"/>
        <v>6</v>
      </c>
      <c r="J10" s="65">
        <f>VLOOKUP($A10,'Return Data'!$B$7:$R$2843,8,0)</f>
        <v>3.5566</v>
      </c>
      <c r="K10" s="66">
        <f t="shared" si="3"/>
        <v>11</v>
      </c>
      <c r="L10" s="65">
        <f>VLOOKUP($A10,'Return Data'!$B$7:$R$2843,9,0)</f>
        <v>4.5305</v>
      </c>
      <c r="M10" s="66">
        <f t="shared" si="4"/>
        <v>4</v>
      </c>
      <c r="N10" s="65">
        <f>VLOOKUP($A10,'Return Data'!$B$7:$R$2843,10,0)</f>
        <v>3.6640999999999999</v>
      </c>
      <c r="O10" s="66">
        <f t="shared" si="5"/>
        <v>5</v>
      </c>
      <c r="P10" s="65">
        <f>VLOOKUP($A10,'Return Data'!$B$7:$R$2843,11,0)</f>
        <v>3.9838</v>
      </c>
      <c r="Q10" s="66">
        <f t="shared" si="6"/>
        <v>5</v>
      </c>
      <c r="R10" s="65">
        <f>VLOOKUP($A10,'Return Data'!$B$7:$R$2843,12,0)</f>
        <v>3.661</v>
      </c>
      <c r="S10" s="66">
        <f t="shared" si="7"/>
        <v>7</v>
      </c>
      <c r="T10" s="65">
        <f>VLOOKUP($A10,'Return Data'!$B$7:$R$2843,13,0)</f>
        <v>3.7664</v>
      </c>
      <c r="U10" s="66">
        <f t="shared" si="8"/>
        <v>9</v>
      </c>
      <c r="V10" s="65">
        <f>VLOOKUP($A10,'Return Data'!$B$7:$R$2843,17,0)</f>
        <v>5.05</v>
      </c>
      <c r="W10" s="66">
        <f t="shared" si="9"/>
        <v>13</v>
      </c>
      <c r="X10" s="65"/>
      <c r="Y10" s="66"/>
      <c r="Z10" s="65">
        <f>VLOOKUP($A10,'Return Data'!$B$7:$R$2843,16,0)</f>
        <v>6.2375999999999996</v>
      </c>
      <c r="AA10" s="67">
        <f t="shared" si="10"/>
        <v>16</v>
      </c>
    </row>
    <row r="11" spans="1:27" x14ac:dyDescent="0.3">
      <c r="A11" s="63" t="s">
        <v>1501</v>
      </c>
      <c r="B11" s="64">
        <f>VLOOKUP($A11,'Return Data'!$B$7:$R$2843,3,0)</f>
        <v>44407</v>
      </c>
      <c r="C11" s="65">
        <f>VLOOKUP($A11,'Return Data'!$B$7:$R$2843,4,0)</f>
        <v>2548.4086000000002</v>
      </c>
      <c r="D11" s="65">
        <f>VLOOKUP($A11,'Return Data'!$B$7:$R$2843,5,0)</f>
        <v>3.0537999999999998</v>
      </c>
      <c r="E11" s="66">
        <f t="shared" si="0"/>
        <v>6</v>
      </c>
      <c r="F11" s="65">
        <f>VLOOKUP($A11,'Return Data'!$B$7:$R$2843,6,0)</f>
        <v>3.6566999999999998</v>
      </c>
      <c r="G11" s="66">
        <f t="shared" si="1"/>
        <v>7</v>
      </c>
      <c r="H11" s="65">
        <f>VLOOKUP($A11,'Return Data'!$B$7:$R$2843,7,0)</f>
        <v>3.5501</v>
      </c>
      <c r="I11" s="66">
        <f t="shared" si="2"/>
        <v>11</v>
      </c>
      <c r="J11" s="65">
        <f>VLOOKUP($A11,'Return Data'!$B$7:$R$2843,8,0)</f>
        <v>3.4489999999999998</v>
      </c>
      <c r="K11" s="66">
        <f t="shared" si="3"/>
        <v>14</v>
      </c>
      <c r="L11" s="65">
        <f>VLOOKUP($A11,'Return Data'!$B$7:$R$2843,9,0)</f>
        <v>3.6869999999999998</v>
      </c>
      <c r="M11" s="66">
        <f t="shared" si="4"/>
        <v>17</v>
      </c>
      <c r="N11" s="65">
        <f>VLOOKUP($A11,'Return Data'!$B$7:$R$2843,10,0)</f>
        <v>3.1093000000000002</v>
      </c>
      <c r="O11" s="66">
        <f t="shared" si="5"/>
        <v>18</v>
      </c>
      <c r="P11" s="65">
        <f>VLOOKUP($A11,'Return Data'!$B$7:$R$2843,11,0)</f>
        <v>3.3563999999999998</v>
      </c>
      <c r="Q11" s="66">
        <f t="shared" si="6"/>
        <v>17</v>
      </c>
      <c r="R11" s="65">
        <f>VLOOKUP($A11,'Return Data'!$B$7:$R$2843,12,0)</f>
        <v>3.1267999999999998</v>
      </c>
      <c r="S11" s="66">
        <f t="shared" si="7"/>
        <v>19</v>
      </c>
      <c r="T11" s="65">
        <f>VLOOKUP($A11,'Return Data'!$B$7:$R$2843,13,0)</f>
        <v>3.3388</v>
      </c>
      <c r="U11" s="66">
        <f t="shared" si="8"/>
        <v>18</v>
      </c>
      <c r="V11" s="65">
        <f>VLOOKUP($A11,'Return Data'!$B$7:$R$2843,17,0)</f>
        <v>4.8017000000000003</v>
      </c>
      <c r="W11" s="66">
        <f t="shared" si="9"/>
        <v>15</v>
      </c>
      <c r="X11" s="65">
        <f>VLOOKUP($A11,'Return Data'!$B$7:$R$2843,14,0)</f>
        <v>5.8452000000000002</v>
      </c>
      <c r="Y11" s="66">
        <f t="shared" ref="Y11:Y33" si="11">RANK(X11,X$8:X$34,0)</f>
        <v>9</v>
      </c>
      <c r="Z11" s="65">
        <f>VLOOKUP($A11,'Return Data'!$B$7:$R$2843,16,0)</f>
        <v>7.4335000000000004</v>
      </c>
      <c r="AA11" s="67">
        <f t="shared" si="10"/>
        <v>8</v>
      </c>
    </row>
    <row r="12" spans="1:27" x14ac:dyDescent="0.3">
      <c r="A12" s="63" t="s">
        <v>1503</v>
      </c>
      <c r="B12" s="64">
        <f>VLOOKUP($A12,'Return Data'!$B$7:$R$2843,3,0)</f>
        <v>44407</v>
      </c>
      <c r="C12" s="65">
        <f>VLOOKUP($A12,'Return Data'!$B$7:$R$2843,4,0)</f>
        <v>3074.1332000000002</v>
      </c>
      <c r="D12" s="65">
        <f>VLOOKUP($A12,'Return Data'!$B$7:$R$2843,5,0)</f>
        <v>2.3641000000000001</v>
      </c>
      <c r="E12" s="66">
        <f t="shared" si="0"/>
        <v>18</v>
      </c>
      <c r="F12" s="65">
        <f>VLOOKUP($A12,'Return Data'!$B$7:$R$2843,6,0)</f>
        <v>2.2852000000000001</v>
      </c>
      <c r="G12" s="66">
        <f t="shared" si="1"/>
        <v>25</v>
      </c>
      <c r="H12" s="65">
        <f>VLOOKUP($A12,'Return Data'!$B$7:$R$2843,7,0)</f>
        <v>2.67</v>
      </c>
      <c r="I12" s="66">
        <f t="shared" si="2"/>
        <v>25</v>
      </c>
      <c r="J12" s="65">
        <f>VLOOKUP($A12,'Return Data'!$B$7:$R$2843,8,0)</f>
        <v>2.8889</v>
      </c>
      <c r="K12" s="66">
        <f t="shared" si="3"/>
        <v>23</v>
      </c>
      <c r="L12" s="65">
        <f>VLOOKUP($A12,'Return Data'!$B$7:$R$2843,9,0)</f>
        <v>3.113</v>
      </c>
      <c r="M12" s="66">
        <f t="shared" si="4"/>
        <v>24</v>
      </c>
      <c r="N12" s="65">
        <f>VLOOKUP($A12,'Return Data'!$B$7:$R$2843,10,0)</f>
        <v>2.6677</v>
      </c>
      <c r="O12" s="66">
        <f t="shared" si="5"/>
        <v>23</v>
      </c>
      <c r="P12" s="65">
        <f>VLOOKUP($A12,'Return Data'!$B$7:$R$2843,11,0)</f>
        <v>2.8452999999999999</v>
      </c>
      <c r="Q12" s="66">
        <f t="shared" si="6"/>
        <v>24</v>
      </c>
      <c r="R12" s="65">
        <f>VLOOKUP($A12,'Return Data'!$B$7:$R$2843,12,0)</f>
        <v>2.6787999999999998</v>
      </c>
      <c r="S12" s="66">
        <f t="shared" si="7"/>
        <v>24</v>
      </c>
      <c r="T12" s="65">
        <f>VLOOKUP($A12,'Return Data'!$B$7:$R$2843,13,0)</f>
        <v>2.7692000000000001</v>
      </c>
      <c r="U12" s="66">
        <f t="shared" si="8"/>
        <v>25</v>
      </c>
      <c r="V12" s="65">
        <f>VLOOKUP($A12,'Return Data'!$B$7:$R$2843,17,0)</f>
        <v>4.3048999999999999</v>
      </c>
      <c r="W12" s="66">
        <f t="shared" si="9"/>
        <v>19</v>
      </c>
      <c r="X12" s="65">
        <f>VLOOKUP($A12,'Return Data'!$B$7:$R$2843,14,0)</f>
        <v>5.1148999999999996</v>
      </c>
      <c r="Y12" s="66">
        <f t="shared" si="11"/>
        <v>11</v>
      </c>
      <c r="Z12" s="65">
        <f>VLOOKUP($A12,'Return Data'!$B$7:$R$2843,16,0)</f>
        <v>7.1943000000000001</v>
      </c>
      <c r="AA12" s="67">
        <f t="shared" si="10"/>
        <v>10</v>
      </c>
    </row>
    <row r="13" spans="1:27" x14ac:dyDescent="0.3">
      <c r="A13" s="63" t="s">
        <v>1505</v>
      </c>
      <c r="B13" s="64">
        <f>VLOOKUP($A13,'Return Data'!$B$7:$R$2843,3,0)</f>
        <v>44407</v>
      </c>
      <c r="C13" s="65">
        <f>VLOOKUP($A13,'Return Data'!$B$7:$R$2843,4,0)</f>
        <v>2733.3724000000002</v>
      </c>
      <c r="D13" s="65">
        <f>VLOOKUP($A13,'Return Data'!$B$7:$R$2843,5,0)</f>
        <v>2.8285</v>
      </c>
      <c r="E13" s="66">
        <f t="shared" si="0"/>
        <v>10</v>
      </c>
      <c r="F13" s="65">
        <f>VLOOKUP($A13,'Return Data'!$B$7:$R$2843,6,0)</f>
        <v>2.6757</v>
      </c>
      <c r="G13" s="66">
        <f t="shared" si="1"/>
        <v>21</v>
      </c>
      <c r="H13" s="65">
        <f>VLOOKUP($A13,'Return Data'!$B$7:$R$2843,7,0)</f>
        <v>2.9529999999999998</v>
      </c>
      <c r="I13" s="66">
        <f t="shared" si="2"/>
        <v>19</v>
      </c>
      <c r="J13" s="65">
        <f>VLOOKUP($A13,'Return Data'!$B$7:$R$2843,8,0)</f>
        <v>3.242</v>
      </c>
      <c r="K13" s="66">
        <f t="shared" si="3"/>
        <v>18</v>
      </c>
      <c r="L13" s="65">
        <f>VLOOKUP($A13,'Return Data'!$B$7:$R$2843,9,0)</f>
        <v>3.5257999999999998</v>
      </c>
      <c r="M13" s="66">
        <f t="shared" si="4"/>
        <v>20</v>
      </c>
      <c r="N13" s="65">
        <f>VLOOKUP($A13,'Return Data'!$B$7:$R$2843,10,0)</f>
        <v>2.9489000000000001</v>
      </c>
      <c r="O13" s="66">
        <f t="shared" si="5"/>
        <v>21</v>
      </c>
      <c r="P13" s="65">
        <f>VLOOKUP($A13,'Return Data'!$B$7:$R$2843,11,0)</f>
        <v>3.1928999999999998</v>
      </c>
      <c r="Q13" s="66">
        <f t="shared" si="6"/>
        <v>22</v>
      </c>
      <c r="R13" s="65">
        <f>VLOOKUP($A13,'Return Data'!$B$7:$R$2843,12,0)</f>
        <v>2.9481999999999999</v>
      </c>
      <c r="S13" s="66">
        <f t="shared" si="7"/>
        <v>22</v>
      </c>
      <c r="T13" s="65">
        <f>VLOOKUP($A13,'Return Data'!$B$7:$R$2843,13,0)</f>
        <v>3.1095000000000002</v>
      </c>
      <c r="U13" s="66">
        <f t="shared" si="8"/>
        <v>22</v>
      </c>
      <c r="V13" s="65">
        <f>VLOOKUP($A13,'Return Data'!$B$7:$R$2843,17,0)</f>
        <v>4.5830000000000002</v>
      </c>
      <c r="W13" s="66">
        <f t="shared" si="9"/>
        <v>18</v>
      </c>
      <c r="X13" s="65">
        <f>VLOOKUP($A13,'Return Data'!$B$7:$R$2843,14,0)</f>
        <v>4.9396000000000004</v>
      </c>
      <c r="Y13" s="66">
        <f t="shared" si="11"/>
        <v>13</v>
      </c>
      <c r="Z13" s="65">
        <f>VLOOKUP($A13,'Return Data'!$B$7:$R$2843,16,0)</f>
        <v>6.9294000000000002</v>
      </c>
      <c r="AA13" s="67">
        <f t="shared" si="10"/>
        <v>12</v>
      </c>
    </row>
    <row r="14" spans="1:27" x14ac:dyDescent="0.3">
      <c r="A14" s="63" t="s">
        <v>1508</v>
      </c>
      <c r="B14" s="64">
        <f>VLOOKUP($A14,'Return Data'!$B$7:$R$2843,3,0)</f>
        <v>44407</v>
      </c>
      <c r="C14" s="65">
        <f>VLOOKUP($A14,'Return Data'!$B$7:$R$2843,4,0)</f>
        <v>30.661799999999999</v>
      </c>
      <c r="D14" s="65">
        <f>VLOOKUP($A14,'Return Data'!$B$7:$R$2843,5,0)</f>
        <v>12.384399999999999</v>
      </c>
      <c r="E14" s="66">
        <f t="shared" si="0"/>
        <v>1</v>
      </c>
      <c r="F14" s="65">
        <f>VLOOKUP($A14,'Return Data'!$B$7:$R$2843,6,0)</f>
        <v>13.5062</v>
      </c>
      <c r="G14" s="66">
        <f t="shared" si="1"/>
        <v>1</v>
      </c>
      <c r="H14" s="65">
        <f>VLOOKUP($A14,'Return Data'!$B$7:$R$2843,7,0)</f>
        <v>11.589600000000001</v>
      </c>
      <c r="I14" s="66">
        <f t="shared" si="2"/>
        <v>1</v>
      </c>
      <c r="J14" s="65">
        <f>VLOOKUP($A14,'Return Data'!$B$7:$R$2843,8,0)</f>
        <v>12.5166</v>
      </c>
      <c r="K14" s="66">
        <f t="shared" si="3"/>
        <v>1</v>
      </c>
      <c r="L14" s="65">
        <f>VLOOKUP($A14,'Return Data'!$B$7:$R$2843,9,0)</f>
        <v>11.706099999999999</v>
      </c>
      <c r="M14" s="66">
        <f t="shared" si="4"/>
        <v>2</v>
      </c>
      <c r="N14" s="65">
        <f>VLOOKUP($A14,'Return Data'!$B$7:$R$2843,10,0)</f>
        <v>7.9142999999999999</v>
      </c>
      <c r="O14" s="66">
        <f t="shared" si="5"/>
        <v>2</v>
      </c>
      <c r="P14" s="65">
        <f>VLOOKUP($A14,'Return Data'!$B$7:$R$2843,11,0)</f>
        <v>9.0885999999999996</v>
      </c>
      <c r="Q14" s="66">
        <f t="shared" si="6"/>
        <v>2</v>
      </c>
      <c r="R14" s="65">
        <f>VLOOKUP($A14,'Return Data'!$B$7:$R$2843,12,0)</f>
        <v>8.1633999999999993</v>
      </c>
      <c r="S14" s="66">
        <f t="shared" si="7"/>
        <v>2</v>
      </c>
      <c r="T14" s="65">
        <f>VLOOKUP($A14,'Return Data'!$B$7:$R$2843,13,0)</f>
        <v>8.3673999999999999</v>
      </c>
      <c r="U14" s="66">
        <f t="shared" si="8"/>
        <v>2</v>
      </c>
      <c r="V14" s="65">
        <f>VLOOKUP($A14,'Return Data'!$B$7:$R$2843,17,0)</f>
        <v>6.4336000000000002</v>
      </c>
      <c r="W14" s="66">
        <f t="shared" si="9"/>
        <v>3</v>
      </c>
      <c r="X14" s="65">
        <f>VLOOKUP($A14,'Return Data'!$B$7:$R$2843,14,0)</f>
        <v>7.5205000000000002</v>
      </c>
      <c r="Y14" s="66">
        <f t="shared" si="11"/>
        <v>2</v>
      </c>
      <c r="Z14" s="65">
        <f>VLOOKUP($A14,'Return Data'!$B$7:$R$2843,16,0)</f>
        <v>8.5711999999999993</v>
      </c>
      <c r="AA14" s="67">
        <f t="shared" si="10"/>
        <v>1</v>
      </c>
    </row>
    <row r="15" spans="1:27" x14ac:dyDescent="0.3">
      <c r="A15" s="63" t="s">
        <v>1511</v>
      </c>
      <c r="B15" s="64">
        <f>VLOOKUP($A15,'Return Data'!$B$7:$R$2843,3,0)</f>
        <v>44407</v>
      </c>
      <c r="C15" s="65">
        <f>VLOOKUP($A15,'Return Data'!$B$7:$R$2843,4,0)</f>
        <v>11.996499999999999</v>
      </c>
      <c r="D15" s="65">
        <f>VLOOKUP($A15,'Return Data'!$B$7:$R$2843,5,0)</f>
        <v>2.7385000000000002</v>
      </c>
      <c r="E15" s="66">
        <f t="shared" si="0"/>
        <v>12</v>
      </c>
      <c r="F15" s="65">
        <f>VLOOKUP($A15,'Return Data'!$B$7:$R$2843,6,0)</f>
        <v>3.0432999999999999</v>
      </c>
      <c r="G15" s="66">
        <f t="shared" si="1"/>
        <v>17</v>
      </c>
      <c r="H15" s="65">
        <f>VLOOKUP($A15,'Return Data'!$B$7:$R$2843,7,0)</f>
        <v>3.7406999999999999</v>
      </c>
      <c r="I15" s="66">
        <f t="shared" si="2"/>
        <v>4</v>
      </c>
      <c r="J15" s="65">
        <f>VLOOKUP($A15,'Return Data'!$B$7:$R$2843,8,0)</f>
        <v>3.7216</v>
      </c>
      <c r="K15" s="66">
        <f t="shared" si="3"/>
        <v>7</v>
      </c>
      <c r="L15" s="65">
        <f>VLOOKUP($A15,'Return Data'!$B$7:$R$2843,9,0)</f>
        <v>4.4992999999999999</v>
      </c>
      <c r="M15" s="66">
        <f t="shared" si="4"/>
        <v>5</v>
      </c>
      <c r="N15" s="65">
        <f>VLOOKUP($A15,'Return Data'!$B$7:$R$2843,10,0)</f>
        <v>3.6608000000000001</v>
      </c>
      <c r="O15" s="66">
        <f t="shared" si="5"/>
        <v>6</v>
      </c>
      <c r="P15" s="65">
        <f>VLOOKUP($A15,'Return Data'!$B$7:$R$2843,11,0)</f>
        <v>3.9619</v>
      </c>
      <c r="Q15" s="66">
        <f t="shared" si="6"/>
        <v>7</v>
      </c>
      <c r="R15" s="65">
        <f>VLOOKUP($A15,'Return Data'!$B$7:$R$2843,12,0)</f>
        <v>3.7281</v>
      </c>
      <c r="S15" s="66">
        <f t="shared" si="7"/>
        <v>5</v>
      </c>
      <c r="T15" s="65">
        <f>VLOOKUP($A15,'Return Data'!$B$7:$R$2843,13,0)</f>
        <v>4.0793999999999997</v>
      </c>
      <c r="U15" s="66">
        <f t="shared" si="8"/>
        <v>5</v>
      </c>
      <c r="V15" s="65">
        <f>VLOOKUP($A15,'Return Data'!$B$7:$R$2843,17,0)</f>
        <v>5.702</v>
      </c>
      <c r="W15" s="66">
        <f t="shared" si="9"/>
        <v>6</v>
      </c>
      <c r="X15" s="65"/>
      <c r="Y15" s="66"/>
      <c r="Z15" s="65">
        <f>VLOOKUP($A15,'Return Data'!$B$7:$R$2843,16,0)</f>
        <v>6.5970000000000004</v>
      </c>
      <c r="AA15" s="67">
        <f t="shared" si="10"/>
        <v>14</v>
      </c>
    </row>
    <row r="16" spans="1:27" x14ac:dyDescent="0.3">
      <c r="A16" s="63" t="s">
        <v>1513</v>
      </c>
      <c r="B16" s="64">
        <f>VLOOKUP($A16,'Return Data'!$B$7:$R$2843,3,0)</f>
        <v>44407</v>
      </c>
      <c r="C16" s="65">
        <f>VLOOKUP($A16,'Return Data'!$B$7:$R$2843,4,0)</f>
        <v>1070.3842</v>
      </c>
      <c r="D16" s="65">
        <f>VLOOKUP($A16,'Return Data'!$B$7:$R$2843,5,0)</f>
        <v>2.6156999999999999</v>
      </c>
      <c r="E16" s="66">
        <f t="shared" si="0"/>
        <v>14</v>
      </c>
      <c r="F16" s="65">
        <f>VLOOKUP($A16,'Return Data'!$B$7:$R$2843,6,0)</f>
        <v>3.3450000000000002</v>
      </c>
      <c r="G16" s="66">
        <f t="shared" si="1"/>
        <v>11</v>
      </c>
      <c r="H16" s="65">
        <f>VLOOKUP($A16,'Return Data'!$B$7:$R$2843,7,0)</f>
        <v>3.6093000000000002</v>
      </c>
      <c r="I16" s="66">
        <f t="shared" si="2"/>
        <v>7</v>
      </c>
      <c r="J16" s="65">
        <f>VLOOKUP($A16,'Return Data'!$B$7:$R$2843,8,0)</f>
        <v>3.8740999999999999</v>
      </c>
      <c r="K16" s="66">
        <f t="shared" si="3"/>
        <v>5</v>
      </c>
      <c r="L16" s="65">
        <f>VLOOKUP($A16,'Return Data'!$B$7:$R$2843,9,0)</f>
        <v>4.2267999999999999</v>
      </c>
      <c r="M16" s="66">
        <f t="shared" si="4"/>
        <v>7</v>
      </c>
      <c r="N16" s="65">
        <f>VLOOKUP($A16,'Return Data'!$B$7:$R$2843,10,0)</f>
        <v>3.4857999999999998</v>
      </c>
      <c r="O16" s="66">
        <f t="shared" si="5"/>
        <v>8</v>
      </c>
      <c r="P16" s="65">
        <f>VLOOKUP($A16,'Return Data'!$B$7:$R$2843,11,0)</f>
        <v>3.722</v>
      </c>
      <c r="Q16" s="66">
        <f t="shared" si="6"/>
        <v>8</v>
      </c>
      <c r="R16" s="65">
        <f>VLOOKUP($A16,'Return Data'!$B$7:$R$2843,12,0)</f>
        <v>3.4746000000000001</v>
      </c>
      <c r="S16" s="66">
        <f t="shared" si="7"/>
        <v>9</v>
      </c>
      <c r="T16" s="65">
        <f>VLOOKUP($A16,'Return Data'!$B$7:$R$2843,13,0)</f>
        <v>3.6547000000000001</v>
      </c>
      <c r="U16" s="66">
        <f t="shared" si="8"/>
        <v>12</v>
      </c>
      <c r="V16" s="65"/>
      <c r="W16" s="66"/>
      <c r="X16" s="65"/>
      <c r="Y16" s="66"/>
      <c r="Z16" s="65">
        <f>VLOOKUP($A16,'Return Data'!$B$7:$R$2843,16,0)</f>
        <v>4.6345999999999998</v>
      </c>
      <c r="AA16" s="67">
        <f t="shared" si="10"/>
        <v>22</v>
      </c>
    </row>
    <row r="17" spans="1:27" x14ac:dyDescent="0.3">
      <c r="A17" s="63" t="s">
        <v>1514</v>
      </c>
      <c r="B17" s="64">
        <f>VLOOKUP($A17,'Return Data'!$B$7:$R$2843,3,0)</f>
        <v>44407</v>
      </c>
      <c r="C17" s="65">
        <f>VLOOKUP($A17,'Return Data'!$B$7:$R$2843,4,0)</f>
        <v>21.872</v>
      </c>
      <c r="D17" s="65">
        <f>VLOOKUP($A17,'Return Data'!$B$7:$R$2843,5,0)</f>
        <v>1.0013000000000001</v>
      </c>
      <c r="E17" s="66">
        <f t="shared" si="0"/>
        <v>23</v>
      </c>
      <c r="F17" s="65">
        <f>VLOOKUP($A17,'Return Data'!$B$7:$R$2843,6,0)</f>
        <v>2.7263000000000002</v>
      </c>
      <c r="G17" s="66">
        <f t="shared" si="1"/>
        <v>20</v>
      </c>
      <c r="H17" s="65">
        <f>VLOOKUP($A17,'Return Data'!$B$7:$R$2843,7,0)</f>
        <v>3.5785</v>
      </c>
      <c r="I17" s="66">
        <f t="shared" si="2"/>
        <v>9</v>
      </c>
      <c r="J17" s="65">
        <f>VLOOKUP($A17,'Return Data'!$B$7:$R$2843,8,0)</f>
        <v>3.9754</v>
      </c>
      <c r="K17" s="66">
        <f t="shared" si="3"/>
        <v>4</v>
      </c>
      <c r="L17" s="65">
        <f>VLOOKUP($A17,'Return Data'!$B$7:$R$2843,9,0)</f>
        <v>4.3823999999999996</v>
      </c>
      <c r="M17" s="66">
        <f t="shared" si="4"/>
        <v>6</v>
      </c>
      <c r="N17" s="65">
        <f>VLOOKUP($A17,'Return Data'!$B$7:$R$2843,10,0)</f>
        <v>4.1334999999999997</v>
      </c>
      <c r="O17" s="66">
        <f t="shared" si="5"/>
        <v>4</v>
      </c>
      <c r="P17" s="65">
        <f>VLOOKUP($A17,'Return Data'!$B$7:$R$2843,11,0)</f>
        <v>4.4454000000000002</v>
      </c>
      <c r="Q17" s="66">
        <f t="shared" si="6"/>
        <v>3</v>
      </c>
      <c r="R17" s="65">
        <f>VLOOKUP($A17,'Return Data'!$B$7:$R$2843,12,0)</f>
        <v>4.2290000000000001</v>
      </c>
      <c r="S17" s="66">
        <f t="shared" si="7"/>
        <v>3</v>
      </c>
      <c r="T17" s="65">
        <f>VLOOKUP($A17,'Return Data'!$B$7:$R$2843,13,0)</f>
        <v>4.7504999999999997</v>
      </c>
      <c r="U17" s="66">
        <f t="shared" si="8"/>
        <v>3</v>
      </c>
      <c r="V17" s="65">
        <f>VLOOKUP($A17,'Return Data'!$B$7:$R$2843,17,0)</f>
        <v>6.1832000000000003</v>
      </c>
      <c r="W17" s="66">
        <f t="shared" si="9"/>
        <v>5</v>
      </c>
      <c r="X17" s="65">
        <f>VLOOKUP($A17,'Return Data'!$B$7:$R$2843,14,0)</f>
        <v>6.9291</v>
      </c>
      <c r="Y17" s="66">
        <f t="shared" si="11"/>
        <v>4</v>
      </c>
      <c r="Z17" s="65">
        <f>VLOOKUP($A17,'Return Data'!$B$7:$R$2843,16,0)</f>
        <v>7.9348999999999998</v>
      </c>
      <c r="AA17" s="67">
        <f t="shared" si="10"/>
        <v>3</v>
      </c>
    </row>
    <row r="18" spans="1:27" x14ac:dyDescent="0.3">
      <c r="A18" s="63" t="s">
        <v>1516</v>
      </c>
      <c r="B18" s="64">
        <f>VLOOKUP($A18,'Return Data'!$B$7:$R$2843,3,0)</f>
        <v>44407</v>
      </c>
      <c r="C18" s="65">
        <f>VLOOKUP($A18,'Return Data'!$B$7:$R$2843,4,0)</f>
        <v>2191.2064</v>
      </c>
      <c r="D18" s="65">
        <f>VLOOKUP($A18,'Return Data'!$B$7:$R$2843,5,0)</f>
        <v>-3.8224999999999998</v>
      </c>
      <c r="E18" s="66">
        <f t="shared" si="0"/>
        <v>27</v>
      </c>
      <c r="F18" s="65">
        <f>VLOOKUP($A18,'Return Data'!$B$7:$R$2843,6,0)</f>
        <v>2.7774000000000001</v>
      </c>
      <c r="G18" s="66">
        <f t="shared" si="1"/>
        <v>19</v>
      </c>
      <c r="H18" s="65">
        <f>VLOOKUP($A18,'Return Data'!$B$7:$R$2843,7,0)</f>
        <v>2.5855999999999999</v>
      </c>
      <c r="I18" s="66">
        <f t="shared" si="2"/>
        <v>26</v>
      </c>
      <c r="J18" s="65">
        <f>VLOOKUP($A18,'Return Data'!$B$7:$R$2843,8,0)</f>
        <v>3.1044999999999998</v>
      </c>
      <c r="K18" s="66">
        <f t="shared" si="3"/>
        <v>20</v>
      </c>
      <c r="L18" s="65">
        <f>VLOOKUP($A18,'Return Data'!$B$7:$R$2843,9,0)</f>
        <v>3.657</v>
      </c>
      <c r="M18" s="66">
        <f t="shared" si="4"/>
        <v>19</v>
      </c>
      <c r="N18" s="65">
        <f>VLOOKUP($A18,'Return Data'!$B$7:$R$2843,10,0)</f>
        <v>3.4897999999999998</v>
      </c>
      <c r="O18" s="66">
        <f t="shared" si="5"/>
        <v>7</v>
      </c>
      <c r="P18" s="65">
        <f>VLOOKUP($A18,'Return Data'!$B$7:$R$2843,11,0)</f>
        <v>3.2624</v>
      </c>
      <c r="Q18" s="66">
        <f t="shared" si="6"/>
        <v>20</v>
      </c>
      <c r="R18" s="65">
        <f>VLOOKUP($A18,'Return Data'!$B$7:$R$2843,12,0)</f>
        <v>3.7242999999999999</v>
      </c>
      <c r="S18" s="66">
        <f t="shared" si="7"/>
        <v>6</v>
      </c>
      <c r="T18" s="65">
        <f>VLOOKUP($A18,'Return Data'!$B$7:$R$2843,13,0)</f>
        <v>3.9546000000000001</v>
      </c>
      <c r="U18" s="66">
        <f t="shared" si="8"/>
        <v>6</v>
      </c>
      <c r="V18" s="65">
        <f>VLOOKUP($A18,'Return Data'!$B$7:$R$2843,17,0)</f>
        <v>7.2468000000000004</v>
      </c>
      <c r="W18" s="66">
        <f t="shared" si="9"/>
        <v>1</v>
      </c>
      <c r="X18" s="65">
        <f>VLOOKUP($A18,'Return Data'!$B$7:$R$2843,14,0)</f>
        <v>5.6609999999999996</v>
      </c>
      <c r="Y18" s="66">
        <f t="shared" si="11"/>
        <v>10</v>
      </c>
      <c r="Z18" s="65">
        <f>VLOOKUP($A18,'Return Data'!$B$7:$R$2843,16,0)</f>
        <v>7.4534000000000002</v>
      </c>
      <c r="AA18" s="67">
        <f t="shared" si="10"/>
        <v>7</v>
      </c>
    </row>
    <row r="19" spans="1:27" x14ac:dyDescent="0.3">
      <c r="A19" s="63" t="s">
        <v>1519</v>
      </c>
      <c r="B19" s="64">
        <f>VLOOKUP($A19,'Return Data'!$B$7:$R$2843,3,0)</f>
        <v>44407</v>
      </c>
      <c r="C19" s="65">
        <f>VLOOKUP($A19,'Return Data'!$B$7:$R$2843,4,0)</f>
        <v>12.055300000000001</v>
      </c>
      <c r="D19" s="65">
        <f>VLOOKUP($A19,'Return Data'!$B$7:$R$2843,5,0)</f>
        <v>3.028</v>
      </c>
      <c r="E19" s="66">
        <f t="shared" si="0"/>
        <v>7</v>
      </c>
      <c r="F19" s="65">
        <f>VLOOKUP($A19,'Return Data'!$B$7:$R$2843,6,0)</f>
        <v>3.3313999999999999</v>
      </c>
      <c r="G19" s="66">
        <f t="shared" si="1"/>
        <v>12</v>
      </c>
      <c r="H19" s="65">
        <f>VLOOKUP($A19,'Return Data'!$B$7:$R$2843,7,0)</f>
        <v>3.3759000000000001</v>
      </c>
      <c r="I19" s="66">
        <f t="shared" si="2"/>
        <v>15</v>
      </c>
      <c r="J19" s="65">
        <f>VLOOKUP($A19,'Return Data'!$B$7:$R$2843,8,0)</f>
        <v>3.4432</v>
      </c>
      <c r="K19" s="66">
        <f t="shared" si="3"/>
        <v>15</v>
      </c>
      <c r="L19" s="65">
        <f>VLOOKUP($A19,'Return Data'!$B$7:$R$2843,9,0)</f>
        <v>3.8168000000000002</v>
      </c>
      <c r="M19" s="66">
        <f t="shared" si="4"/>
        <v>14</v>
      </c>
      <c r="N19" s="65">
        <f>VLOOKUP($A19,'Return Data'!$B$7:$R$2843,10,0)</f>
        <v>3.3347000000000002</v>
      </c>
      <c r="O19" s="66">
        <f t="shared" si="5"/>
        <v>15</v>
      </c>
      <c r="P19" s="65">
        <f>VLOOKUP($A19,'Return Data'!$B$7:$R$2843,11,0)</f>
        <v>3.5003000000000002</v>
      </c>
      <c r="Q19" s="66">
        <f t="shared" si="6"/>
        <v>15</v>
      </c>
      <c r="R19" s="65">
        <f>VLOOKUP($A19,'Return Data'!$B$7:$R$2843,12,0)</f>
        <v>3.3031999999999999</v>
      </c>
      <c r="S19" s="66">
        <f t="shared" si="7"/>
        <v>17</v>
      </c>
      <c r="T19" s="65">
        <f>VLOOKUP($A19,'Return Data'!$B$7:$R$2843,13,0)</f>
        <v>3.4506000000000001</v>
      </c>
      <c r="U19" s="66">
        <f t="shared" si="8"/>
        <v>16</v>
      </c>
      <c r="V19" s="65">
        <f>VLOOKUP($A19,'Return Data'!$B$7:$R$2843,17,0)</f>
        <v>5.2683999999999997</v>
      </c>
      <c r="W19" s="66">
        <f t="shared" si="9"/>
        <v>9</v>
      </c>
      <c r="X19" s="65"/>
      <c r="Y19" s="66"/>
      <c r="Z19" s="65">
        <f>VLOOKUP($A19,'Return Data'!$B$7:$R$2843,16,0)</f>
        <v>6.3510999999999997</v>
      </c>
      <c r="AA19" s="67">
        <f t="shared" si="10"/>
        <v>15</v>
      </c>
    </row>
    <row r="20" spans="1:27" x14ac:dyDescent="0.3">
      <c r="A20" s="63" t="s">
        <v>1522</v>
      </c>
      <c r="B20" s="64">
        <f>VLOOKUP($A20,'Return Data'!$B$7:$R$2843,3,0)</f>
        <v>44407</v>
      </c>
      <c r="C20" s="65">
        <f>VLOOKUP($A20,'Return Data'!$B$7:$R$2843,4,0)</f>
        <v>2152.6410999999998</v>
      </c>
      <c r="D20" s="65">
        <f>VLOOKUP($A20,'Return Data'!$B$7:$R$2843,5,0)</f>
        <v>2.6724000000000001</v>
      </c>
      <c r="E20" s="66">
        <f t="shared" si="0"/>
        <v>13</v>
      </c>
      <c r="F20" s="65">
        <f>VLOOKUP($A20,'Return Data'!$B$7:$R$2843,6,0)</f>
        <v>3.6924000000000001</v>
      </c>
      <c r="G20" s="66">
        <f t="shared" si="1"/>
        <v>5</v>
      </c>
      <c r="H20" s="65">
        <f>VLOOKUP($A20,'Return Data'!$B$7:$R$2843,7,0)</f>
        <v>3.5122</v>
      </c>
      <c r="I20" s="66">
        <f t="shared" si="2"/>
        <v>13</v>
      </c>
      <c r="J20" s="65">
        <f>VLOOKUP($A20,'Return Data'!$B$7:$R$2843,8,0)</f>
        <v>3.5015000000000001</v>
      </c>
      <c r="K20" s="66">
        <f t="shared" si="3"/>
        <v>12</v>
      </c>
      <c r="L20" s="65">
        <f>VLOOKUP($A20,'Return Data'!$B$7:$R$2843,9,0)</f>
        <v>3.8323999999999998</v>
      </c>
      <c r="M20" s="66">
        <f t="shared" si="4"/>
        <v>13</v>
      </c>
      <c r="N20" s="65">
        <f>VLOOKUP($A20,'Return Data'!$B$7:$R$2843,10,0)</f>
        <v>3.0533000000000001</v>
      </c>
      <c r="O20" s="66">
        <f t="shared" si="5"/>
        <v>20</v>
      </c>
      <c r="P20" s="65">
        <f>VLOOKUP($A20,'Return Data'!$B$7:$R$2843,11,0)</f>
        <v>3.3264</v>
      </c>
      <c r="Q20" s="66">
        <f t="shared" si="6"/>
        <v>18</v>
      </c>
      <c r="R20" s="65">
        <f>VLOOKUP($A20,'Return Data'!$B$7:$R$2843,12,0)</f>
        <v>3.0939000000000001</v>
      </c>
      <c r="S20" s="66">
        <f t="shared" si="7"/>
        <v>21</v>
      </c>
      <c r="T20" s="65">
        <f>VLOOKUP($A20,'Return Data'!$B$7:$R$2843,13,0)</f>
        <v>3.2014</v>
      </c>
      <c r="U20" s="66">
        <f t="shared" si="8"/>
        <v>21</v>
      </c>
      <c r="V20" s="65">
        <f>VLOOKUP($A20,'Return Data'!$B$7:$R$2843,17,0)</f>
        <v>4.8318000000000003</v>
      </c>
      <c r="W20" s="66">
        <f t="shared" si="9"/>
        <v>14</v>
      </c>
      <c r="X20" s="65">
        <f>VLOOKUP($A20,'Return Data'!$B$7:$R$2843,14,0)</f>
        <v>5.9039999999999999</v>
      </c>
      <c r="Y20" s="66">
        <f t="shared" si="11"/>
        <v>8</v>
      </c>
      <c r="Z20" s="65">
        <f>VLOOKUP($A20,'Return Data'!$B$7:$R$2843,16,0)</f>
        <v>7.5090000000000003</v>
      </c>
      <c r="AA20" s="67">
        <f t="shared" si="10"/>
        <v>5</v>
      </c>
    </row>
    <row r="21" spans="1:27" x14ac:dyDescent="0.3">
      <c r="A21" s="63" t="s">
        <v>1526</v>
      </c>
      <c r="B21" s="64">
        <f>VLOOKUP($A21,'Return Data'!$B$7:$R$2843,3,0)</f>
        <v>44407</v>
      </c>
      <c r="C21" s="65">
        <f>VLOOKUP($A21,'Return Data'!$B$7:$R$2843,4,0)</f>
        <v>34.1143</v>
      </c>
      <c r="D21" s="65">
        <f>VLOOKUP($A21,'Return Data'!$B$7:$R$2843,5,0)</f>
        <v>2.782</v>
      </c>
      <c r="E21" s="66">
        <f t="shared" si="0"/>
        <v>11</v>
      </c>
      <c r="F21" s="65">
        <f>VLOOKUP($A21,'Return Data'!$B$7:$R$2843,6,0)</f>
        <v>3.3534000000000002</v>
      </c>
      <c r="G21" s="66">
        <f t="shared" si="1"/>
        <v>10</v>
      </c>
      <c r="H21" s="65">
        <f>VLOOKUP($A21,'Return Data'!$B$7:$R$2843,7,0)</f>
        <v>3.3494999999999999</v>
      </c>
      <c r="I21" s="66">
        <f t="shared" si="2"/>
        <v>16</v>
      </c>
      <c r="J21" s="65">
        <f>VLOOKUP($A21,'Return Data'!$B$7:$R$2843,8,0)</f>
        <v>3.6352000000000002</v>
      </c>
      <c r="K21" s="66">
        <f t="shared" si="3"/>
        <v>9</v>
      </c>
      <c r="L21" s="65">
        <f>VLOOKUP($A21,'Return Data'!$B$7:$R$2843,9,0)</f>
        <v>4.2050999999999998</v>
      </c>
      <c r="M21" s="66">
        <f t="shared" si="4"/>
        <v>8</v>
      </c>
      <c r="N21" s="65">
        <f>VLOOKUP($A21,'Return Data'!$B$7:$R$2843,10,0)</f>
        <v>3.3815</v>
      </c>
      <c r="O21" s="66">
        <f t="shared" si="5"/>
        <v>12</v>
      </c>
      <c r="P21" s="65">
        <f>VLOOKUP($A21,'Return Data'!$B$7:$R$2843,11,0)</f>
        <v>3.5148999999999999</v>
      </c>
      <c r="Q21" s="66">
        <f t="shared" si="6"/>
        <v>14</v>
      </c>
      <c r="R21" s="65">
        <f>VLOOKUP($A21,'Return Data'!$B$7:$R$2843,12,0)</f>
        <v>3.3542999999999998</v>
      </c>
      <c r="S21" s="66">
        <f t="shared" si="7"/>
        <v>15</v>
      </c>
      <c r="T21" s="65">
        <f>VLOOKUP($A21,'Return Data'!$B$7:$R$2843,13,0)</f>
        <v>3.6074000000000002</v>
      </c>
      <c r="U21" s="66">
        <f t="shared" si="8"/>
        <v>15</v>
      </c>
      <c r="V21" s="65">
        <f>VLOOKUP($A21,'Return Data'!$B$7:$R$2843,17,0)</f>
        <v>5.3339999999999996</v>
      </c>
      <c r="W21" s="66">
        <f t="shared" si="9"/>
        <v>8</v>
      </c>
      <c r="X21" s="65">
        <f>VLOOKUP($A21,'Return Data'!$B$7:$R$2843,14,0)</f>
        <v>6.2793999999999999</v>
      </c>
      <c r="Y21" s="66">
        <f t="shared" si="11"/>
        <v>6</v>
      </c>
      <c r="Z21" s="65">
        <f>VLOOKUP($A21,'Return Data'!$B$7:$R$2843,16,0)</f>
        <v>7.4978999999999996</v>
      </c>
      <c r="AA21" s="67">
        <f t="shared" si="10"/>
        <v>6</v>
      </c>
    </row>
    <row r="22" spans="1:27" x14ac:dyDescent="0.3">
      <c r="A22" s="63" t="s">
        <v>1528</v>
      </c>
      <c r="B22" s="64">
        <f>VLOOKUP($A22,'Return Data'!$B$7:$R$2843,3,0)</f>
        <v>44407</v>
      </c>
      <c r="C22" s="65">
        <f>VLOOKUP($A22,'Return Data'!$B$7:$R$2843,4,0)</f>
        <v>34.620100000000001</v>
      </c>
      <c r="D22" s="65">
        <f>VLOOKUP($A22,'Return Data'!$B$7:$R$2843,5,0)</f>
        <v>3.0577000000000001</v>
      </c>
      <c r="E22" s="66">
        <f t="shared" si="0"/>
        <v>5</v>
      </c>
      <c r="F22" s="65">
        <f>VLOOKUP($A22,'Return Data'!$B$7:$R$2843,6,0)</f>
        <v>3.5505</v>
      </c>
      <c r="G22" s="66">
        <f t="shared" si="1"/>
        <v>8</v>
      </c>
      <c r="H22" s="65">
        <f>VLOOKUP($A22,'Return Data'!$B$7:$R$2843,7,0)</f>
        <v>3.5569000000000002</v>
      </c>
      <c r="I22" s="66">
        <f t="shared" si="2"/>
        <v>10</v>
      </c>
      <c r="J22" s="65">
        <f>VLOOKUP($A22,'Return Data'!$B$7:$R$2843,8,0)</f>
        <v>3.4535999999999998</v>
      </c>
      <c r="K22" s="66">
        <f t="shared" si="3"/>
        <v>13</v>
      </c>
      <c r="L22" s="65">
        <f>VLOOKUP($A22,'Return Data'!$B$7:$R$2843,9,0)</f>
        <v>3.9701</v>
      </c>
      <c r="M22" s="66">
        <f t="shared" si="4"/>
        <v>11</v>
      </c>
      <c r="N22" s="65">
        <f>VLOOKUP($A22,'Return Data'!$B$7:$R$2843,10,0)</f>
        <v>3.3435000000000001</v>
      </c>
      <c r="O22" s="66">
        <f t="shared" si="5"/>
        <v>14</v>
      </c>
      <c r="P22" s="65">
        <f>VLOOKUP($A22,'Return Data'!$B$7:$R$2843,11,0)</f>
        <v>3.5682</v>
      </c>
      <c r="Q22" s="66">
        <f t="shared" si="6"/>
        <v>12</v>
      </c>
      <c r="R22" s="65">
        <f>VLOOKUP($A22,'Return Data'!$B$7:$R$2843,12,0)</f>
        <v>3.3582000000000001</v>
      </c>
      <c r="S22" s="66">
        <f t="shared" si="7"/>
        <v>14</v>
      </c>
      <c r="T22" s="65">
        <f>VLOOKUP($A22,'Return Data'!$B$7:$R$2843,13,0)</f>
        <v>3.4350000000000001</v>
      </c>
      <c r="U22" s="66">
        <f t="shared" si="8"/>
        <v>17</v>
      </c>
      <c r="V22" s="65">
        <f>VLOOKUP($A22,'Return Data'!$B$7:$R$2843,17,0)</f>
        <v>5.1364000000000001</v>
      </c>
      <c r="W22" s="66">
        <f t="shared" si="9"/>
        <v>10</v>
      </c>
      <c r="X22" s="65">
        <f>VLOOKUP($A22,'Return Data'!$B$7:$R$2843,14,0)</f>
        <v>6.1261000000000001</v>
      </c>
      <c r="Y22" s="66">
        <f t="shared" si="11"/>
        <v>7</v>
      </c>
      <c r="Z22" s="65">
        <f>VLOOKUP($A22,'Return Data'!$B$7:$R$2843,16,0)</f>
        <v>3.8395000000000001</v>
      </c>
      <c r="AA22" s="67">
        <f t="shared" si="10"/>
        <v>27</v>
      </c>
    </row>
    <row r="23" spans="1:27" x14ac:dyDescent="0.3">
      <c r="A23" s="63" t="s">
        <v>1531</v>
      </c>
      <c r="B23" s="64">
        <f>VLOOKUP($A23,'Return Data'!$B$7:$R$2843,3,0)</f>
        <v>44407</v>
      </c>
      <c r="C23" s="65">
        <f>VLOOKUP($A23,'Return Data'!$B$7:$R$2843,4,0)</f>
        <v>1067.4427000000001</v>
      </c>
      <c r="D23" s="65">
        <f>VLOOKUP($A23,'Return Data'!$B$7:$R$2843,5,0)</f>
        <v>1.0053000000000001</v>
      </c>
      <c r="E23" s="66">
        <f t="shared" si="0"/>
        <v>22</v>
      </c>
      <c r="F23" s="65">
        <f>VLOOKUP($A23,'Return Data'!$B$7:$R$2843,6,0)</f>
        <v>3.1705999999999999</v>
      </c>
      <c r="G23" s="66">
        <f t="shared" si="1"/>
        <v>14</v>
      </c>
      <c r="H23" s="65">
        <f>VLOOKUP($A23,'Return Data'!$B$7:$R$2843,7,0)</f>
        <v>3.4388000000000001</v>
      </c>
      <c r="I23" s="66">
        <f t="shared" si="2"/>
        <v>14</v>
      </c>
      <c r="J23" s="65">
        <f>VLOOKUP($A23,'Return Data'!$B$7:$R$2843,8,0)</f>
        <v>3.3369</v>
      </c>
      <c r="K23" s="66">
        <f t="shared" si="3"/>
        <v>17</v>
      </c>
      <c r="L23" s="65">
        <f>VLOOKUP($A23,'Return Data'!$B$7:$R$2843,9,0)</f>
        <v>3.5009000000000001</v>
      </c>
      <c r="M23" s="66">
        <f t="shared" si="4"/>
        <v>21</v>
      </c>
      <c r="N23" s="65">
        <f>VLOOKUP($A23,'Return Data'!$B$7:$R$2843,10,0)</f>
        <v>3.2362000000000002</v>
      </c>
      <c r="O23" s="66">
        <f t="shared" si="5"/>
        <v>17</v>
      </c>
      <c r="P23" s="65">
        <f>VLOOKUP($A23,'Return Data'!$B$7:$R$2843,11,0)</f>
        <v>3.2545999999999999</v>
      </c>
      <c r="Q23" s="66">
        <f t="shared" si="6"/>
        <v>21</v>
      </c>
      <c r="R23" s="65">
        <f>VLOOKUP($A23,'Return Data'!$B$7:$R$2843,12,0)</f>
        <v>3.2290000000000001</v>
      </c>
      <c r="S23" s="66">
        <f t="shared" si="7"/>
        <v>18</v>
      </c>
      <c r="T23" s="65">
        <f>VLOOKUP($A23,'Return Data'!$B$7:$R$2843,13,0)</f>
        <v>3.3336000000000001</v>
      </c>
      <c r="U23" s="66">
        <f t="shared" si="8"/>
        <v>19</v>
      </c>
      <c r="V23" s="65"/>
      <c r="W23" s="66"/>
      <c r="X23" s="65"/>
      <c r="Y23" s="66"/>
      <c r="Z23" s="65">
        <f>VLOOKUP($A23,'Return Data'!$B$7:$R$2843,16,0)</f>
        <v>3.9759000000000002</v>
      </c>
      <c r="AA23" s="67">
        <f t="shared" si="10"/>
        <v>26</v>
      </c>
    </row>
    <row r="24" spans="1:27" x14ac:dyDescent="0.3">
      <c r="A24" s="63" t="s">
        <v>1533</v>
      </c>
      <c r="B24" s="64">
        <f>VLOOKUP($A24,'Return Data'!$B$7:$R$2843,3,0)</f>
        <v>44407</v>
      </c>
      <c r="C24" s="65">
        <f>VLOOKUP($A24,'Return Data'!$B$7:$R$2843,4,0)</f>
        <v>1093.5532000000001</v>
      </c>
      <c r="D24" s="65">
        <f>VLOOKUP($A24,'Return Data'!$B$7:$R$2843,5,0)</f>
        <v>3.6518999999999999</v>
      </c>
      <c r="E24" s="66">
        <f t="shared" si="0"/>
        <v>3</v>
      </c>
      <c r="F24" s="65">
        <f>VLOOKUP($A24,'Return Data'!$B$7:$R$2843,6,0)</f>
        <v>3.8774999999999999</v>
      </c>
      <c r="G24" s="66">
        <f t="shared" si="1"/>
        <v>3</v>
      </c>
      <c r="H24" s="65">
        <f>VLOOKUP($A24,'Return Data'!$B$7:$R$2843,7,0)</f>
        <v>3.6903000000000001</v>
      </c>
      <c r="I24" s="66">
        <f t="shared" si="2"/>
        <v>5</v>
      </c>
      <c r="J24" s="65">
        <f>VLOOKUP($A24,'Return Data'!$B$7:$R$2843,8,0)</f>
        <v>3.5684</v>
      </c>
      <c r="K24" s="66">
        <f t="shared" si="3"/>
        <v>10</v>
      </c>
      <c r="L24" s="65">
        <f>VLOOKUP($A24,'Return Data'!$B$7:$R$2843,9,0)</f>
        <v>4.1300999999999997</v>
      </c>
      <c r="M24" s="66">
        <f t="shared" si="4"/>
        <v>9</v>
      </c>
      <c r="N24" s="65">
        <f>VLOOKUP($A24,'Return Data'!$B$7:$R$2843,10,0)</f>
        <v>3.468</v>
      </c>
      <c r="O24" s="66">
        <f t="shared" si="5"/>
        <v>9</v>
      </c>
      <c r="P24" s="65">
        <f>VLOOKUP($A24,'Return Data'!$B$7:$R$2843,11,0)</f>
        <v>3.5889000000000002</v>
      </c>
      <c r="Q24" s="66">
        <f t="shared" si="6"/>
        <v>11</v>
      </c>
      <c r="R24" s="65">
        <f>VLOOKUP($A24,'Return Data'!$B$7:$R$2843,12,0)</f>
        <v>3.3452000000000002</v>
      </c>
      <c r="S24" s="66">
        <f t="shared" si="7"/>
        <v>16</v>
      </c>
      <c r="T24" s="65">
        <f>VLOOKUP($A24,'Return Data'!$B$7:$R$2843,13,0)</f>
        <v>3.6086</v>
      </c>
      <c r="U24" s="66">
        <f t="shared" si="8"/>
        <v>14</v>
      </c>
      <c r="V24" s="65"/>
      <c r="W24" s="66"/>
      <c r="X24" s="65"/>
      <c r="Y24" s="66"/>
      <c r="Z24" s="65">
        <f>VLOOKUP($A24,'Return Data'!$B$7:$R$2843,16,0)</f>
        <v>5.1340000000000003</v>
      </c>
      <c r="AA24" s="67">
        <f t="shared" si="10"/>
        <v>21</v>
      </c>
    </row>
    <row r="25" spans="1:27" x14ac:dyDescent="0.3">
      <c r="A25" s="63" t="s">
        <v>1535</v>
      </c>
      <c r="B25" s="64">
        <f>VLOOKUP($A25,'Return Data'!$B$7:$R$2843,3,0)</f>
        <v>44407</v>
      </c>
      <c r="C25" s="65">
        <f>VLOOKUP($A25,'Return Data'!$B$7:$R$2843,4,0)</f>
        <v>13.646000000000001</v>
      </c>
      <c r="D25" s="65">
        <f>VLOOKUP($A25,'Return Data'!$B$7:$R$2843,5,0)</f>
        <v>0.80249999999999999</v>
      </c>
      <c r="E25" s="66">
        <f t="shared" si="0"/>
        <v>24</v>
      </c>
      <c r="F25" s="65">
        <f>VLOOKUP($A25,'Return Data'!$B$7:$R$2843,6,0)</f>
        <v>2.1402000000000001</v>
      </c>
      <c r="G25" s="66">
        <f t="shared" si="1"/>
        <v>26</v>
      </c>
      <c r="H25" s="65">
        <f>VLOOKUP($A25,'Return Data'!$B$7:$R$2843,7,0)</f>
        <v>2.7909000000000002</v>
      </c>
      <c r="I25" s="66">
        <f t="shared" si="2"/>
        <v>23</v>
      </c>
      <c r="J25" s="65">
        <f>VLOOKUP($A25,'Return Data'!$B$7:$R$2843,8,0)</f>
        <v>2.7732999999999999</v>
      </c>
      <c r="K25" s="66">
        <f t="shared" si="3"/>
        <v>25</v>
      </c>
      <c r="L25" s="65">
        <f>VLOOKUP($A25,'Return Data'!$B$7:$R$2843,9,0)</f>
        <v>3.2898999999999998</v>
      </c>
      <c r="M25" s="66">
        <f t="shared" si="4"/>
        <v>22</v>
      </c>
      <c r="N25" s="65">
        <f>VLOOKUP($A25,'Return Data'!$B$7:$R$2843,10,0)</f>
        <v>2.4634999999999998</v>
      </c>
      <c r="O25" s="66">
        <f t="shared" si="5"/>
        <v>24</v>
      </c>
      <c r="P25" s="65">
        <f>VLOOKUP($A25,'Return Data'!$B$7:$R$2843,11,0)</f>
        <v>2.4817</v>
      </c>
      <c r="Q25" s="66">
        <f t="shared" si="6"/>
        <v>26</v>
      </c>
      <c r="R25" s="65">
        <f>VLOOKUP($A25,'Return Data'!$B$7:$R$2843,12,0)</f>
        <v>2.5741999999999998</v>
      </c>
      <c r="S25" s="66">
        <f t="shared" si="7"/>
        <v>25</v>
      </c>
      <c r="T25" s="65">
        <f>VLOOKUP($A25,'Return Data'!$B$7:$R$2843,13,0)</f>
        <v>2.7932000000000001</v>
      </c>
      <c r="U25" s="66">
        <f t="shared" si="8"/>
        <v>24</v>
      </c>
      <c r="V25" s="65">
        <f>VLOOKUP($A25,'Return Data'!$B$7:$R$2843,17,0)</f>
        <v>4.0364000000000004</v>
      </c>
      <c r="W25" s="66">
        <f t="shared" si="9"/>
        <v>20</v>
      </c>
      <c r="X25" s="65">
        <f>VLOOKUP($A25,'Return Data'!$B$7:$R$2843,14,0)</f>
        <v>-0.10979999999999999</v>
      </c>
      <c r="Y25" s="66">
        <f t="shared" si="11"/>
        <v>17</v>
      </c>
      <c r="Z25" s="65">
        <f>VLOOKUP($A25,'Return Data'!$B$7:$R$2843,16,0)</f>
        <v>4.0126999999999997</v>
      </c>
      <c r="AA25" s="67">
        <f t="shared" si="10"/>
        <v>25</v>
      </c>
    </row>
    <row r="26" spans="1:27" x14ac:dyDescent="0.3">
      <c r="A26" s="63" t="s">
        <v>2026</v>
      </c>
      <c r="B26" s="64">
        <f>VLOOKUP($A26,'Return Data'!$B$7:$R$2843,3,0)</f>
        <v>44407</v>
      </c>
      <c r="C26" s="65">
        <f>VLOOKUP($A26,'Return Data'!$B$7:$R$2843,4,0)</f>
        <v>2209.2143000000001</v>
      </c>
      <c r="D26" s="65">
        <f>VLOOKUP($A26,'Return Data'!$B$7:$R$2843,5,0)</f>
        <v>0.2974</v>
      </c>
      <c r="E26" s="66">
        <f t="shared" si="0"/>
        <v>25</v>
      </c>
      <c r="F26" s="65">
        <f>VLOOKUP($A26,'Return Data'!$B$7:$R$2843,6,0)</f>
        <v>3.778</v>
      </c>
      <c r="G26" s="66">
        <f t="shared" si="1"/>
        <v>4</v>
      </c>
      <c r="H26" s="65">
        <f>VLOOKUP($A26,'Return Data'!$B$7:$R$2843,7,0)</f>
        <v>2.9230999999999998</v>
      </c>
      <c r="I26" s="66">
        <f t="shared" si="2"/>
        <v>20</v>
      </c>
      <c r="J26" s="65">
        <f>VLOOKUP($A26,'Return Data'!$B$7:$R$2843,8,0)</f>
        <v>2.8546999999999998</v>
      </c>
      <c r="K26" s="66">
        <f t="shared" si="3"/>
        <v>24</v>
      </c>
      <c r="L26" s="65">
        <f>VLOOKUP($A26,'Return Data'!$B$7:$R$2843,9,0)</f>
        <v>3.0865</v>
      </c>
      <c r="M26" s="66">
        <f t="shared" si="4"/>
        <v>25</v>
      </c>
      <c r="N26" s="65">
        <f>VLOOKUP($A26,'Return Data'!$B$7:$R$2843,10,0)</f>
        <v>2.0476999999999999</v>
      </c>
      <c r="O26" s="66">
        <f t="shared" si="5"/>
        <v>27</v>
      </c>
      <c r="P26" s="65">
        <f>VLOOKUP($A26,'Return Data'!$B$7:$R$2843,11,0)</f>
        <v>2.0354999999999999</v>
      </c>
      <c r="Q26" s="66">
        <f t="shared" si="6"/>
        <v>27</v>
      </c>
      <c r="R26" s="65">
        <f>VLOOKUP($A26,'Return Data'!$B$7:$R$2843,12,0)</f>
        <v>1.8994</v>
      </c>
      <c r="S26" s="66">
        <f t="shared" si="7"/>
        <v>27</v>
      </c>
      <c r="T26" s="65">
        <f>VLOOKUP($A26,'Return Data'!$B$7:$R$2843,13,0)</f>
        <v>2.0110000000000001</v>
      </c>
      <c r="U26" s="66">
        <f t="shared" si="8"/>
        <v>27</v>
      </c>
      <c r="V26" s="65">
        <f>VLOOKUP($A26,'Return Data'!$B$7:$R$2843,17,0)</f>
        <v>3.5573999999999999</v>
      </c>
      <c r="W26" s="66">
        <f t="shared" si="9"/>
        <v>22</v>
      </c>
      <c r="X26" s="65">
        <f>VLOOKUP($A26,'Return Data'!$B$7:$R$2843,14,0)</f>
        <v>4.585</v>
      </c>
      <c r="Y26" s="66">
        <f t="shared" si="11"/>
        <v>14</v>
      </c>
      <c r="Z26" s="65">
        <f>VLOOKUP($A26,'Return Data'!$B$7:$R$2843,16,0)</f>
        <v>7.1683000000000003</v>
      </c>
      <c r="AA26" s="67">
        <f t="shared" si="10"/>
        <v>11</v>
      </c>
    </row>
    <row r="27" spans="1:27" x14ac:dyDescent="0.3">
      <c r="A27" s="63" t="s">
        <v>1536</v>
      </c>
      <c r="B27" s="64">
        <f>VLOOKUP($A27,'Return Data'!$B$7:$R$2843,3,0)</f>
        <v>44407</v>
      </c>
      <c r="C27" s="65">
        <f>VLOOKUP($A27,'Return Data'!$B$7:$R$2843,4,0)</f>
        <v>3197.4902999999999</v>
      </c>
      <c r="D27" s="65">
        <f>VLOOKUP($A27,'Return Data'!$B$7:$R$2843,5,0)</f>
        <v>2.4361999999999999</v>
      </c>
      <c r="E27" s="66">
        <f t="shared" si="0"/>
        <v>16</v>
      </c>
      <c r="F27" s="65">
        <f>VLOOKUP($A27,'Return Data'!$B$7:$R$2843,6,0)</f>
        <v>2.0535999999999999</v>
      </c>
      <c r="G27" s="66">
        <f t="shared" si="1"/>
        <v>27</v>
      </c>
      <c r="H27" s="65">
        <f>VLOOKUP($A27,'Return Data'!$B$7:$R$2843,7,0)</f>
        <v>4.2363999999999997</v>
      </c>
      <c r="I27" s="66">
        <f t="shared" si="2"/>
        <v>2</v>
      </c>
      <c r="J27" s="65">
        <f>VLOOKUP($A27,'Return Data'!$B$7:$R$2843,8,0)</f>
        <v>4.1323999999999996</v>
      </c>
      <c r="K27" s="66">
        <f t="shared" si="3"/>
        <v>3</v>
      </c>
      <c r="L27" s="65">
        <f>VLOOKUP($A27,'Return Data'!$B$7:$R$2843,9,0)</f>
        <v>34.149900000000002</v>
      </c>
      <c r="M27" s="66">
        <f t="shared" si="4"/>
        <v>1</v>
      </c>
      <c r="N27" s="65">
        <f>VLOOKUP($A27,'Return Data'!$B$7:$R$2843,10,0)</f>
        <v>18.316199999999998</v>
      </c>
      <c r="O27" s="66">
        <f t="shared" si="5"/>
        <v>1</v>
      </c>
      <c r="P27" s="65">
        <f>VLOOKUP($A27,'Return Data'!$B$7:$R$2843,11,0)</f>
        <v>11.8612</v>
      </c>
      <c r="Q27" s="66">
        <f t="shared" si="6"/>
        <v>1</v>
      </c>
      <c r="R27" s="65">
        <f>VLOOKUP($A27,'Return Data'!$B$7:$R$2843,12,0)</f>
        <v>9.5653000000000006</v>
      </c>
      <c r="S27" s="66">
        <f t="shared" si="7"/>
        <v>1</v>
      </c>
      <c r="T27" s="65">
        <f>VLOOKUP($A27,'Return Data'!$B$7:$R$2843,13,0)</f>
        <v>9.4731000000000005</v>
      </c>
      <c r="U27" s="66">
        <f t="shared" si="8"/>
        <v>1</v>
      </c>
      <c r="V27" s="65">
        <f>VLOOKUP($A27,'Return Data'!$B$7:$R$2843,17,0)</f>
        <v>4.7363999999999997</v>
      </c>
      <c r="W27" s="66">
        <f t="shared" si="9"/>
        <v>16</v>
      </c>
      <c r="X27" s="65">
        <f>VLOOKUP($A27,'Return Data'!$B$7:$R$2843,14,0)</f>
        <v>5.0564999999999998</v>
      </c>
      <c r="Y27" s="66">
        <f t="shared" si="11"/>
        <v>12</v>
      </c>
      <c r="Z27" s="65">
        <f>VLOOKUP($A27,'Return Data'!$B$7:$R$2843,16,0)</f>
        <v>6.0904999999999996</v>
      </c>
      <c r="AA27" s="67">
        <f t="shared" si="10"/>
        <v>17</v>
      </c>
    </row>
    <row r="28" spans="1:27" x14ac:dyDescent="0.3">
      <c r="A28" s="63" t="s">
        <v>1540</v>
      </c>
      <c r="B28" s="64">
        <f>VLOOKUP($A28,'Return Data'!$B$7:$R$2843,3,0)</f>
        <v>44407</v>
      </c>
      <c r="C28" s="65">
        <f>VLOOKUP($A28,'Return Data'!$B$7:$R$2843,4,0)</f>
        <v>27.369599999999998</v>
      </c>
      <c r="D28" s="65">
        <f>VLOOKUP($A28,'Return Data'!$B$7:$R$2843,5,0)</f>
        <v>4.0011999999999999</v>
      </c>
      <c r="E28" s="66">
        <f t="shared" si="0"/>
        <v>2</v>
      </c>
      <c r="F28" s="65">
        <f>VLOOKUP($A28,'Return Data'!$B$7:$R$2843,6,0)</f>
        <v>3.4683000000000002</v>
      </c>
      <c r="G28" s="66">
        <f t="shared" si="1"/>
        <v>9</v>
      </c>
      <c r="H28" s="65">
        <f>VLOOKUP($A28,'Return Data'!$B$7:$R$2843,7,0)</f>
        <v>3.6032000000000002</v>
      </c>
      <c r="I28" s="66">
        <f t="shared" si="2"/>
        <v>8</v>
      </c>
      <c r="J28" s="65">
        <f>VLOOKUP($A28,'Return Data'!$B$7:$R$2843,8,0)</f>
        <v>3.7299000000000002</v>
      </c>
      <c r="K28" s="66">
        <f t="shared" si="3"/>
        <v>6</v>
      </c>
      <c r="L28" s="65">
        <f>VLOOKUP($A28,'Return Data'!$B$7:$R$2843,9,0)</f>
        <v>4.0856000000000003</v>
      </c>
      <c r="M28" s="66">
        <f t="shared" si="4"/>
        <v>10</v>
      </c>
      <c r="N28" s="65">
        <f>VLOOKUP($A28,'Return Data'!$B$7:$R$2843,10,0)</f>
        <v>3.4186000000000001</v>
      </c>
      <c r="O28" s="66">
        <f t="shared" si="5"/>
        <v>10</v>
      </c>
      <c r="P28" s="65">
        <f>VLOOKUP($A28,'Return Data'!$B$7:$R$2843,11,0)</f>
        <v>3.5891000000000002</v>
      </c>
      <c r="Q28" s="66">
        <f t="shared" si="6"/>
        <v>10</v>
      </c>
      <c r="R28" s="65">
        <f>VLOOKUP($A28,'Return Data'!$B$7:$R$2843,12,0)</f>
        <v>3.3744999999999998</v>
      </c>
      <c r="S28" s="66">
        <f t="shared" si="7"/>
        <v>13</v>
      </c>
      <c r="T28" s="65">
        <f>VLOOKUP($A28,'Return Data'!$B$7:$R$2843,13,0)</f>
        <v>3.6145999999999998</v>
      </c>
      <c r="U28" s="66">
        <f t="shared" si="8"/>
        <v>13</v>
      </c>
      <c r="V28" s="65">
        <f>VLOOKUP($A28,'Return Data'!$B$7:$R$2843,17,0)</f>
        <v>6.7949999999999999</v>
      </c>
      <c r="W28" s="66">
        <f t="shared" si="9"/>
        <v>2</v>
      </c>
      <c r="X28" s="65">
        <f>VLOOKUP($A28,'Return Data'!$B$7:$R$2843,14,0)</f>
        <v>8.2824000000000009</v>
      </c>
      <c r="Y28" s="66">
        <f t="shared" si="11"/>
        <v>1</v>
      </c>
      <c r="Z28" s="65">
        <f>VLOOKUP($A28,'Return Data'!$B$7:$R$2843,16,0)</f>
        <v>8.0020000000000007</v>
      </c>
      <c r="AA28" s="67">
        <f t="shared" si="10"/>
        <v>2</v>
      </c>
    </row>
    <row r="29" spans="1:27" x14ac:dyDescent="0.3">
      <c r="A29" s="63" t="s">
        <v>1542</v>
      </c>
      <c r="B29" s="64">
        <f>VLOOKUP($A29,'Return Data'!$B$7:$R$2843,3,0)</f>
        <v>44407</v>
      </c>
      <c r="C29" s="65">
        <f>VLOOKUP($A29,'Return Data'!$B$7:$R$2843,4,0)</f>
        <v>2197.0911999999998</v>
      </c>
      <c r="D29" s="65">
        <f>VLOOKUP($A29,'Return Data'!$B$7:$R$2843,5,0)</f>
        <v>2.9340999999999999</v>
      </c>
      <c r="E29" s="66">
        <f t="shared" si="0"/>
        <v>8</v>
      </c>
      <c r="F29" s="65">
        <f>VLOOKUP($A29,'Return Data'!$B$7:$R$2843,6,0)</f>
        <v>3.0564</v>
      </c>
      <c r="G29" s="66">
        <f t="shared" si="1"/>
        <v>16</v>
      </c>
      <c r="H29" s="65">
        <f>VLOOKUP($A29,'Return Data'!$B$7:$R$2843,7,0)</f>
        <v>2.8748999999999998</v>
      </c>
      <c r="I29" s="66">
        <f t="shared" si="2"/>
        <v>22</v>
      </c>
      <c r="J29" s="65">
        <f>VLOOKUP($A29,'Return Data'!$B$7:$R$2843,8,0)</f>
        <v>2.97</v>
      </c>
      <c r="K29" s="66">
        <f t="shared" si="3"/>
        <v>22</v>
      </c>
      <c r="L29" s="65">
        <f>VLOOKUP($A29,'Return Data'!$B$7:$R$2843,9,0)</f>
        <v>3.2408000000000001</v>
      </c>
      <c r="M29" s="66">
        <f t="shared" si="4"/>
        <v>23</v>
      </c>
      <c r="N29" s="65">
        <f>VLOOKUP($A29,'Return Data'!$B$7:$R$2843,10,0)</f>
        <v>2.7252999999999998</v>
      </c>
      <c r="O29" s="66">
        <f t="shared" si="5"/>
        <v>22</v>
      </c>
      <c r="P29" s="65">
        <f>VLOOKUP($A29,'Return Data'!$B$7:$R$2843,11,0)</f>
        <v>2.9603999999999999</v>
      </c>
      <c r="Q29" s="66">
        <f t="shared" si="6"/>
        <v>23</v>
      </c>
      <c r="R29" s="65">
        <f>VLOOKUP($A29,'Return Data'!$B$7:$R$2843,12,0)</f>
        <v>2.7241</v>
      </c>
      <c r="S29" s="66">
        <f t="shared" si="7"/>
        <v>23</v>
      </c>
      <c r="T29" s="65">
        <f>VLOOKUP($A29,'Return Data'!$B$7:$R$2843,13,0)</f>
        <v>2.8138000000000001</v>
      </c>
      <c r="U29" s="66">
        <f t="shared" si="8"/>
        <v>23</v>
      </c>
      <c r="V29" s="65">
        <f>VLOOKUP($A29,'Return Data'!$B$7:$R$2843,17,0)</f>
        <v>3.9851999999999999</v>
      </c>
      <c r="W29" s="66">
        <f t="shared" si="9"/>
        <v>21</v>
      </c>
      <c r="X29" s="65">
        <f>VLOOKUP($A29,'Return Data'!$B$7:$R$2843,14,0)</f>
        <v>3.0846</v>
      </c>
      <c r="Y29" s="66">
        <f t="shared" si="11"/>
        <v>16</v>
      </c>
      <c r="Z29" s="65">
        <f>VLOOKUP($A29,'Return Data'!$B$7:$R$2843,16,0)</f>
        <v>5.9598000000000004</v>
      </c>
      <c r="AA29" s="67">
        <f t="shared" si="10"/>
        <v>19</v>
      </c>
    </row>
    <row r="30" spans="1:27" x14ac:dyDescent="0.3">
      <c r="A30" s="63" t="s">
        <v>1545</v>
      </c>
      <c r="B30" s="64">
        <f>VLOOKUP($A30,'Return Data'!$B$7:$R$2843,3,0)</f>
        <v>44407</v>
      </c>
      <c r="C30" s="65">
        <f>VLOOKUP($A30,'Return Data'!$B$7:$R$2843,4,0)</f>
        <v>4731.7911000000004</v>
      </c>
      <c r="D30" s="65">
        <f>VLOOKUP($A30,'Return Data'!$B$7:$R$2843,5,0)</f>
        <v>2.1236999999999999</v>
      </c>
      <c r="E30" s="66">
        <f t="shared" si="0"/>
        <v>21</v>
      </c>
      <c r="F30" s="65">
        <f>VLOOKUP($A30,'Return Data'!$B$7:$R$2843,6,0)</f>
        <v>3.2831000000000001</v>
      </c>
      <c r="G30" s="66">
        <f t="shared" si="1"/>
        <v>13</v>
      </c>
      <c r="H30" s="65">
        <f>VLOOKUP($A30,'Return Data'!$B$7:$R$2843,7,0)</f>
        <v>3.5190000000000001</v>
      </c>
      <c r="I30" s="66">
        <f t="shared" si="2"/>
        <v>12</v>
      </c>
      <c r="J30" s="65">
        <f>VLOOKUP($A30,'Return Data'!$B$7:$R$2843,8,0)</f>
        <v>3.6749000000000001</v>
      </c>
      <c r="K30" s="66">
        <f t="shared" si="3"/>
        <v>8</v>
      </c>
      <c r="L30" s="65">
        <f>VLOOKUP($A30,'Return Data'!$B$7:$R$2843,9,0)</f>
        <v>3.9651999999999998</v>
      </c>
      <c r="M30" s="66">
        <f t="shared" si="4"/>
        <v>12</v>
      </c>
      <c r="N30" s="65">
        <f>VLOOKUP($A30,'Return Data'!$B$7:$R$2843,10,0)</f>
        <v>3.3868</v>
      </c>
      <c r="O30" s="66">
        <f t="shared" si="5"/>
        <v>11</v>
      </c>
      <c r="P30" s="65">
        <f>VLOOKUP($A30,'Return Data'!$B$7:$R$2843,11,0)</f>
        <v>3.6440999999999999</v>
      </c>
      <c r="Q30" s="66">
        <f t="shared" si="6"/>
        <v>9</v>
      </c>
      <c r="R30" s="65">
        <f>VLOOKUP($A30,'Return Data'!$B$7:$R$2843,12,0)</f>
        <v>3.4352</v>
      </c>
      <c r="S30" s="66">
        <f t="shared" si="7"/>
        <v>11</v>
      </c>
      <c r="T30" s="65">
        <f>VLOOKUP($A30,'Return Data'!$B$7:$R$2843,13,0)</f>
        <v>3.6928999999999998</v>
      </c>
      <c r="U30" s="66">
        <f t="shared" si="8"/>
        <v>11</v>
      </c>
      <c r="V30" s="65">
        <f>VLOOKUP($A30,'Return Data'!$B$7:$R$2843,17,0)</f>
        <v>5.4470999999999998</v>
      </c>
      <c r="W30" s="66">
        <f t="shared" si="9"/>
        <v>7</v>
      </c>
      <c r="X30" s="65">
        <f>VLOOKUP($A30,'Return Data'!$B$7:$R$2843,14,0)</f>
        <v>6.4352999999999998</v>
      </c>
      <c r="Y30" s="66">
        <f t="shared" si="11"/>
        <v>5</v>
      </c>
      <c r="Z30" s="65">
        <f>VLOOKUP($A30,'Return Data'!$B$7:$R$2843,16,0)</f>
        <v>7.2477</v>
      </c>
      <c r="AA30" s="67">
        <f t="shared" si="10"/>
        <v>9</v>
      </c>
    </row>
    <row r="31" spans="1:27" x14ac:dyDescent="0.3">
      <c r="A31" s="63" t="s">
        <v>1547</v>
      </c>
      <c r="B31" s="64">
        <f>VLOOKUP($A31,'Return Data'!$B$7:$R$2843,3,0)</f>
        <v>44407</v>
      </c>
      <c r="C31" s="65">
        <f>VLOOKUP($A31,'Return Data'!$B$7:$R$2843,4,0)</f>
        <v>10.9377</v>
      </c>
      <c r="D31" s="65">
        <f>VLOOKUP($A31,'Return Data'!$B$7:$R$2843,5,0)</f>
        <v>2.3361000000000001</v>
      </c>
      <c r="E31" s="66">
        <f t="shared" si="0"/>
        <v>19</v>
      </c>
      <c r="F31" s="65">
        <f>VLOOKUP($A31,'Return Data'!$B$7:$R$2843,6,0)</f>
        <v>2.5590000000000002</v>
      </c>
      <c r="G31" s="66">
        <f t="shared" si="1"/>
        <v>23</v>
      </c>
      <c r="H31" s="65">
        <f>VLOOKUP($A31,'Return Data'!$B$7:$R$2843,7,0)</f>
        <v>2.6709999999999998</v>
      </c>
      <c r="I31" s="66">
        <f t="shared" si="2"/>
        <v>24</v>
      </c>
      <c r="J31" s="65">
        <f>VLOOKUP($A31,'Return Data'!$B$7:$R$2843,8,0)</f>
        <v>2.6246</v>
      </c>
      <c r="K31" s="66">
        <f t="shared" si="3"/>
        <v>26</v>
      </c>
      <c r="L31" s="65">
        <f>VLOOKUP($A31,'Return Data'!$B$7:$R$2843,9,0)</f>
        <v>2.8096000000000001</v>
      </c>
      <c r="M31" s="66">
        <f t="shared" si="4"/>
        <v>26</v>
      </c>
      <c r="N31" s="65">
        <f>VLOOKUP($A31,'Return Data'!$B$7:$R$2843,10,0)</f>
        <v>2.4460999999999999</v>
      </c>
      <c r="O31" s="66">
        <f t="shared" si="5"/>
        <v>25</v>
      </c>
      <c r="P31" s="65">
        <f>VLOOKUP($A31,'Return Data'!$B$7:$R$2843,11,0)</f>
        <v>2.5476000000000001</v>
      </c>
      <c r="Q31" s="66">
        <f t="shared" si="6"/>
        <v>25</v>
      </c>
      <c r="R31" s="65">
        <f>VLOOKUP($A31,'Return Data'!$B$7:$R$2843,12,0)</f>
        <v>2.4142999999999999</v>
      </c>
      <c r="S31" s="66">
        <f t="shared" si="7"/>
        <v>26</v>
      </c>
      <c r="T31" s="65">
        <f>VLOOKUP($A31,'Return Data'!$B$7:$R$2843,13,0)</f>
        <v>2.6059999999999999</v>
      </c>
      <c r="U31" s="66">
        <f t="shared" si="8"/>
        <v>26</v>
      </c>
      <c r="V31" s="65"/>
      <c r="W31" s="66"/>
      <c r="X31" s="65"/>
      <c r="Y31" s="66"/>
      <c r="Z31" s="65">
        <f>VLOOKUP($A31,'Return Data'!$B$7:$R$2843,16,0)</f>
        <v>4.3575999999999997</v>
      </c>
      <c r="AA31" s="67">
        <f t="shared" si="10"/>
        <v>23</v>
      </c>
    </row>
    <row r="32" spans="1:27" x14ac:dyDescent="0.3">
      <c r="A32" s="63" t="s">
        <v>1549</v>
      </c>
      <c r="B32" s="64">
        <f>VLOOKUP($A32,'Return Data'!$B$7:$R$2843,3,0)</f>
        <v>44407</v>
      </c>
      <c r="C32" s="65">
        <f>VLOOKUP($A32,'Return Data'!$B$7:$R$2843,4,0)</f>
        <v>11.388500000000001</v>
      </c>
      <c r="D32" s="65">
        <f>VLOOKUP($A32,'Return Data'!$B$7:$R$2843,5,0)</f>
        <v>2.8847</v>
      </c>
      <c r="E32" s="66">
        <f t="shared" si="0"/>
        <v>9</v>
      </c>
      <c r="F32" s="65">
        <f>VLOOKUP($A32,'Return Data'!$B$7:$R$2843,6,0)</f>
        <v>2.8852000000000002</v>
      </c>
      <c r="G32" s="66">
        <f t="shared" si="1"/>
        <v>18</v>
      </c>
      <c r="H32" s="65">
        <f>VLOOKUP($A32,'Return Data'!$B$7:$R$2843,7,0)</f>
        <v>3.0693999999999999</v>
      </c>
      <c r="I32" s="66">
        <f t="shared" si="2"/>
        <v>18</v>
      </c>
      <c r="J32" s="65">
        <f>VLOOKUP($A32,'Return Data'!$B$7:$R$2843,8,0)</f>
        <v>3.3696000000000002</v>
      </c>
      <c r="K32" s="66">
        <f t="shared" si="3"/>
        <v>16</v>
      </c>
      <c r="L32" s="65">
        <f>VLOOKUP($A32,'Return Data'!$B$7:$R$2843,9,0)</f>
        <v>3.6861999999999999</v>
      </c>
      <c r="M32" s="66">
        <f t="shared" si="4"/>
        <v>18</v>
      </c>
      <c r="N32" s="65">
        <f>VLOOKUP($A32,'Return Data'!$B$7:$R$2843,10,0)</f>
        <v>3.0840999999999998</v>
      </c>
      <c r="O32" s="66">
        <f t="shared" si="5"/>
        <v>19</v>
      </c>
      <c r="P32" s="65">
        <f>VLOOKUP($A32,'Return Data'!$B$7:$R$2843,11,0)</f>
        <v>3.3043</v>
      </c>
      <c r="Q32" s="66">
        <f t="shared" si="6"/>
        <v>19</v>
      </c>
      <c r="R32" s="65">
        <f>VLOOKUP($A32,'Return Data'!$B$7:$R$2843,12,0)</f>
        <v>3.1013000000000002</v>
      </c>
      <c r="S32" s="66">
        <f t="shared" si="7"/>
        <v>20</v>
      </c>
      <c r="T32" s="65">
        <f>VLOOKUP($A32,'Return Data'!$B$7:$R$2843,13,0)</f>
        <v>3.2886000000000002</v>
      </c>
      <c r="U32" s="66">
        <f t="shared" si="8"/>
        <v>20</v>
      </c>
      <c r="V32" s="65">
        <f>VLOOKUP($A32,'Return Data'!$B$7:$R$2843,17,0)</f>
        <v>4.6878000000000002</v>
      </c>
      <c r="W32" s="66">
        <f t="shared" si="9"/>
        <v>17</v>
      </c>
      <c r="X32" s="65"/>
      <c r="Y32" s="66"/>
      <c r="Z32" s="65">
        <f>VLOOKUP($A32,'Return Data'!$B$7:$R$2843,16,0)</f>
        <v>5.2937000000000003</v>
      </c>
      <c r="AA32" s="67">
        <f t="shared" si="10"/>
        <v>20</v>
      </c>
    </row>
    <row r="33" spans="1:27" x14ac:dyDescent="0.3">
      <c r="A33" s="63" t="s">
        <v>1551</v>
      </c>
      <c r="B33" s="64">
        <f>VLOOKUP($A33,'Return Data'!$B$7:$R$2843,3,0)</f>
        <v>44407</v>
      </c>
      <c r="C33" s="65">
        <f>VLOOKUP($A33,'Return Data'!$B$7:$R$2843,4,0)</f>
        <v>3295.3771000000002</v>
      </c>
      <c r="D33" s="65">
        <f>VLOOKUP($A33,'Return Data'!$B$7:$R$2843,5,0)</f>
        <v>-1.9127000000000001</v>
      </c>
      <c r="E33" s="66">
        <f t="shared" si="0"/>
        <v>26</v>
      </c>
      <c r="F33" s="65">
        <f>VLOOKUP($A33,'Return Data'!$B$7:$R$2843,6,0)</f>
        <v>2.6718000000000002</v>
      </c>
      <c r="G33" s="66">
        <f t="shared" si="1"/>
        <v>22</v>
      </c>
      <c r="H33" s="65">
        <f>VLOOKUP($A33,'Return Data'!$B$7:$R$2843,7,0)</f>
        <v>2.879</v>
      </c>
      <c r="I33" s="66">
        <f t="shared" si="2"/>
        <v>21</v>
      </c>
      <c r="J33" s="65">
        <f>VLOOKUP($A33,'Return Data'!$B$7:$R$2843,8,0)</f>
        <v>3.0975999999999999</v>
      </c>
      <c r="K33" s="66">
        <f t="shared" si="3"/>
        <v>21</v>
      </c>
      <c r="L33" s="65">
        <f>VLOOKUP($A33,'Return Data'!$B$7:$R$2843,9,0)</f>
        <v>3.6924000000000001</v>
      </c>
      <c r="M33" s="66">
        <f t="shared" si="4"/>
        <v>16</v>
      </c>
      <c r="N33" s="65">
        <f>VLOOKUP($A33,'Return Data'!$B$7:$R$2843,10,0)</f>
        <v>3.3022999999999998</v>
      </c>
      <c r="O33" s="66">
        <f t="shared" si="5"/>
        <v>16</v>
      </c>
      <c r="P33" s="65">
        <f>VLOOKUP($A33,'Return Data'!$B$7:$R$2843,11,0)</f>
        <v>3.4624000000000001</v>
      </c>
      <c r="Q33" s="66">
        <f t="shared" si="6"/>
        <v>16</v>
      </c>
      <c r="R33" s="65">
        <f>VLOOKUP($A33,'Return Data'!$B$7:$R$2843,12,0)</f>
        <v>3.5615999999999999</v>
      </c>
      <c r="S33" s="66">
        <f t="shared" si="7"/>
        <v>8</v>
      </c>
      <c r="T33" s="65">
        <f>VLOOKUP($A33,'Return Data'!$B$7:$R$2843,13,0)</f>
        <v>3.8157000000000001</v>
      </c>
      <c r="U33" s="66">
        <f t="shared" si="8"/>
        <v>8</v>
      </c>
      <c r="V33" s="65">
        <f>VLOOKUP($A33,'Return Data'!$B$7:$R$2843,17,0)</f>
        <v>5.0547000000000004</v>
      </c>
      <c r="W33" s="66">
        <f t="shared" si="9"/>
        <v>12</v>
      </c>
      <c r="X33" s="65">
        <f>VLOOKUP($A33,'Return Data'!$B$7:$R$2843,14,0)</f>
        <v>4.5213000000000001</v>
      </c>
      <c r="Y33" s="66">
        <f t="shared" si="11"/>
        <v>15</v>
      </c>
      <c r="Z33" s="65">
        <f>VLOOKUP($A33,'Return Data'!$B$7:$R$2843,16,0)</f>
        <v>6.8765000000000001</v>
      </c>
      <c r="AA33" s="67">
        <f t="shared" si="10"/>
        <v>13</v>
      </c>
    </row>
    <row r="34" spans="1:27" x14ac:dyDescent="0.3">
      <c r="A34" s="63" t="s">
        <v>1553</v>
      </c>
      <c r="B34" s="64">
        <f>VLOOKUP($A34,'Return Data'!$B$7:$R$2843,3,0)</f>
        <v>44407</v>
      </c>
      <c r="C34" s="65">
        <f>VLOOKUP($A34,'Return Data'!$B$7:$R$2843,4,0)</f>
        <v>1094.2611999999999</v>
      </c>
      <c r="D34" s="65">
        <f>VLOOKUP($A34,'Return Data'!$B$7:$R$2843,5,0)</f>
        <v>2.3184</v>
      </c>
      <c r="E34" s="66">
        <f t="shared" si="0"/>
        <v>20</v>
      </c>
      <c r="F34" s="65">
        <f>VLOOKUP($A34,'Return Data'!$B$7:$R$2843,6,0)</f>
        <v>2.2875000000000001</v>
      </c>
      <c r="G34" s="66">
        <f t="shared" si="1"/>
        <v>24</v>
      </c>
      <c r="H34" s="65">
        <f>VLOOKUP($A34,'Return Data'!$B$7:$R$2843,7,0)</f>
        <v>2.3026</v>
      </c>
      <c r="I34" s="66">
        <f t="shared" si="2"/>
        <v>27</v>
      </c>
      <c r="J34" s="65">
        <f>VLOOKUP($A34,'Return Data'!$B$7:$R$2843,8,0)</f>
        <v>2.4028999999999998</v>
      </c>
      <c r="K34" s="66">
        <f t="shared" si="3"/>
        <v>27</v>
      </c>
      <c r="L34" s="65">
        <f>VLOOKUP($A34,'Return Data'!$B$7:$R$2843,9,0)</f>
        <v>2.5474999999999999</v>
      </c>
      <c r="M34" s="66">
        <f t="shared" si="4"/>
        <v>27</v>
      </c>
      <c r="N34" s="65">
        <f>VLOOKUP($A34,'Return Data'!$B$7:$R$2843,10,0)</f>
        <v>2.4420999999999999</v>
      </c>
      <c r="O34" s="66">
        <f t="shared" si="5"/>
        <v>26</v>
      </c>
      <c r="P34" s="65">
        <f>VLOOKUP($A34,'Return Data'!$B$7:$R$2843,11,0)</f>
        <v>3.9763999999999999</v>
      </c>
      <c r="Q34" s="66">
        <f t="shared" si="6"/>
        <v>6</v>
      </c>
      <c r="R34" s="65">
        <f>VLOOKUP($A34,'Return Data'!$B$7:$R$2843,12,0)</f>
        <v>3.4561000000000002</v>
      </c>
      <c r="S34" s="66">
        <f t="shared" si="7"/>
        <v>10</v>
      </c>
      <c r="T34" s="65">
        <f>VLOOKUP($A34,'Return Data'!$B$7:$R$2843,13,0)</f>
        <v>3.8765999999999998</v>
      </c>
      <c r="U34" s="66">
        <f t="shared" si="8"/>
        <v>7</v>
      </c>
      <c r="V34" s="65"/>
      <c r="W34" s="66"/>
      <c r="X34" s="65"/>
      <c r="Y34" s="66"/>
      <c r="Z34" s="65">
        <f>VLOOKUP($A34,'Return Data'!$B$7:$R$2843,16,0)</f>
        <v>4.2774000000000001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2.4359333333333333</v>
      </c>
      <c r="E36" s="74"/>
      <c r="F36" s="75">
        <f>AVERAGE(F8:F34)</f>
        <v>3.475881481481482</v>
      </c>
      <c r="G36" s="74"/>
      <c r="H36" s="75">
        <f>AVERAGE(H8:H34)</f>
        <v>3.5927111111111114</v>
      </c>
      <c r="I36" s="74"/>
      <c r="J36" s="75">
        <f>AVERAGE(J8:J34)</f>
        <v>3.7238259259259259</v>
      </c>
      <c r="K36" s="74"/>
      <c r="L36" s="75">
        <f>AVERAGE(L8:L34)</f>
        <v>5.1963037037037045</v>
      </c>
      <c r="M36" s="74"/>
      <c r="N36" s="75">
        <f>AVERAGE(N8:N34)</f>
        <v>3.9302444444444444</v>
      </c>
      <c r="O36" s="74"/>
      <c r="P36" s="75">
        <f>AVERAGE(P8:P34)</f>
        <v>3.9427259259259255</v>
      </c>
      <c r="Q36" s="74"/>
      <c r="R36" s="75">
        <f>AVERAGE(R8:R34)</f>
        <v>3.6704777777777773</v>
      </c>
      <c r="S36" s="74"/>
      <c r="T36" s="75">
        <f>AVERAGE(T8:T34)</f>
        <v>3.8796888888888881</v>
      </c>
      <c r="U36" s="74"/>
      <c r="V36" s="75">
        <f>AVERAGE(V8:V34)</f>
        <v>5.2054772727272729</v>
      </c>
      <c r="W36" s="74"/>
      <c r="X36" s="75">
        <f>AVERAGE(X8:X34)</f>
        <v>5.4875470588235293</v>
      </c>
      <c r="Y36" s="74"/>
      <c r="Z36" s="75">
        <f>AVERAGE(Z8:Z34)</f>
        <v>6.3040407407407413</v>
      </c>
      <c r="AA36" s="76"/>
    </row>
    <row r="37" spans="1:27" x14ac:dyDescent="0.3">
      <c r="A37" s="73" t="s">
        <v>28</v>
      </c>
      <c r="B37" s="74"/>
      <c r="C37" s="74"/>
      <c r="D37" s="75">
        <f>MIN(D8:D34)</f>
        <v>-3.8224999999999998</v>
      </c>
      <c r="E37" s="74"/>
      <c r="F37" s="75">
        <f>MIN(F8:F34)</f>
        <v>2.0535999999999999</v>
      </c>
      <c r="G37" s="74"/>
      <c r="H37" s="75">
        <f>MIN(H8:H34)</f>
        <v>2.3026</v>
      </c>
      <c r="I37" s="74"/>
      <c r="J37" s="75">
        <f>MIN(J8:J34)</f>
        <v>2.4028999999999998</v>
      </c>
      <c r="K37" s="74"/>
      <c r="L37" s="75">
        <f>MIN(L8:L34)</f>
        <v>2.5474999999999999</v>
      </c>
      <c r="M37" s="74"/>
      <c r="N37" s="75">
        <f>MIN(N8:N34)</f>
        <v>2.0476999999999999</v>
      </c>
      <c r="O37" s="74"/>
      <c r="P37" s="75">
        <f>MIN(P8:P34)</f>
        <v>2.0354999999999999</v>
      </c>
      <c r="Q37" s="74"/>
      <c r="R37" s="75">
        <f>MIN(R8:R34)</f>
        <v>1.8994</v>
      </c>
      <c r="S37" s="74"/>
      <c r="T37" s="75">
        <f>MIN(T8:T34)</f>
        <v>2.0110000000000001</v>
      </c>
      <c r="U37" s="74"/>
      <c r="V37" s="75">
        <f>MIN(V8:V34)</f>
        <v>3.5573999999999999</v>
      </c>
      <c r="W37" s="74"/>
      <c r="X37" s="75">
        <f>MIN(X8:X34)</f>
        <v>-0.10979999999999999</v>
      </c>
      <c r="Y37" s="74"/>
      <c r="Z37" s="75">
        <f>MIN(Z8:Z34)</f>
        <v>3.8395000000000001</v>
      </c>
      <c r="AA37" s="76"/>
    </row>
    <row r="38" spans="1:27" ht="15" thickBot="1" x14ac:dyDescent="0.35">
      <c r="A38" s="77" t="s">
        <v>29</v>
      </c>
      <c r="B38" s="78"/>
      <c r="C38" s="78"/>
      <c r="D38" s="79">
        <f>MAX(D8:D34)</f>
        <v>12.384399999999999</v>
      </c>
      <c r="E38" s="78"/>
      <c r="F38" s="79">
        <f>MAX(F8:F34)</f>
        <v>13.5062</v>
      </c>
      <c r="G38" s="78"/>
      <c r="H38" s="79">
        <f>MAX(H8:H34)</f>
        <v>11.589600000000001</v>
      </c>
      <c r="I38" s="78"/>
      <c r="J38" s="79">
        <f>MAX(J8:J34)</f>
        <v>12.5166</v>
      </c>
      <c r="K38" s="78"/>
      <c r="L38" s="79">
        <f>MAX(L8:L34)</f>
        <v>34.149900000000002</v>
      </c>
      <c r="M38" s="78"/>
      <c r="N38" s="79">
        <f>MAX(N8:N34)</f>
        <v>18.316199999999998</v>
      </c>
      <c r="O38" s="78"/>
      <c r="P38" s="79">
        <f>MAX(P8:P34)</f>
        <v>11.8612</v>
      </c>
      <c r="Q38" s="78"/>
      <c r="R38" s="79">
        <f>MAX(R8:R34)</f>
        <v>9.5653000000000006</v>
      </c>
      <c r="S38" s="78"/>
      <c r="T38" s="79">
        <f>MAX(T8:T34)</f>
        <v>9.4731000000000005</v>
      </c>
      <c r="U38" s="78"/>
      <c r="V38" s="79">
        <f>MAX(V8:V34)</f>
        <v>7.2468000000000004</v>
      </c>
      <c r="W38" s="78"/>
      <c r="X38" s="79">
        <f>MAX(X8:X34)</f>
        <v>8.2824000000000009</v>
      </c>
      <c r="Y38" s="78"/>
      <c r="Z38" s="79">
        <f>MAX(Z8:Z34)</f>
        <v>8.5711999999999993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44407</v>
      </c>
      <c r="C8" s="65">
        <f>VLOOKUP($A8,'Return Data'!$B$7:$R$2843,4,0)</f>
        <v>291.07600000000002</v>
      </c>
      <c r="D8" s="65">
        <f>VLOOKUP($A8,'Return Data'!$B$7:$R$2843,5,0)</f>
        <v>3.7372000000000001</v>
      </c>
      <c r="E8" s="66">
        <f t="shared" ref="E8:E24" si="0">RANK(D8,D$8:D$24,0)</f>
        <v>3</v>
      </c>
      <c r="F8" s="65">
        <f>VLOOKUP($A8,'Return Data'!$B$7:$R$2843,6,0)</f>
        <v>3.7338</v>
      </c>
      <c r="G8" s="66">
        <f t="shared" ref="G8:G24" si="1">RANK(F8,F$8:F$24,0)</f>
        <v>4</v>
      </c>
      <c r="H8" s="65">
        <f>VLOOKUP($A8,'Return Data'!$B$7:$R$2843,7,0)</f>
        <v>3.9152999999999998</v>
      </c>
      <c r="I8" s="66">
        <f t="shared" ref="I8:I24" si="2">RANK(H8,H$8:H$24,0)</f>
        <v>8</v>
      </c>
      <c r="J8" s="65">
        <f>VLOOKUP($A8,'Return Data'!$B$7:$R$2843,8,0)</f>
        <v>4.1059999999999999</v>
      </c>
      <c r="K8" s="66">
        <f t="shared" ref="K8:K24" si="3">RANK(J8,J$8:J$24,0)</f>
        <v>4</v>
      </c>
      <c r="L8" s="65">
        <f>VLOOKUP($A8,'Return Data'!$B$7:$R$2843,9,0)</f>
        <v>4.4333999999999998</v>
      </c>
      <c r="M8" s="66">
        <f t="shared" ref="M8:M24" si="4">RANK(L8,L$8:L$24,0)</f>
        <v>8</v>
      </c>
      <c r="N8" s="65">
        <f>VLOOKUP($A8,'Return Data'!$B$7:$R$2843,10,0)</f>
        <v>3.9487000000000001</v>
      </c>
      <c r="O8" s="66">
        <f t="shared" ref="O8:O24" si="5">RANK(N8,N$8:N$24,0)</f>
        <v>2</v>
      </c>
      <c r="P8" s="65">
        <f>VLOOKUP($A8,'Return Data'!$B$7:$R$2843,11,0)</f>
        <v>4.2744999999999997</v>
      </c>
      <c r="Q8" s="66">
        <f t="shared" ref="Q8:Q24" si="6">RANK(P8,P$8:P$24,0)</f>
        <v>4</v>
      </c>
      <c r="R8" s="65">
        <f>VLOOKUP($A8,'Return Data'!$B$7:$R$2843,12,0)</f>
        <v>4.0111999999999997</v>
      </c>
      <c r="S8" s="66">
        <f t="shared" ref="S8:S24" si="7">RANK(R8,R$8:R$24,0)</f>
        <v>2</v>
      </c>
      <c r="T8" s="65">
        <f>VLOOKUP($A8,'Return Data'!$B$7:$R$2843,13,0)</f>
        <v>4.2397999999999998</v>
      </c>
      <c r="U8" s="66">
        <f t="shared" ref="U8:U19" si="8">RANK(T8,T$8:T$24,0)</f>
        <v>2</v>
      </c>
      <c r="V8" s="65">
        <f>VLOOKUP($A8,'Return Data'!$B$7:$R$2843,17,0)</f>
        <v>6.0488999999999997</v>
      </c>
      <c r="W8" s="66">
        <f>RANK(V8,V$8:V$24,0)</f>
        <v>3</v>
      </c>
      <c r="X8" s="65">
        <f>VLOOKUP($A8,'Return Data'!$B$7:$R$2843,14,0)</f>
        <v>6.9543999999999997</v>
      </c>
      <c r="Y8" s="66">
        <f>RANK(X8,X$8:X$24,0)</f>
        <v>1</v>
      </c>
      <c r="Z8" s="65">
        <f>VLOOKUP($A8,'Return Data'!$B$7:$R$2843,16,0)</f>
        <v>7.8151000000000002</v>
      </c>
      <c r="AA8" s="67">
        <f t="shared" ref="AA8:AA24" si="9">RANK(Z8,Z$8:Z$24,0)</f>
        <v>5</v>
      </c>
    </row>
    <row r="9" spans="1:27" x14ac:dyDescent="0.3">
      <c r="A9" s="63" t="s">
        <v>1202</v>
      </c>
      <c r="B9" s="64">
        <f>VLOOKUP($A9,'Return Data'!$B$7:$R$2843,3,0)</f>
        <v>44407</v>
      </c>
      <c r="C9" s="65">
        <f>VLOOKUP($A9,'Return Data'!$B$7:$R$2843,4,0)</f>
        <v>1121.6638</v>
      </c>
      <c r="D9" s="65">
        <f>VLOOKUP($A9,'Return Data'!$B$7:$R$2843,5,0)</f>
        <v>3.3195000000000001</v>
      </c>
      <c r="E9" s="66">
        <f t="shared" si="0"/>
        <v>11</v>
      </c>
      <c r="F9" s="65">
        <f>VLOOKUP($A9,'Return Data'!$B$7:$R$2843,6,0)</f>
        <v>3.1909000000000001</v>
      </c>
      <c r="G9" s="66">
        <f t="shared" si="1"/>
        <v>14</v>
      </c>
      <c r="H9" s="65">
        <f>VLOOKUP($A9,'Return Data'!$B$7:$R$2843,7,0)</f>
        <v>3.5550000000000002</v>
      </c>
      <c r="I9" s="66">
        <f t="shared" si="2"/>
        <v>17</v>
      </c>
      <c r="J9" s="65">
        <f>VLOOKUP($A9,'Return Data'!$B$7:$R$2843,8,0)</f>
        <v>4.0953999999999997</v>
      </c>
      <c r="K9" s="66">
        <f t="shared" si="3"/>
        <v>6</v>
      </c>
      <c r="L9" s="65">
        <f>VLOOKUP($A9,'Return Data'!$B$7:$R$2843,9,0)</f>
        <v>4.4082999999999997</v>
      </c>
      <c r="M9" s="66">
        <f t="shared" si="4"/>
        <v>9</v>
      </c>
      <c r="N9" s="65">
        <f>VLOOKUP($A9,'Return Data'!$B$7:$R$2843,10,0)</f>
        <v>3.9045999999999998</v>
      </c>
      <c r="O9" s="66">
        <f t="shared" si="5"/>
        <v>4</v>
      </c>
      <c r="P9" s="65">
        <f>VLOOKUP($A9,'Return Data'!$B$7:$R$2843,11,0)</f>
        <v>4.1654999999999998</v>
      </c>
      <c r="Q9" s="66">
        <f t="shared" si="6"/>
        <v>6</v>
      </c>
      <c r="R9" s="65">
        <f>VLOOKUP($A9,'Return Data'!$B$7:$R$2843,12,0)</f>
        <v>3.9670999999999998</v>
      </c>
      <c r="S9" s="66">
        <f t="shared" si="7"/>
        <v>4</v>
      </c>
      <c r="T9" s="65">
        <f>VLOOKUP($A9,'Return Data'!$B$7:$R$2843,13,0)</f>
        <v>4.1647999999999996</v>
      </c>
      <c r="U9" s="66">
        <f t="shared" si="8"/>
        <v>4</v>
      </c>
      <c r="V9" s="65"/>
      <c r="W9" s="66"/>
      <c r="X9" s="65"/>
      <c r="Y9" s="66"/>
      <c r="Z9" s="65">
        <f>VLOOKUP($A9,'Return Data'!$B$7:$R$2843,16,0)</f>
        <v>5.9589999999999996</v>
      </c>
      <c r="AA9" s="67">
        <f t="shared" si="9"/>
        <v>15</v>
      </c>
    </row>
    <row r="10" spans="1:27" x14ac:dyDescent="0.3">
      <c r="A10" s="63" t="s">
        <v>1204</v>
      </c>
      <c r="B10" s="64">
        <f>VLOOKUP($A10,'Return Data'!$B$7:$R$2843,3,0)</f>
        <v>44407</v>
      </c>
      <c r="C10" s="65">
        <f>VLOOKUP($A10,'Return Data'!$B$7:$R$2843,4,0)</f>
        <v>1101.4703999999999</v>
      </c>
      <c r="D10" s="65">
        <f>VLOOKUP($A10,'Return Data'!$B$7:$R$2843,5,0)</f>
        <v>0.86160000000000003</v>
      </c>
      <c r="E10" s="66">
        <f t="shared" si="0"/>
        <v>17</v>
      </c>
      <c r="F10" s="65">
        <f>VLOOKUP($A10,'Return Data'!$B$7:$R$2843,6,0)</f>
        <v>3.5379</v>
      </c>
      <c r="G10" s="66">
        <f t="shared" si="1"/>
        <v>9</v>
      </c>
      <c r="H10" s="65">
        <f>VLOOKUP($A10,'Return Data'!$B$7:$R$2843,7,0)</f>
        <v>3.8694999999999999</v>
      </c>
      <c r="I10" s="66">
        <f t="shared" si="2"/>
        <v>9</v>
      </c>
      <c r="J10" s="65">
        <f>VLOOKUP($A10,'Return Data'!$B$7:$R$2843,8,0)</f>
        <v>3.1030000000000002</v>
      </c>
      <c r="K10" s="66">
        <f t="shared" si="3"/>
        <v>17</v>
      </c>
      <c r="L10" s="65">
        <f>VLOOKUP($A10,'Return Data'!$B$7:$R$2843,9,0)</f>
        <v>2.9948000000000001</v>
      </c>
      <c r="M10" s="66">
        <f t="shared" si="4"/>
        <v>17</v>
      </c>
      <c r="N10" s="65">
        <f>VLOOKUP($A10,'Return Data'!$B$7:$R$2843,10,0)</f>
        <v>2.9209999999999998</v>
      </c>
      <c r="O10" s="66">
        <f t="shared" si="5"/>
        <v>17</v>
      </c>
      <c r="P10" s="65">
        <f>VLOOKUP($A10,'Return Data'!$B$7:$R$2843,11,0)</f>
        <v>2.9489000000000001</v>
      </c>
      <c r="Q10" s="66">
        <f t="shared" si="6"/>
        <v>17</v>
      </c>
      <c r="R10" s="65">
        <f>VLOOKUP($A10,'Return Data'!$B$7:$R$2843,12,0)</f>
        <v>2.9384000000000001</v>
      </c>
      <c r="S10" s="66">
        <f t="shared" si="7"/>
        <v>17</v>
      </c>
      <c r="T10" s="65">
        <f>VLOOKUP($A10,'Return Data'!$B$7:$R$2843,13,0)</f>
        <v>3.1128999999999998</v>
      </c>
      <c r="U10" s="66">
        <f t="shared" si="8"/>
        <v>16</v>
      </c>
      <c r="V10" s="65"/>
      <c r="W10" s="66"/>
      <c r="X10" s="65"/>
      <c r="Y10" s="66"/>
      <c r="Z10" s="65">
        <f>VLOOKUP($A10,'Return Data'!$B$7:$R$2843,16,0)</f>
        <v>4.6753999999999998</v>
      </c>
      <c r="AA10" s="67">
        <f t="shared" si="9"/>
        <v>17</v>
      </c>
    </row>
    <row r="11" spans="1:27" x14ac:dyDescent="0.3">
      <c r="A11" s="63" t="s">
        <v>1206</v>
      </c>
      <c r="B11" s="64">
        <f>VLOOKUP($A11,'Return Data'!$B$7:$R$2843,3,0)</f>
        <v>44407</v>
      </c>
      <c r="C11" s="65">
        <f>VLOOKUP($A11,'Return Data'!$B$7:$R$2843,4,0)</f>
        <v>42.695300000000003</v>
      </c>
      <c r="D11" s="65">
        <f>VLOOKUP($A11,'Return Data'!$B$7:$R$2843,5,0)</f>
        <v>3.5909</v>
      </c>
      <c r="E11" s="66">
        <f t="shared" si="0"/>
        <v>6</v>
      </c>
      <c r="F11" s="65">
        <f>VLOOKUP($A11,'Return Data'!$B$7:$R$2843,6,0)</f>
        <v>4.0193000000000003</v>
      </c>
      <c r="G11" s="66">
        <f t="shared" si="1"/>
        <v>3</v>
      </c>
      <c r="H11" s="65">
        <f>VLOOKUP($A11,'Return Data'!$B$7:$R$2843,7,0)</f>
        <v>4.3880999999999997</v>
      </c>
      <c r="I11" s="66">
        <f t="shared" si="2"/>
        <v>1</v>
      </c>
      <c r="J11" s="65">
        <f>VLOOKUP($A11,'Return Data'!$B$7:$R$2843,8,0)</f>
        <v>4.1283000000000003</v>
      </c>
      <c r="K11" s="66">
        <f t="shared" si="3"/>
        <v>2</v>
      </c>
      <c r="L11" s="65">
        <f>VLOOKUP($A11,'Return Data'!$B$7:$R$2843,9,0)</f>
        <v>4.9930000000000003</v>
      </c>
      <c r="M11" s="66">
        <f t="shared" si="4"/>
        <v>1</v>
      </c>
      <c r="N11" s="65">
        <f>VLOOKUP($A11,'Return Data'!$B$7:$R$2843,10,0)</f>
        <v>3.9005999999999998</v>
      </c>
      <c r="O11" s="66">
        <f t="shared" si="5"/>
        <v>5</v>
      </c>
      <c r="P11" s="65">
        <f>VLOOKUP($A11,'Return Data'!$B$7:$R$2843,11,0)</f>
        <v>4.2866999999999997</v>
      </c>
      <c r="Q11" s="66">
        <f t="shared" si="6"/>
        <v>3</v>
      </c>
      <c r="R11" s="65">
        <f>VLOOKUP($A11,'Return Data'!$B$7:$R$2843,12,0)</f>
        <v>3.9207000000000001</v>
      </c>
      <c r="S11" s="66">
        <f t="shared" si="7"/>
        <v>7</v>
      </c>
      <c r="T11" s="65">
        <f>VLOOKUP($A11,'Return Data'!$B$7:$R$2843,13,0)</f>
        <v>3.9156</v>
      </c>
      <c r="U11" s="66">
        <f t="shared" si="8"/>
        <v>11</v>
      </c>
      <c r="V11" s="65">
        <f>VLOOKUP($A11,'Return Data'!$B$7:$R$2843,17,0)</f>
        <v>5.6360999999999999</v>
      </c>
      <c r="W11" s="66">
        <f t="shared" ref="W11:W19" si="10">RANK(V11,V$8:V$24,0)</f>
        <v>10</v>
      </c>
      <c r="X11" s="65">
        <f>VLOOKUP($A11,'Return Data'!$B$7:$R$2843,14,0)</f>
        <v>6.5899000000000001</v>
      </c>
      <c r="Y11" s="66">
        <f t="shared" ref="Y11:Y19" si="11">RANK(X11,X$8:X$24,0)</f>
        <v>9</v>
      </c>
      <c r="Z11" s="65">
        <f>VLOOKUP($A11,'Return Data'!$B$7:$R$2843,16,0)</f>
        <v>7.3803999999999998</v>
      </c>
      <c r="AA11" s="67">
        <f t="shared" si="9"/>
        <v>12</v>
      </c>
    </row>
    <row r="12" spans="1:27" x14ac:dyDescent="0.3">
      <c r="A12" s="63" t="s">
        <v>1209</v>
      </c>
      <c r="B12" s="64">
        <f>VLOOKUP($A12,'Return Data'!$B$7:$R$2843,3,0)</f>
        <v>44407</v>
      </c>
      <c r="C12" s="65">
        <f>VLOOKUP($A12,'Return Data'!$B$7:$R$2843,4,0)</f>
        <v>40.473599999999998</v>
      </c>
      <c r="D12" s="65">
        <f>VLOOKUP($A12,'Return Data'!$B$7:$R$2843,5,0)</f>
        <v>2.5253000000000001</v>
      </c>
      <c r="E12" s="66">
        <f t="shared" si="0"/>
        <v>15</v>
      </c>
      <c r="F12" s="65">
        <f>VLOOKUP($A12,'Return Data'!$B$7:$R$2843,6,0)</f>
        <v>3.1873</v>
      </c>
      <c r="G12" s="66">
        <f t="shared" si="1"/>
        <v>15</v>
      </c>
      <c r="H12" s="65">
        <f>VLOOKUP($A12,'Return Data'!$B$7:$R$2843,7,0)</f>
        <v>3.9581</v>
      </c>
      <c r="I12" s="66">
        <f t="shared" si="2"/>
        <v>6</v>
      </c>
      <c r="J12" s="65">
        <f>VLOOKUP($A12,'Return Data'!$B$7:$R$2843,8,0)</f>
        <v>3.9611000000000001</v>
      </c>
      <c r="K12" s="66">
        <f t="shared" si="3"/>
        <v>9</v>
      </c>
      <c r="L12" s="65">
        <f>VLOOKUP($A12,'Return Data'!$B$7:$R$2843,9,0)</f>
        <v>4.6501000000000001</v>
      </c>
      <c r="M12" s="66">
        <f t="shared" si="4"/>
        <v>4</v>
      </c>
      <c r="N12" s="65">
        <f>VLOOKUP($A12,'Return Data'!$B$7:$R$2843,10,0)</f>
        <v>3.7208000000000001</v>
      </c>
      <c r="O12" s="66">
        <f t="shared" si="5"/>
        <v>13</v>
      </c>
      <c r="P12" s="65">
        <f>VLOOKUP($A12,'Return Data'!$B$7:$R$2843,11,0)</f>
        <v>3.9655999999999998</v>
      </c>
      <c r="Q12" s="66">
        <f t="shared" si="6"/>
        <v>12</v>
      </c>
      <c r="R12" s="65">
        <f>VLOOKUP($A12,'Return Data'!$B$7:$R$2843,12,0)</f>
        <v>3.7446000000000002</v>
      </c>
      <c r="S12" s="66">
        <f t="shared" si="7"/>
        <v>12</v>
      </c>
      <c r="T12" s="65">
        <f>VLOOKUP($A12,'Return Data'!$B$7:$R$2843,13,0)</f>
        <v>3.8300999999999998</v>
      </c>
      <c r="U12" s="66">
        <f t="shared" si="8"/>
        <v>12</v>
      </c>
      <c r="V12" s="65">
        <f>VLOOKUP($A12,'Return Data'!$B$7:$R$2843,17,0)</f>
        <v>5.7934000000000001</v>
      </c>
      <c r="W12" s="66">
        <f t="shared" si="10"/>
        <v>6</v>
      </c>
      <c r="X12" s="65">
        <f>VLOOKUP($A12,'Return Data'!$B$7:$R$2843,14,0)</f>
        <v>6.8052999999999999</v>
      </c>
      <c r="Y12" s="66">
        <f t="shared" si="11"/>
        <v>3</v>
      </c>
      <c r="Z12" s="65">
        <f>VLOOKUP($A12,'Return Data'!$B$7:$R$2843,16,0)</f>
        <v>7.9678000000000004</v>
      </c>
      <c r="AA12" s="67">
        <f t="shared" si="9"/>
        <v>4</v>
      </c>
    </row>
    <row r="13" spans="1:27" x14ac:dyDescent="0.3">
      <c r="A13" s="63" t="s">
        <v>1211</v>
      </c>
      <c r="B13" s="64">
        <f>VLOOKUP($A13,'Return Data'!$B$7:$R$2843,3,0)</f>
        <v>44407</v>
      </c>
      <c r="C13" s="65">
        <f>VLOOKUP($A13,'Return Data'!$B$7:$R$2843,4,0)</f>
        <v>4534.3982999999998</v>
      </c>
      <c r="D13" s="65">
        <f>VLOOKUP($A13,'Return Data'!$B$7:$R$2843,5,0)</f>
        <v>3.6057999999999999</v>
      </c>
      <c r="E13" s="66">
        <f t="shared" si="0"/>
        <v>5</v>
      </c>
      <c r="F13" s="65">
        <f>VLOOKUP($A13,'Return Data'!$B$7:$R$2843,6,0)</f>
        <v>3.4222999999999999</v>
      </c>
      <c r="G13" s="66">
        <f t="shared" si="1"/>
        <v>12</v>
      </c>
      <c r="H13" s="65">
        <f>VLOOKUP($A13,'Return Data'!$B$7:$R$2843,7,0)</f>
        <v>3.7964000000000002</v>
      </c>
      <c r="I13" s="66">
        <f t="shared" si="2"/>
        <v>10</v>
      </c>
      <c r="J13" s="65">
        <f>VLOOKUP($A13,'Return Data'!$B$7:$R$2843,8,0)</f>
        <v>3.9891000000000001</v>
      </c>
      <c r="K13" s="66">
        <f t="shared" si="3"/>
        <v>7</v>
      </c>
      <c r="L13" s="65">
        <f>VLOOKUP($A13,'Return Data'!$B$7:$R$2843,9,0)</f>
        <v>4.3752000000000004</v>
      </c>
      <c r="M13" s="66">
        <f t="shared" si="4"/>
        <v>11</v>
      </c>
      <c r="N13" s="65">
        <f>VLOOKUP($A13,'Return Data'!$B$7:$R$2843,10,0)</f>
        <v>3.9293</v>
      </c>
      <c r="O13" s="66">
        <f t="shared" si="5"/>
        <v>3</v>
      </c>
      <c r="P13" s="65">
        <f>VLOOKUP($A13,'Return Data'!$B$7:$R$2843,11,0)</f>
        <v>4.1988000000000003</v>
      </c>
      <c r="Q13" s="66">
        <f t="shared" si="6"/>
        <v>5</v>
      </c>
      <c r="R13" s="65">
        <f>VLOOKUP($A13,'Return Data'!$B$7:$R$2843,12,0)</f>
        <v>3.9565000000000001</v>
      </c>
      <c r="S13" s="66">
        <f t="shared" si="7"/>
        <v>5</v>
      </c>
      <c r="T13" s="65">
        <f>VLOOKUP($A13,'Return Data'!$B$7:$R$2843,13,0)</f>
        <v>4.1296999999999997</v>
      </c>
      <c r="U13" s="66">
        <f t="shared" si="8"/>
        <v>5</v>
      </c>
      <c r="V13" s="65">
        <f>VLOOKUP($A13,'Return Data'!$B$7:$R$2843,17,0)</f>
        <v>6.0537999999999998</v>
      </c>
      <c r="W13" s="66">
        <f t="shared" si="10"/>
        <v>2</v>
      </c>
      <c r="X13" s="65">
        <f>VLOOKUP($A13,'Return Data'!$B$7:$R$2843,14,0)</f>
        <v>6.9036999999999997</v>
      </c>
      <c r="Y13" s="66">
        <f t="shared" si="11"/>
        <v>2</v>
      </c>
      <c r="Z13" s="65">
        <f>VLOOKUP($A13,'Return Data'!$B$7:$R$2843,16,0)</f>
        <v>7.6978999999999997</v>
      </c>
      <c r="AA13" s="67">
        <f t="shared" si="9"/>
        <v>6</v>
      </c>
    </row>
    <row r="14" spans="1:27" x14ac:dyDescent="0.3">
      <c r="A14" s="63" t="s">
        <v>1213</v>
      </c>
      <c r="B14" s="64">
        <f>VLOOKUP($A14,'Return Data'!$B$7:$R$2843,3,0)</f>
        <v>44407</v>
      </c>
      <c r="C14" s="65">
        <f>VLOOKUP($A14,'Return Data'!$B$7:$R$2843,4,0)</f>
        <v>299.10250000000002</v>
      </c>
      <c r="D14" s="65">
        <f>VLOOKUP($A14,'Return Data'!$B$7:$R$2843,5,0)</f>
        <v>3.3439999999999999</v>
      </c>
      <c r="E14" s="66">
        <f t="shared" si="0"/>
        <v>9</v>
      </c>
      <c r="F14" s="65">
        <f>VLOOKUP($A14,'Return Data'!$B$7:$R$2843,6,0)</f>
        <v>3.5236999999999998</v>
      </c>
      <c r="G14" s="66">
        <f t="shared" si="1"/>
        <v>10</v>
      </c>
      <c r="H14" s="65">
        <f>VLOOKUP($A14,'Return Data'!$B$7:$R$2843,7,0)</f>
        <v>3.7822</v>
      </c>
      <c r="I14" s="66">
        <f t="shared" si="2"/>
        <v>11</v>
      </c>
      <c r="J14" s="65">
        <f>VLOOKUP($A14,'Return Data'!$B$7:$R$2843,8,0)</f>
        <v>3.8759000000000001</v>
      </c>
      <c r="K14" s="66">
        <f t="shared" si="3"/>
        <v>12</v>
      </c>
      <c r="L14" s="65">
        <f>VLOOKUP($A14,'Return Data'!$B$7:$R$2843,9,0)</f>
        <v>4.16</v>
      </c>
      <c r="M14" s="66">
        <f t="shared" si="4"/>
        <v>13</v>
      </c>
      <c r="N14" s="65">
        <f>VLOOKUP($A14,'Return Data'!$B$7:$R$2843,10,0)</f>
        <v>3.7829000000000002</v>
      </c>
      <c r="O14" s="66">
        <f t="shared" si="5"/>
        <v>11</v>
      </c>
      <c r="P14" s="65">
        <f>VLOOKUP($A14,'Return Data'!$B$7:$R$2843,11,0)</f>
        <v>4.0460000000000003</v>
      </c>
      <c r="Q14" s="66">
        <f t="shared" si="6"/>
        <v>10</v>
      </c>
      <c r="R14" s="65">
        <f>VLOOKUP($A14,'Return Data'!$B$7:$R$2843,12,0)</f>
        <v>3.8327</v>
      </c>
      <c r="S14" s="66">
        <f t="shared" si="7"/>
        <v>10</v>
      </c>
      <c r="T14" s="65">
        <f>VLOOKUP($A14,'Return Data'!$B$7:$R$2843,13,0)</f>
        <v>4.0450999999999997</v>
      </c>
      <c r="U14" s="66">
        <f t="shared" si="8"/>
        <v>8</v>
      </c>
      <c r="V14" s="65">
        <f>VLOOKUP($A14,'Return Data'!$B$7:$R$2843,17,0)</f>
        <v>5.7862</v>
      </c>
      <c r="W14" s="66">
        <f t="shared" si="10"/>
        <v>7</v>
      </c>
      <c r="X14" s="65">
        <f>VLOOKUP($A14,'Return Data'!$B$7:$R$2843,14,0)</f>
        <v>6.6703000000000001</v>
      </c>
      <c r="Y14" s="66">
        <f t="shared" si="11"/>
        <v>7</v>
      </c>
      <c r="Z14" s="65">
        <f>VLOOKUP($A14,'Return Data'!$B$7:$R$2843,16,0)</f>
        <v>7.6478999999999999</v>
      </c>
      <c r="AA14" s="67">
        <f t="shared" si="9"/>
        <v>9</v>
      </c>
    </row>
    <row r="15" spans="1:27" x14ac:dyDescent="0.3">
      <c r="A15" s="63" t="s">
        <v>1214</v>
      </c>
      <c r="B15" s="64">
        <f>VLOOKUP($A15,'Return Data'!$B$7:$R$2843,3,0)</f>
        <v>44407</v>
      </c>
      <c r="C15" s="65">
        <f>VLOOKUP($A15,'Return Data'!$B$7:$R$2843,4,0)</f>
        <v>34.055900000000001</v>
      </c>
      <c r="D15" s="65">
        <f>VLOOKUP($A15,'Return Data'!$B$7:$R$2843,5,0)</f>
        <v>2.5724</v>
      </c>
      <c r="E15" s="66">
        <f t="shared" si="0"/>
        <v>14</v>
      </c>
      <c r="F15" s="65">
        <f>VLOOKUP($A15,'Return Data'!$B$7:$R$2843,6,0)</f>
        <v>3.5021</v>
      </c>
      <c r="G15" s="66">
        <f t="shared" si="1"/>
        <v>11</v>
      </c>
      <c r="H15" s="65">
        <f>VLOOKUP($A15,'Return Data'!$B$7:$R$2843,7,0)</f>
        <v>3.5699000000000001</v>
      </c>
      <c r="I15" s="66">
        <f t="shared" si="2"/>
        <v>16</v>
      </c>
      <c r="J15" s="65">
        <f>VLOOKUP($A15,'Return Data'!$B$7:$R$2843,8,0)</f>
        <v>3.6720999999999999</v>
      </c>
      <c r="K15" s="66">
        <f t="shared" si="3"/>
        <v>15</v>
      </c>
      <c r="L15" s="65">
        <f>VLOOKUP($A15,'Return Data'!$B$7:$R$2843,9,0)</f>
        <v>3.9929000000000001</v>
      </c>
      <c r="M15" s="66">
        <f t="shared" si="4"/>
        <v>15</v>
      </c>
      <c r="N15" s="65">
        <f>VLOOKUP($A15,'Return Data'!$B$7:$R$2843,10,0)</f>
        <v>3.488</v>
      </c>
      <c r="O15" s="66">
        <f t="shared" si="5"/>
        <v>15</v>
      </c>
      <c r="P15" s="65">
        <f>VLOOKUP($A15,'Return Data'!$B$7:$R$2843,11,0)</f>
        <v>3.9058999999999999</v>
      </c>
      <c r="Q15" s="66">
        <f t="shared" si="6"/>
        <v>13</v>
      </c>
      <c r="R15" s="65">
        <f>VLOOKUP($A15,'Return Data'!$B$7:$R$2843,12,0)</f>
        <v>3.6423999999999999</v>
      </c>
      <c r="S15" s="66">
        <f t="shared" si="7"/>
        <v>14</v>
      </c>
      <c r="T15" s="65">
        <f>VLOOKUP($A15,'Return Data'!$B$7:$R$2843,13,0)</f>
        <v>3.6951999999999998</v>
      </c>
      <c r="U15" s="66">
        <f t="shared" si="8"/>
        <v>13</v>
      </c>
      <c r="V15" s="65">
        <f>VLOOKUP($A15,'Return Data'!$B$7:$R$2843,17,0)</f>
        <v>5.4001000000000001</v>
      </c>
      <c r="W15" s="66">
        <f t="shared" si="10"/>
        <v>13</v>
      </c>
      <c r="X15" s="65">
        <f>VLOOKUP($A15,'Return Data'!$B$7:$R$2843,14,0)</f>
        <v>6.2077</v>
      </c>
      <c r="Y15" s="66">
        <f t="shared" si="11"/>
        <v>12</v>
      </c>
      <c r="Z15" s="65">
        <f>VLOOKUP($A15,'Return Data'!$B$7:$R$2843,16,0)</f>
        <v>7.5848000000000004</v>
      </c>
      <c r="AA15" s="67">
        <f t="shared" si="9"/>
        <v>11</v>
      </c>
    </row>
    <row r="16" spans="1:27" x14ac:dyDescent="0.3">
      <c r="A16" s="63" t="s">
        <v>1219</v>
      </c>
      <c r="B16" s="64">
        <f>VLOOKUP($A16,'Return Data'!$B$7:$R$2843,3,0)</f>
        <v>44407</v>
      </c>
      <c r="C16" s="65">
        <f>VLOOKUP($A16,'Return Data'!$B$7:$R$2843,4,0)</f>
        <v>2477.9657999999999</v>
      </c>
      <c r="D16" s="65">
        <f>VLOOKUP($A16,'Return Data'!$B$7:$R$2843,5,0)</f>
        <v>1.859</v>
      </c>
      <c r="E16" s="66">
        <f t="shared" si="0"/>
        <v>16</v>
      </c>
      <c r="F16" s="65">
        <f>VLOOKUP($A16,'Return Data'!$B$7:$R$2843,6,0)</f>
        <v>3.6987999999999999</v>
      </c>
      <c r="G16" s="66">
        <f t="shared" si="1"/>
        <v>5</v>
      </c>
      <c r="H16" s="65">
        <f>VLOOKUP($A16,'Return Data'!$B$7:$R$2843,7,0)</f>
        <v>4.2268999999999997</v>
      </c>
      <c r="I16" s="66">
        <f t="shared" si="2"/>
        <v>2</v>
      </c>
      <c r="J16" s="65">
        <f>VLOOKUP($A16,'Return Data'!$B$7:$R$2843,8,0)</f>
        <v>4.1258999999999997</v>
      </c>
      <c r="K16" s="66">
        <f t="shared" si="3"/>
        <v>3</v>
      </c>
      <c r="L16" s="65">
        <f>VLOOKUP($A16,'Return Data'!$B$7:$R$2843,9,0)</f>
        <v>4.8127000000000004</v>
      </c>
      <c r="M16" s="66">
        <f t="shared" si="4"/>
        <v>3</v>
      </c>
      <c r="N16" s="65">
        <f>VLOOKUP($A16,'Return Data'!$B$7:$R$2843,10,0)</f>
        <v>3.7896000000000001</v>
      </c>
      <c r="O16" s="66">
        <f t="shared" si="5"/>
        <v>10</v>
      </c>
      <c r="P16" s="65">
        <f>VLOOKUP($A16,'Return Data'!$B$7:$R$2843,11,0)</f>
        <v>4.3362999999999996</v>
      </c>
      <c r="Q16" s="66">
        <f t="shared" si="6"/>
        <v>2</v>
      </c>
      <c r="R16" s="65">
        <f>VLOOKUP($A16,'Return Data'!$B$7:$R$2843,12,0)</f>
        <v>3.9912000000000001</v>
      </c>
      <c r="S16" s="66">
        <f t="shared" si="7"/>
        <v>3</v>
      </c>
      <c r="T16" s="65">
        <f>VLOOKUP($A16,'Return Data'!$B$7:$R$2843,13,0)</f>
        <v>3.9944999999999999</v>
      </c>
      <c r="U16" s="66">
        <f t="shared" si="8"/>
        <v>9</v>
      </c>
      <c r="V16" s="65">
        <f>VLOOKUP($A16,'Return Data'!$B$7:$R$2843,17,0)</f>
        <v>5.5789</v>
      </c>
      <c r="W16" s="66">
        <f t="shared" si="10"/>
        <v>11</v>
      </c>
      <c r="X16" s="65">
        <f>VLOOKUP($A16,'Return Data'!$B$7:$R$2843,14,0)</f>
        <v>6.3602999999999996</v>
      </c>
      <c r="Y16" s="66">
        <f t="shared" si="11"/>
        <v>11</v>
      </c>
      <c r="Z16" s="65">
        <f>VLOOKUP($A16,'Return Data'!$B$7:$R$2843,16,0)</f>
        <v>8.0670000000000002</v>
      </c>
      <c r="AA16" s="67">
        <f t="shared" si="9"/>
        <v>1</v>
      </c>
    </row>
    <row r="17" spans="1:27" x14ac:dyDescent="0.3">
      <c r="A17" s="63" t="s">
        <v>1223</v>
      </c>
      <c r="B17" s="64">
        <f>VLOOKUP($A17,'Return Data'!$B$7:$R$2843,3,0)</f>
        <v>44407</v>
      </c>
      <c r="C17" s="65">
        <f>VLOOKUP($A17,'Return Data'!$B$7:$R$2843,4,0)</f>
        <v>3527.9783000000002</v>
      </c>
      <c r="D17" s="65">
        <f>VLOOKUP($A17,'Return Data'!$B$7:$R$2843,5,0)</f>
        <v>3.5283000000000002</v>
      </c>
      <c r="E17" s="66">
        <f t="shared" si="0"/>
        <v>7</v>
      </c>
      <c r="F17" s="65">
        <f>VLOOKUP($A17,'Return Data'!$B$7:$R$2843,6,0)</f>
        <v>3.5731000000000002</v>
      </c>
      <c r="G17" s="66">
        <f t="shared" si="1"/>
        <v>8</v>
      </c>
      <c r="H17" s="65">
        <f>VLOOKUP($A17,'Return Data'!$B$7:$R$2843,7,0)</f>
        <v>3.7155</v>
      </c>
      <c r="I17" s="66">
        <f t="shared" si="2"/>
        <v>12</v>
      </c>
      <c r="J17" s="65">
        <f>VLOOKUP($A17,'Return Data'!$B$7:$R$2843,8,0)</f>
        <v>3.9182999999999999</v>
      </c>
      <c r="K17" s="66">
        <f t="shared" si="3"/>
        <v>10</v>
      </c>
      <c r="L17" s="65">
        <f>VLOOKUP($A17,'Return Data'!$B$7:$R$2843,9,0)</f>
        <v>4.4366000000000003</v>
      </c>
      <c r="M17" s="66">
        <f t="shared" si="4"/>
        <v>7</v>
      </c>
      <c r="N17" s="65">
        <f>VLOOKUP($A17,'Return Data'!$B$7:$R$2843,10,0)</f>
        <v>3.7585999999999999</v>
      </c>
      <c r="O17" s="66">
        <f t="shared" si="5"/>
        <v>12</v>
      </c>
      <c r="P17" s="65">
        <f>VLOOKUP($A17,'Return Data'!$B$7:$R$2843,11,0)</f>
        <v>4.0084</v>
      </c>
      <c r="Q17" s="66">
        <f t="shared" si="6"/>
        <v>11</v>
      </c>
      <c r="R17" s="65">
        <f>VLOOKUP($A17,'Return Data'!$B$7:$R$2843,12,0)</f>
        <v>3.7854000000000001</v>
      </c>
      <c r="S17" s="66">
        <f t="shared" si="7"/>
        <v>11</v>
      </c>
      <c r="T17" s="65">
        <f>VLOOKUP($A17,'Return Data'!$B$7:$R$2843,13,0)</f>
        <v>3.9573</v>
      </c>
      <c r="U17" s="66">
        <f t="shared" si="8"/>
        <v>10</v>
      </c>
      <c r="V17" s="65">
        <f>VLOOKUP($A17,'Return Data'!$B$7:$R$2843,17,0)</f>
        <v>5.4859</v>
      </c>
      <c r="W17" s="66">
        <f t="shared" si="10"/>
        <v>12</v>
      </c>
      <c r="X17" s="65">
        <f>VLOOKUP($A17,'Return Data'!$B$7:$R$2843,14,0)</f>
        <v>6.5115999999999996</v>
      </c>
      <c r="Y17" s="66">
        <f t="shared" si="11"/>
        <v>10</v>
      </c>
      <c r="Z17" s="65">
        <f>VLOOKUP($A17,'Return Data'!$B$7:$R$2843,16,0)</f>
        <v>7.5979000000000001</v>
      </c>
      <c r="AA17" s="67">
        <f t="shared" si="9"/>
        <v>10</v>
      </c>
    </row>
    <row r="18" spans="1:27" x14ac:dyDescent="0.3">
      <c r="A18" s="63" t="s">
        <v>1224</v>
      </c>
      <c r="B18" s="64">
        <f>VLOOKUP($A18,'Return Data'!$B$7:$R$2843,3,0)</f>
        <v>44407</v>
      </c>
      <c r="C18" s="65">
        <f>VLOOKUP($A18,'Return Data'!$B$7:$R$2843,4,0)</f>
        <v>32.540872956352203</v>
      </c>
      <c r="D18" s="65">
        <f>VLOOKUP($A18,'Return Data'!$B$7:$R$2843,5,0)</f>
        <v>3.7017000000000002</v>
      </c>
      <c r="E18" s="66">
        <f t="shared" si="0"/>
        <v>4</v>
      </c>
      <c r="F18" s="65">
        <f>VLOOKUP($A18,'Return Data'!$B$7:$R$2843,6,0)</f>
        <v>4.0952999999999999</v>
      </c>
      <c r="G18" s="66">
        <f t="shared" si="1"/>
        <v>2</v>
      </c>
      <c r="H18" s="65">
        <f>VLOOKUP($A18,'Return Data'!$B$7:$R$2843,7,0)</f>
        <v>4.0891000000000002</v>
      </c>
      <c r="I18" s="66">
        <f t="shared" si="2"/>
        <v>5</v>
      </c>
      <c r="J18" s="65">
        <f>VLOOKUP($A18,'Return Data'!$B$7:$R$2843,8,0)</f>
        <v>3.6343000000000001</v>
      </c>
      <c r="K18" s="66">
        <f t="shared" si="3"/>
        <v>16</v>
      </c>
      <c r="L18" s="65">
        <f>VLOOKUP($A18,'Return Data'!$B$7:$R$2843,9,0)</f>
        <v>3.5941000000000001</v>
      </c>
      <c r="M18" s="66">
        <f t="shared" si="4"/>
        <v>16</v>
      </c>
      <c r="N18" s="65">
        <f>VLOOKUP($A18,'Return Data'!$B$7:$R$2843,10,0)</f>
        <v>3.3275000000000001</v>
      </c>
      <c r="O18" s="66">
        <f t="shared" si="5"/>
        <v>16</v>
      </c>
      <c r="P18" s="65">
        <f>VLOOKUP($A18,'Return Data'!$B$7:$R$2843,11,0)</f>
        <v>3.3553000000000002</v>
      </c>
      <c r="Q18" s="66">
        <f t="shared" si="6"/>
        <v>16</v>
      </c>
      <c r="R18" s="65">
        <f>VLOOKUP($A18,'Return Data'!$B$7:$R$2843,12,0)</f>
        <v>3.3113000000000001</v>
      </c>
      <c r="S18" s="66">
        <f t="shared" si="7"/>
        <v>16</v>
      </c>
      <c r="T18" s="65">
        <f>VLOOKUP($A18,'Return Data'!$B$7:$R$2843,13,0)</f>
        <v>3.4641999999999999</v>
      </c>
      <c r="U18" s="66">
        <f t="shared" si="8"/>
        <v>15</v>
      </c>
      <c r="V18" s="65">
        <f>VLOOKUP($A18,'Return Data'!$B$7:$R$2843,17,0)</f>
        <v>6.3535000000000004</v>
      </c>
      <c r="W18" s="66">
        <f t="shared" si="10"/>
        <v>1</v>
      </c>
      <c r="X18" s="65">
        <f>VLOOKUP($A18,'Return Data'!$B$7:$R$2843,14,0)</f>
        <v>6.6162000000000001</v>
      </c>
      <c r="Y18" s="66">
        <f t="shared" si="11"/>
        <v>8</v>
      </c>
      <c r="Z18" s="65">
        <f>VLOOKUP($A18,'Return Data'!$B$7:$R$2843,16,0)</f>
        <v>7.9768999999999997</v>
      </c>
      <c r="AA18" s="67">
        <f t="shared" si="9"/>
        <v>3</v>
      </c>
    </row>
    <row r="19" spans="1:27" x14ac:dyDescent="0.3">
      <c r="A19" s="63" t="s">
        <v>1227</v>
      </c>
      <c r="B19" s="64">
        <f>VLOOKUP($A19,'Return Data'!$B$7:$R$2843,3,0)</f>
        <v>44407</v>
      </c>
      <c r="C19" s="65">
        <f>VLOOKUP($A19,'Return Data'!$B$7:$R$2843,4,0)</f>
        <v>3262.5565999999999</v>
      </c>
      <c r="D19" s="65">
        <f>VLOOKUP($A19,'Return Data'!$B$7:$R$2843,5,0)</f>
        <v>3.2469000000000001</v>
      </c>
      <c r="E19" s="66">
        <f t="shared" si="0"/>
        <v>12</v>
      </c>
      <c r="F19" s="65">
        <f>VLOOKUP($A19,'Return Data'!$B$7:$R$2843,6,0)</f>
        <v>3.1833</v>
      </c>
      <c r="G19" s="66">
        <f t="shared" si="1"/>
        <v>16</v>
      </c>
      <c r="H19" s="65">
        <f>VLOOKUP($A19,'Return Data'!$B$7:$R$2843,7,0)</f>
        <v>3.6015000000000001</v>
      </c>
      <c r="I19" s="66">
        <f t="shared" si="2"/>
        <v>15</v>
      </c>
      <c r="J19" s="65">
        <f>VLOOKUP($A19,'Return Data'!$B$7:$R$2843,8,0)</f>
        <v>3.7498999999999998</v>
      </c>
      <c r="K19" s="66">
        <f t="shared" si="3"/>
        <v>13</v>
      </c>
      <c r="L19" s="65">
        <f>VLOOKUP($A19,'Return Data'!$B$7:$R$2843,9,0)</f>
        <v>4.3783000000000003</v>
      </c>
      <c r="M19" s="66">
        <f t="shared" si="4"/>
        <v>10</v>
      </c>
      <c r="N19" s="65">
        <f>VLOOKUP($A19,'Return Data'!$B$7:$R$2843,10,0)</f>
        <v>3.8622000000000001</v>
      </c>
      <c r="O19" s="66">
        <f t="shared" si="5"/>
        <v>6</v>
      </c>
      <c r="P19" s="65">
        <f>VLOOKUP($A19,'Return Data'!$B$7:$R$2843,11,0)</f>
        <v>4.1311999999999998</v>
      </c>
      <c r="Q19" s="66">
        <f t="shared" si="6"/>
        <v>7</v>
      </c>
      <c r="R19" s="65">
        <f>VLOOKUP($A19,'Return Data'!$B$7:$R$2843,12,0)</f>
        <v>3.9493999999999998</v>
      </c>
      <c r="S19" s="66">
        <f t="shared" si="7"/>
        <v>6</v>
      </c>
      <c r="T19" s="65">
        <f>VLOOKUP($A19,'Return Data'!$B$7:$R$2843,13,0)</f>
        <v>4.1189999999999998</v>
      </c>
      <c r="U19" s="66">
        <f t="shared" si="8"/>
        <v>6</v>
      </c>
      <c r="V19" s="65">
        <f>VLOOKUP($A19,'Return Data'!$B$7:$R$2843,17,0)</f>
        <v>5.7134</v>
      </c>
      <c r="W19" s="66">
        <f t="shared" si="10"/>
        <v>8</v>
      </c>
      <c r="X19" s="65">
        <f>VLOOKUP($A19,'Return Data'!$B$7:$R$2843,14,0)</f>
        <v>6.7157</v>
      </c>
      <c r="Y19" s="66">
        <f t="shared" si="11"/>
        <v>5</v>
      </c>
      <c r="Z19" s="65">
        <f>VLOOKUP($A19,'Return Data'!$B$7:$R$2843,16,0)</f>
        <v>7.6715</v>
      </c>
      <c r="AA19" s="67">
        <f t="shared" si="9"/>
        <v>7</v>
      </c>
    </row>
    <row r="20" spans="1:27" x14ac:dyDescent="0.3">
      <c r="A20" s="63" t="s">
        <v>1228</v>
      </c>
      <c r="B20" s="64">
        <f>VLOOKUP($A20,'Return Data'!$B$7:$R$2843,3,0)</f>
        <v>44407</v>
      </c>
      <c r="C20" s="65">
        <f>VLOOKUP($A20,'Return Data'!$B$7:$R$2843,4,0)</f>
        <v>1066.0681999999999</v>
      </c>
      <c r="D20" s="65">
        <f>VLOOKUP($A20,'Return Data'!$B$7:$R$2843,5,0)</f>
        <v>3.7803</v>
      </c>
      <c r="E20" s="66">
        <f t="shared" si="0"/>
        <v>2</v>
      </c>
      <c r="F20" s="65">
        <f>VLOOKUP($A20,'Return Data'!$B$7:$R$2843,6,0)</f>
        <v>4.3144</v>
      </c>
      <c r="G20" s="66">
        <f t="shared" si="1"/>
        <v>1</v>
      </c>
      <c r="H20" s="65">
        <f>VLOOKUP($A20,'Return Data'!$B$7:$R$2843,7,0)</f>
        <v>4.1323999999999996</v>
      </c>
      <c r="I20" s="66">
        <f t="shared" si="2"/>
        <v>4</v>
      </c>
      <c r="J20" s="65">
        <f>VLOOKUP($A20,'Return Data'!$B$7:$R$2843,8,0)</f>
        <v>4.2034000000000002</v>
      </c>
      <c r="K20" s="66">
        <f t="shared" si="3"/>
        <v>1</v>
      </c>
      <c r="L20" s="65">
        <f>VLOOKUP($A20,'Return Data'!$B$7:$R$2843,9,0)</f>
        <v>4.4481999999999999</v>
      </c>
      <c r="M20" s="66">
        <f t="shared" si="4"/>
        <v>6</v>
      </c>
      <c r="N20" s="65">
        <f>VLOOKUP($A20,'Return Data'!$B$7:$R$2843,10,0)</f>
        <v>3.8132999999999999</v>
      </c>
      <c r="O20" s="66">
        <f t="shared" si="5"/>
        <v>7</v>
      </c>
      <c r="P20" s="65">
        <f>VLOOKUP($A20,'Return Data'!$B$7:$R$2843,11,0)</f>
        <v>3.8656999999999999</v>
      </c>
      <c r="Q20" s="66">
        <f t="shared" si="6"/>
        <v>14</v>
      </c>
      <c r="R20" s="65">
        <f>VLOOKUP($A20,'Return Data'!$B$7:$R$2843,12,0)</f>
        <v>3.7029999999999998</v>
      </c>
      <c r="S20" s="66">
        <f t="shared" si="7"/>
        <v>13</v>
      </c>
      <c r="T20" s="65"/>
      <c r="U20" s="66"/>
      <c r="V20" s="65"/>
      <c r="W20" s="66"/>
      <c r="X20" s="65"/>
      <c r="Y20" s="66"/>
      <c r="Z20" s="65">
        <f>VLOOKUP($A20,'Return Data'!$B$7:$R$2843,16,0)</f>
        <v>4.6757999999999997</v>
      </c>
      <c r="AA20" s="67">
        <f t="shared" si="9"/>
        <v>16</v>
      </c>
    </row>
    <row r="21" spans="1:27" x14ac:dyDescent="0.3">
      <c r="A21" s="63" t="s">
        <v>1232</v>
      </c>
      <c r="B21" s="64">
        <f>VLOOKUP($A21,'Return Data'!$B$7:$R$2843,3,0)</f>
        <v>44407</v>
      </c>
      <c r="C21" s="65">
        <f>VLOOKUP($A21,'Return Data'!$B$7:$R$2843,4,0)</f>
        <v>34.6434</v>
      </c>
      <c r="D21" s="65">
        <f>VLOOKUP($A21,'Return Data'!$B$7:$R$2843,5,0)</f>
        <v>3.4771999999999998</v>
      </c>
      <c r="E21" s="66">
        <f t="shared" si="0"/>
        <v>8</v>
      </c>
      <c r="F21" s="65">
        <f>VLOOKUP($A21,'Return Data'!$B$7:$R$2843,6,0)</f>
        <v>3.6886999999999999</v>
      </c>
      <c r="G21" s="66">
        <f t="shared" si="1"/>
        <v>6</v>
      </c>
      <c r="H21" s="65">
        <f>VLOOKUP($A21,'Return Data'!$B$7:$R$2843,7,0)</f>
        <v>3.9314</v>
      </c>
      <c r="I21" s="66">
        <f t="shared" si="2"/>
        <v>7</v>
      </c>
      <c r="J21" s="65">
        <f>VLOOKUP($A21,'Return Data'!$B$7:$R$2843,8,0)</f>
        <v>3.9721000000000002</v>
      </c>
      <c r="K21" s="66">
        <f t="shared" si="3"/>
        <v>8</v>
      </c>
      <c r="L21" s="65">
        <f>VLOOKUP($A21,'Return Data'!$B$7:$R$2843,9,0)</f>
        <v>4.4519000000000002</v>
      </c>
      <c r="M21" s="66">
        <f t="shared" si="4"/>
        <v>5</v>
      </c>
      <c r="N21" s="65">
        <f>VLOOKUP($A21,'Return Data'!$B$7:$R$2843,10,0)</f>
        <v>3.7985000000000002</v>
      </c>
      <c r="O21" s="66">
        <f t="shared" si="5"/>
        <v>9</v>
      </c>
      <c r="P21" s="65">
        <f>VLOOKUP($A21,'Return Data'!$B$7:$R$2843,11,0)</f>
        <v>4.0997000000000003</v>
      </c>
      <c r="Q21" s="66">
        <f t="shared" si="6"/>
        <v>8</v>
      </c>
      <c r="R21" s="65">
        <f>VLOOKUP($A21,'Return Data'!$B$7:$R$2843,12,0)</f>
        <v>3.9175</v>
      </c>
      <c r="S21" s="66">
        <f t="shared" si="7"/>
        <v>8</v>
      </c>
      <c r="T21" s="65">
        <f>VLOOKUP($A21,'Return Data'!$B$7:$R$2843,13,0)</f>
        <v>4.1730999999999998</v>
      </c>
      <c r="U21" s="66">
        <f>RANK(T21,T$8:T$24,0)</f>
        <v>3</v>
      </c>
      <c r="V21" s="65">
        <f>VLOOKUP($A21,'Return Data'!$B$7:$R$2843,17,0)</f>
        <v>5.8807</v>
      </c>
      <c r="W21" s="66">
        <f>RANK(V21,V$8:V$24,0)</f>
        <v>5</v>
      </c>
      <c r="X21" s="65">
        <f>VLOOKUP($A21,'Return Data'!$B$7:$R$2843,14,0)</f>
        <v>6.8034999999999997</v>
      </c>
      <c r="Y21" s="66">
        <f>RANK(X21,X$8:X$24,0)</f>
        <v>4</v>
      </c>
      <c r="Z21" s="65">
        <f>VLOOKUP($A21,'Return Data'!$B$7:$R$2843,16,0)</f>
        <v>8.0235000000000003</v>
      </c>
      <c r="AA21" s="67">
        <f t="shared" si="9"/>
        <v>2</v>
      </c>
    </row>
    <row r="22" spans="1:27" x14ac:dyDescent="0.3">
      <c r="A22" s="63" t="s">
        <v>1234</v>
      </c>
      <c r="B22" s="64">
        <f>VLOOKUP($A22,'Return Data'!$B$7:$R$2843,3,0)</f>
        <v>44407</v>
      </c>
      <c r="C22" s="65">
        <f>VLOOKUP($A22,'Return Data'!$B$7:$R$2843,4,0)</f>
        <v>11.848100000000001</v>
      </c>
      <c r="D22" s="65">
        <f>VLOOKUP($A22,'Return Data'!$B$7:$R$2843,5,0)</f>
        <v>2.7728000000000002</v>
      </c>
      <c r="E22" s="66">
        <f t="shared" si="0"/>
        <v>13</v>
      </c>
      <c r="F22" s="65">
        <f>VLOOKUP($A22,'Return Data'!$B$7:$R$2843,6,0)</f>
        <v>3.0813999999999999</v>
      </c>
      <c r="G22" s="66">
        <f t="shared" si="1"/>
        <v>17</v>
      </c>
      <c r="H22" s="65">
        <f>VLOOKUP($A22,'Return Data'!$B$7:$R$2843,7,0)</f>
        <v>3.6553</v>
      </c>
      <c r="I22" s="66">
        <f t="shared" si="2"/>
        <v>14</v>
      </c>
      <c r="J22" s="65">
        <f>VLOOKUP($A22,'Return Data'!$B$7:$R$2843,8,0)</f>
        <v>3.702</v>
      </c>
      <c r="K22" s="66">
        <f t="shared" si="3"/>
        <v>14</v>
      </c>
      <c r="L22" s="65">
        <f>VLOOKUP($A22,'Return Data'!$B$7:$R$2843,9,0)</f>
        <v>4.0594000000000001</v>
      </c>
      <c r="M22" s="66">
        <f t="shared" si="4"/>
        <v>14</v>
      </c>
      <c r="N22" s="65">
        <f>VLOOKUP($A22,'Return Data'!$B$7:$R$2843,10,0)</f>
        <v>3.5003000000000002</v>
      </c>
      <c r="O22" s="66">
        <f t="shared" si="5"/>
        <v>14</v>
      </c>
      <c r="P22" s="65">
        <f>VLOOKUP($A22,'Return Data'!$B$7:$R$2843,11,0)</f>
        <v>3.5626000000000002</v>
      </c>
      <c r="Q22" s="66">
        <f t="shared" si="6"/>
        <v>15</v>
      </c>
      <c r="R22" s="65">
        <f>VLOOKUP($A22,'Return Data'!$B$7:$R$2843,12,0)</f>
        <v>3.5019999999999998</v>
      </c>
      <c r="S22" s="66">
        <f t="shared" si="7"/>
        <v>15</v>
      </c>
      <c r="T22" s="65">
        <f>VLOOKUP($A22,'Return Data'!$B$7:$R$2843,13,0)</f>
        <v>3.5918000000000001</v>
      </c>
      <c r="U22" s="66">
        <f>RANK(T22,T$8:T$24,0)</f>
        <v>14</v>
      </c>
      <c r="V22" s="65">
        <f>VLOOKUP($A22,'Return Data'!$B$7:$R$2843,17,0)</f>
        <v>5.1223999999999998</v>
      </c>
      <c r="W22" s="66">
        <f>RANK(V22,V$8:V$24,0)</f>
        <v>14</v>
      </c>
      <c r="X22" s="65"/>
      <c r="Y22" s="66"/>
      <c r="Z22" s="65">
        <f>VLOOKUP($A22,'Return Data'!$B$7:$R$2843,16,0)</f>
        <v>6.1444999999999999</v>
      </c>
      <c r="AA22" s="67">
        <f t="shared" si="9"/>
        <v>14</v>
      </c>
    </row>
    <row r="23" spans="1:27" x14ac:dyDescent="0.3">
      <c r="A23" s="63" t="s">
        <v>1236</v>
      </c>
      <c r="B23" s="64">
        <f>VLOOKUP($A23,'Return Data'!$B$7:$R$2843,3,0)</f>
        <v>44407</v>
      </c>
      <c r="C23" s="65">
        <f>VLOOKUP($A23,'Return Data'!$B$7:$R$2843,4,0)</f>
        <v>3722.3824</v>
      </c>
      <c r="D23" s="65">
        <f>VLOOKUP($A23,'Return Data'!$B$7:$R$2843,5,0)</f>
        <v>3.8197000000000001</v>
      </c>
      <c r="E23" s="66">
        <f t="shared" si="0"/>
        <v>1</v>
      </c>
      <c r="F23" s="65">
        <f>VLOOKUP($A23,'Return Data'!$B$7:$R$2843,6,0)</f>
        <v>3.6686999999999999</v>
      </c>
      <c r="G23" s="66">
        <f t="shared" si="1"/>
        <v>7</v>
      </c>
      <c r="H23" s="65">
        <f>VLOOKUP($A23,'Return Data'!$B$7:$R$2843,7,0)</f>
        <v>4.1896000000000004</v>
      </c>
      <c r="I23" s="66">
        <f t="shared" si="2"/>
        <v>3</v>
      </c>
      <c r="J23" s="65">
        <f>VLOOKUP($A23,'Return Data'!$B$7:$R$2843,8,0)</f>
        <v>4.0972</v>
      </c>
      <c r="K23" s="66">
        <f t="shared" si="3"/>
        <v>5</v>
      </c>
      <c r="L23" s="65">
        <f>VLOOKUP($A23,'Return Data'!$B$7:$R$2843,9,0)</f>
        <v>4.8478000000000003</v>
      </c>
      <c r="M23" s="66">
        <f t="shared" si="4"/>
        <v>2</v>
      </c>
      <c r="N23" s="65">
        <f>VLOOKUP($A23,'Return Data'!$B$7:$R$2843,10,0)</f>
        <v>4.0641999999999996</v>
      </c>
      <c r="O23" s="66">
        <f t="shared" si="5"/>
        <v>1</v>
      </c>
      <c r="P23" s="65">
        <f>VLOOKUP($A23,'Return Data'!$B$7:$R$2843,11,0)</f>
        <v>4.4923999999999999</v>
      </c>
      <c r="Q23" s="66">
        <f t="shared" si="6"/>
        <v>1</v>
      </c>
      <c r="R23" s="65">
        <f>VLOOKUP($A23,'Return Data'!$B$7:$R$2843,12,0)</f>
        <v>4.2137000000000002</v>
      </c>
      <c r="S23" s="66">
        <f t="shared" si="7"/>
        <v>1</v>
      </c>
      <c r="T23" s="65">
        <f>VLOOKUP($A23,'Return Data'!$B$7:$R$2843,13,0)</f>
        <v>4.4189999999999996</v>
      </c>
      <c r="U23" s="66">
        <f>RANK(T23,T$8:T$24,0)</f>
        <v>1</v>
      </c>
      <c r="V23" s="65">
        <f>VLOOKUP($A23,'Return Data'!$B$7:$R$2843,17,0)</f>
        <v>5.9752999999999998</v>
      </c>
      <c r="W23" s="66">
        <f>RANK(V23,V$8:V$24,0)</f>
        <v>4</v>
      </c>
      <c r="X23" s="65">
        <f>VLOOKUP($A23,'Return Data'!$B$7:$R$2843,14,0)</f>
        <v>4.2389000000000001</v>
      </c>
      <c r="Y23" s="66">
        <f>RANK(X23,X$8:X$24,0)</f>
        <v>13</v>
      </c>
      <c r="Z23" s="65">
        <f>VLOOKUP($A23,'Return Data'!$B$7:$R$2843,16,0)</f>
        <v>6.774</v>
      </c>
      <c r="AA23" s="67">
        <f t="shared" si="9"/>
        <v>13</v>
      </c>
    </row>
    <row r="24" spans="1:27" x14ac:dyDescent="0.3">
      <c r="A24" s="63" t="s">
        <v>1238</v>
      </c>
      <c r="B24" s="64">
        <f>VLOOKUP($A24,'Return Data'!$B$7:$R$2843,3,0)</f>
        <v>44407</v>
      </c>
      <c r="C24" s="65">
        <f>VLOOKUP($A24,'Return Data'!$B$7:$R$2843,4,0)</f>
        <v>2425.9524999999999</v>
      </c>
      <c r="D24" s="65">
        <f>VLOOKUP($A24,'Return Data'!$B$7:$R$2843,5,0)</f>
        <v>3.3224</v>
      </c>
      <c r="E24" s="66">
        <f t="shared" si="0"/>
        <v>10</v>
      </c>
      <c r="F24" s="65">
        <f>VLOOKUP($A24,'Return Data'!$B$7:$R$2843,6,0)</f>
        <v>3.2723</v>
      </c>
      <c r="G24" s="66">
        <f t="shared" si="1"/>
        <v>13</v>
      </c>
      <c r="H24" s="65">
        <f>VLOOKUP($A24,'Return Data'!$B$7:$R$2843,7,0)</f>
        <v>3.6880999999999999</v>
      </c>
      <c r="I24" s="66">
        <f t="shared" si="2"/>
        <v>13</v>
      </c>
      <c r="J24" s="65">
        <f>VLOOKUP($A24,'Return Data'!$B$7:$R$2843,8,0)</f>
        <v>3.8883000000000001</v>
      </c>
      <c r="K24" s="66">
        <f t="shared" si="3"/>
        <v>11</v>
      </c>
      <c r="L24" s="65">
        <f>VLOOKUP($A24,'Return Data'!$B$7:$R$2843,9,0)</f>
        <v>4.3583999999999996</v>
      </c>
      <c r="M24" s="66">
        <f t="shared" si="4"/>
        <v>12</v>
      </c>
      <c r="N24" s="65">
        <f>VLOOKUP($A24,'Return Data'!$B$7:$R$2843,10,0)</f>
        <v>3.8083999999999998</v>
      </c>
      <c r="O24" s="66">
        <f t="shared" si="5"/>
        <v>8</v>
      </c>
      <c r="P24" s="65">
        <f>VLOOKUP($A24,'Return Data'!$B$7:$R$2843,11,0)</f>
        <v>4.0746000000000002</v>
      </c>
      <c r="Q24" s="66">
        <f t="shared" si="6"/>
        <v>9</v>
      </c>
      <c r="R24" s="65">
        <f>VLOOKUP($A24,'Return Data'!$B$7:$R$2843,12,0)</f>
        <v>3.8719000000000001</v>
      </c>
      <c r="S24" s="66">
        <f t="shared" si="7"/>
        <v>9</v>
      </c>
      <c r="T24" s="65">
        <f>VLOOKUP($A24,'Return Data'!$B$7:$R$2843,13,0)</f>
        <v>4.0793999999999997</v>
      </c>
      <c r="U24" s="66">
        <f>RANK(T24,T$8:T$24,0)</f>
        <v>7</v>
      </c>
      <c r="V24" s="65">
        <f>VLOOKUP($A24,'Return Data'!$B$7:$R$2843,17,0)</f>
        <v>5.6795999999999998</v>
      </c>
      <c r="W24" s="66">
        <f>RANK(V24,V$8:V$24,0)</f>
        <v>9</v>
      </c>
      <c r="X24" s="65">
        <f>VLOOKUP($A24,'Return Data'!$B$7:$R$2843,14,0)</f>
        <v>6.6707000000000001</v>
      </c>
      <c r="Y24" s="66">
        <f>RANK(X24,X$8:X$24,0)</f>
        <v>6</v>
      </c>
      <c r="Z24" s="65">
        <f>VLOOKUP($A24,'Return Data'!$B$7:$R$2843,16,0)</f>
        <v>7.6711999999999998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3.1214705882352938</v>
      </c>
      <c r="E26" s="74"/>
      <c r="F26" s="75">
        <f>AVERAGE(F8:F24)</f>
        <v>3.5701941176470591</v>
      </c>
      <c r="G26" s="74"/>
      <c r="H26" s="75">
        <f>AVERAGE(H8:H24)</f>
        <v>3.886135294117647</v>
      </c>
      <c r="I26" s="74"/>
      <c r="J26" s="75">
        <f>AVERAGE(J8:J24)</f>
        <v>3.8954294117647059</v>
      </c>
      <c r="K26" s="74"/>
      <c r="L26" s="75">
        <f>AVERAGE(L8:L24)</f>
        <v>4.3173588235294122</v>
      </c>
      <c r="M26" s="74"/>
      <c r="N26" s="75">
        <f>AVERAGE(N8:N24)</f>
        <v>3.7246176470588241</v>
      </c>
      <c r="O26" s="74"/>
      <c r="P26" s="75">
        <f>AVERAGE(P8:P24)</f>
        <v>3.9834176470588232</v>
      </c>
      <c r="Q26" s="74"/>
      <c r="R26" s="75">
        <f>AVERAGE(R8:R24)</f>
        <v>3.7799411764705884</v>
      </c>
      <c r="S26" s="74"/>
      <c r="T26" s="75">
        <f>AVERAGE(T8:T24)</f>
        <v>3.9332187499999991</v>
      </c>
      <c r="U26" s="74"/>
      <c r="V26" s="75">
        <f>AVERAGE(V8:V24)</f>
        <v>5.7505857142857133</v>
      </c>
      <c r="W26" s="74"/>
      <c r="X26" s="75">
        <f>AVERAGE(X8:X24)</f>
        <v>6.4652461538461541</v>
      </c>
      <c r="Y26" s="74"/>
      <c r="Z26" s="75">
        <f>AVERAGE(Z8:Z24)</f>
        <v>7.1370941176470577</v>
      </c>
      <c r="AA26" s="76"/>
    </row>
    <row r="27" spans="1:27" x14ac:dyDescent="0.3">
      <c r="A27" s="73" t="s">
        <v>28</v>
      </c>
      <c r="B27" s="74"/>
      <c r="C27" s="74"/>
      <c r="D27" s="75">
        <f>MIN(D8:D24)</f>
        <v>0.86160000000000003</v>
      </c>
      <c r="E27" s="74"/>
      <c r="F27" s="75">
        <f>MIN(F8:F24)</f>
        <v>3.0813999999999999</v>
      </c>
      <c r="G27" s="74"/>
      <c r="H27" s="75">
        <f>MIN(H8:H24)</f>
        <v>3.5550000000000002</v>
      </c>
      <c r="I27" s="74"/>
      <c r="J27" s="75">
        <f>MIN(J8:J24)</f>
        <v>3.1030000000000002</v>
      </c>
      <c r="K27" s="74"/>
      <c r="L27" s="75">
        <f>MIN(L8:L24)</f>
        <v>2.9948000000000001</v>
      </c>
      <c r="M27" s="74"/>
      <c r="N27" s="75">
        <f>MIN(N8:N24)</f>
        <v>2.9209999999999998</v>
      </c>
      <c r="O27" s="74"/>
      <c r="P27" s="75">
        <f>MIN(P8:P24)</f>
        <v>2.9489000000000001</v>
      </c>
      <c r="Q27" s="74"/>
      <c r="R27" s="75">
        <f>MIN(R8:R24)</f>
        <v>2.9384000000000001</v>
      </c>
      <c r="S27" s="74"/>
      <c r="T27" s="75">
        <f>MIN(T8:T24)</f>
        <v>3.1128999999999998</v>
      </c>
      <c r="U27" s="74"/>
      <c r="V27" s="75">
        <f>MIN(V8:V24)</f>
        <v>5.1223999999999998</v>
      </c>
      <c r="W27" s="74"/>
      <c r="X27" s="75">
        <f>MIN(X8:X24)</f>
        <v>4.2389000000000001</v>
      </c>
      <c r="Y27" s="74"/>
      <c r="Z27" s="75">
        <f>MIN(Z8:Z24)</f>
        <v>4.6753999999999998</v>
      </c>
      <c r="AA27" s="76"/>
    </row>
    <row r="28" spans="1:27" ht="15" thickBot="1" x14ac:dyDescent="0.35">
      <c r="A28" s="77" t="s">
        <v>29</v>
      </c>
      <c r="B28" s="78"/>
      <c r="C28" s="78"/>
      <c r="D28" s="79">
        <f>MAX(D8:D24)</f>
        <v>3.8197000000000001</v>
      </c>
      <c r="E28" s="78"/>
      <c r="F28" s="79">
        <f>MAX(F8:F24)</f>
        <v>4.3144</v>
      </c>
      <c r="G28" s="78"/>
      <c r="H28" s="79">
        <f>MAX(H8:H24)</f>
        <v>4.3880999999999997</v>
      </c>
      <c r="I28" s="78"/>
      <c r="J28" s="79">
        <f>MAX(J8:J24)</f>
        <v>4.2034000000000002</v>
      </c>
      <c r="K28" s="78"/>
      <c r="L28" s="79">
        <f>MAX(L8:L24)</f>
        <v>4.9930000000000003</v>
      </c>
      <c r="M28" s="78"/>
      <c r="N28" s="79">
        <f>MAX(N8:N24)</f>
        <v>4.0641999999999996</v>
      </c>
      <c r="O28" s="78"/>
      <c r="P28" s="79">
        <f>MAX(P8:P24)</f>
        <v>4.4923999999999999</v>
      </c>
      <c r="Q28" s="78"/>
      <c r="R28" s="79">
        <f>MAX(R8:R24)</f>
        <v>4.2137000000000002</v>
      </c>
      <c r="S28" s="78"/>
      <c r="T28" s="79">
        <f>MAX(T8:T24)</f>
        <v>4.4189999999999996</v>
      </c>
      <c r="U28" s="78"/>
      <c r="V28" s="79">
        <f>MAX(V8:V24)</f>
        <v>6.3535000000000004</v>
      </c>
      <c r="W28" s="78"/>
      <c r="X28" s="79">
        <f>MAX(X8:X24)</f>
        <v>6.9543999999999997</v>
      </c>
      <c r="Y28" s="78"/>
      <c r="Z28" s="79">
        <f>MAX(Z8:Z24)</f>
        <v>8.0670000000000002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44407</v>
      </c>
      <c r="C8" s="65">
        <f>VLOOKUP($A8,'Return Data'!$B$7:$R$2843,4,0)</f>
        <v>288.74259999999998</v>
      </c>
      <c r="D8" s="65">
        <f>VLOOKUP($A8,'Return Data'!$B$7:$R$2843,5,0)</f>
        <v>3.6282999999999999</v>
      </c>
      <c r="E8" s="66">
        <f t="shared" ref="E8:E24" si="0">RANK(D8,D$8:D$24,0)</f>
        <v>1</v>
      </c>
      <c r="F8" s="65">
        <f>VLOOKUP($A8,'Return Data'!$B$7:$R$2843,6,0)</f>
        <v>3.6248</v>
      </c>
      <c r="G8" s="66">
        <f t="shared" ref="G8:G24" si="1">RANK(F8,F$8:F$24,0)</f>
        <v>3</v>
      </c>
      <c r="H8" s="65">
        <f>VLOOKUP($A8,'Return Data'!$B$7:$R$2843,7,0)</f>
        <v>3.8058999999999998</v>
      </c>
      <c r="I8" s="66">
        <f t="shared" ref="I8:I24" si="2">RANK(H8,H$8:H$24,0)</f>
        <v>4</v>
      </c>
      <c r="J8" s="65">
        <f>VLOOKUP($A8,'Return Data'!$B$7:$R$2843,8,0)</f>
        <v>3.9952999999999999</v>
      </c>
      <c r="K8" s="66">
        <f t="shared" ref="K8:K24" si="3">RANK(J8,J$8:J$24,0)</f>
        <v>1</v>
      </c>
      <c r="L8" s="65">
        <f>VLOOKUP($A8,'Return Data'!$B$7:$R$2843,9,0)</f>
        <v>4.3228999999999997</v>
      </c>
      <c r="M8" s="66">
        <f t="shared" ref="M8:M24" si="4">RANK(L8,L$8:L$24,0)</f>
        <v>6</v>
      </c>
      <c r="N8" s="65">
        <f>VLOOKUP($A8,'Return Data'!$B$7:$R$2843,10,0)</f>
        <v>3.8490000000000002</v>
      </c>
      <c r="O8" s="66">
        <f t="shared" ref="O8:O24" si="5">RANK(N8,N$8:N$24,0)</f>
        <v>2</v>
      </c>
      <c r="P8" s="65">
        <f>VLOOKUP($A8,'Return Data'!$B$7:$R$2843,11,0)</f>
        <v>4.1761999999999997</v>
      </c>
      <c r="Q8" s="66">
        <f t="shared" ref="Q8:Q24" si="6">RANK(P8,P$8:P$24,0)</f>
        <v>2</v>
      </c>
      <c r="R8" s="65">
        <f>VLOOKUP($A8,'Return Data'!$B$7:$R$2843,12,0)</f>
        <v>3.9018000000000002</v>
      </c>
      <c r="S8" s="66">
        <f t="shared" ref="S8:S24" si="7">RANK(R8,R$8:R$24,0)</f>
        <v>2</v>
      </c>
      <c r="T8" s="65">
        <f>VLOOKUP($A8,'Return Data'!$B$7:$R$2843,13,0)</f>
        <v>4.1254999999999997</v>
      </c>
      <c r="U8" s="66">
        <f t="shared" ref="U8:U19" si="8">RANK(T8,T$8:T$24,0)</f>
        <v>2</v>
      </c>
      <c r="V8" s="65">
        <f>VLOOKUP($A8,'Return Data'!$B$7:$R$2843,17,0)</f>
        <v>5.9261999999999997</v>
      </c>
      <c r="W8" s="66">
        <f>RANK(V8,V$8:V$24,0)</f>
        <v>1</v>
      </c>
      <c r="X8" s="65">
        <f>VLOOKUP($A8,'Return Data'!$B$7:$R$2843,14,0)</f>
        <v>6.8235000000000001</v>
      </c>
      <c r="Y8" s="66">
        <f>RANK(X8,X$8:X$24,0)</f>
        <v>1</v>
      </c>
      <c r="Z8" s="65">
        <f>VLOOKUP($A8,'Return Data'!$B$7:$R$2843,16,0)</f>
        <v>6.9379999999999997</v>
      </c>
      <c r="AA8" s="67">
        <f t="shared" ref="AA8:AA24" si="9">RANK(Z8,Z$8:Z$24,0)</f>
        <v>10</v>
      </c>
    </row>
    <row r="9" spans="1:27" x14ac:dyDescent="0.3">
      <c r="A9" s="63" t="s">
        <v>1203</v>
      </c>
      <c r="B9" s="64">
        <f>VLOOKUP($A9,'Return Data'!$B$7:$R$2843,3,0)</f>
        <v>44407</v>
      </c>
      <c r="C9" s="65">
        <f>VLOOKUP($A9,'Return Data'!$B$7:$R$2843,4,0)</f>
        <v>1118.3728000000001</v>
      </c>
      <c r="D9" s="65">
        <f>VLOOKUP($A9,'Return Data'!$B$7:$R$2843,5,0)</f>
        <v>3.1758000000000002</v>
      </c>
      <c r="E9" s="66">
        <f t="shared" si="0"/>
        <v>9</v>
      </c>
      <c r="F9" s="65">
        <f>VLOOKUP($A9,'Return Data'!$B$7:$R$2843,6,0)</f>
        <v>3.0457999999999998</v>
      </c>
      <c r="G9" s="66">
        <f t="shared" si="1"/>
        <v>14</v>
      </c>
      <c r="H9" s="65">
        <f>VLOOKUP($A9,'Return Data'!$B$7:$R$2843,7,0)</f>
        <v>3.41</v>
      </c>
      <c r="I9" s="66">
        <f t="shared" si="2"/>
        <v>15</v>
      </c>
      <c r="J9" s="65">
        <f>VLOOKUP($A9,'Return Data'!$B$7:$R$2843,8,0)</f>
        <v>3.948</v>
      </c>
      <c r="K9" s="66">
        <f t="shared" si="3"/>
        <v>2</v>
      </c>
      <c r="L9" s="65">
        <f>VLOOKUP($A9,'Return Data'!$B$7:$R$2843,9,0)</f>
        <v>4.2561</v>
      </c>
      <c r="M9" s="66">
        <f t="shared" si="4"/>
        <v>9</v>
      </c>
      <c r="N9" s="65">
        <f>VLOOKUP($A9,'Return Data'!$B$7:$R$2843,10,0)</f>
        <v>3.7437</v>
      </c>
      <c r="O9" s="66">
        <f t="shared" si="5"/>
        <v>5</v>
      </c>
      <c r="P9" s="65">
        <f>VLOOKUP($A9,'Return Data'!$B$7:$R$2843,11,0)</f>
        <v>3.9996999999999998</v>
      </c>
      <c r="Q9" s="66">
        <f t="shared" si="6"/>
        <v>6</v>
      </c>
      <c r="R9" s="65">
        <f>VLOOKUP($A9,'Return Data'!$B$7:$R$2843,12,0)</f>
        <v>3.8052999999999999</v>
      </c>
      <c r="S9" s="66">
        <f t="shared" si="7"/>
        <v>5</v>
      </c>
      <c r="T9" s="65">
        <f>VLOOKUP($A9,'Return Data'!$B$7:$R$2843,13,0)</f>
        <v>4.0042</v>
      </c>
      <c r="U9" s="66">
        <f t="shared" si="8"/>
        <v>4</v>
      </c>
      <c r="V9" s="65"/>
      <c r="W9" s="66"/>
      <c r="X9" s="65"/>
      <c r="Y9" s="66"/>
      <c r="Z9" s="65">
        <f>VLOOKUP($A9,'Return Data'!$B$7:$R$2843,16,0)</f>
        <v>5.8022</v>
      </c>
      <c r="AA9" s="67">
        <f t="shared" si="9"/>
        <v>15</v>
      </c>
    </row>
    <row r="10" spans="1:27" x14ac:dyDescent="0.3">
      <c r="A10" s="63" t="s">
        <v>1205</v>
      </c>
      <c r="B10" s="64">
        <f>VLOOKUP($A10,'Return Data'!$B$7:$R$2843,3,0)</f>
        <v>44407</v>
      </c>
      <c r="C10" s="65">
        <f>VLOOKUP($A10,'Return Data'!$B$7:$R$2843,4,0)</f>
        <v>1094.4005999999999</v>
      </c>
      <c r="D10" s="65">
        <f>VLOOKUP($A10,'Return Data'!$B$7:$R$2843,5,0)</f>
        <v>0.57030000000000003</v>
      </c>
      <c r="E10" s="66">
        <f t="shared" si="0"/>
        <v>17</v>
      </c>
      <c r="F10" s="65">
        <f>VLOOKUP($A10,'Return Data'!$B$7:$R$2843,6,0)</f>
        <v>3.2471000000000001</v>
      </c>
      <c r="G10" s="66">
        <f t="shared" si="1"/>
        <v>10</v>
      </c>
      <c r="H10" s="65">
        <f>VLOOKUP($A10,'Return Data'!$B$7:$R$2843,7,0)</f>
        <v>3.5792000000000002</v>
      </c>
      <c r="I10" s="66">
        <f t="shared" si="2"/>
        <v>11</v>
      </c>
      <c r="J10" s="65">
        <f>VLOOKUP($A10,'Return Data'!$B$7:$R$2843,8,0)</f>
        <v>2.8123999999999998</v>
      </c>
      <c r="K10" s="66">
        <f t="shared" si="3"/>
        <v>17</v>
      </c>
      <c r="L10" s="65">
        <f>VLOOKUP($A10,'Return Data'!$B$7:$R$2843,9,0)</f>
        <v>2.7040999999999999</v>
      </c>
      <c r="M10" s="66">
        <f t="shared" si="4"/>
        <v>17</v>
      </c>
      <c r="N10" s="65">
        <f>VLOOKUP($A10,'Return Data'!$B$7:$R$2843,10,0)</f>
        <v>2.6341000000000001</v>
      </c>
      <c r="O10" s="66">
        <f t="shared" si="5"/>
        <v>17</v>
      </c>
      <c r="P10" s="65">
        <f>VLOOKUP($A10,'Return Data'!$B$7:$R$2843,11,0)</f>
        <v>2.6493000000000002</v>
      </c>
      <c r="Q10" s="66">
        <f t="shared" si="6"/>
        <v>17</v>
      </c>
      <c r="R10" s="65">
        <f>VLOOKUP($A10,'Return Data'!$B$7:$R$2843,12,0)</f>
        <v>2.6208999999999998</v>
      </c>
      <c r="S10" s="66">
        <f t="shared" si="7"/>
        <v>17</v>
      </c>
      <c r="T10" s="65">
        <f>VLOOKUP($A10,'Return Data'!$B$7:$R$2843,13,0)</f>
        <v>2.7803</v>
      </c>
      <c r="U10" s="66">
        <f t="shared" si="8"/>
        <v>16</v>
      </c>
      <c r="V10" s="65"/>
      <c r="W10" s="66"/>
      <c r="X10" s="65"/>
      <c r="Y10" s="66"/>
      <c r="Z10" s="65">
        <f>VLOOKUP($A10,'Return Data'!$B$7:$R$2843,16,0)</f>
        <v>4.3571999999999997</v>
      </c>
      <c r="AA10" s="67">
        <f t="shared" si="9"/>
        <v>16</v>
      </c>
    </row>
    <row r="11" spans="1:27" x14ac:dyDescent="0.3">
      <c r="A11" s="63" t="s">
        <v>1207</v>
      </c>
      <c r="B11" s="64">
        <f>VLOOKUP($A11,'Return Data'!$B$7:$R$2843,3,0)</f>
        <v>44407</v>
      </c>
      <c r="C11" s="65">
        <f>VLOOKUP($A11,'Return Data'!$B$7:$R$2843,4,0)</f>
        <v>41.820399999999999</v>
      </c>
      <c r="D11" s="65">
        <f>VLOOKUP($A11,'Return Data'!$B$7:$R$2843,5,0)</f>
        <v>3.4041999999999999</v>
      </c>
      <c r="E11" s="66">
        <f t="shared" si="0"/>
        <v>5</v>
      </c>
      <c r="F11" s="65">
        <f>VLOOKUP($A11,'Return Data'!$B$7:$R$2843,6,0)</f>
        <v>3.8123</v>
      </c>
      <c r="G11" s="66">
        <f t="shared" si="1"/>
        <v>1</v>
      </c>
      <c r="H11" s="65">
        <f>VLOOKUP($A11,'Return Data'!$B$7:$R$2843,7,0)</f>
        <v>4.1677</v>
      </c>
      <c r="I11" s="66">
        <f t="shared" si="2"/>
        <v>1</v>
      </c>
      <c r="J11" s="65">
        <f>VLOOKUP($A11,'Return Data'!$B$7:$R$2843,8,0)</f>
        <v>3.9146999999999998</v>
      </c>
      <c r="K11" s="66">
        <f t="shared" si="3"/>
        <v>3</v>
      </c>
      <c r="L11" s="65">
        <f>VLOOKUP($A11,'Return Data'!$B$7:$R$2843,9,0)</f>
        <v>4.7724000000000002</v>
      </c>
      <c r="M11" s="66">
        <f t="shared" si="4"/>
        <v>1</v>
      </c>
      <c r="N11" s="65">
        <f>VLOOKUP($A11,'Return Data'!$B$7:$R$2843,10,0)</f>
        <v>3.6819000000000002</v>
      </c>
      <c r="O11" s="66">
        <f t="shared" si="5"/>
        <v>8</v>
      </c>
      <c r="P11" s="65">
        <f>VLOOKUP($A11,'Return Data'!$B$7:$R$2843,11,0)</f>
        <v>4.0658000000000003</v>
      </c>
      <c r="Q11" s="66">
        <f t="shared" si="6"/>
        <v>3</v>
      </c>
      <c r="R11" s="65">
        <f>VLOOKUP($A11,'Return Data'!$B$7:$R$2843,12,0)</f>
        <v>3.6905999999999999</v>
      </c>
      <c r="S11" s="66">
        <f t="shared" si="7"/>
        <v>8</v>
      </c>
      <c r="T11" s="65">
        <f>VLOOKUP($A11,'Return Data'!$B$7:$R$2843,13,0)</f>
        <v>3.6922000000000001</v>
      </c>
      <c r="U11" s="66">
        <f t="shared" si="8"/>
        <v>9</v>
      </c>
      <c r="V11" s="65">
        <f>VLOOKUP($A11,'Return Data'!$B$7:$R$2843,17,0)</f>
        <v>5.4027000000000003</v>
      </c>
      <c r="W11" s="66">
        <f t="shared" ref="W11:W19" si="10">RANK(V11,V$8:V$24,0)</f>
        <v>9</v>
      </c>
      <c r="X11" s="65">
        <f>VLOOKUP($A11,'Return Data'!$B$7:$R$2843,14,0)</f>
        <v>6.3433999999999999</v>
      </c>
      <c r="Y11" s="66">
        <f t="shared" ref="Y11:Y19" si="11">RANK(X11,X$8:X$24,0)</f>
        <v>8</v>
      </c>
      <c r="Z11" s="65">
        <f>VLOOKUP($A11,'Return Data'!$B$7:$R$2843,16,0)</f>
        <v>6.7685000000000004</v>
      </c>
      <c r="AA11" s="67">
        <f t="shared" si="9"/>
        <v>12</v>
      </c>
    </row>
    <row r="12" spans="1:27" x14ac:dyDescent="0.3">
      <c r="A12" s="63" t="s">
        <v>1208</v>
      </c>
      <c r="B12" s="64">
        <f>VLOOKUP($A12,'Return Data'!$B$7:$R$2843,3,0)</f>
        <v>44407</v>
      </c>
      <c r="C12" s="65">
        <f>VLOOKUP($A12,'Return Data'!$B$7:$R$2843,4,0)</f>
        <v>39.418599999999998</v>
      </c>
      <c r="D12" s="65">
        <f>VLOOKUP($A12,'Return Data'!$B$7:$R$2843,5,0)</f>
        <v>2.4077000000000002</v>
      </c>
      <c r="E12" s="66">
        <f t="shared" si="0"/>
        <v>14</v>
      </c>
      <c r="F12" s="65">
        <f>VLOOKUP($A12,'Return Data'!$B$7:$R$2843,6,0)</f>
        <v>3.0255999999999998</v>
      </c>
      <c r="G12" s="66">
        <f t="shared" si="1"/>
        <v>15</v>
      </c>
      <c r="H12" s="65">
        <f>VLOOKUP($A12,'Return Data'!$B$7:$R$2843,7,0)</f>
        <v>3.7991999999999999</v>
      </c>
      <c r="I12" s="66">
        <f t="shared" si="2"/>
        <v>5</v>
      </c>
      <c r="J12" s="65">
        <f>VLOOKUP($A12,'Return Data'!$B$7:$R$2843,8,0)</f>
        <v>3.802</v>
      </c>
      <c r="K12" s="66">
        <f t="shared" si="3"/>
        <v>7</v>
      </c>
      <c r="L12" s="65">
        <f>VLOOKUP($A12,'Return Data'!$B$7:$R$2843,9,0)</f>
        <v>4.4889000000000001</v>
      </c>
      <c r="M12" s="66">
        <f t="shared" si="4"/>
        <v>3</v>
      </c>
      <c r="N12" s="65">
        <f>VLOOKUP($A12,'Return Data'!$B$7:$R$2843,10,0)</f>
        <v>3.556</v>
      </c>
      <c r="O12" s="66">
        <f t="shared" si="5"/>
        <v>10</v>
      </c>
      <c r="P12" s="65">
        <f>VLOOKUP($A12,'Return Data'!$B$7:$R$2843,11,0)</f>
        <v>3.8035999999999999</v>
      </c>
      <c r="Q12" s="66">
        <f t="shared" si="6"/>
        <v>11</v>
      </c>
      <c r="R12" s="65">
        <f>VLOOKUP($A12,'Return Data'!$B$7:$R$2843,12,0)</f>
        <v>3.5844999999999998</v>
      </c>
      <c r="S12" s="66">
        <f t="shared" si="7"/>
        <v>11</v>
      </c>
      <c r="T12" s="65">
        <f>VLOOKUP($A12,'Return Data'!$B$7:$R$2843,13,0)</f>
        <v>3.6696</v>
      </c>
      <c r="U12" s="66">
        <f t="shared" si="8"/>
        <v>10</v>
      </c>
      <c r="V12" s="65">
        <f>VLOOKUP($A12,'Return Data'!$B$7:$R$2843,17,0)</f>
        <v>5.6306000000000003</v>
      </c>
      <c r="W12" s="66">
        <f t="shared" si="10"/>
        <v>6</v>
      </c>
      <c r="X12" s="65">
        <f>VLOOKUP($A12,'Return Data'!$B$7:$R$2843,14,0)</f>
        <v>6.6372999999999998</v>
      </c>
      <c r="Y12" s="66">
        <f t="shared" si="11"/>
        <v>3</v>
      </c>
      <c r="Z12" s="65">
        <f>VLOOKUP($A12,'Return Data'!$B$7:$R$2843,16,0)</f>
        <v>7.2964000000000002</v>
      </c>
      <c r="AA12" s="67">
        <f t="shared" si="9"/>
        <v>6</v>
      </c>
    </row>
    <row r="13" spans="1:27" x14ac:dyDescent="0.3">
      <c r="A13" s="63" t="s">
        <v>1210</v>
      </c>
      <c r="B13" s="64">
        <f>VLOOKUP($A13,'Return Data'!$B$7:$R$2843,3,0)</f>
        <v>44407</v>
      </c>
      <c r="C13" s="65">
        <f>VLOOKUP($A13,'Return Data'!$B$7:$R$2843,4,0)</f>
        <v>4476.2786999999998</v>
      </c>
      <c r="D13" s="65">
        <f>VLOOKUP($A13,'Return Data'!$B$7:$R$2843,5,0)</f>
        <v>3.4658000000000002</v>
      </c>
      <c r="E13" s="66">
        <f t="shared" si="0"/>
        <v>3</v>
      </c>
      <c r="F13" s="65">
        <f>VLOOKUP($A13,'Return Data'!$B$7:$R$2843,6,0)</f>
        <v>3.2814999999999999</v>
      </c>
      <c r="G13" s="66">
        <f t="shared" si="1"/>
        <v>9</v>
      </c>
      <c r="H13" s="65">
        <f>VLOOKUP($A13,'Return Data'!$B$7:$R$2843,7,0)</f>
        <v>3.6560999999999999</v>
      </c>
      <c r="I13" s="66">
        <f t="shared" si="2"/>
        <v>7</v>
      </c>
      <c r="J13" s="65">
        <f>VLOOKUP($A13,'Return Data'!$B$7:$R$2843,8,0)</f>
        <v>3.8485</v>
      </c>
      <c r="K13" s="66">
        <f t="shared" si="3"/>
        <v>5</v>
      </c>
      <c r="L13" s="65">
        <f>VLOOKUP($A13,'Return Data'!$B$7:$R$2843,9,0)</f>
        <v>4.2347000000000001</v>
      </c>
      <c r="M13" s="66">
        <f t="shared" si="4"/>
        <v>10</v>
      </c>
      <c r="N13" s="65">
        <f>VLOOKUP($A13,'Return Data'!$B$7:$R$2843,10,0)</f>
        <v>3.7877999999999998</v>
      </c>
      <c r="O13" s="66">
        <f t="shared" si="5"/>
        <v>3</v>
      </c>
      <c r="P13" s="65">
        <f>VLOOKUP($A13,'Return Data'!$B$7:$R$2843,11,0)</f>
        <v>4.056</v>
      </c>
      <c r="Q13" s="66">
        <f t="shared" si="6"/>
        <v>4</v>
      </c>
      <c r="R13" s="65">
        <f>VLOOKUP($A13,'Return Data'!$B$7:$R$2843,12,0)</f>
        <v>3.8123999999999998</v>
      </c>
      <c r="S13" s="66">
        <f t="shared" si="7"/>
        <v>4</v>
      </c>
      <c r="T13" s="65">
        <f>VLOOKUP($A13,'Return Data'!$B$7:$R$2843,13,0)</f>
        <v>3.9845000000000002</v>
      </c>
      <c r="U13" s="66">
        <f t="shared" si="8"/>
        <v>5</v>
      </c>
      <c r="V13" s="65">
        <f>VLOOKUP($A13,'Return Data'!$B$7:$R$2843,17,0)</f>
        <v>5.8779000000000003</v>
      </c>
      <c r="W13" s="66">
        <f t="shared" si="10"/>
        <v>2</v>
      </c>
      <c r="X13" s="65">
        <f>VLOOKUP($A13,'Return Data'!$B$7:$R$2843,14,0)</f>
        <v>6.7140000000000004</v>
      </c>
      <c r="Y13" s="66">
        <f t="shared" si="11"/>
        <v>2</v>
      </c>
      <c r="Z13" s="65">
        <f>VLOOKUP($A13,'Return Data'!$B$7:$R$2843,16,0)</f>
        <v>7.1341000000000001</v>
      </c>
      <c r="AA13" s="67">
        <f t="shared" si="9"/>
        <v>9</v>
      </c>
    </row>
    <row r="14" spans="1:27" x14ac:dyDescent="0.3">
      <c r="A14" s="63" t="s">
        <v>1212</v>
      </c>
      <c r="B14" s="64">
        <f>VLOOKUP($A14,'Return Data'!$B$7:$R$2843,3,0)</f>
        <v>44407</v>
      </c>
      <c r="C14" s="65">
        <f>VLOOKUP($A14,'Return Data'!$B$7:$R$2843,4,0)</f>
        <v>296.74919999999997</v>
      </c>
      <c r="D14" s="65">
        <f>VLOOKUP($A14,'Return Data'!$B$7:$R$2843,5,0)</f>
        <v>3.2229000000000001</v>
      </c>
      <c r="E14" s="66">
        <f t="shared" si="0"/>
        <v>8</v>
      </c>
      <c r="F14" s="65">
        <f>VLOOKUP($A14,'Return Data'!$B$7:$R$2843,6,0)</f>
        <v>3.4039000000000001</v>
      </c>
      <c r="G14" s="66">
        <f t="shared" si="1"/>
        <v>7</v>
      </c>
      <c r="H14" s="65">
        <f>VLOOKUP($A14,'Return Data'!$B$7:$R$2843,7,0)</f>
        <v>3.6627000000000001</v>
      </c>
      <c r="I14" s="66">
        <f t="shared" si="2"/>
        <v>6</v>
      </c>
      <c r="J14" s="65">
        <f>VLOOKUP($A14,'Return Data'!$B$7:$R$2843,8,0)</f>
        <v>3.7559999999999998</v>
      </c>
      <c r="K14" s="66">
        <f t="shared" si="3"/>
        <v>10</v>
      </c>
      <c r="L14" s="65">
        <f>VLOOKUP($A14,'Return Data'!$B$7:$R$2843,9,0)</f>
        <v>4.04</v>
      </c>
      <c r="M14" s="66">
        <f t="shared" si="4"/>
        <v>11</v>
      </c>
      <c r="N14" s="65">
        <f>VLOOKUP($A14,'Return Data'!$B$7:$R$2843,10,0)</f>
        <v>3.6619000000000002</v>
      </c>
      <c r="O14" s="66">
        <f t="shared" si="5"/>
        <v>9</v>
      </c>
      <c r="P14" s="65">
        <f>VLOOKUP($A14,'Return Data'!$B$7:$R$2843,11,0)</f>
        <v>3.9238</v>
      </c>
      <c r="Q14" s="66">
        <f t="shared" si="6"/>
        <v>9</v>
      </c>
      <c r="R14" s="65">
        <f>VLOOKUP($A14,'Return Data'!$B$7:$R$2843,12,0)</f>
        <v>3.7092999999999998</v>
      </c>
      <c r="S14" s="66">
        <f t="shared" si="7"/>
        <v>7</v>
      </c>
      <c r="T14" s="65">
        <f>VLOOKUP($A14,'Return Data'!$B$7:$R$2843,13,0)</f>
        <v>3.9203999999999999</v>
      </c>
      <c r="U14" s="66">
        <f t="shared" si="8"/>
        <v>7</v>
      </c>
      <c r="V14" s="65">
        <f>VLOOKUP($A14,'Return Data'!$B$7:$R$2843,17,0)</f>
        <v>5.6604999999999999</v>
      </c>
      <c r="W14" s="66">
        <f t="shared" si="10"/>
        <v>5</v>
      </c>
      <c r="X14" s="65">
        <f>VLOOKUP($A14,'Return Data'!$B$7:$R$2843,14,0)</f>
        <v>6.5431999999999997</v>
      </c>
      <c r="Y14" s="66">
        <f t="shared" si="11"/>
        <v>6</v>
      </c>
      <c r="Z14" s="65">
        <f>VLOOKUP($A14,'Return Data'!$B$7:$R$2843,16,0)</f>
        <v>7.3158000000000003</v>
      </c>
      <c r="AA14" s="67">
        <f t="shared" si="9"/>
        <v>5</v>
      </c>
    </row>
    <row r="15" spans="1:27" x14ac:dyDescent="0.3">
      <c r="A15" s="63" t="s">
        <v>1215</v>
      </c>
      <c r="B15" s="64">
        <f>VLOOKUP($A15,'Return Data'!$B$7:$R$2843,3,0)</f>
        <v>44407</v>
      </c>
      <c r="C15" s="65">
        <f>VLOOKUP($A15,'Return Data'!$B$7:$R$2843,4,0)</f>
        <v>32.216299999999997</v>
      </c>
      <c r="D15" s="65">
        <f>VLOOKUP($A15,'Return Data'!$B$7:$R$2843,5,0)</f>
        <v>1.9260999999999999</v>
      </c>
      <c r="E15" s="66">
        <f t="shared" si="0"/>
        <v>15</v>
      </c>
      <c r="F15" s="65">
        <f>VLOOKUP($A15,'Return Data'!$B$7:$R$2843,6,0)</f>
        <v>2.8331</v>
      </c>
      <c r="G15" s="66">
        <f t="shared" si="1"/>
        <v>17</v>
      </c>
      <c r="H15" s="65">
        <f>VLOOKUP($A15,'Return Data'!$B$7:$R$2843,7,0)</f>
        <v>2.8988</v>
      </c>
      <c r="I15" s="66">
        <f t="shared" si="2"/>
        <v>17</v>
      </c>
      <c r="J15" s="65">
        <f>VLOOKUP($A15,'Return Data'!$B$7:$R$2843,8,0)</f>
        <v>2.9977</v>
      </c>
      <c r="K15" s="66">
        <f t="shared" si="3"/>
        <v>16</v>
      </c>
      <c r="L15" s="65">
        <f>VLOOKUP($A15,'Return Data'!$B$7:$R$2843,9,0)</f>
        <v>3.3172999999999999</v>
      </c>
      <c r="M15" s="66">
        <f t="shared" si="4"/>
        <v>15</v>
      </c>
      <c r="N15" s="65">
        <f>VLOOKUP($A15,'Return Data'!$B$7:$R$2843,10,0)</f>
        <v>2.8046000000000002</v>
      </c>
      <c r="O15" s="66">
        <f t="shared" si="5"/>
        <v>16</v>
      </c>
      <c r="P15" s="65">
        <f>VLOOKUP($A15,'Return Data'!$B$7:$R$2843,11,0)</f>
        <v>3.2155999999999998</v>
      </c>
      <c r="Q15" s="66">
        <f t="shared" si="6"/>
        <v>14</v>
      </c>
      <c r="R15" s="65">
        <f>VLOOKUP($A15,'Return Data'!$B$7:$R$2843,12,0)</f>
        <v>2.9224000000000001</v>
      </c>
      <c r="S15" s="66">
        <f t="shared" si="7"/>
        <v>14</v>
      </c>
      <c r="T15" s="65">
        <f>VLOOKUP($A15,'Return Data'!$B$7:$R$2843,13,0)</f>
        <v>2.9508000000000001</v>
      </c>
      <c r="U15" s="66">
        <f t="shared" si="8"/>
        <v>15</v>
      </c>
      <c r="V15" s="65">
        <f>VLOOKUP($A15,'Return Data'!$B$7:$R$2843,17,0)</f>
        <v>4.6189999999999998</v>
      </c>
      <c r="W15" s="66">
        <f t="shared" si="10"/>
        <v>14</v>
      </c>
      <c r="X15" s="65">
        <f>VLOOKUP($A15,'Return Data'!$B$7:$R$2843,14,0)</f>
        <v>5.4463999999999997</v>
      </c>
      <c r="Y15" s="66">
        <f t="shared" si="11"/>
        <v>12</v>
      </c>
      <c r="Z15" s="65">
        <f>VLOOKUP($A15,'Return Data'!$B$7:$R$2843,16,0)</f>
        <v>6.5434000000000001</v>
      </c>
      <c r="AA15" s="67">
        <f t="shared" si="9"/>
        <v>13</v>
      </c>
    </row>
    <row r="16" spans="1:27" x14ac:dyDescent="0.3">
      <c r="A16" s="63" t="s">
        <v>1218</v>
      </c>
      <c r="B16" s="64">
        <f>VLOOKUP($A16,'Return Data'!$B$7:$R$2843,3,0)</f>
        <v>44407</v>
      </c>
      <c r="C16" s="65">
        <f>VLOOKUP($A16,'Return Data'!$B$7:$R$2843,4,0)</f>
        <v>2421.5906</v>
      </c>
      <c r="D16" s="65">
        <f>VLOOKUP($A16,'Return Data'!$B$7:$R$2843,5,0)</f>
        <v>1.5087999999999999</v>
      </c>
      <c r="E16" s="66">
        <f t="shared" si="0"/>
        <v>16</v>
      </c>
      <c r="F16" s="65">
        <f>VLOOKUP($A16,'Return Data'!$B$7:$R$2843,6,0)</f>
        <v>3.3491</v>
      </c>
      <c r="G16" s="66">
        <f t="shared" si="1"/>
        <v>8</v>
      </c>
      <c r="H16" s="65">
        <f>VLOOKUP($A16,'Return Data'!$B$7:$R$2843,7,0)</f>
        <v>3.8765999999999998</v>
      </c>
      <c r="I16" s="66">
        <f t="shared" si="2"/>
        <v>3</v>
      </c>
      <c r="J16" s="65">
        <f>VLOOKUP($A16,'Return Data'!$B$7:$R$2843,8,0)</f>
        <v>3.7747999999999999</v>
      </c>
      <c r="K16" s="66">
        <f t="shared" si="3"/>
        <v>9</v>
      </c>
      <c r="L16" s="65">
        <f>VLOOKUP($A16,'Return Data'!$B$7:$R$2843,9,0)</f>
        <v>4.4608999999999996</v>
      </c>
      <c r="M16" s="66">
        <f t="shared" si="4"/>
        <v>4</v>
      </c>
      <c r="N16" s="65">
        <f>VLOOKUP($A16,'Return Data'!$B$7:$R$2843,10,0)</f>
        <v>3.4363999999999999</v>
      </c>
      <c r="O16" s="66">
        <f t="shared" si="5"/>
        <v>12</v>
      </c>
      <c r="P16" s="65">
        <f>VLOOKUP($A16,'Return Data'!$B$7:$R$2843,11,0)</f>
        <v>3.9784999999999999</v>
      </c>
      <c r="Q16" s="66">
        <f t="shared" si="6"/>
        <v>8</v>
      </c>
      <c r="R16" s="65">
        <f>VLOOKUP($A16,'Return Data'!$B$7:$R$2843,12,0)</f>
        <v>3.6309999999999998</v>
      </c>
      <c r="S16" s="66">
        <f t="shared" si="7"/>
        <v>10</v>
      </c>
      <c r="T16" s="65">
        <f>VLOOKUP($A16,'Return Data'!$B$7:$R$2843,13,0)</f>
        <v>3.6309999999999998</v>
      </c>
      <c r="U16" s="66">
        <f t="shared" si="8"/>
        <v>12</v>
      </c>
      <c r="V16" s="65">
        <f>VLOOKUP($A16,'Return Data'!$B$7:$R$2843,17,0)</f>
        <v>5.2412999999999998</v>
      </c>
      <c r="W16" s="66">
        <f t="shared" si="10"/>
        <v>12</v>
      </c>
      <c r="X16" s="65">
        <f>VLOOKUP($A16,'Return Data'!$B$7:$R$2843,14,0)</f>
        <v>6.0462999999999996</v>
      </c>
      <c r="Y16" s="66">
        <f t="shared" si="11"/>
        <v>11</v>
      </c>
      <c r="Z16" s="65">
        <f>VLOOKUP($A16,'Return Data'!$B$7:$R$2843,16,0)</f>
        <v>7.6959999999999997</v>
      </c>
      <c r="AA16" s="67">
        <f t="shared" si="9"/>
        <v>1</v>
      </c>
    </row>
    <row r="17" spans="1:27" x14ac:dyDescent="0.3">
      <c r="A17" s="63" t="s">
        <v>1222</v>
      </c>
      <c r="B17" s="64">
        <f>VLOOKUP($A17,'Return Data'!$B$7:$R$2843,3,0)</f>
        <v>44407</v>
      </c>
      <c r="C17" s="65">
        <f>VLOOKUP($A17,'Return Data'!$B$7:$R$2843,4,0)</f>
        <v>3510.0091000000002</v>
      </c>
      <c r="D17" s="65">
        <f>VLOOKUP($A17,'Return Data'!$B$7:$R$2843,5,0)</f>
        <v>3.4548000000000001</v>
      </c>
      <c r="E17" s="66">
        <f t="shared" si="0"/>
        <v>4</v>
      </c>
      <c r="F17" s="65">
        <f>VLOOKUP($A17,'Return Data'!$B$7:$R$2843,6,0)</f>
        <v>3.4994999999999998</v>
      </c>
      <c r="G17" s="66">
        <f t="shared" si="1"/>
        <v>4</v>
      </c>
      <c r="H17" s="65">
        <f>VLOOKUP($A17,'Return Data'!$B$7:$R$2843,7,0)</f>
        <v>3.6402999999999999</v>
      </c>
      <c r="I17" s="66">
        <f t="shared" si="2"/>
        <v>8</v>
      </c>
      <c r="J17" s="65">
        <f>VLOOKUP($A17,'Return Data'!$B$7:$R$2843,8,0)</f>
        <v>3.8441999999999998</v>
      </c>
      <c r="K17" s="66">
        <f t="shared" si="3"/>
        <v>6</v>
      </c>
      <c r="L17" s="65">
        <f>VLOOKUP($A17,'Return Data'!$B$7:$R$2843,9,0)</f>
        <v>4.3624999999999998</v>
      </c>
      <c r="M17" s="66">
        <f t="shared" si="4"/>
        <v>5</v>
      </c>
      <c r="N17" s="65">
        <f>VLOOKUP($A17,'Return Data'!$B$7:$R$2843,10,0)</f>
        <v>3.6835</v>
      </c>
      <c r="O17" s="66">
        <f t="shared" si="5"/>
        <v>7</v>
      </c>
      <c r="P17" s="65">
        <f>VLOOKUP($A17,'Return Data'!$B$7:$R$2843,11,0)</f>
        <v>3.9203000000000001</v>
      </c>
      <c r="Q17" s="66">
        <f t="shared" si="6"/>
        <v>10</v>
      </c>
      <c r="R17" s="65">
        <f>VLOOKUP($A17,'Return Data'!$B$7:$R$2843,12,0)</f>
        <v>3.6905999999999999</v>
      </c>
      <c r="S17" s="66">
        <f t="shared" si="7"/>
        <v>8</v>
      </c>
      <c r="T17" s="65">
        <f>VLOOKUP($A17,'Return Data'!$B$7:$R$2843,13,0)</f>
        <v>3.8633999999999999</v>
      </c>
      <c r="U17" s="66">
        <f t="shared" si="8"/>
        <v>8</v>
      </c>
      <c r="V17" s="65">
        <f>VLOOKUP($A17,'Return Data'!$B$7:$R$2843,17,0)</f>
        <v>5.3917000000000002</v>
      </c>
      <c r="W17" s="66">
        <f t="shared" si="10"/>
        <v>10</v>
      </c>
      <c r="X17" s="65">
        <f>VLOOKUP($A17,'Return Data'!$B$7:$R$2843,14,0)</f>
        <v>6.4282000000000004</v>
      </c>
      <c r="Y17" s="66">
        <f t="shared" si="11"/>
        <v>7</v>
      </c>
      <c r="Z17" s="65">
        <f>VLOOKUP($A17,'Return Data'!$B$7:$R$2843,16,0)</f>
        <v>7.2008999999999999</v>
      </c>
      <c r="AA17" s="67">
        <f t="shared" si="9"/>
        <v>8</v>
      </c>
    </row>
    <row r="18" spans="1:27" x14ac:dyDescent="0.3">
      <c r="A18" s="63" t="s">
        <v>1225</v>
      </c>
      <c r="B18" s="64">
        <f>VLOOKUP($A18,'Return Data'!$B$7:$R$2843,3,0)</f>
        <v>44407</v>
      </c>
      <c r="C18" s="65">
        <f>VLOOKUP($A18,'Return Data'!$B$7:$R$2843,4,0)</f>
        <v>31.449227538623099</v>
      </c>
      <c r="D18" s="65">
        <f>VLOOKUP($A18,'Return Data'!$B$7:$R$2843,5,0)</f>
        <v>3.3077999999999999</v>
      </c>
      <c r="E18" s="66">
        <f t="shared" si="0"/>
        <v>6</v>
      </c>
      <c r="F18" s="65">
        <f>VLOOKUP($A18,'Return Data'!$B$7:$R$2843,6,0)</f>
        <v>3.6568000000000001</v>
      </c>
      <c r="G18" s="66">
        <f t="shared" si="1"/>
        <v>2</v>
      </c>
      <c r="H18" s="65">
        <f>VLOOKUP($A18,'Return Data'!$B$7:$R$2843,7,0)</f>
        <v>3.6334</v>
      </c>
      <c r="I18" s="66">
        <f t="shared" si="2"/>
        <v>9</v>
      </c>
      <c r="J18" s="65">
        <f>VLOOKUP($A18,'Return Data'!$B$7:$R$2843,8,0)</f>
        <v>3.1621999999999999</v>
      </c>
      <c r="K18" s="66">
        <f t="shared" si="3"/>
        <v>15</v>
      </c>
      <c r="L18" s="65">
        <f>VLOOKUP($A18,'Return Data'!$B$7:$R$2843,9,0)</f>
        <v>3.1181999999999999</v>
      </c>
      <c r="M18" s="66">
        <f t="shared" si="4"/>
        <v>16</v>
      </c>
      <c r="N18" s="65">
        <f>VLOOKUP($A18,'Return Data'!$B$7:$R$2843,10,0)</f>
        <v>2.8435999999999999</v>
      </c>
      <c r="O18" s="66">
        <f t="shared" si="5"/>
        <v>15</v>
      </c>
      <c r="P18" s="65">
        <f>VLOOKUP($A18,'Return Data'!$B$7:$R$2843,11,0)</f>
        <v>2.8687999999999998</v>
      </c>
      <c r="Q18" s="66">
        <f t="shared" si="6"/>
        <v>16</v>
      </c>
      <c r="R18" s="65">
        <f>VLOOKUP($A18,'Return Data'!$B$7:$R$2843,12,0)</f>
        <v>2.8229000000000002</v>
      </c>
      <c r="S18" s="66">
        <f t="shared" si="7"/>
        <v>15</v>
      </c>
      <c r="T18" s="65">
        <f>VLOOKUP($A18,'Return Data'!$B$7:$R$2843,13,0)</f>
        <v>2.9702000000000002</v>
      </c>
      <c r="U18" s="66">
        <f t="shared" si="8"/>
        <v>14</v>
      </c>
      <c r="V18" s="65">
        <f>VLOOKUP($A18,'Return Data'!$B$7:$R$2843,17,0)</f>
        <v>5.8449999999999998</v>
      </c>
      <c r="W18" s="66">
        <f t="shared" si="10"/>
        <v>3</v>
      </c>
      <c r="X18" s="65">
        <f>VLOOKUP($A18,'Return Data'!$B$7:$R$2843,14,0)</f>
        <v>6.1101999999999999</v>
      </c>
      <c r="Y18" s="66">
        <f t="shared" si="11"/>
        <v>10</v>
      </c>
      <c r="Z18" s="65">
        <f>VLOOKUP($A18,'Return Data'!$B$7:$R$2843,16,0)</f>
        <v>7.4330999999999996</v>
      </c>
      <c r="AA18" s="67">
        <f t="shared" si="9"/>
        <v>4</v>
      </c>
    </row>
    <row r="19" spans="1:27" x14ac:dyDescent="0.3">
      <c r="A19" s="63" t="s">
        <v>1226</v>
      </c>
      <c r="B19" s="64">
        <f>VLOOKUP($A19,'Return Data'!$B$7:$R$2843,3,0)</f>
        <v>44407</v>
      </c>
      <c r="C19" s="65">
        <f>VLOOKUP($A19,'Return Data'!$B$7:$R$2843,4,0)</f>
        <v>3236.5160000000001</v>
      </c>
      <c r="D19" s="65">
        <f>VLOOKUP($A19,'Return Data'!$B$7:$R$2843,5,0)</f>
        <v>3.1467000000000001</v>
      </c>
      <c r="E19" s="66">
        <f t="shared" si="0"/>
        <v>10</v>
      </c>
      <c r="F19" s="65">
        <f>VLOOKUP($A19,'Return Data'!$B$7:$R$2843,6,0)</f>
        <v>3.0832999999999999</v>
      </c>
      <c r="G19" s="66">
        <f t="shared" si="1"/>
        <v>13</v>
      </c>
      <c r="H19" s="65">
        <f>VLOOKUP($A19,'Return Data'!$B$7:$R$2843,7,0)</f>
        <v>3.5015000000000001</v>
      </c>
      <c r="I19" s="66">
        <f t="shared" si="2"/>
        <v>13</v>
      </c>
      <c r="J19" s="65">
        <f>VLOOKUP($A19,'Return Data'!$B$7:$R$2843,8,0)</f>
        <v>3.6497999999999999</v>
      </c>
      <c r="K19" s="66">
        <f t="shared" si="3"/>
        <v>11</v>
      </c>
      <c r="L19" s="65">
        <f>VLOOKUP($A19,'Return Data'!$B$7:$R$2843,9,0)</f>
        <v>4.2779999999999996</v>
      </c>
      <c r="M19" s="66">
        <f t="shared" si="4"/>
        <v>7</v>
      </c>
      <c r="N19" s="65">
        <f>VLOOKUP($A19,'Return Data'!$B$7:$R$2843,10,0)</f>
        <v>3.7612999999999999</v>
      </c>
      <c r="O19" s="66">
        <f t="shared" si="5"/>
        <v>4</v>
      </c>
      <c r="P19" s="65">
        <f>VLOOKUP($A19,'Return Data'!$B$7:$R$2843,11,0)</f>
        <v>4.0292000000000003</v>
      </c>
      <c r="Q19" s="66">
        <f t="shared" si="6"/>
        <v>5</v>
      </c>
      <c r="R19" s="65">
        <f>VLOOKUP($A19,'Return Data'!$B$7:$R$2843,12,0)</f>
        <v>3.8464999999999998</v>
      </c>
      <c r="S19" s="66">
        <f t="shared" si="7"/>
        <v>3</v>
      </c>
      <c r="T19" s="65">
        <f>VLOOKUP($A19,'Return Data'!$B$7:$R$2843,13,0)</f>
        <v>4.0149999999999997</v>
      </c>
      <c r="U19" s="66">
        <f t="shared" si="8"/>
        <v>3</v>
      </c>
      <c r="V19" s="65">
        <f>VLOOKUP($A19,'Return Data'!$B$7:$R$2843,17,0)</f>
        <v>5.6078999999999999</v>
      </c>
      <c r="W19" s="66">
        <f t="shared" si="10"/>
        <v>7</v>
      </c>
      <c r="X19" s="65">
        <f>VLOOKUP($A19,'Return Data'!$B$7:$R$2843,14,0)</f>
        <v>6.6092000000000004</v>
      </c>
      <c r="Y19" s="66">
        <f t="shared" si="11"/>
        <v>4</v>
      </c>
      <c r="Z19" s="65">
        <f>VLOOKUP($A19,'Return Data'!$B$7:$R$2843,16,0)</f>
        <v>7.5510000000000002</v>
      </c>
      <c r="AA19" s="67">
        <f t="shared" si="9"/>
        <v>2</v>
      </c>
    </row>
    <row r="20" spans="1:27" x14ac:dyDescent="0.3">
      <c r="A20" s="63" t="s">
        <v>1229</v>
      </c>
      <c r="B20" s="64">
        <f>VLOOKUP($A20,'Return Data'!$B$7:$R$2843,3,0)</f>
        <v>44407</v>
      </c>
      <c r="C20" s="65">
        <f>VLOOKUP($A20,'Return Data'!$B$7:$R$2843,4,0)</f>
        <v>1053.1873000000001</v>
      </c>
      <c r="D20" s="65">
        <f>VLOOKUP($A20,'Return Data'!$B$7:$R$2843,5,0)</f>
        <v>2.8906000000000001</v>
      </c>
      <c r="E20" s="66">
        <f t="shared" si="0"/>
        <v>12</v>
      </c>
      <c r="F20" s="65">
        <f>VLOOKUP($A20,'Return Data'!$B$7:$R$2843,6,0)</f>
        <v>3.4274</v>
      </c>
      <c r="G20" s="66">
        <f t="shared" si="1"/>
        <v>6</v>
      </c>
      <c r="H20" s="65">
        <f>VLOOKUP($A20,'Return Data'!$B$7:$R$2843,7,0)</f>
        <v>3.2429000000000001</v>
      </c>
      <c r="I20" s="66">
        <f t="shared" si="2"/>
        <v>16</v>
      </c>
      <c r="J20" s="65">
        <f>VLOOKUP($A20,'Return Data'!$B$7:$R$2843,8,0)</f>
        <v>3.3127</v>
      </c>
      <c r="K20" s="66">
        <f t="shared" si="3"/>
        <v>14</v>
      </c>
      <c r="L20" s="65">
        <f>VLOOKUP($A20,'Return Data'!$B$7:$R$2843,9,0)</f>
        <v>3.5512999999999999</v>
      </c>
      <c r="M20" s="66">
        <f t="shared" si="4"/>
        <v>14</v>
      </c>
      <c r="N20" s="65">
        <f>VLOOKUP($A20,'Return Data'!$B$7:$R$2843,10,0)</f>
        <v>2.9077999999999999</v>
      </c>
      <c r="O20" s="66">
        <f t="shared" si="5"/>
        <v>14</v>
      </c>
      <c r="P20" s="65">
        <f>VLOOKUP($A20,'Return Data'!$B$7:$R$2843,11,0)</f>
        <v>2.9597000000000002</v>
      </c>
      <c r="Q20" s="66">
        <f t="shared" si="6"/>
        <v>15</v>
      </c>
      <c r="R20" s="65">
        <f>VLOOKUP($A20,'Return Data'!$B$7:$R$2843,12,0)</f>
        <v>2.7917000000000001</v>
      </c>
      <c r="S20" s="66">
        <f t="shared" si="7"/>
        <v>16</v>
      </c>
      <c r="T20" s="65"/>
      <c r="U20" s="66"/>
      <c r="V20" s="65"/>
      <c r="W20" s="66"/>
      <c r="X20" s="65"/>
      <c r="Y20" s="66"/>
      <c r="Z20" s="65">
        <f>VLOOKUP($A20,'Return Data'!$B$7:$R$2843,16,0)</f>
        <v>3.7709000000000001</v>
      </c>
      <c r="AA20" s="67">
        <f t="shared" si="9"/>
        <v>17</v>
      </c>
    </row>
    <row r="21" spans="1:27" x14ac:dyDescent="0.3">
      <c r="A21" s="63" t="s">
        <v>1233</v>
      </c>
      <c r="B21" s="64">
        <f>VLOOKUP($A21,'Return Data'!$B$7:$R$2843,3,0)</f>
        <v>44407</v>
      </c>
      <c r="C21" s="65">
        <f>VLOOKUP($A21,'Return Data'!$B$7:$R$2843,4,0)</f>
        <v>32.939599999999999</v>
      </c>
      <c r="D21" s="65">
        <f>VLOOKUP($A21,'Return Data'!$B$7:$R$2843,5,0)</f>
        <v>2.9921000000000002</v>
      </c>
      <c r="E21" s="66">
        <f t="shared" si="0"/>
        <v>11</v>
      </c>
      <c r="F21" s="65">
        <f>VLOOKUP($A21,'Return Data'!$B$7:$R$2843,6,0)</f>
        <v>3.1774</v>
      </c>
      <c r="G21" s="66">
        <f t="shared" si="1"/>
        <v>12</v>
      </c>
      <c r="H21" s="65">
        <f>VLOOKUP($A21,'Return Data'!$B$7:$R$2843,7,0)</f>
        <v>3.4215</v>
      </c>
      <c r="I21" s="66">
        <f t="shared" si="2"/>
        <v>14</v>
      </c>
      <c r="J21" s="65">
        <f>VLOOKUP($A21,'Return Data'!$B$7:$R$2843,8,0)</f>
        <v>3.4474999999999998</v>
      </c>
      <c r="K21" s="66">
        <f t="shared" si="3"/>
        <v>13</v>
      </c>
      <c r="L21" s="65">
        <f>VLOOKUP($A21,'Return Data'!$B$7:$R$2843,9,0)</f>
        <v>3.9241999999999999</v>
      </c>
      <c r="M21" s="66">
        <f t="shared" si="4"/>
        <v>13</v>
      </c>
      <c r="N21" s="65">
        <f>VLOOKUP($A21,'Return Data'!$B$7:$R$2843,10,0)</f>
        <v>3.2654000000000001</v>
      </c>
      <c r="O21" s="66">
        <f t="shared" si="5"/>
        <v>13</v>
      </c>
      <c r="P21" s="65">
        <f>VLOOKUP($A21,'Return Data'!$B$7:$R$2843,11,0)</f>
        <v>3.5983999999999998</v>
      </c>
      <c r="Q21" s="66">
        <f t="shared" si="6"/>
        <v>12</v>
      </c>
      <c r="R21" s="65">
        <f>VLOOKUP($A21,'Return Data'!$B$7:$R$2843,12,0)</f>
        <v>3.4076</v>
      </c>
      <c r="S21" s="66">
        <f t="shared" si="7"/>
        <v>13</v>
      </c>
      <c r="T21" s="65">
        <f>VLOOKUP($A21,'Return Data'!$B$7:$R$2843,13,0)</f>
        <v>3.6328999999999998</v>
      </c>
      <c r="U21" s="66">
        <f>RANK(T21,T$8:T$24,0)</f>
        <v>11</v>
      </c>
      <c r="V21" s="65">
        <f>VLOOKUP($A21,'Return Data'!$B$7:$R$2843,17,0)</f>
        <v>5.3009000000000004</v>
      </c>
      <c r="W21" s="66">
        <f>RANK(V21,V$8:V$24,0)</f>
        <v>11</v>
      </c>
      <c r="X21" s="65">
        <f>VLOOKUP($A21,'Return Data'!$B$7:$R$2843,14,0)</f>
        <v>6.1863000000000001</v>
      </c>
      <c r="Y21" s="66">
        <f>RANK(X21,X$8:X$24,0)</f>
        <v>9</v>
      </c>
      <c r="Z21" s="65">
        <f>VLOOKUP($A21,'Return Data'!$B$7:$R$2843,16,0)</f>
        <v>7.2397999999999998</v>
      </c>
      <c r="AA21" s="67">
        <f t="shared" si="9"/>
        <v>7</v>
      </c>
    </row>
    <row r="22" spans="1:27" x14ac:dyDescent="0.3">
      <c r="A22" s="63" t="s">
        <v>1235</v>
      </c>
      <c r="B22" s="64">
        <f>VLOOKUP($A22,'Return Data'!$B$7:$R$2843,3,0)</f>
        <v>44407</v>
      </c>
      <c r="C22" s="65">
        <f>VLOOKUP($A22,'Return Data'!$B$7:$R$2843,4,0)</f>
        <v>11.8156</v>
      </c>
      <c r="D22" s="65">
        <f>VLOOKUP($A22,'Return Data'!$B$7:$R$2843,5,0)</f>
        <v>2.4714999999999998</v>
      </c>
      <c r="E22" s="66">
        <f t="shared" si="0"/>
        <v>13</v>
      </c>
      <c r="F22" s="65">
        <f>VLOOKUP($A22,'Return Data'!$B$7:$R$2843,6,0)</f>
        <v>2.9868999999999999</v>
      </c>
      <c r="G22" s="66">
        <f t="shared" si="1"/>
        <v>16</v>
      </c>
      <c r="H22" s="65">
        <f>VLOOKUP($A22,'Return Data'!$B$7:$R$2843,7,0)</f>
        <v>3.5327999999999999</v>
      </c>
      <c r="I22" s="66">
        <f t="shared" si="2"/>
        <v>12</v>
      </c>
      <c r="J22" s="65">
        <f>VLOOKUP($A22,'Return Data'!$B$7:$R$2843,8,0)</f>
        <v>3.6015999999999999</v>
      </c>
      <c r="K22" s="66">
        <f t="shared" si="3"/>
        <v>12</v>
      </c>
      <c r="L22" s="65">
        <f>VLOOKUP($A22,'Return Data'!$B$7:$R$2843,9,0)</f>
        <v>3.9670000000000001</v>
      </c>
      <c r="M22" s="66">
        <f t="shared" si="4"/>
        <v>12</v>
      </c>
      <c r="N22" s="65">
        <f>VLOOKUP($A22,'Return Data'!$B$7:$R$2843,10,0)</f>
        <v>3.4443000000000001</v>
      </c>
      <c r="O22" s="66">
        <f t="shared" si="5"/>
        <v>11</v>
      </c>
      <c r="P22" s="65">
        <f>VLOOKUP($A22,'Return Data'!$B$7:$R$2843,11,0)</f>
        <v>3.4882</v>
      </c>
      <c r="Q22" s="66">
        <f t="shared" si="6"/>
        <v>13</v>
      </c>
      <c r="R22" s="65">
        <f>VLOOKUP($A22,'Return Data'!$B$7:$R$2843,12,0)</f>
        <v>3.4217</v>
      </c>
      <c r="S22" s="66">
        <f t="shared" si="7"/>
        <v>12</v>
      </c>
      <c r="T22" s="65">
        <f>VLOOKUP($A22,'Return Data'!$B$7:$R$2843,13,0)</f>
        <v>3.5085000000000002</v>
      </c>
      <c r="U22" s="66">
        <f>RANK(T22,T$8:T$24,0)</f>
        <v>13</v>
      </c>
      <c r="V22" s="65">
        <f>VLOOKUP($A22,'Return Data'!$B$7:$R$2843,17,0)</f>
        <v>5.0414000000000003</v>
      </c>
      <c r="W22" s="66">
        <f>RANK(V22,V$8:V$24,0)</f>
        <v>13</v>
      </c>
      <c r="X22" s="65"/>
      <c r="Y22" s="66"/>
      <c r="Z22" s="65">
        <f>VLOOKUP($A22,'Return Data'!$B$7:$R$2843,16,0)</f>
        <v>6.0420999999999996</v>
      </c>
      <c r="AA22" s="67">
        <f t="shared" si="9"/>
        <v>14</v>
      </c>
    </row>
    <row r="23" spans="1:27" x14ac:dyDescent="0.3">
      <c r="A23" s="63" t="s">
        <v>1237</v>
      </c>
      <c r="B23" s="64">
        <f>VLOOKUP($A23,'Return Data'!$B$7:$R$2843,3,0)</f>
        <v>44407</v>
      </c>
      <c r="C23" s="65">
        <f>VLOOKUP($A23,'Return Data'!$B$7:$R$2843,4,0)</f>
        <v>3690.0073000000002</v>
      </c>
      <c r="D23" s="65">
        <f>VLOOKUP($A23,'Return Data'!$B$7:$R$2843,5,0)</f>
        <v>3.589</v>
      </c>
      <c r="E23" s="66">
        <f t="shared" si="0"/>
        <v>2</v>
      </c>
      <c r="F23" s="65">
        <f>VLOOKUP($A23,'Return Data'!$B$7:$R$2843,6,0)</f>
        <v>3.4376000000000002</v>
      </c>
      <c r="G23" s="66">
        <f t="shared" si="1"/>
        <v>5</v>
      </c>
      <c r="H23" s="65">
        <f>VLOOKUP($A23,'Return Data'!$B$7:$R$2843,7,0)</f>
        <v>3.9618000000000002</v>
      </c>
      <c r="I23" s="66">
        <f t="shared" si="2"/>
        <v>2</v>
      </c>
      <c r="J23" s="65">
        <f>VLOOKUP($A23,'Return Data'!$B$7:$R$2843,8,0)</f>
        <v>3.8889999999999998</v>
      </c>
      <c r="K23" s="66">
        <f t="shared" si="3"/>
        <v>4</v>
      </c>
      <c r="L23" s="65">
        <f>VLOOKUP($A23,'Return Data'!$B$7:$R$2843,9,0)</f>
        <v>4.6601999999999997</v>
      </c>
      <c r="M23" s="66">
        <f t="shared" si="4"/>
        <v>2</v>
      </c>
      <c r="N23" s="65">
        <f>VLOOKUP($A23,'Return Data'!$B$7:$R$2843,10,0)</f>
        <v>3.8942000000000001</v>
      </c>
      <c r="O23" s="66">
        <f t="shared" si="5"/>
        <v>1</v>
      </c>
      <c r="P23" s="65">
        <f>VLOOKUP($A23,'Return Data'!$B$7:$R$2843,11,0)</f>
        <v>4.3060999999999998</v>
      </c>
      <c r="Q23" s="66">
        <f t="shared" si="6"/>
        <v>1</v>
      </c>
      <c r="R23" s="65">
        <f>VLOOKUP($A23,'Return Data'!$B$7:$R$2843,12,0)</f>
        <v>4.0156000000000001</v>
      </c>
      <c r="S23" s="66">
        <f t="shared" si="7"/>
        <v>1</v>
      </c>
      <c r="T23" s="65">
        <f>VLOOKUP($A23,'Return Data'!$B$7:$R$2843,13,0)</f>
        <v>4.2182000000000004</v>
      </c>
      <c r="U23" s="66">
        <f>RANK(T23,T$8:T$24,0)</f>
        <v>1</v>
      </c>
      <c r="V23" s="65">
        <f>VLOOKUP($A23,'Return Data'!$B$7:$R$2843,17,0)</f>
        <v>5.7980999999999998</v>
      </c>
      <c r="W23" s="66">
        <f>RANK(V23,V$8:V$24,0)</f>
        <v>4</v>
      </c>
      <c r="X23" s="65">
        <f>VLOOKUP($A23,'Return Data'!$B$7:$R$2843,14,0)</f>
        <v>4.0747999999999998</v>
      </c>
      <c r="Y23" s="66">
        <f>RANK(X23,X$8:X$24,0)</f>
        <v>13</v>
      </c>
      <c r="Z23" s="65">
        <f>VLOOKUP($A23,'Return Data'!$B$7:$R$2843,16,0)</f>
        <v>6.8158000000000003</v>
      </c>
      <c r="AA23" s="67">
        <f t="shared" si="9"/>
        <v>11</v>
      </c>
    </row>
    <row r="24" spans="1:27" x14ac:dyDescent="0.3">
      <c r="A24" s="63" t="s">
        <v>1239</v>
      </c>
      <c r="B24" s="64">
        <f>VLOOKUP($A24,'Return Data'!$B$7:$R$2843,3,0)</f>
        <v>44407</v>
      </c>
      <c r="C24" s="65">
        <f>VLOOKUP($A24,'Return Data'!$B$7:$R$2843,4,0)</f>
        <v>2404.6048999999998</v>
      </c>
      <c r="D24" s="65">
        <f>VLOOKUP($A24,'Return Data'!$B$7:$R$2843,5,0)</f>
        <v>3.2334999999999998</v>
      </c>
      <c r="E24" s="66">
        <f t="shared" si="0"/>
        <v>7</v>
      </c>
      <c r="F24" s="65">
        <f>VLOOKUP($A24,'Return Data'!$B$7:$R$2843,6,0)</f>
        <v>3.1823999999999999</v>
      </c>
      <c r="G24" s="66">
        <f t="shared" si="1"/>
        <v>11</v>
      </c>
      <c r="H24" s="65">
        <f>VLOOKUP($A24,'Return Data'!$B$7:$R$2843,7,0)</f>
        <v>3.5981999999999998</v>
      </c>
      <c r="I24" s="66">
        <f t="shared" si="2"/>
        <v>10</v>
      </c>
      <c r="J24" s="65">
        <f>VLOOKUP($A24,'Return Data'!$B$7:$R$2843,8,0)</f>
        <v>3.7982999999999998</v>
      </c>
      <c r="K24" s="66">
        <f t="shared" si="3"/>
        <v>8</v>
      </c>
      <c r="L24" s="65">
        <f>VLOOKUP($A24,'Return Data'!$B$7:$R$2843,9,0)</f>
        <v>4.2680999999999996</v>
      </c>
      <c r="M24" s="66">
        <f t="shared" si="4"/>
        <v>8</v>
      </c>
      <c r="N24" s="65">
        <f>VLOOKUP($A24,'Return Data'!$B$7:$R$2843,10,0)</f>
        <v>3.7176</v>
      </c>
      <c r="O24" s="66">
        <f t="shared" si="5"/>
        <v>6</v>
      </c>
      <c r="P24" s="65">
        <f>VLOOKUP($A24,'Return Data'!$B$7:$R$2843,11,0)</f>
        <v>3.9836999999999998</v>
      </c>
      <c r="Q24" s="66">
        <f t="shared" si="6"/>
        <v>7</v>
      </c>
      <c r="R24" s="65">
        <f>VLOOKUP($A24,'Return Data'!$B$7:$R$2843,12,0)</f>
        <v>3.7799</v>
      </c>
      <c r="S24" s="66">
        <f t="shared" si="7"/>
        <v>6</v>
      </c>
      <c r="T24" s="65">
        <f>VLOOKUP($A24,'Return Data'!$B$7:$R$2843,13,0)</f>
        <v>3.9841000000000002</v>
      </c>
      <c r="U24" s="66">
        <f>RANK(T24,T$8:T$24,0)</f>
        <v>6</v>
      </c>
      <c r="V24" s="65">
        <f>VLOOKUP($A24,'Return Data'!$B$7:$R$2843,17,0)</f>
        <v>5.5796000000000001</v>
      </c>
      <c r="W24" s="66">
        <f>RANK(V24,V$8:V$24,0)</f>
        <v>8</v>
      </c>
      <c r="X24" s="65">
        <f>VLOOKUP($A24,'Return Data'!$B$7:$R$2843,14,0)</f>
        <v>6.5576999999999996</v>
      </c>
      <c r="Y24" s="66">
        <f>RANK(X24,X$8:X$24,0)</f>
        <v>5</v>
      </c>
      <c r="Z24" s="65">
        <f>VLOOKUP($A24,'Return Data'!$B$7:$R$2843,16,0)</f>
        <v>7.5426000000000002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2.8468176470588236</v>
      </c>
      <c r="E26" s="74"/>
      <c r="F26" s="75">
        <f>AVERAGE(F8:F24)</f>
        <v>3.2985000000000002</v>
      </c>
      <c r="G26" s="74"/>
      <c r="H26" s="75">
        <f>AVERAGE(H8:H24)</f>
        <v>3.6110941176470592</v>
      </c>
      <c r="I26" s="74"/>
      <c r="J26" s="75">
        <f>AVERAGE(J8:J24)</f>
        <v>3.6208647058823527</v>
      </c>
      <c r="K26" s="74"/>
      <c r="L26" s="75">
        <f>AVERAGE(L8:L24)</f>
        <v>4.0427529411764702</v>
      </c>
      <c r="M26" s="74"/>
      <c r="N26" s="75">
        <f>AVERAGE(N8:N24)</f>
        <v>3.4513588235294117</v>
      </c>
      <c r="O26" s="74"/>
      <c r="P26" s="75">
        <f>AVERAGE(P8:P24)</f>
        <v>3.7072294117647053</v>
      </c>
      <c r="Q26" s="74"/>
      <c r="R26" s="75">
        <f>AVERAGE(R8:R24)</f>
        <v>3.4973352941176463</v>
      </c>
      <c r="S26" s="74"/>
      <c r="T26" s="75">
        <f>AVERAGE(T8:T24)</f>
        <v>3.6844249999999996</v>
      </c>
      <c r="U26" s="74"/>
      <c r="V26" s="75">
        <f>AVERAGE(V8:V24)</f>
        <v>5.4944857142857151</v>
      </c>
      <c r="W26" s="74"/>
      <c r="X26" s="75">
        <f>AVERAGE(X8:X24)</f>
        <v>6.1938846153846141</v>
      </c>
      <c r="Y26" s="74"/>
      <c r="Z26" s="75">
        <f>AVERAGE(Z8:Z24)</f>
        <v>6.6734</v>
      </c>
      <c r="AA26" s="76"/>
    </row>
    <row r="27" spans="1:27" x14ac:dyDescent="0.3">
      <c r="A27" s="73" t="s">
        <v>28</v>
      </c>
      <c r="B27" s="74"/>
      <c r="C27" s="74"/>
      <c r="D27" s="75">
        <f>MIN(D8:D24)</f>
        <v>0.57030000000000003</v>
      </c>
      <c r="E27" s="74"/>
      <c r="F27" s="75">
        <f>MIN(F8:F24)</f>
        <v>2.8331</v>
      </c>
      <c r="G27" s="74"/>
      <c r="H27" s="75">
        <f>MIN(H8:H24)</f>
        <v>2.8988</v>
      </c>
      <c r="I27" s="74"/>
      <c r="J27" s="75">
        <f>MIN(J8:J24)</f>
        <v>2.8123999999999998</v>
      </c>
      <c r="K27" s="74"/>
      <c r="L27" s="75">
        <f>MIN(L8:L24)</f>
        <v>2.7040999999999999</v>
      </c>
      <c r="M27" s="74"/>
      <c r="N27" s="75">
        <f>MIN(N8:N24)</f>
        <v>2.6341000000000001</v>
      </c>
      <c r="O27" s="74"/>
      <c r="P27" s="75">
        <f>MIN(P8:P24)</f>
        <v>2.6493000000000002</v>
      </c>
      <c r="Q27" s="74"/>
      <c r="R27" s="75">
        <f>MIN(R8:R24)</f>
        <v>2.6208999999999998</v>
      </c>
      <c r="S27" s="74"/>
      <c r="T27" s="75">
        <f>MIN(T8:T24)</f>
        <v>2.7803</v>
      </c>
      <c r="U27" s="74"/>
      <c r="V27" s="75">
        <f>MIN(V8:V24)</f>
        <v>4.6189999999999998</v>
      </c>
      <c r="W27" s="74"/>
      <c r="X27" s="75">
        <f>MIN(X8:X24)</f>
        <v>4.0747999999999998</v>
      </c>
      <c r="Y27" s="74"/>
      <c r="Z27" s="75">
        <f>MIN(Z8:Z24)</f>
        <v>3.7709000000000001</v>
      </c>
      <c r="AA27" s="76"/>
    </row>
    <row r="28" spans="1:27" ht="15" thickBot="1" x14ac:dyDescent="0.35">
      <c r="A28" s="77" t="s">
        <v>29</v>
      </c>
      <c r="B28" s="78"/>
      <c r="C28" s="78"/>
      <c r="D28" s="79">
        <f>MAX(D8:D24)</f>
        <v>3.6282999999999999</v>
      </c>
      <c r="E28" s="78"/>
      <c r="F28" s="79">
        <f>MAX(F8:F24)</f>
        <v>3.8123</v>
      </c>
      <c r="G28" s="78"/>
      <c r="H28" s="79">
        <f>MAX(H8:H24)</f>
        <v>4.1677</v>
      </c>
      <c r="I28" s="78"/>
      <c r="J28" s="79">
        <f>MAX(J8:J24)</f>
        <v>3.9952999999999999</v>
      </c>
      <c r="K28" s="78"/>
      <c r="L28" s="79">
        <f>MAX(L8:L24)</f>
        <v>4.7724000000000002</v>
      </c>
      <c r="M28" s="78"/>
      <c r="N28" s="79">
        <f>MAX(N8:N24)</f>
        <v>3.8942000000000001</v>
      </c>
      <c r="O28" s="78"/>
      <c r="P28" s="79">
        <f>MAX(P8:P24)</f>
        <v>4.3060999999999998</v>
      </c>
      <c r="Q28" s="78"/>
      <c r="R28" s="79">
        <f>MAX(R8:R24)</f>
        <v>4.0156000000000001</v>
      </c>
      <c r="S28" s="78"/>
      <c r="T28" s="79">
        <f>MAX(T8:T24)</f>
        <v>4.2182000000000004</v>
      </c>
      <c r="U28" s="78"/>
      <c r="V28" s="79">
        <f>MAX(V8:V24)</f>
        <v>5.9261999999999997</v>
      </c>
      <c r="W28" s="78"/>
      <c r="X28" s="79">
        <f>MAX(X8:X24)</f>
        <v>6.8235000000000001</v>
      </c>
      <c r="Y28" s="78"/>
      <c r="Z28" s="79">
        <f>MAX(Z8:Z24)</f>
        <v>7.6959999999999997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44407</v>
      </c>
      <c r="C8" s="65">
        <f>VLOOKUP($A8,'Return Data'!$B$7:$R$2843,4,0)</f>
        <v>31.450500000000002</v>
      </c>
      <c r="D8" s="65">
        <f>VLOOKUP($A8,'Return Data'!$B$7:$R$2843,10,0)</f>
        <v>9.9518000000000004</v>
      </c>
      <c r="E8" s="66">
        <f t="shared" ref="E8:E16" si="0">RANK(D8,D$8:D$16,0)</f>
        <v>4</v>
      </c>
      <c r="F8" s="65">
        <f>VLOOKUP($A8,'Return Data'!$B$7:$R$2843,11,0)</f>
        <v>16.882899999999999</v>
      </c>
      <c r="G8" s="66">
        <f t="shared" ref="G8:G16" si="1">RANK(F8,F$8:F$16,0)</f>
        <v>4</v>
      </c>
      <c r="H8" s="65">
        <f>VLOOKUP($A8,'Return Data'!$B$7:$R$2843,12,0)</f>
        <v>30.8034</v>
      </c>
      <c r="I8" s="66">
        <f t="shared" ref="I8:I16" si="2">RANK(H8,H$8:H$16,0)</f>
        <v>4</v>
      </c>
      <c r="J8" s="65">
        <f>VLOOKUP($A8,'Return Data'!$B$7:$R$2843,13,0)</f>
        <v>37.258099999999999</v>
      </c>
      <c r="K8" s="66">
        <f t="shared" ref="K8:K16" si="3">RANK(J8,J$8:J$16,0)</f>
        <v>4</v>
      </c>
      <c r="L8" s="65">
        <f>VLOOKUP($A8,'Return Data'!$B$7:$R$2843,17,0)</f>
        <v>23.1037</v>
      </c>
      <c r="M8" s="66">
        <f t="shared" ref="M8:M14" si="4">RANK(L8,L$8:L$16,0)</f>
        <v>2</v>
      </c>
      <c r="N8" s="65">
        <f>VLOOKUP($A8,'Return Data'!$B$7:$R$2843,14,0)</f>
        <v>15.349299999999999</v>
      </c>
      <c r="O8" s="66">
        <f t="shared" ref="O8:O14" si="5">RANK(N8,N$8:N$16,0)</f>
        <v>2</v>
      </c>
      <c r="P8" s="65">
        <f>VLOOKUP($A8,'Return Data'!$B$7:$R$2843,15,0)</f>
        <v>12.7607</v>
      </c>
      <c r="Q8" s="66">
        <f t="shared" ref="Q8:Q14" si="6">RANK(P8,P$8:P$16,0)</f>
        <v>3</v>
      </c>
      <c r="R8" s="65">
        <f>VLOOKUP($A8,'Return Data'!$B$7:$R$2843,16,0)</f>
        <v>11.1593</v>
      </c>
      <c r="S8" s="67">
        <f t="shared" ref="S8:S16" si="7">RANK(R8,R$8:R$16,0)</f>
        <v>6</v>
      </c>
    </row>
    <row r="9" spans="1:20" x14ac:dyDescent="0.3">
      <c r="A9" s="63" t="s">
        <v>1245</v>
      </c>
      <c r="B9" s="64">
        <f>VLOOKUP($A9,'Return Data'!$B$7:$R$2843,3,0)</f>
        <v>44407</v>
      </c>
      <c r="C9" s="65">
        <f>VLOOKUP($A9,'Return Data'!$B$7:$R$2843,4,0)</f>
        <v>47.813000000000002</v>
      </c>
      <c r="D9" s="65">
        <f>VLOOKUP($A9,'Return Data'!$B$7:$R$2843,10,0)</f>
        <v>8.7053999999999991</v>
      </c>
      <c r="E9" s="66">
        <f t="shared" si="0"/>
        <v>7</v>
      </c>
      <c r="F9" s="65">
        <f>VLOOKUP($A9,'Return Data'!$B$7:$R$2843,11,0)</f>
        <v>14.7613</v>
      </c>
      <c r="G9" s="66">
        <f t="shared" si="1"/>
        <v>5</v>
      </c>
      <c r="H9" s="65">
        <f>VLOOKUP($A9,'Return Data'!$B$7:$R$2843,12,0)</f>
        <v>27.630700000000001</v>
      </c>
      <c r="I9" s="66">
        <f t="shared" si="2"/>
        <v>5</v>
      </c>
      <c r="J9" s="65">
        <f>VLOOKUP($A9,'Return Data'!$B$7:$R$2843,13,0)</f>
        <v>31.3688</v>
      </c>
      <c r="K9" s="66">
        <f t="shared" si="3"/>
        <v>5</v>
      </c>
      <c r="L9" s="65">
        <f>VLOOKUP($A9,'Return Data'!$B$7:$R$2843,17,0)</f>
        <v>21.6585</v>
      </c>
      <c r="M9" s="66">
        <f t="shared" si="4"/>
        <v>3</v>
      </c>
      <c r="N9" s="65">
        <f>VLOOKUP($A9,'Return Data'!$B$7:$R$2843,14,0)</f>
        <v>13.1866</v>
      </c>
      <c r="O9" s="66">
        <f t="shared" si="5"/>
        <v>4</v>
      </c>
      <c r="P9" s="65">
        <f>VLOOKUP($A9,'Return Data'!$B$7:$R$2843,15,0)</f>
        <v>11.5205</v>
      </c>
      <c r="Q9" s="66">
        <f t="shared" si="6"/>
        <v>4</v>
      </c>
      <c r="R9" s="65">
        <f>VLOOKUP($A9,'Return Data'!$B$7:$R$2843,16,0)</f>
        <v>11.2531</v>
      </c>
      <c r="S9" s="67">
        <f t="shared" si="7"/>
        <v>5</v>
      </c>
    </row>
    <row r="10" spans="1:20" x14ac:dyDescent="0.3">
      <c r="A10" s="63" t="s">
        <v>1247</v>
      </c>
      <c r="B10" s="64">
        <f>VLOOKUP($A10,'Return Data'!$B$7:$R$2843,3,0)</f>
        <v>44407</v>
      </c>
      <c r="C10" s="65">
        <f>VLOOKUP($A10,'Return Data'!$B$7:$R$2843,4,0)</f>
        <v>398.68680000000001</v>
      </c>
      <c r="D10" s="65">
        <f>VLOOKUP($A10,'Return Data'!$B$7:$R$2843,10,0)</f>
        <v>10.6213</v>
      </c>
      <c r="E10" s="66">
        <f t="shared" si="0"/>
        <v>3</v>
      </c>
      <c r="F10" s="65">
        <f>VLOOKUP($A10,'Return Data'!$B$7:$R$2843,11,0)</f>
        <v>23.5427</v>
      </c>
      <c r="G10" s="66">
        <f t="shared" si="1"/>
        <v>2</v>
      </c>
      <c r="H10" s="65">
        <f>VLOOKUP($A10,'Return Data'!$B$7:$R$2843,12,0)</f>
        <v>46.139299999999999</v>
      </c>
      <c r="I10" s="66">
        <f t="shared" si="2"/>
        <v>2</v>
      </c>
      <c r="J10" s="65">
        <f>VLOOKUP($A10,'Return Data'!$B$7:$R$2843,13,0)</f>
        <v>44.577399999999997</v>
      </c>
      <c r="K10" s="66">
        <f t="shared" si="3"/>
        <v>2</v>
      </c>
      <c r="L10" s="65">
        <f>VLOOKUP($A10,'Return Data'!$B$7:$R$2843,17,0)</f>
        <v>20.0608</v>
      </c>
      <c r="M10" s="66">
        <f t="shared" si="4"/>
        <v>4</v>
      </c>
      <c r="N10" s="65">
        <f>VLOOKUP($A10,'Return Data'!$B$7:$R$2843,14,0)</f>
        <v>14.232699999999999</v>
      </c>
      <c r="O10" s="66">
        <f t="shared" si="5"/>
        <v>3</v>
      </c>
      <c r="P10" s="65">
        <f>VLOOKUP($A10,'Return Data'!$B$7:$R$2843,15,0)</f>
        <v>14.210100000000001</v>
      </c>
      <c r="Q10" s="66">
        <f t="shared" si="6"/>
        <v>2</v>
      </c>
      <c r="R10" s="65">
        <f>VLOOKUP($A10,'Return Data'!$B$7:$R$2843,16,0)</f>
        <v>15.350099999999999</v>
      </c>
      <c r="S10" s="67">
        <f t="shared" si="7"/>
        <v>2</v>
      </c>
    </row>
    <row r="11" spans="1:20" x14ac:dyDescent="0.3">
      <c r="A11" s="63" t="s">
        <v>2024</v>
      </c>
      <c r="B11" s="64">
        <f>VLOOKUP($A11,'Return Data'!$B$7:$R$2843,3,0)</f>
        <v>44407</v>
      </c>
      <c r="C11" s="65">
        <f>VLOOKUP($A11,'Return Data'!$B$7:$R$2843,4,0)</f>
        <v>26.2331</v>
      </c>
      <c r="D11" s="65">
        <f>VLOOKUP($A11,'Return Data'!$B$7:$R$2843,10,0)</f>
        <v>8.9359999999999999</v>
      </c>
      <c r="E11" s="66">
        <f t="shared" si="0"/>
        <v>5</v>
      </c>
      <c r="F11" s="65">
        <f>VLOOKUP($A11,'Return Data'!$B$7:$R$2843,11,0)</f>
        <v>14.229799999999999</v>
      </c>
      <c r="G11" s="66">
        <f t="shared" si="1"/>
        <v>6</v>
      </c>
      <c r="H11" s="65">
        <f>VLOOKUP($A11,'Return Data'!$B$7:$R$2843,12,0)</f>
        <v>25.898499999999999</v>
      </c>
      <c r="I11" s="66">
        <f t="shared" si="2"/>
        <v>6</v>
      </c>
      <c r="J11" s="65">
        <f>VLOOKUP($A11,'Return Data'!$B$7:$R$2843,13,0)</f>
        <v>29.2074</v>
      </c>
      <c r="K11" s="66">
        <f t="shared" si="3"/>
        <v>6</v>
      </c>
      <c r="L11" s="65">
        <f>VLOOKUP($A11,'Return Data'!$B$7:$R$2843,17,0)</f>
        <v>17.786799999999999</v>
      </c>
      <c r="M11" s="66">
        <f t="shared" si="4"/>
        <v>5</v>
      </c>
      <c r="N11" s="65">
        <f>VLOOKUP($A11,'Return Data'!$B$7:$R$2843,14,0)</f>
        <v>12.409599999999999</v>
      </c>
      <c r="O11" s="66">
        <f t="shared" si="5"/>
        <v>6</v>
      </c>
      <c r="P11" s="65">
        <f>VLOOKUP($A11,'Return Data'!$B$7:$R$2843,15,0)</f>
        <v>9.8493999999999993</v>
      </c>
      <c r="Q11" s="66">
        <f t="shared" si="6"/>
        <v>6</v>
      </c>
      <c r="R11" s="65">
        <f>VLOOKUP($A11,'Return Data'!$B$7:$R$2843,16,0)</f>
        <v>9.5394000000000005</v>
      </c>
      <c r="S11" s="67">
        <f t="shared" si="7"/>
        <v>8</v>
      </c>
    </row>
    <row r="12" spans="1:20" x14ac:dyDescent="0.3">
      <c r="A12" s="63" t="s">
        <v>1249</v>
      </c>
      <c r="B12" s="64">
        <f>VLOOKUP($A12,'Return Data'!$B$7:$R$2843,3,0)</f>
        <v>44407</v>
      </c>
      <c r="C12" s="65">
        <f>VLOOKUP($A12,'Return Data'!$B$7:$R$2843,4,0)</f>
        <v>74.050399999999996</v>
      </c>
      <c r="D12" s="65">
        <f>VLOOKUP($A12,'Return Data'!$B$7:$R$2843,10,0)</f>
        <v>20.4391</v>
      </c>
      <c r="E12" s="66">
        <f t="shared" si="0"/>
        <v>1</v>
      </c>
      <c r="F12" s="65">
        <f>VLOOKUP($A12,'Return Data'!$B$7:$R$2843,11,0)</f>
        <v>48.340800000000002</v>
      </c>
      <c r="G12" s="66">
        <f t="shared" si="1"/>
        <v>1</v>
      </c>
      <c r="H12" s="65">
        <f>VLOOKUP($A12,'Return Data'!$B$7:$R$2843,12,0)</f>
        <v>55.4756</v>
      </c>
      <c r="I12" s="66">
        <f t="shared" si="2"/>
        <v>1</v>
      </c>
      <c r="J12" s="65">
        <f>VLOOKUP($A12,'Return Data'!$B$7:$R$2843,13,0)</f>
        <v>74.207499999999996</v>
      </c>
      <c r="K12" s="66">
        <f t="shared" si="3"/>
        <v>1</v>
      </c>
      <c r="L12" s="65">
        <f>VLOOKUP($A12,'Return Data'!$B$7:$R$2843,17,0)</f>
        <v>40.718899999999998</v>
      </c>
      <c r="M12" s="66">
        <f t="shared" si="4"/>
        <v>1</v>
      </c>
      <c r="N12" s="65">
        <f>VLOOKUP($A12,'Return Data'!$B$7:$R$2843,14,0)</f>
        <v>28.710899999999999</v>
      </c>
      <c r="O12" s="66">
        <f t="shared" si="5"/>
        <v>1</v>
      </c>
      <c r="P12" s="65">
        <f>VLOOKUP($A12,'Return Data'!$B$7:$R$2843,15,0)</f>
        <v>18.076000000000001</v>
      </c>
      <c r="Q12" s="66">
        <f t="shared" si="6"/>
        <v>1</v>
      </c>
      <c r="R12" s="65">
        <f>VLOOKUP($A12,'Return Data'!$B$7:$R$2843,16,0)</f>
        <v>13.821999999999999</v>
      </c>
      <c r="S12" s="67">
        <f t="shared" si="7"/>
        <v>3</v>
      </c>
    </row>
    <row r="13" spans="1:20" x14ac:dyDescent="0.3">
      <c r="A13" s="63" t="s">
        <v>761</v>
      </c>
      <c r="B13" s="64">
        <f>VLOOKUP($A13,'Return Data'!$B$7:$R$2843,3,0)</f>
        <v>44407</v>
      </c>
      <c r="C13" s="65">
        <f>VLOOKUP($A13,'Return Data'!$B$7:$R$2843,4,0)</f>
        <v>23</v>
      </c>
      <c r="D13" s="65">
        <f>VLOOKUP($A13,'Return Data'!$B$7:$R$2843,10,0)</f>
        <v>13.449400000000001</v>
      </c>
      <c r="E13" s="66">
        <f t="shared" si="0"/>
        <v>2</v>
      </c>
      <c r="F13" s="65">
        <f>VLOOKUP($A13,'Return Data'!$B$7:$R$2843,11,0)</f>
        <v>10.7738</v>
      </c>
      <c r="G13" s="66">
        <f t="shared" si="1"/>
        <v>8</v>
      </c>
      <c r="H13" s="65">
        <f>VLOOKUP($A13,'Return Data'!$B$7:$R$2843,12,0)</f>
        <v>14.841200000000001</v>
      </c>
      <c r="I13" s="66">
        <f t="shared" si="2"/>
        <v>9</v>
      </c>
      <c r="J13" s="65">
        <f>VLOOKUP($A13,'Return Data'!$B$7:$R$2843,13,0)</f>
        <v>12.998200000000001</v>
      </c>
      <c r="K13" s="66">
        <f t="shared" si="3"/>
        <v>9</v>
      </c>
      <c r="L13" s="65">
        <f>VLOOKUP($A13,'Return Data'!$B$7:$R$2843,17,0)</f>
        <v>11.428000000000001</v>
      </c>
      <c r="M13" s="66">
        <f t="shared" si="4"/>
        <v>8</v>
      </c>
      <c r="N13" s="65">
        <f>VLOOKUP($A13,'Return Data'!$B$7:$R$2843,14,0)</f>
        <v>9.6143000000000001</v>
      </c>
      <c r="O13" s="66">
        <f t="shared" si="5"/>
        <v>7</v>
      </c>
      <c r="P13" s="65">
        <f>VLOOKUP($A13,'Return Data'!$B$7:$R$2843,15,0)</f>
        <v>8.6628000000000007</v>
      </c>
      <c r="Q13" s="66">
        <f t="shared" si="6"/>
        <v>7</v>
      </c>
      <c r="R13" s="65">
        <f>VLOOKUP($A13,'Return Data'!$B$7:$R$2843,16,0)</f>
        <v>9.6318000000000001</v>
      </c>
      <c r="S13" s="67">
        <f t="shared" si="7"/>
        <v>7</v>
      </c>
    </row>
    <row r="14" spans="1:20" x14ac:dyDescent="0.3">
      <c r="A14" s="63" t="s">
        <v>1250</v>
      </c>
      <c r="B14" s="64">
        <f>VLOOKUP($A14,'Return Data'!$B$7:$R$2843,3,0)</f>
        <v>44407</v>
      </c>
      <c r="C14" s="65">
        <f>VLOOKUP($A14,'Return Data'!$B$7:$R$2843,4,0)</f>
        <v>38.509599999999999</v>
      </c>
      <c r="D14" s="65">
        <f>VLOOKUP($A14,'Return Data'!$B$7:$R$2843,10,0)</f>
        <v>7.8666999999999998</v>
      </c>
      <c r="E14" s="66">
        <f t="shared" si="0"/>
        <v>8</v>
      </c>
      <c r="F14" s="65">
        <f>VLOOKUP($A14,'Return Data'!$B$7:$R$2843,11,0)</f>
        <v>11.378299999999999</v>
      </c>
      <c r="G14" s="66">
        <f t="shared" si="1"/>
        <v>7</v>
      </c>
      <c r="H14" s="65">
        <f>VLOOKUP($A14,'Return Data'!$B$7:$R$2843,12,0)</f>
        <v>18.707699999999999</v>
      </c>
      <c r="I14" s="66">
        <f t="shared" si="2"/>
        <v>7</v>
      </c>
      <c r="J14" s="65">
        <f>VLOOKUP($A14,'Return Data'!$B$7:$R$2843,13,0)</f>
        <v>19.110099999999999</v>
      </c>
      <c r="K14" s="66">
        <f t="shared" si="3"/>
        <v>8</v>
      </c>
      <c r="L14" s="65">
        <f>VLOOKUP($A14,'Return Data'!$B$7:$R$2843,17,0)</f>
        <v>16.184799999999999</v>
      </c>
      <c r="M14" s="66">
        <f t="shared" si="4"/>
        <v>6</v>
      </c>
      <c r="N14" s="65">
        <f>VLOOKUP($A14,'Return Data'!$B$7:$R$2843,14,0)</f>
        <v>12.46</v>
      </c>
      <c r="O14" s="66">
        <f t="shared" si="5"/>
        <v>5</v>
      </c>
      <c r="P14" s="65">
        <f>VLOOKUP($A14,'Return Data'!$B$7:$R$2843,15,0)</f>
        <v>10.367900000000001</v>
      </c>
      <c r="Q14" s="66">
        <f t="shared" si="6"/>
        <v>5</v>
      </c>
      <c r="R14" s="65">
        <f>VLOOKUP($A14,'Return Data'!$B$7:$R$2843,16,0)</f>
        <v>11.4542</v>
      </c>
      <c r="S14" s="67">
        <f t="shared" si="7"/>
        <v>4</v>
      </c>
    </row>
    <row r="15" spans="1:20" x14ac:dyDescent="0.3">
      <c r="A15" s="63" t="s">
        <v>1252</v>
      </c>
      <c r="B15" s="64">
        <f>VLOOKUP($A15,'Return Data'!$B$7:$R$2843,3,0)</f>
        <v>44407</v>
      </c>
      <c r="C15" s="65">
        <f>VLOOKUP($A15,'Return Data'!$B$7:$R$2843,4,0)</f>
        <v>14.905799999999999</v>
      </c>
      <c r="D15" s="65">
        <f>VLOOKUP($A15,'Return Data'!$B$7:$R$2843,10,0)</f>
        <v>8.9063999999999997</v>
      </c>
      <c r="E15" s="66">
        <f t="shared" si="0"/>
        <v>6</v>
      </c>
      <c r="F15" s="65">
        <f>VLOOKUP($A15,'Return Data'!$B$7:$R$2843,11,0)</f>
        <v>17.659400000000002</v>
      </c>
      <c r="G15" s="66">
        <f t="shared" si="1"/>
        <v>3</v>
      </c>
      <c r="H15" s="65">
        <f>VLOOKUP($A15,'Return Data'!$B$7:$R$2843,12,0)</f>
        <v>32.771000000000001</v>
      </c>
      <c r="I15" s="66">
        <f t="shared" si="2"/>
        <v>3</v>
      </c>
      <c r="J15" s="65">
        <f>VLOOKUP($A15,'Return Data'!$B$7:$R$2843,13,0)</f>
        <v>38.756700000000002</v>
      </c>
      <c r="K15" s="66">
        <f t="shared" si="3"/>
        <v>3</v>
      </c>
      <c r="L15" s="65"/>
      <c r="M15" s="66"/>
      <c r="N15" s="65"/>
      <c r="O15" s="66"/>
      <c r="P15" s="65"/>
      <c r="Q15" s="66"/>
      <c r="R15" s="65">
        <f>VLOOKUP($A15,'Return Data'!$B$7:$R$2843,16,0)</f>
        <v>32.844200000000001</v>
      </c>
      <c r="S15" s="67">
        <f t="shared" si="7"/>
        <v>1</v>
      </c>
    </row>
    <row r="16" spans="1:20" x14ac:dyDescent="0.3">
      <c r="A16" s="63" t="s">
        <v>1254</v>
      </c>
      <c r="B16" s="64">
        <f>VLOOKUP($A16,'Return Data'!$B$7:$R$2843,3,0)</f>
        <v>44407</v>
      </c>
      <c r="C16" s="65">
        <f>VLOOKUP($A16,'Return Data'!$B$7:$R$2843,4,0)</f>
        <v>45.110500000000002</v>
      </c>
      <c r="D16" s="65">
        <f>VLOOKUP($A16,'Return Data'!$B$7:$R$2843,10,0)</f>
        <v>5.5998999999999999</v>
      </c>
      <c r="E16" s="66">
        <f t="shared" si="0"/>
        <v>9</v>
      </c>
      <c r="F16" s="65">
        <f>VLOOKUP($A16,'Return Data'!$B$7:$R$2843,11,0)</f>
        <v>8.8710000000000004</v>
      </c>
      <c r="G16" s="66">
        <f t="shared" si="1"/>
        <v>9</v>
      </c>
      <c r="H16" s="65">
        <f>VLOOKUP($A16,'Return Data'!$B$7:$R$2843,12,0)</f>
        <v>16.3475</v>
      </c>
      <c r="I16" s="66">
        <f t="shared" si="2"/>
        <v>8</v>
      </c>
      <c r="J16" s="65">
        <f>VLOOKUP($A16,'Return Data'!$B$7:$R$2843,13,0)</f>
        <v>19.428999999999998</v>
      </c>
      <c r="K16" s="66">
        <f t="shared" si="3"/>
        <v>7</v>
      </c>
      <c r="L16" s="65">
        <f>VLOOKUP($A16,'Return Data'!$B$7:$R$2843,17,0)</f>
        <v>13.936299999999999</v>
      </c>
      <c r="M16" s="66">
        <f>RANK(L16,L$8:L$16,0)</f>
        <v>7</v>
      </c>
      <c r="N16" s="65">
        <f>VLOOKUP($A16,'Return Data'!$B$7:$R$2843,14,0)</f>
        <v>8.6080000000000005</v>
      </c>
      <c r="O16" s="66">
        <f>RANK(N16,N$8:N$16,0)</f>
        <v>8</v>
      </c>
      <c r="P16" s="65">
        <f>VLOOKUP($A16,'Return Data'!$B$7:$R$2843,15,0)</f>
        <v>8.3093000000000004</v>
      </c>
      <c r="Q16" s="66">
        <f>RANK(P16,P$8:P$16,0)</f>
        <v>8</v>
      </c>
      <c r="R16" s="65">
        <f>VLOOKUP($A16,'Return Data'!$B$7:$R$2843,16,0)</f>
        <v>7.8319000000000001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10.497333333333334</v>
      </c>
      <c r="E18" s="74"/>
      <c r="F18" s="75">
        <f>AVERAGE(F8:F16)</f>
        <v>18.493333333333332</v>
      </c>
      <c r="G18" s="74"/>
      <c r="H18" s="75">
        <f>AVERAGE(H8:H16)</f>
        <v>29.846100000000003</v>
      </c>
      <c r="I18" s="74"/>
      <c r="J18" s="75">
        <f>AVERAGE(J8:J16)</f>
        <v>34.10146666666666</v>
      </c>
      <c r="K18" s="74"/>
      <c r="L18" s="75">
        <f>AVERAGE(L8:L16)</f>
        <v>20.609724999999997</v>
      </c>
      <c r="M18" s="74"/>
      <c r="N18" s="75">
        <f>AVERAGE(N8:N16)</f>
        <v>14.321425000000001</v>
      </c>
      <c r="O18" s="74"/>
      <c r="P18" s="75">
        <f>AVERAGE(P8:P16)</f>
        <v>11.719587499999999</v>
      </c>
      <c r="Q18" s="74"/>
      <c r="R18" s="75">
        <f>AVERAGE(R8:R16)</f>
        <v>13.654</v>
      </c>
      <c r="S18" s="76"/>
    </row>
    <row r="19" spans="1:19" x14ac:dyDescent="0.3">
      <c r="A19" s="73" t="s">
        <v>28</v>
      </c>
      <c r="B19" s="74"/>
      <c r="C19" s="74"/>
      <c r="D19" s="75">
        <f>MIN(D8:D16)</f>
        <v>5.5998999999999999</v>
      </c>
      <c r="E19" s="74"/>
      <c r="F19" s="75">
        <f>MIN(F8:F16)</f>
        <v>8.8710000000000004</v>
      </c>
      <c r="G19" s="74"/>
      <c r="H19" s="75">
        <f>MIN(H8:H16)</f>
        <v>14.841200000000001</v>
      </c>
      <c r="I19" s="74"/>
      <c r="J19" s="75">
        <f>MIN(J8:J16)</f>
        <v>12.998200000000001</v>
      </c>
      <c r="K19" s="74"/>
      <c r="L19" s="75">
        <f>MIN(L8:L16)</f>
        <v>11.428000000000001</v>
      </c>
      <c r="M19" s="74"/>
      <c r="N19" s="75">
        <f>MIN(N8:N16)</f>
        <v>8.6080000000000005</v>
      </c>
      <c r="O19" s="74"/>
      <c r="P19" s="75">
        <f>MIN(P8:P16)</f>
        <v>8.3093000000000004</v>
      </c>
      <c r="Q19" s="74"/>
      <c r="R19" s="75">
        <f>MIN(R8:R16)</f>
        <v>7.8319000000000001</v>
      </c>
      <c r="S19" s="76"/>
    </row>
    <row r="20" spans="1:19" ht="15" thickBot="1" x14ac:dyDescent="0.35">
      <c r="A20" s="77" t="s">
        <v>29</v>
      </c>
      <c r="B20" s="78"/>
      <c r="C20" s="78"/>
      <c r="D20" s="79">
        <f>MAX(D8:D16)</f>
        <v>20.4391</v>
      </c>
      <c r="E20" s="78"/>
      <c r="F20" s="79">
        <f>MAX(F8:F16)</f>
        <v>48.340800000000002</v>
      </c>
      <c r="G20" s="78"/>
      <c r="H20" s="79">
        <f>MAX(H8:H16)</f>
        <v>55.4756</v>
      </c>
      <c r="I20" s="78"/>
      <c r="J20" s="79">
        <f>MAX(J8:J16)</f>
        <v>74.207499999999996</v>
      </c>
      <c r="K20" s="78"/>
      <c r="L20" s="79">
        <f>MAX(L8:L16)</f>
        <v>40.718899999999998</v>
      </c>
      <c r="M20" s="78"/>
      <c r="N20" s="79">
        <f>MAX(N8:N16)</f>
        <v>28.710899999999999</v>
      </c>
      <c r="O20" s="78"/>
      <c r="P20" s="79">
        <f>MAX(P8:P16)</f>
        <v>18.076000000000001</v>
      </c>
      <c r="Q20" s="78"/>
      <c r="R20" s="79">
        <f>MAX(R8:R16)</f>
        <v>32.844200000000001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44407</v>
      </c>
      <c r="C8" s="65">
        <f>VLOOKUP($A8,'Return Data'!$B$7:$R$2843,4,0)</f>
        <v>276.09710000000001</v>
      </c>
      <c r="D8" s="65">
        <f>VLOOKUP($A8,'Return Data'!$B$7:$R$2843,5,0)</f>
        <v>3.2789000000000001</v>
      </c>
      <c r="E8" s="66">
        <f>RANK(D8,D$8:D$14,0)</f>
        <v>2</v>
      </c>
      <c r="F8" s="65">
        <f>VLOOKUP($A8,'Return Data'!$B$7:$R$2843,6,0)</f>
        <v>4.0114000000000001</v>
      </c>
      <c r="G8" s="66">
        <f>RANK(F8,F$8:F$14,0)</f>
        <v>4</v>
      </c>
      <c r="H8" s="65">
        <f>VLOOKUP($A8,'Return Data'!$B$7:$R$2843,7,0)</f>
        <v>5.5904999999999996</v>
      </c>
      <c r="I8" s="66">
        <f>RANK(H8,H$8:H$14,0)</f>
        <v>5</v>
      </c>
      <c r="J8" s="65">
        <f>VLOOKUP($A8,'Return Data'!$B$7:$R$2843,8,0)</f>
        <v>5.4116</v>
      </c>
      <c r="K8" s="66">
        <f>RANK(J8,J$8:J$14,0)</f>
        <v>5</v>
      </c>
      <c r="L8" s="65">
        <f>VLOOKUP($A8,'Return Data'!$B$7:$R$2843,9,0)</f>
        <v>7.8291000000000004</v>
      </c>
      <c r="M8" s="66">
        <f>RANK(L8,L$8:L$14,0)</f>
        <v>3</v>
      </c>
      <c r="N8" s="65">
        <f>VLOOKUP($A8,'Return Data'!$B$7:$R$2843,10,0)</f>
        <v>5.2648000000000001</v>
      </c>
      <c r="O8" s="66">
        <f>RANK(N8,N$8:N$14,0)</f>
        <v>5</v>
      </c>
      <c r="P8" s="65">
        <f>VLOOKUP($A8,'Return Data'!$B$7:$R$2843,11,0)</f>
        <v>5.0225</v>
      </c>
      <c r="Q8" s="66">
        <f>RANK(P8,P$8:P$14,0)</f>
        <v>4</v>
      </c>
      <c r="R8" s="65">
        <f>VLOOKUP($A8,'Return Data'!$B$7:$R$2843,12,0)</f>
        <v>4.6276000000000002</v>
      </c>
      <c r="S8" s="66">
        <f>RANK(R8,R$8:R$14,0)</f>
        <v>6</v>
      </c>
      <c r="T8" s="65">
        <f>VLOOKUP($A8,'Return Data'!$B$7:$R$2843,13,0)</f>
        <v>5.1490999999999998</v>
      </c>
      <c r="U8" s="66">
        <f>RANK(T8,T$8:T$14,0)</f>
        <v>6</v>
      </c>
      <c r="V8" s="65">
        <f>VLOOKUP($A8,'Return Data'!$B$7:$R$2843,17,0)</f>
        <v>7.2854000000000001</v>
      </c>
      <c r="W8" s="66">
        <f>RANK(V8,V$8:V$14,0)</f>
        <v>4</v>
      </c>
      <c r="X8" s="65">
        <f>VLOOKUP($A8,'Return Data'!$B$7:$R$2843,14,0)</f>
        <v>7.88</v>
      </c>
      <c r="Y8" s="66">
        <f>RANK(X8,X$8:X$14,0)</f>
        <v>4</v>
      </c>
      <c r="Z8" s="65">
        <f>VLOOKUP($A8,'Return Data'!$B$7:$R$2843,16,0)</f>
        <v>8.5531000000000006</v>
      </c>
      <c r="AA8" s="67">
        <f>RANK(Z8,Z$8:Z$14,0)</f>
        <v>3</v>
      </c>
    </row>
    <row r="9" spans="1:27" x14ac:dyDescent="0.3">
      <c r="A9" s="63" t="s">
        <v>806</v>
      </c>
      <c r="B9" s="64">
        <f>VLOOKUP($A9,'Return Data'!$B$7:$R$2843,3,0)</f>
        <v>44407</v>
      </c>
      <c r="C9" s="65">
        <f>VLOOKUP($A9,'Return Data'!$B$7:$R$2843,4,0)</f>
        <v>33.790999999999997</v>
      </c>
      <c r="D9" s="65">
        <f>VLOOKUP($A9,'Return Data'!$B$7:$R$2843,5,0)</f>
        <v>-4.8601000000000001</v>
      </c>
      <c r="E9" s="66">
        <f t="shared" ref="E9:E14" si="0">RANK(D9,D$8:D$14,0)</f>
        <v>4</v>
      </c>
      <c r="F9" s="65">
        <f>VLOOKUP($A9,'Return Data'!$B$7:$R$2843,6,0)</f>
        <v>7.4217000000000004</v>
      </c>
      <c r="G9" s="66">
        <f t="shared" ref="G9:G14" si="1">RANK(F9,F$8:F$14,0)</f>
        <v>2</v>
      </c>
      <c r="H9" s="65">
        <f>VLOOKUP($A9,'Return Data'!$B$7:$R$2843,7,0)</f>
        <v>7.4638</v>
      </c>
      <c r="I9" s="66">
        <f t="shared" ref="I9:I14" si="2">RANK(H9,H$8:H$14,0)</f>
        <v>4</v>
      </c>
      <c r="J9" s="65">
        <f>VLOOKUP($A9,'Return Data'!$B$7:$R$2843,8,0)</f>
        <v>6.2877999999999998</v>
      </c>
      <c r="K9" s="66">
        <f t="shared" ref="K9:K14" si="3">RANK(J9,J$8:J$14,0)</f>
        <v>4</v>
      </c>
      <c r="L9" s="65">
        <f>VLOOKUP($A9,'Return Data'!$B$7:$R$2843,9,0)</f>
        <v>6.6395</v>
      </c>
      <c r="M9" s="66">
        <f t="shared" ref="M9:M14" si="4">RANK(L9,L$8:L$14,0)</f>
        <v>6</v>
      </c>
      <c r="N9" s="65">
        <f>VLOOKUP($A9,'Return Data'!$B$7:$R$2843,10,0)</f>
        <v>4.9763000000000002</v>
      </c>
      <c r="O9" s="66">
        <f t="shared" ref="O9:O14" si="5">RANK(N9,N$8:N$14,0)</f>
        <v>6</v>
      </c>
      <c r="P9" s="65">
        <f>VLOOKUP($A9,'Return Data'!$B$7:$R$2843,11,0)</f>
        <v>4.5187999999999997</v>
      </c>
      <c r="Q9" s="66">
        <f t="shared" ref="Q9:Q14" si="6">RANK(P9,P$8:P$14,0)</f>
        <v>7</v>
      </c>
      <c r="R9" s="65">
        <f>VLOOKUP($A9,'Return Data'!$B$7:$R$2843,12,0)</f>
        <v>4.6806000000000001</v>
      </c>
      <c r="S9" s="66">
        <f t="shared" ref="S9:S14" si="7">RANK(R9,R$8:R$14,0)</f>
        <v>5</v>
      </c>
      <c r="T9" s="65">
        <f>VLOOKUP($A9,'Return Data'!$B$7:$R$2843,13,0)</f>
        <v>5.1623999999999999</v>
      </c>
      <c r="U9" s="66">
        <f t="shared" ref="U9:U14" si="8">RANK(T9,T$8:T$14,0)</f>
        <v>5</v>
      </c>
      <c r="V9" s="65">
        <f>VLOOKUP($A9,'Return Data'!$B$7:$R$2843,17,0)</f>
        <v>6.2575000000000003</v>
      </c>
      <c r="W9" s="66">
        <f t="shared" ref="W9:W13" si="9">RANK(V9,V$8:V$14,0)</f>
        <v>6</v>
      </c>
      <c r="X9" s="65">
        <f>VLOOKUP($A9,'Return Data'!$B$7:$R$2843,14,0)</f>
        <v>6.7591999999999999</v>
      </c>
      <c r="Y9" s="66">
        <f t="shared" ref="Y9:Y13" si="10">RANK(X9,X$8:X$14,0)</f>
        <v>5</v>
      </c>
      <c r="Z9" s="65">
        <f>VLOOKUP($A9,'Return Data'!$B$7:$R$2843,16,0)</f>
        <v>7.0838999999999999</v>
      </c>
      <c r="AA9" s="67">
        <f t="shared" ref="AA9:AA14" si="11">RANK(Z9,Z$8:Z$14,0)</f>
        <v>7</v>
      </c>
    </row>
    <row r="10" spans="1:27" x14ac:dyDescent="0.3">
      <c r="A10" s="63" t="s">
        <v>808</v>
      </c>
      <c r="B10" s="64">
        <f>VLOOKUP($A10,'Return Data'!$B$7:$R$2843,3,0)</f>
        <v>44407</v>
      </c>
      <c r="C10" s="65">
        <f>VLOOKUP($A10,'Return Data'!$B$7:$R$2843,4,0)</f>
        <v>39.087899999999998</v>
      </c>
      <c r="D10" s="65">
        <f>VLOOKUP($A10,'Return Data'!$B$7:$R$2843,5,0)</f>
        <v>-15.5877</v>
      </c>
      <c r="E10" s="66">
        <f t="shared" si="0"/>
        <v>7</v>
      </c>
      <c r="F10" s="65">
        <f>VLOOKUP($A10,'Return Data'!$B$7:$R$2843,6,0)</f>
        <v>1.4631000000000001</v>
      </c>
      <c r="G10" s="66">
        <f t="shared" si="1"/>
        <v>6</v>
      </c>
      <c r="H10" s="65">
        <f>VLOOKUP($A10,'Return Data'!$B$7:$R$2843,7,0)</f>
        <v>4.6597999999999997</v>
      </c>
      <c r="I10" s="66">
        <f t="shared" si="2"/>
        <v>7</v>
      </c>
      <c r="J10" s="65">
        <f>VLOOKUP($A10,'Return Data'!$B$7:$R$2843,8,0)</f>
        <v>5.1795</v>
      </c>
      <c r="K10" s="66">
        <f t="shared" si="3"/>
        <v>6</v>
      </c>
      <c r="L10" s="65">
        <f>VLOOKUP($A10,'Return Data'!$B$7:$R$2843,9,0)</f>
        <v>7.2927999999999997</v>
      </c>
      <c r="M10" s="66">
        <f t="shared" si="4"/>
        <v>5</v>
      </c>
      <c r="N10" s="65">
        <f>VLOOKUP($A10,'Return Data'!$B$7:$R$2843,10,0)</f>
        <v>6.3353999999999999</v>
      </c>
      <c r="O10" s="66">
        <f t="shared" si="5"/>
        <v>3</v>
      </c>
      <c r="P10" s="65">
        <f>VLOOKUP($A10,'Return Data'!$B$7:$R$2843,11,0)</f>
        <v>5.1024000000000003</v>
      </c>
      <c r="Q10" s="66">
        <f t="shared" si="6"/>
        <v>3</v>
      </c>
      <c r="R10" s="65">
        <f>VLOOKUP($A10,'Return Data'!$B$7:$R$2843,12,0)</f>
        <v>5.5808</v>
      </c>
      <c r="S10" s="66">
        <f t="shared" si="7"/>
        <v>2</v>
      </c>
      <c r="T10" s="65">
        <f>VLOOKUP($A10,'Return Data'!$B$7:$R$2843,13,0)</f>
        <v>6.2268999999999997</v>
      </c>
      <c r="U10" s="66">
        <f t="shared" si="8"/>
        <v>3</v>
      </c>
      <c r="V10" s="65">
        <f>VLOOKUP($A10,'Return Data'!$B$7:$R$2843,17,0)</f>
        <v>7.8013000000000003</v>
      </c>
      <c r="W10" s="66">
        <f t="shared" si="9"/>
        <v>3</v>
      </c>
      <c r="X10" s="65">
        <f>VLOOKUP($A10,'Return Data'!$B$7:$R$2843,14,0)</f>
        <v>8.0408000000000008</v>
      </c>
      <c r="Y10" s="66">
        <f t="shared" si="10"/>
        <v>3</v>
      </c>
      <c r="Z10" s="65">
        <f>VLOOKUP($A10,'Return Data'!$B$7:$R$2843,16,0)</f>
        <v>8.3574999999999999</v>
      </c>
      <c r="AA10" s="67">
        <f t="shared" si="11"/>
        <v>4</v>
      </c>
    </row>
    <row r="11" spans="1:27" x14ac:dyDescent="0.3">
      <c r="A11" s="63" t="s">
        <v>810</v>
      </c>
      <c r="B11" s="64">
        <f>VLOOKUP($A11,'Return Data'!$B$7:$R$2843,3,0)</f>
        <v>44407</v>
      </c>
      <c r="C11" s="65">
        <f>VLOOKUP($A11,'Return Data'!$B$7:$R$2843,4,0)</f>
        <v>352.53870000000001</v>
      </c>
      <c r="D11" s="65">
        <f>VLOOKUP($A11,'Return Data'!$B$7:$R$2843,5,0)</f>
        <v>-14.3132</v>
      </c>
      <c r="E11" s="66">
        <f t="shared" si="0"/>
        <v>6</v>
      </c>
      <c r="F11" s="65">
        <f>VLOOKUP($A11,'Return Data'!$B$7:$R$2843,6,0)</f>
        <v>3.6421000000000001</v>
      </c>
      <c r="G11" s="66">
        <f t="shared" si="1"/>
        <v>5</v>
      </c>
      <c r="H11" s="65">
        <f>VLOOKUP($A11,'Return Data'!$B$7:$R$2843,7,0)</f>
        <v>10.1454</v>
      </c>
      <c r="I11" s="66">
        <f t="shared" si="2"/>
        <v>2</v>
      </c>
      <c r="J11" s="65">
        <f>VLOOKUP($A11,'Return Data'!$B$7:$R$2843,8,0)</f>
        <v>8.7848000000000006</v>
      </c>
      <c r="K11" s="66">
        <f t="shared" si="3"/>
        <v>2</v>
      </c>
      <c r="L11" s="65">
        <f>VLOOKUP($A11,'Return Data'!$B$7:$R$2843,9,0)</f>
        <v>7.8010000000000002</v>
      </c>
      <c r="M11" s="66">
        <f t="shared" si="4"/>
        <v>4</v>
      </c>
      <c r="N11" s="65">
        <f>VLOOKUP($A11,'Return Data'!$B$7:$R$2843,10,0)</f>
        <v>8.2088000000000001</v>
      </c>
      <c r="O11" s="66">
        <f t="shared" si="5"/>
        <v>1</v>
      </c>
      <c r="P11" s="65">
        <f>VLOOKUP($A11,'Return Data'!$B$7:$R$2843,11,0)</f>
        <v>5.0129999999999999</v>
      </c>
      <c r="Q11" s="66">
        <f t="shared" si="6"/>
        <v>5</v>
      </c>
      <c r="R11" s="65">
        <f>VLOOKUP($A11,'Return Data'!$B$7:$R$2843,12,0)</f>
        <v>6.1801000000000004</v>
      </c>
      <c r="S11" s="66">
        <f t="shared" si="7"/>
        <v>1</v>
      </c>
      <c r="T11" s="65">
        <f>VLOOKUP($A11,'Return Data'!$B$7:$R$2843,13,0)</f>
        <v>6.9154999999999998</v>
      </c>
      <c r="U11" s="66">
        <f t="shared" si="8"/>
        <v>1</v>
      </c>
      <c r="V11" s="65">
        <f>VLOOKUP($A11,'Return Data'!$B$7:$R$2843,17,0)</f>
        <v>8.4956999999999994</v>
      </c>
      <c r="W11" s="66">
        <f t="shared" si="9"/>
        <v>2</v>
      </c>
      <c r="X11" s="65">
        <f>VLOOKUP($A11,'Return Data'!$B$7:$R$2843,14,0)</f>
        <v>8.5467999999999993</v>
      </c>
      <c r="Y11" s="66">
        <f t="shared" si="10"/>
        <v>2</v>
      </c>
      <c r="Z11" s="65">
        <f>VLOOKUP($A11,'Return Data'!$B$7:$R$2843,16,0)</f>
        <v>8.8276000000000003</v>
      </c>
      <c r="AA11" s="67">
        <f t="shared" si="11"/>
        <v>1</v>
      </c>
    </row>
    <row r="12" spans="1:27" x14ac:dyDescent="0.3">
      <c r="A12" s="63" t="s">
        <v>811</v>
      </c>
      <c r="B12" s="64">
        <f>VLOOKUP($A12,'Return Data'!$B$7:$R$2843,3,0)</f>
        <v>44407</v>
      </c>
      <c r="C12" s="65">
        <f>VLOOKUP($A12,'Return Data'!$B$7:$R$2843,4,0)</f>
        <v>1191.8290999999999</v>
      </c>
      <c r="D12" s="65">
        <f>VLOOKUP($A12,'Return Data'!$B$7:$R$2843,5,0)</f>
        <v>1.8069999999999999</v>
      </c>
      <c r="E12" s="66">
        <f t="shared" si="0"/>
        <v>3</v>
      </c>
      <c r="F12" s="65">
        <f>VLOOKUP($A12,'Return Data'!$B$7:$R$2843,6,0)</f>
        <v>8.5279000000000007</v>
      </c>
      <c r="G12" s="66">
        <f t="shared" si="1"/>
        <v>1</v>
      </c>
      <c r="H12" s="65">
        <f>VLOOKUP($A12,'Return Data'!$B$7:$R$2843,7,0)</f>
        <v>14.3004</v>
      </c>
      <c r="I12" s="66">
        <f t="shared" si="2"/>
        <v>1</v>
      </c>
      <c r="J12" s="65">
        <f>VLOOKUP($A12,'Return Data'!$B$7:$R$2843,8,0)</f>
        <v>11.390700000000001</v>
      </c>
      <c r="K12" s="66">
        <f t="shared" si="3"/>
        <v>1</v>
      </c>
      <c r="L12" s="65">
        <f>VLOOKUP($A12,'Return Data'!$B$7:$R$2843,9,0)</f>
        <v>10.446099999999999</v>
      </c>
      <c r="M12" s="66">
        <f t="shared" si="4"/>
        <v>1</v>
      </c>
      <c r="N12" s="65">
        <f>VLOOKUP($A12,'Return Data'!$B$7:$R$2843,10,0)</f>
        <v>7.4821</v>
      </c>
      <c r="O12" s="66">
        <f t="shared" si="5"/>
        <v>2</v>
      </c>
      <c r="P12" s="65">
        <f>VLOOKUP($A12,'Return Data'!$B$7:$R$2843,11,0)</f>
        <v>5.6096000000000004</v>
      </c>
      <c r="Q12" s="66">
        <f t="shared" si="6"/>
        <v>2</v>
      </c>
      <c r="R12" s="65">
        <f>VLOOKUP($A12,'Return Data'!$B$7:$R$2843,12,0)</f>
        <v>5.5723000000000003</v>
      </c>
      <c r="S12" s="66">
        <f t="shared" si="7"/>
        <v>3</v>
      </c>
      <c r="T12" s="65">
        <f>VLOOKUP($A12,'Return Data'!$B$7:$R$2843,13,0)</f>
        <v>6.2847</v>
      </c>
      <c r="U12" s="66">
        <f t="shared" si="8"/>
        <v>2</v>
      </c>
      <c r="V12" s="65"/>
      <c r="W12" s="66"/>
      <c r="X12" s="65"/>
      <c r="Y12" s="66"/>
      <c r="Z12" s="65">
        <f>VLOOKUP($A12,'Return Data'!$B$7:$R$2843,16,0)</f>
        <v>8.2500999999999998</v>
      </c>
      <c r="AA12" s="67">
        <f t="shared" si="11"/>
        <v>5</v>
      </c>
    </row>
    <row r="13" spans="1:27" x14ac:dyDescent="0.3">
      <c r="A13" s="63" t="s">
        <v>814</v>
      </c>
      <c r="B13" s="64">
        <f>VLOOKUP($A13,'Return Data'!$B$7:$R$2843,3,0)</f>
        <v>44407</v>
      </c>
      <c r="C13" s="65">
        <f>VLOOKUP($A13,'Return Data'!$B$7:$R$2843,4,0)</f>
        <v>36.811100000000003</v>
      </c>
      <c r="D13" s="65">
        <f>VLOOKUP($A13,'Return Data'!$B$7:$R$2843,5,0)</f>
        <v>6.9421999999999997</v>
      </c>
      <c r="E13" s="66">
        <f t="shared" si="0"/>
        <v>1</v>
      </c>
      <c r="F13" s="65">
        <f>VLOOKUP($A13,'Return Data'!$B$7:$R$2843,6,0)</f>
        <v>5.8198999999999996</v>
      </c>
      <c r="G13" s="66">
        <f t="shared" si="1"/>
        <v>3</v>
      </c>
      <c r="H13" s="65">
        <f>VLOOKUP($A13,'Return Data'!$B$7:$R$2843,7,0)</f>
        <v>7.9870999999999999</v>
      </c>
      <c r="I13" s="66">
        <f t="shared" si="2"/>
        <v>3</v>
      </c>
      <c r="J13" s="65">
        <f>VLOOKUP($A13,'Return Data'!$B$7:$R$2843,8,0)</f>
        <v>6.8026999999999997</v>
      </c>
      <c r="K13" s="66">
        <f t="shared" si="3"/>
        <v>3</v>
      </c>
      <c r="L13" s="65">
        <f>VLOOKUP($A13,'Return Data'!$B$7:$R$2843,9,0)</f>
        <v>9.9869000000000003</v>
      </c>
      <c r="M13" s="66">
        <f t="shared" si="4"/>
        <v>2</v>
      </c>
      <c r="N13" s="65">
        <f>VLOOKUP($A13,'Return Data'!$B$7:$R$2843,10,0)</f>
        <v>5.9816000000000003</v>
      </c>
      <c r="O13" s="66">
        <f t="shared" si="5"/>
        <v>4</v>
      </c>
      <c r="P13" s="65">
        <f>VLOOKUP($A13,'Return Data'!$B$7:$R$2843,11,0)</f>
        <v>5.7141999999999999</v>
      </c>
      <c r="Q13" s="66">
        <f t="shared" si="6"/>
        <v>1</v>
      </c>
      <c r="R13" s="65">
        <f>VLOOKUP($A13,'Return Data'!$B$7:$R$2843,12,0)</f>
        <v>5.4032</v>
      </c>
      <c r="S13" s="66">
        <f t="shared" si="7"/>
        <v>4</v>
      </c>
      <c r="T13" s="65">
        <f>VLOOKUP($A13,'Return Data'!$B$7:$R$2843,13,0)</f>
        <v>6.0416999999999996</v>
      </c>
      <c r="U13" s="66">
        <f t="shared" si="8"/>
        <v>4</v>
      </c>
      <c r="V13" s="65">
        <f>VLOOKUP($A13,'Return Data'!$B$7:$R$2843,17,0)</f>
        <v>8.8869000000000007</v>
      </c>
      <c r="W13" s="66">
        <f t="shared" si="9"/>
        <v>1</v>
      </c>
      <c r="X13" s="65">
        <f>VLOOKUP($A13,'Return Data'!$B$7:$R$2843,14,0)</f>
        <v>8.9931000000000001</v>
      </c>
      <c r="Y13" s="66">
        <f t="shared" si="10"/>
        <v>1</v>
      </c>
      <c r="Z13" s="65">
        <f>VLOOKUP($A13,'Return Data'!$B$7:$R$2843,16,0)</f>
        <v>8.6035000000000004</v>
      </c>
      <c r="AA13" s="67">
        <f t="shared" si="11"/>
        <v>2</v>
      </c>
    </row>
    <row r="14" spans="1:27" x14ac:dyDescent="0.3">
      <c r="A14" s="63" t="s">
        <v>815</v>
      </c>
      <c r="B14" s="64">
        <f>VLOOKUP($A14,'Return Data'!$B$7:$R$2843,3,0)</f>
        <v>44407</v>
      </c>
      <c r="C14" s="65">
        <f>VLOOKUP($A14,'Return Data'!$B$7:$R$2843,4,0)</f>
        <v>1229.9743000000001</v>
      </c>
      <c r="D14" s="65">
        <f>VLOOKUP($A14,'Return Data'!$B$7:$R$2843,5,0)</f>
        <v>-7.5952999999999999</v>
      </c>
      <c r="E14" s="66">
        <f t="shared" si="0"/>
        <v>5</v>
      </c>
      <c r="F14" s="65">
        <f>VLOOKUP($A14,'Return Data'!$B$7:$R$2843,6,0)</f>
        <v>-0.1968</v>
      </c>
      <c r="G14" s="66">
        <f t="shared" si="1"/>
        <v>7</v>
      </c>
      <c r="H14" s="65">
        <f>VLOOKUP($A14,'Return Data'!$B$7:$R$2843,7,0)</f>
        <v>4.7469000000000001</v>
      </c>
      <c r="I14" s="66">
        <f t="shared" si="2"/>
        <v>6</v>
      </c>
      <c r="J14" s="65">
        <f>VLOOKUP($A14,'Return Data'!$B$7:$R$2843,8,0)</f>
        <v>4.5491000000000001</v>
      </c>
      <c r="K14" s="66">
        <f t="shared" si="3"/>
        <v>7</v>
      </c>
      <c r="L14" s="65">
        <f>VLOOKUP($A14,'Return Data'!$B$7:$R$2843,9,0)</f>
        <v>5.7287999999999997</v>
      </c>
      <c r="M14" s="66">
        <f t="shared" si="4"/>
        <v>7</v>
      </c>
      <c r="N14" s="65">
        <f>VLOOKUP($A14,'Return Data'!$B$7:$R$2843,10,0)</f>
        <v>4.6898999999999997</v>
      </c>
      <c r="O14" s="66">
        <f t="shared" si="5"/>
        <v>7</v>
      </c>
      <c r="P14" s="65">
        <f>VLOOKUP($A14,'Return Data'!$B$7:$R$2843,11,0)</f>
        <v>4.7717000000000001</v>
      </c>
      <c r="Q14" s="66">
        <f t="shared" si="6"/>
        <v>6</v>
      </c>
      <c r="R14" s="65">
        <f>VLOOKUP($A14,'Return Data'!$B$7:$R$2843,12,0)</f>
        <v>4.383</v>
      </c>
      <c r="S14" s="66">
        <f t="shared" si="7"/>
        <v>7</v>
      </c>
      <c r="T14" s="65">
        <f>VLOOKUP($A14,'Return Data'!$B$7:$R$2843,13,0)</f>
        <v>4.6688999999999998</v>
      </c>
      <c r="U14" s="66">
        <f t="shared" si="8"/>
        <v>7</v>
      </c>
      <c r="V14" s="65">
        <f>VLOOKUP($A14,'Return Data'!$B$7:$R$2843,17,0)</f>
        <v>6.9878999999999998</v>
      </c>
      <c r="W14" s="66">
        <f t="shared" ref="W14" si="12">RANK(V14,V$8:V$14,0)</f>
        <v>5</v>
      </c>
      <c r="X14" s="65"/>
      <c r="Y14" s="66"/>
      <c r="Z14" s="65">
        <f>VLOOKUP($A14,'Return Data'!$B$7:$R$2843,16,0)</f>
        <v>7.8155000000000001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-4.3326000000000002</v>
      </c>
      <c r="E16" s="74"/>
      <c r="F16" s="75">
        <f>AVERAGE(F8:F14)</f>
        <v>4.3841857142857146</v>
      </c>
      <c r="G16" s="74"/>
      <c r="H16" s="75">
        <f>AVERAGE(H8:H14)</f>
        <v>7.8419857142857126</v>
      </c>
      <c r="I16" s="74"/>
      <c r="J16" s="75">
        <f>AVERAGE(J8:J14)</f>
        <v>6.915171428571429</v>
      </c>
      <c r="K16" s="74"/>
      <c r="L16" s="75">
        <f>AVERAGE(L8:L14)</f>
        <v>7.9606000000000003</v>
      </c>
      <c r="M16" s="74"/>
      <c r="N16" s="75">
        <f>AVERAGE(N8:N14)</f>
        <v>6.1341285714285716</v>
      </c>
      <c r="O16" s="74"/>
      <c r="P16" s="75">
        <f>AVERAGE(P8:P14)</f>
        <v>5.1074571428571431</v>
      </c>
      <c r="Q16" s="74"/>
      <c r="R16" s="75">
        <f>AVERAGE(R8:R14)</f>
        <v>5.2039428571428568</v>
      </c>
      <c r="S16" s="74"/>
      <c r="T16" s="75">
        <f>AVERAGE(T8:T14)</f>
        <v>5.7784571428571425</v>
      </c>
      <c r="U16" s="74"/>
      <c r="V16" s="75">
        <f>AVERAGE(V8:V14)</f>
        <v>7.6191166666666659</v>
      </c>
      <c r="W16" s="74"/>
      <c r="X16" s="75">
        <f>AVERAGE(X8:X14)</f>
        <v>8.0439799999999995</v>
      </c>
      <c r="Y16" s="74"/>
      <c r="Z16" s="75">
        <f>AVERAGE(Z8:Z14)</f>
        <v>8.2130285714285716</v>
      </c>
      <c r="AA16" s="76"/>
    </row>
    <row r="17" spans="1:27" x14ac:dyDescent="0.3">
      <c r="A17" s="73" t="s">
        <v>28</v>
      </c>
      <c r="B17" s="74"/>
      <c r="C17" s="74"/>
      <c r="D17" s="75">
        <f>MIN(D8:D14)</f>
        <v>-15.5877</v>
      </c>
      <c r="E17" s="74"/>
      <c r="F17" s="75">
        <f>MIN(F8:F14)</f>
        <v>-0.1968</v>
      </c>
      <c r="G17" s="74"/>
      <c r="H17" s="75">
        <f>MIN(H8:H14)</f>
        <v>4.6597999999999997</v>
      </c>
      <c r="I17" s="74"/>
      <c r="J17" s="75">
        <f>MIN(J8:J14)</f>
        <v>4.5491000000000001</v>
      </c>
      <c r="K17" s="74"/>
      <c r="L17" s="75">
        <f>MIN(L8:L14)</f>
        <v>5.7287999999999997</v>
      </c>
      <c r="M17" s="74"/>
      <c r="N17" s="75">
        <f>MIN(N8:N14)</f>
        <v>4.6898999999999997</v>
      </c>
      <c r="O17" s="74"/>
      <c r="P17" s="75">
        <f>MIN(P8:P14)</f>
        <v>4.5187999999999997</v>
      </c>
      <c r="Q17" s="74"/>
      <c r="R17" s="75">
        <f>MIN(R8:R14)</f>
        <v>4.383</v>
      </c>
      <c r="S17" s="74"/>
      <c r="T17" s="75">
        <f>MIN(T8:T14)</f>
        <v>4.6688999999999998</v>
      </c>
      <c r="U17" s="74"/>
      <c r="V17" s="75">
        <f>MIN(V8:V14)</f>
        <v>6.2575000000000003</v>
      </c>
      <c r="W17" s="74"/>
      <c r="X17" s="75">
        <f>MIN(X8:X14)</f>
        <v>6.7591999999999999</v>
      </c>
      <c r="Y17" s="74"/>
      <c r="Z17" s="75">
        <f>MIN(Z8:Z14)</f>
        <v>7.0838999999999999</v>
      </c>
      <c r="AA17" s="76"/>
    </row>
    <row r="18" spans="1:27" ht="15" thickBot="1" x14ac:dyDescent="0.35">
      <c r="A18" s="77" t="s">
        <v>29</v>
      </c>
      <c r="B18" s="78"/>
      <c r="C18" s="78"/>
      <c r="D18" s="79">
        <f>MAX(D8:D14)</f>
        <v>6.9421999999999997</v>
      </c>
      <c r="E18" s="78"/>
      <c r="F18" s="79">
        <f>MAX(F8:F14)</f>
        <v>8.5279000000000007</v>
      </c>
      <c r="G18" s="78"/>
      <c r="H18" s="79">
        <f>MAX(H8:H14)</f>
        <v>14.3004</v>
      </c>
      <c r="I18" s="78"/>
      <c r="J18" s="79">
        <f>MAX(J8:J14)</f>
        <v>11.390700000000001</v>
      </c>
      <c r="K18" s="78"/>
      <c r="L18" s="79">
        <f>MAX(L8:L14)</f>
        <v>10.446099999999999</v>
      </c>
      <c r="M18" s="78"/>
      <c r="N18" s="79">
        <f>MAX(N8:N14)</f>
        <v>8.2088000000000001</v>
      </c>
      <c r="O18" s="78"/>
      <c r="P18" s="79">
        <f>MAX(P8:P14)</f>
        <v>5.7141999999999999</v>
      </c>
      <c r="Q18" s="78"/>
      <c r="R18" s="79">
        <f>MAX(R8:R14)</f>
        <v>6.1801000000000004</v>
      </c>
      <c r="S18" s="78"/>
      <c r="T18" s="79">
        <f>MAX(T8:T14)</f>
        <v>6.9154999999999998</v>
      </c>
      <c r="U18" s="78"/>
      <c r="V18" s="79">
        <f>MAX(V8:V14)</f>
        <v>8.8869000000000007</v>
      </c>
      <c r="W18" s="78"/>
      <c r="X18" s="79">
        <f>MAX(X8:X14)</f>
        <v>8.9931000000000001</v>
      </c>
      <c r="Y18" s="78"/>
      <c r="Z18" s="79">
        <f>MAX(Z8:Z14)</f>
        <v>8.8276000000000003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44407</v>
      </c>
      <c r="C8" s="65">
        <f>VLOOKUP($A8,'Return Data'!$B$7:$R$2843,4,0)</f>
        <v>270.99689999999998</v>
      </c>
      <c r="D8" s="65">
        <f>VLOOKUP($A8,'Return Data'!$B$7:$R$2843,5,0)</f>
        <v>3.125</v>
      </c>
      <c r="E8" s="66">
        <f>RANK(D8,D$8:D$14,0)</f>
        <v>2</v>
      </c>
      <c r="F8" s="65">
        <f>VLOOKUP($A8,'Return Data'!$B$7:$R$2843,6,0)</f>
        <v>3.8622999999999998</v>
      </c>
      <c r="G8" s="66">
        <f>RANK(F8,F$8:F$14,0)</f>
        <v>4</v>
      </c>
      <c r="H8" s="65">
        <f>VLOOKUP($A8,'Return Data'!$B$7:$R$2843,7,0)</f>
        <v>5.4394</v>
      </c>
      <c r="I8" s="66">
        <f>RANK(H8,H$8:H$14,0)</f>
        <v>5</v>
      </c>
      <c r="J8" s="65">
        <f>VLOOKUP($A8,'Return Data'!$B$7:$R$2843,8,0)</f>
        <v>5.2614999999999998</v>
      </c>
      <c r="K8" s="66">
        <f>RANK(J8,J$8:J$14,0)</f>
        <v>5</v>
      </c>
      <c r="L8" s="65">
        <f>VLOOKUP($A8,'Return Data'!$B$7:$R$2843,9,0)</f>
        <v>7.6782000000000004</v>
      </c>
      <c r="M8" s="66">
        <f>RANK(L8,L$8:L$14,0)</f>
        <v>3</v>
      </c>
      <c r="N8" s="65">
        <f>VLOOKUP($A8,'Return Data'!$B$7:$R$2843,10,0)</f>
        <v>5.1123000000000003</v>
      </c>
      <c r="O8" s="66">
        <f>RANK(N8,N$8:N$14,0)</f>
        <v>5</v>
      </c>
      <c r="P8" s="65">
        <f>VLOOKUP($A8,'Return Data'!$B$7:$R$2843,11,0)</f>
        <v>4.8684000000000003</v>
      </c>
      <c r="Q8" s="66">
        <f>RANK(P8,P$8:P$14,0)</f>
        <v>3</v>
      </c>
      <c r="R8" s="65">
        <f>VLOOKUP($A8,'Return Data'!$B$7:$R$2843,12,0)</f>
        <v>4.4668000000000001</v>
      </c>
      <c r="S8" s="66">
        <f>RANK(R8,R$8:R$14,0)</f>
        <v>5</v>
      </c>
      <c r="T8" s="65">
        <f>VLOOKUP($A8,'Return Data'!$B$7:$R$2843,13,0)</f>
        <v>4.9814999999999996</v>
      </c>
      <c r="U8" s="66">
        <f>RANK(T8,T$8:T$14,0)</f>
        <v>5</v>
      </c>
      <c r="V8" s="65">
        <f>VLOOKUP($A8,'Return Data'!$B$7:$R$2843,17,0)</f>
        <v>7.0885999999999996</v>
      </c>
      <c r="W8" s="66">
        <f>RANK(V8,V$8:V$14,0)</f>
        <v>4</v>
      </c>
      <c r="X8" s="65">
        <f>VLOOKUP($A8,'Return Data'!$B$7:$R$2843,14,0)</f>
        <v>7.6673</v>
      </c>
      <c r="Y8" s="66">
        <f>RANK(X8,X$8:X$14,0)</f>
        <v>4</v>
      </c>
      <c r="Z8" s="65">
        <f>VLOOKUP($A8,'Return Data'!$B$7:$R$2843,16,0)</f>
        <v>8.4009</v>
      </c>
      <c r="AA8" s="67">
        <f>RANK(Z8,Z$8:Z$14,0)</f>
        <v>1</v>
      </c>
    </row>
    <row r="9" spans="1:27" x14ac:dyDescent="0.3">
      <c r="A9" s="63" t="s">
        <v>805</v>
      </c>
      <c r="B9" s="64">
        <f>VLOOKUP($A9,'Return Data'!$B$7:$R$2843,3,0)</f>
        <v>44407</v>
      </c>
      <c r="C9" s="65">
        <f>VLOOKUP($A9,'Return Data'!$B$7:$R$2843,4,0)</f>
        <v>31.8294</v>
      </c>
      <c r="D9" s="65">
        <f>VLOOKUP($A9,'Return Data'!$B$7:$R$2843,5,0)</f>
        <v>-5.6181999999999999</v>
      </c>
      <c r="E9" s="66">
        <f t="shared" ref="E9:E14" si="0">RANK(D9,D$8:D$14,0)</f>
        <v>4</v>
      </c>
      <c r="F9" s="65">
        <f>VLOOKUP($A9,'Return Data'!$B$7:$R$2843,6,0)</f>
        <v>6.7313000000000001</v>
      </c>
      <c r="G9" s="66">
        <f t="shared" ref="G9:G14" si="1">RANK(F9,F$8:F$14,0)</f>
        <v>2</v>
      </c>
      <c r="H9" s="65">
        <f>VLOOKUP($A9,'Return Data'!$B$7:$R$2843,7,0)</f>
        <v>6.7744999999999997</v>
      </c>
      <c r="I9" s="66">
        <f t="shared" ref="I9:I14" si="2">RANK(H9,H$8:H$14,0)</f>
        <v>4</v>
      </c>
      <c r="J9" s="65">
        <f>VLOOKUP($A9,'Return Data'!$B$7:$R$2843,8,0)</f>
        <v>5.6064999999999996</v>
      </c>
      <c r="K9" s="66">
        <f t="shared" ref="K9:K14" si="3">RANK(J9,J$8:J$14,0)</f>
        <v>4</v>
      </c>
      <c r="L9" s="65">
        <f>VLOOKUP($A9,'Return Data'!$B$7:$R$2843,9,0)</f>
        <v>5.9499000000000004</v>
      </c>
      <c r="M9" s="66">
        <f t="shared" ref="M9:M14" si="4">RANK(L9,L$8:L$14,0)</f>
        <v>6</v>
      </c>
      <c r="N9" s="65">
        <f>VLOOKUP($A9,'Return Data'!$B$7:$R$2843,10,0)</f>
        <v>4.2960000000000003</v>
      </c>
      <c r="O9" s="66">
        <f t="shared" ref="O9:O14" si="5">RANK(N9,N$8:N$14,0)</f>
        <v>6</v>
      </c>
      <c r="P9" s="65">
        <f>VLOOKUP($A9,'Return Data'!$B$7:$R$2843,11,0)</f>
        <v>3.8687999999999998</v>
      </c>
      <c r="Q9" s="66">
        <f t="shared" ref="Q9:Q14" si="6">RANK(P9,P$8:P$14,0)</f>
        <v>7</v>
      </c>
      <c r="R9" s="65">
        <f>VLOOKUP($A9,'Return Data'!$B$7:$R$2843,12,0)</f>
        <v>4.0217999999999998</v>
      </c>
      <c r="S9" s="66">
        <f t="shared" ref="S9:S14" si="7">RANK(R9,R$8:R$14,0)</f>
        <v>6</v>
      </c>
      <c r="T9" s="65">
        <f>VLOOKUP($A9,'Return Data'!$B$7:$R$2843,13,0)</f>
        <v>4.4665999999999997</v>
      </c>
      <c r="U9" s="66">
        <f t="shared" ref="U9:U14" si="8">RANK(T9,T$8:T$14,0)</f>
        <v>6</v>
      </c>
      <c r="V9" s="65">
        <f>VLOOKUP($A9,'Return Data'!$B$7:$R$2843,17,0)</f>
        <v>5.569</v>
      </c>
      <c r="W9" s="66">
        <f t="shared" ref="W9:W11" si="9">RANK(V9,V$8:V$14,0)</f>
        <v>6</v>
      </c>
      <c r="X9" s="65">
        <f>VLOOKUP($A9,'Return Data'!$B$7:$R$2843,14,0)</f>
        <v>6.1159999999999997</v>
      </c>
      <c r="Y9" s="66">
        <f t="shared" ref="Y9:Y11" si="10">RANK(X9,X$8:X$14,0)</f>
        <v>5</v>
      </c>
      <c r="Z9" s="65">
        <f>VLOOKUP($A9,'Return Data'!$B$7:$R$2843,16,0)</f>
        <v>5.8746</v>
      </c>
      <c r="AA9" s="67">
        <f t="shared" ref="AA9:AA14" si="11">RANK(Z9,Z$8:Z$14,0)</f>
        <v>7</v>
      </c>
    </row>
    <row r="10" spans="1:27" x14ac:dyDescent="0.3">
      <c r="A10" s="63" t="s">
        <v>807</v>
      </c>
      <c r="B10" s="64">
        <f>VLOOKUP($A10,'Return Data'!$B$7:$R$2843,3,0)</f>
        <v>44407</v>
      </c>
      <c r="C10" s="65">
        <f>VLOOKUP($A10,'Return Data'!$B$7:$R$2843,4,0)</f>
        <v>38.668900000000001</v>
      </c>
      <c r="D10" s="65">
        <f>VLOOKUP($A10,'Return Data'!$B$7:$R$2843,5,0)</f>
        <v>-15.8508</v>
      </c>
      <c r="E10" s="66">
        <f t="shared" si="0"/>
        <v>7</v>
      </c>
      <c r="F10" s="65">
        <f>VLOOKUP($A10,'Return Data'!$B$7:$R$2843,6,0)</f>
        <v>1.2272000000000001</v>
      </c>
      <c r="G10" s="66">
        <f t="shared" si="1"/>
        <v>6</v>
      </c>
      <c r="H10" s="65">
        <f>VLOOKUP($A10,'Return Data'!$B$7:$R$2843,7,0)</f>
        <v>4.4131</v>
      </c>
      <c r="I10" s="66">
        <f t="shared" si="2"/>
        <v>6</v>
      </c>
      <c r="J10" s="65">
        <f>VLOOKUP($A10,'Return Data'!$B$7:$R$2843,8,0)</f>
        <v>4.9244000000000003</v>
      </c>
      <c r="K10" s="66">
        <f t="shared" si="3"/>
        <v>6</v>
      </c>
      <c r="L10" s="65">
        <f>VLOOKUP($A10,'Return Data'!$B$7:$R$2843,9,0)</f>
        <v>7.0411999999999999</v>
      </c>
      <c r="M10" s="66">
        <f t="shared" si="4"/>
        <v>5</v>
      </c>
      <c r="N10" s="65">
        <f>VLOOKUP($A10,'Return Data'!$B$7:$R$2843,10,0)</f>
        <v>6.0810000000000004</v>
      </c>
      <c r="O10" s="66">
        <f t="shared" si="5"/>
        <v>3</v>
      </c>
      <c r="P10" s="65">
        <f>VLOOKUP($A10,'Return Data'!$B$7:$R$2843,11,0)</f>
        <v>4.8464</v>
      </c>
      <c r="Q10" s="66">
        <f t="shared" si="6"/>
        <v>4</v>
      </c>
      <c r="R10" s="65">
        <f>VLOOKUP($A10,'Return Data'!$B$7:$R$2843,12,0)</f>
        <v>5.3204000000000002</v>
      </c>
      <c r="S10" s="66">
        <f t="shared" si="7"/>
        <v>2</v>
      </c>
      <c r="T10" s="65">
        <f>VLOOKUP($A10,'Return Data'!$B$7:$R$2843,13,0)</f>
        <v>5.9614000000000003</v>
      </c>
      <c r="U10" s="66">
        <f t="shared" si="8"/>
        <v>2</v>
      </c>
      <c r="V10" s="65">
        <f>VLOOKUP($A10,'Return Data'!$B$7:$R$2843,17,0)</f>
        <v>7.5793999999999997</v>
      </c>
      <c r="W10" s="66">
        <f t="shared" si="9"/>
        <v>3</v>
      </c>
      <c r="X10" s="65">
        <f>VLOOKUP($A10,'Return Data'!$B$7:$R$2843,14,0)</f>
        <v>7.8387000000000002</v>
      </c>
      <c r="Y10" s="66">
        <f t="shared" si="10"/>
        <v>2</v>
      </c>
      <c r="Z10" s="65">
        <f>VLOOKUP($A10,'Return Data'!$B$7:$R$2843,16,0)</f>
        <v>8.1239000000000008</v>
      </c>
      <c r="AA10" s="67">
        <f t="shared" si="11"/>
        <v>2</v>
      </c>
    </row>
    <row r="11" spans="1:27" x14ac:dyDescent="0.3">
      <c r="A11" s="63" t="s">
        <v>809</v>
      </c>
      <c r="B11" s="64">
        <f>VLOOKUP($A11,'Return Data'!$B$7:$R$2843,3,0)</f>
        <v>44407</v>
      </c>
      <c r="C11" s="65">
        <f>VLOOKUP($A11,'Return Data'!$B$7:$R$2843,4,0)</f>
        <v>331.32859999999999</v>
      </c>
      <c r="D11" s="65">
        <f>VLOOKUP($A11,'Return Data'!$B$7:$R$2843,5,0)</f>
        <v>-15.031000000000001</v>
      </c>
      <c r="E11" s="66">
        <f t="shared" si="0"/>
        <v>6</v>
      </c>
      <c r="F11" s="65">
        <f>VLOOKUP($A11,'Return Data'!$B$7:$R$2843,6,0)</f>
        <v>2.92</v>
      </c>
      <c r="G11" s="66">
        <f t="shared" si="1"/>
        <v>5</v>
      </c>
      <c r="H11" s="65">
        <f>VLOOKUP($A11,'Return Data'!$B$7:$R$2843,7,0)</f>
        <v>9.4232999999999993</v>
      </c>
      <c r="I11" s="66">
        <f t="shared" si="2"/>
        <v>2</v>
      </c>
      <c r="J11" s="65">
        <f>VLOOKUP($A11,'Return Data'!$B$7:$R$2843,8,0)</f>
        <v>8.0619999999999994</v>
      </c>
      <c r="K11" s="66">
        <f t="shared" si="3"/>
        <v>2</v>
      </c>
      <c r="L11" s="65">
        <f>VLOOKUP($A11,'Return Data'!$B$7:$R$2843,9,0)</f>
        <v>7.0762999999999998</v>
      </c>
      <c r="M11" s="66">
        <f t="shared" si="4"/>
        <v>4</v>
      </c>
      <c r="N11" s="65">
        <f>VLOOKUP($A11,'Return Data'!$B$7:$R$2843,10,0)</f>
        <v>7.4747000000000003</v>
      </c>
      <c r="O11" s="66">
        <f t="shared" si="5"/>
        <v>1</v>
      </c>
      <c r="P11" s="65">
        <f>VLOOKUP($A11,'Return Data'!$B$7:$R$2843,11,0)</f>
        <v>4.2762000000000002</v>
      </c>
      <c r="Q11" s="66">
        <f t="shared" si="6"/>
        <v>5</v>
      </c>
      <c r="R11" s="65">
        <f>VLOOKUP($A11,'Return Data'!$B$7:$R$2843,12,0)</f>
        <v>5.4287999999999998</v>
      </c>
      <c r="S11" s="66">
        <f t="shared" si="7"/>
        <v>1</v>
      </c>
      <c r="T11" s="65">
        <f>VLOOKUP($A11,'Return Data'!$B$7:$R$2843,13,0)</f>
        <v>6.1486000000000001</v>
      </c>
      <c r="U11" s="66">
        <f t="shared" si="8"/>
        <v>1</v>
      </c>
      <c r="V11" s="65">
        <f>VLOOKUP($A11,'Return Data'!$B$7:$R$2843,17,0)</f>
        <v>7.71</v>
      </c>
      <c r="W11" s="66">
        <f t="shared" si="9"/>
        <v>2</v>
      </c>
      <c r="X11" s="65">
        <f>VLOOKUP($A11,'Return Data'!$B$7:$R$2843,14,0)</f>
        <v>7.7436999999999996</v>
      </c>
      <c r="Y11" s="66">
        <f t="shared" si="10"/>
        <v>3</v>
      </c>
      <c r="Z11" s="65">
        <f>VLOOKUP($A11,'Return Data'!$B$7:$R$2843,16,0)</f>
        <v>7.9238</v>
      </c>
      <c r="AA11" s="67">
        <f t="shared" si="11"/>
        <v>3</v>
      </c>
    </row>
    <row r="12" spans="1:27" x14ac:dyDescent="0.3">
      <c r="A12" s="63" t="s">
        <v>812</v>
      </c>
      <c r="B12" s="64">
        <f>VLOOKUP($A12,'Return Data'!$B$7:$R$2843,3,0)</f>
        <v>44407</v>
      </c>
      <c r="C12" s="65">
        <f>VLOOKUP($A12,'Return Data'!$B$7:$R$2843,4,0)</f>
        <v>1182.8347000000001</v>
      </c>
      <c r="D12" s="65">
        <f>VLOOKUP($A12,'Return Data'!$B$7:$R$2843,5,0)</f>
        <v>1.4040999999999999</v>
      </c>
      <c r="E12" s="66">
        <f t="shared" si="0"/>
        <v>3</v>
      </c>
      <c r="F12" s="65">
        <f>VLOOKUP($A12,'Return Data'!$B$7:$R$2843,6,0)</f>
        <v>8.1273</v>
      </c>
      <c r="G12" s="66">
        <f t="shared" si="1"/>
        <v>1</v>
      </c>
      <c r="H12" s="65">
        <f>VLOOKUP($A12,'Return Data'!$B$7:$R$2843,7,0)</f>
        <v>13.8988</v>
      </c>
      <c r="I12" s="66">
        <f t="shared" si="2"/>
        <v>1</v>
      </c>
      <c r="J12" s="65">
        <f>VLOOKUP($A12,'Return Data'!$B$7:$R$2843,8,0)</f>
        <v>10.988799999999999</v>
      </c>
      <c r="K12" s="66">
        <f t="shared" si="3"/>
        <v>1</v>
      </c>
      <c r="L12" s="65">
        <f>VLOOKUP($A12,'Return Data'!$B$7:$R$2843,9,0)</f>
        <v>10.0427</v>
      </c>
      <c r="M12" s="66">
        <f t="shared" si="4"/>
        <v>1</v>
      </c>
      <c r="N12" s="65">
        <f>VLOOKUP($A12,'Return Data'!$B$7:$R$2843,10,0)</f>
        <v>7.0747999999999998</v>
      </c>
      <c r="O12" s="66">
        <f t="shared" si="5"/>
        <v>2</v>
      </c>
      <c r="P12" s="65">
        <f>VLOOKUP($A12,'Return Data'!$B$7:$R$2843,11,0)</f>
        <v>5.1985000000000001</v>
      </c>
      <c r="Q12" s="66">
        <f t="shared" si="6"/>
        <v>2</v>
      </c>
      <c r="R12" s="65">
        <f>VLOOKUP($A12,'Return Data'!$B$7:$R$2843,12,0)</f>
        <v>5.1559999999999997</v>
      </c>
      <c r="S12" s="66">
        <f t="shared" si="7"/>
        <v>3</v>
      </c>
      <c r="T12" s="65">
        <f>VLOOKUP($A12,'Return Data'!$B$7:$R$2843,13,0)</f>
        <v>5.8601999999999999</v>
      </c>
      <c r="U12" s="66">
        <f t="shared" si="8"/>
        <v>3</v>
      </c>
      <c r="V12" s="65"/>
      <c r="W12" s="66"/>
      <c r="X12" s="65"/>
      <c r="Y12" s="66"/>
      <c r="Z12" s="65">
        <f>VLOOKUP($A12,'Return Data'!$B$7:$R$2843,16,0)</f>
        <v>7.8803000000000001</v>
      </c>
      <c r="AA12" s="67">
        <f t="shared" si="11"/>
        <v>4</v>
      </c>
    </row>
    <row r="13" spans="1:27" x14ac:dyDescent="0.3">
      <c r="A13" s="63" t="s">
        <v>813</v>
      </c>
      <c r="B13" s="64">
        <f>VLOOKUP($A13,'Return Data'!$B$7:$R$2843,3,0)</f>
        <v>44407</v>
      </c>
      <c r="C13" s="65">
        <f>VLOOKUP($A13,'Return Data'!$B$7:$R$2843,4,0)</f>
        <v>35.411999999999999</v>
      </c>
      <c r="D13" s="65">
        <f>VLOOKUP($A13,'Return Data'!$B$7:$R$2843,5,0)</f>
        <v>6.7008999999999999</v>
      </c>
      <c r="E13" s="66">
        <f t="shared" si="0"/>
        <v>1</v>
      </c>
      <c r="F13" s="65">
        <f>VLOOKUP($A13,'Return Data'!$B$7:$R$2843,6,0)</f>
        <v>5.4996999999999998</v>
      </c>
      <c r="G13" s="66">
        <f t="shared" si="1"/>
        <v>3</v>
      </c>
      <c r="H13" s="65">
        <f>VLOOKUP($A13,'Return Data'!$B$7:$R$2843,7,0)</f>
        <v>7.6532999999999998</v>
      </c>
      <c r="I13" s="66">
        <f t="shared" si="2"/>
        <v>3</v>
      </c>
      <c r="J13" s="65">
        <f>VLOOKUP($A13,'Return Data'!$B$7:$R$2843,8,0)</f>
        <v>6.4728000000000003</v>
      </c>
      <c r="K13" s="66">
        <f t="shared" si="3"/>
        <v>3</v>
      </c>
      <c r="L13" s="65">
        <f>VLOOKUP($A13,'Return Data'!$B$7:$R$2843,9,0)</f>
        <v>9.6548999999999996</v>
      </c>
      <c r="M13" s="66">
        <f t="shared" si="4"/>
        <v>2</v>
      </c>
      <c r="N13" s="65">
        <f>VLOOKUP($A13,'Return Data'!$B$7:$R$2843,10,0)</f>
        <v>5.6466000000000003</v>
      </c>
      <c r="O13" s="66">
        <f t="shared" si="5"/>
        <v>4</v>
      </c>
      <c r="P13" s="65">
        <f>VLOOKUP($A13,'Return Data'!$B$7:$R$2843,11,0)</f>
        <v>5.3707000000000003</v>
      </c>
      <c r="Q13" s="66">
        <f t="shared" si="6"/>
        <v>1</v>
      </c>
      <c r="R13" s="65">
        <f>VLOOKUP($A13,'Return Data'!$B$7:$R$2843,12,0)</f>
        <v>5.0503</v>
      </c>
      <c r="S13" s="66">
        <f t="shared" si="7"/>
        <v>4</v>
      </c>
      <c r="T13" s="65">
        <f>VLOOKUP($A13,'Return Data'!$B$7:$R$2843,13,0)</f>
        <v>5.6797000000000004</v>
      </c>
      <c r="U13" s="66">
        <f t="shared" si="8"/>
        <v>4</v>
      </c>
      <c r="V13" s="65">
        <f>VLOOKUP($A13,'Return Data'!$B$7:$R$2843,17,0)</f>
        <v>8.4814000000000007</v>
      </c>
      <c r="W13" s="66">
        <f t="shared" ref="W13:W14" si="12">RANK(V13,V$8:V$14,0)</f>
        <v>1</v>
      </c>
      <c r="X13" s="65">
        <f>VLOOKUP($A13,'Return Data'!$B$7:$R$2843,14,0)</f>
        <v>8.5596999999999994</v>
      </c>
      <c r="Y13" s="66">
        <f t="shared" ref="Y13" si="13">RANK(X13,X$8:X$14,0)</f>
        <v>1</v>
      </c>
      <c r="Z13" s="65">
        <f>VLOOKUP($A13,'Return Data'!$B$7:$R$2843,16,0)</f>
        <v>7.7606000000000002</v>
      </c>
      <c r="AA13" s="67">
        <f t="shared" si="11"/>
        <v>5</v>
      </c>
    </row>
    <row r="14" spans="1:27" x14ac:dyDescent="0.3">
      <c r="A14" s="63" t="s">
        <v>816</v>
      </c>
      <c r="B14" s="64">
        <f>VLOOKUP($A14,'Return Data'!$B$7:$R$2843,3,0)</f>
        <v>44407</v>
      </c>
      <c r="C14" s="65">
        <f>VLOOKUP($A14,'Return Data'!$B$7:$R$2843,4,0)</f>
        <v>1198.0516</v>
      </c>
      <c r="D14" s="65">
        <f>VLOOKUP($A14,'Return Data'!$B$7:$R$2843,5,0)</f>
        <v>-8.4250000000000007</v>
      </c>
      <c r="E14" s="66">
        <f t="shared" si="0"/>
        <v>5</v>
      </c>
      <c r="F14" s="65">
        <f>VLOOKUP($A14,'Return Data'!$B$7:$R$2843,6,0)</f>
        <v>-1.0276000000000001</v>
      </c>
      <c r="G14" s="66">
        <f t="shared" si="1"/>
        <v>7</v>
      </c>
      <c r="H14" s="65">
        <f>VLOOKUP($A14,'Return Data'!$B$7:$R$2843,7,0)</f>
        <v>3.9954000000000001</v>
      </c>
      <c r="I14" s="66">
        <f t="shared" si="2"/>
        <v>7</v>
      </c>
      <c r="J14" s="65">
        <f>VLOOKUP($A14,'Return Data'!$B$7:$R$2843,8,0)</f>
        <v>3.7403</v>
      </c>
      <c r="K14" s="66">
        <f t="shared" si="3"/>
        <v>7</v>
      </c>
      <c r="L14" s="65">
        <f>VLOOKUP($A14,'Return Data'!$B$7:$R$2843,9,0)</f>
        <v>4.8842999999999996</v>
      </c>
      <c r="M14" s="66">
        <f t="shared" si="4"/>
        <v>7</v>
      </c>
      <c r="N14" s="65">
        <f>VLOOKUP($A14,'Return Data'!$B$7:$R$2843,10,0)</f>
        <v>3.8203999999999998</v>
      </c>
      <c r="O14" s="66">
        <f t="shared" si="5"/>
        <v>7</v>
      </c>
      <c r="P14" s="65">
        <f>VLOOKUP($A14,'Return Data'!$B$7:$R$2843,11,0)</f>
        <v>3.8837000000000002</v>
      </c>
      <c r="Q14" s="66">
        <f t="shared" si="6"/>
        <v>6</v>
      </c>
      <c r="R14" s="65">
        <f>VLOOKUP($A14,'Return Data'!$B$7:$R$2843,12,0)</f>
        <v>3.4765000000000001</v>
      </c>
      <c r="S14" s="66">
        <f t="shared" si="7"/>
        <v>7</v>
      </c>
      <c r="T14" s="65">
        <f>VLOOKUP($A14,'Return Data'!$B$7:$R$2843,13,0)</f>
        <v>3.7395</v>
      </c>
      <c r="U14" s="66">
        <f t="shared" si="8"/>
        <v>7</v>
      </c>
      <c r="V14" s="65">
        <f>VLOOKUP($A14,'Return Data'!$B$7:$R$2843,17,0)</f>
        <v>6.01</v>
      </c>
      <c r="W14" s="66">
        <f t="shared" si="12"/>
        <v>5</v>
      </c>
      <c r="X14" s="65"/>
      <c r="Y14" s="66"/>
      <c r="Z14" s="65">
        <f>VLOOKUP($A14,'Return Data'!$B$7:$R$2843,16,0)</f>
        <v>6.7896999999999998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-4.8135714285714286</v>
      </c>
      <c r="E16" s="74"/>
      <c r="F16" s="75">
        <f>AVERAGE(F8:F14)</f>
        <v>3.9057428571428572</v>
      </c>
      <c r="G16" s="74"/>
      <c r="H16" s="75">
        <f>AVERAGE(H8:H14)</f>
        <v>7.3711142857142864</v>
      </c>
      <c r="I16" s="74"/>
      <c r="J16" s="75">
        <f>AVERAGE(J8:J14)</f>
        <v>6.4366142857142847</v>
      </c>
      <c r="K16" s="74"/>
      <c r="L16" s="75">
        <f>AVERAGE(L8:L14)</f>
        <v>7.4753571428571428</v>
      </c>
      <c r="M16" s="74"/>
      <c r="N16" s="75">
        <f>AVERAGE(N8:N14)</f>
        <v>5.6436857142857146</v>
      </c>
      <c r="O16" s="74"/>
      <c r="P16" s="75">
        <f>AVERAGE(P8:P14)</f>
        <v>4.6161000000000003</v>
      </c>
      <c r="Q16" s="74"/>
      <c r="R16" s="75">
        <f>AVERAGE(R8:R14)</f>
        <v>4.7029428571428573</v>
      </c>
      <c r="S16" s="74"/>
      <c r="T16" s="75">
        <f>AVERAGE(T8:T14)</f>
        <v>5.2625000000000002</v>
      </c>
      <c r="U16" s="74"/>
      <c r="V16" s="75">
        <f>AVERAGE(V8:V14)</f>
        <v>7.0730666666666657</v>
      </c>
      <c r="W16" s="74"/>
      <c r="X16" s="75">
        <f>AVERAGE(X8:X14)</f>
        <v>7.5850799999999996</v>
      </c>
      <c r="Y16" s="74"/>
      <c r="Z16" s="75">
        <f>AVERAGE(Z8:Z14)</f>
        <v>7.536257142857143</v>
      </c>
      <c r="AA16" s="76"/>
    </row>
    <row r="17" spans="1:27" x14ac:dyDescent="0.3">
      <c r="A17" s="73" t="s">
        <v>28</v>
      </c>
      <c r="B17" s="74"/>
      <c r="C17" s="74"/>
      <c r="D17" s="75">
        <f>MIN(D8:D14)</f>
        <v>-15.8508</v>
      </c>
      <c r="E17" s="74"/>
      <c r="F17" s="75">
        <f>MIN(F8:F14)</f>
        <v>-1.0276000000000001</v>
      </c>
      <c r="G17" s="74"/>
      <c r="H17" s="75">
        <f>MIN(H8:H14)</f>
        <v>3.9954000000000001</v>
      </c>
      <c r="I17" s="74"/>
      <c r="J17" s="75">
        <f>MIN(J8:J14)</f>
        <v>3.7403</v>
      </c>
      <c r="K17" s="74"/>
      <c r="L17" s="75">
        <f>MIN(L8:L14)</f>
        <v>4.8842999999999996</v>
      </c>
      <c r="M17" s="74"/>
      <c r="N17" s="75">
        <f>MIN(N8:N14)</f>
        <v>3.8203999999999998</v>
      </c>
      <c r="O17" s="74"/>
      <c r="P17" s="75">
        <f>MIN(P8:P14)</f>
        <v>3.8687999999999998</v>
      </c>
      <c r="Q17" s="74"/>
      <c r="R17" s="75">
        <f>MIN(R8:R14)</f>
        <v>3.4765000000000001</v>
      </c>
      <c r="S17" s="74"/>
      <c r="T17" s="75">
        <f>MIN(T8:T14)</f>
        <v>3.7395</v>
      </c>
      <c r="U17" s="74"/>
      <c r="V17" s="75">
        <f>MIN(V8:V14)</f>
        <v>5.569</v>
      </c>
      <c r="W17" s="74"/>
      <c r="X17" s="75">
        <f>MIN(X8:X14)</f>
        <v>6.1159999999999997</v>
      </c>
      <c r="Y17" s="74"/>
      <c r="Z17" s="75">
        <f>MIN(Z8:Z14)</f>
        <v>5.8746</v>
      </c>
      <c r="AA17" s="76"/>
    </row>
    <row r="18" spans="1:27" ht="15" thickBot="1" x14ac:dyDescent="0.35">
      <c r="A18" s="77" t="s">
        <v>29</v>
      </c>
      <c r="B18" s="78"/>
      <c r="C18" s="78"/>
      <c r="D18" s="79">
        <f>MAX(D8:D14)</f>
        <v>6.7008999999999999</v>
      </c>
      <c r="E18" s="78"/>
      <c r="F18" s="79">
        <f>MAX(F8:F14)</f>
        <v>8.1273</v>
      </c>
      <c r="G18" s="78"/>
      <c r="H18" s="79">
        <f>MAX(H8:H14)</f>
        <v>13.8988</v>
      </c>
      <c r="I18" s="78"/>
      <c r="J18" s="79">
        <f>MAX(J8:J14)</f>
        <v>10.988799999999999</v>
      </c>
      <c r="K18" s="78"/>
      <c r="L18" s="79">
        <f>MAX(L8:L14)</f>
        <v>10.0427</v>
      </c>
      <c r="M18" s="78"/>
      <c r="N18" s="79">
        <f>MAX(N8:N14)</f>
        <v>7.4747000000000003</v>
      </c>
      <c r="O18" s="78"/>
      <c r="P18" s="79">
        <f>MAX(P8:P14)</f>
        <v>5.3707000000000003</v>
      </c>
      <c r="Q18" s="78"/>
      <c r="R18" s="79">
        <f>MAX(R8:R14)</f>
        <v>5.4287999999999998</v>
      </c>
      <c r="S18" s="78"/>
      <c r="T18" s="79">
        <f>MAX(T8:T14)</f>
        <v>6.1486000000000001</v>
      </c>
      <c r="U18" s="78"/>
      <c r="V18" s="79">
        <f>MAX(V8:V14)</f>
        <v>8.4814000000000007</v>
      </c>
      <c r="W18" s="78"/>
      <c r="X18" s="79">
        <f>MAX(X8:X14)</f>
        <v>8.5596999999999994</v>
      </c>
      <c r="Y18" s="78"/>
      <c r="Z18" s="79">
        <f>MAX(Z8:Z14)</f>
        <v>8.4009</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44409</v>
      </c>
      <c r="C8" s="65">
        <f>VLOOKUP($A8,'Return Data'!$B$7:$R$2843,4,0)</f>
        <v>335.26400000000001</v>
      </c>
      <c r="D8" s="65">
        <f>VLOOKUP($A8,'Return Data'!$B$7:$R$2843,5,0)</f>
        <v>3.4514999999999998</v>
      </c>
      <c r="E8" s="66">
        <f t="shared" ref="E8:E50" si="0">RANK(D8,D$8:D$50,0)</f>
        <v>6</v>
      </c>
      <c r="F8" s="65">
        <f>VLOOKUP($A8,'Return Data'!$B$7:$R$2843,6,0)</f>
        <v>3.3685999999999998</v>
      </c>
      <c r="G8" s="66">
        <f t="shared" ref="G8:G50" si="1">RANK(F8,F$8:F$50,0)</f>
        <v>6</v>
      </c>
      <c r="H8" s="65">
        <f>VLOOKUP($A8,'Return Data'!$B$7:$R$2843,7,0)</f>
        <v>3.3942999999999999</v>
      </c>
      <c r="I8" s="66">
        <f t="shared" ref="I8:I50" si="2">RANK(H8,H$8:H$50,0)</f>
        <v>7</v>
      </c>
      <c r="J8" s="65">
        <f>VLOOKUP($A8,'Return Data'!$B$7:$R$2843,8,0)</f>
        <v>3.4643000000000002</v>
      </c>
      <c r="K8" s="66">
        <f t="shared" ref="K8:K50" si="3">RANK(J8,J$8:J$50,0)</f>
        <v>10</v>
      </c>
      <c r="L8" s="65">
        <f>VLOOKUP($A8,'Return Data'!$B$7:$R$2843,9,0)</f>
        <v>3.3525</v>
      </c>
      <c r="M8" s="66">
        <f t="shared" ref="M8:M50" si="4">RANK(L8,L$8:L$50,0)</f>
        <v>19</v>
      </c>
      <c r="N8" s="65">
        <f>VLOOKUP($A8,'Return Data'!$B$7:$R$2843,10,0)</f>
        <v>3.3652000000000002</v>
      </c>
      <c r="O8" s="66">
        <f t="shared" ref="O8:O50" si="5">RANK(N8,N$8:N$50,0)</f>
        <v>10</v>
      </c>
      <c r="P8" s="65">
        <f>VLOOKUP($A8,'Return Data'!$B$7:$R$2843,11,0)</f>
        <v>3.3694999999999999</v>
      </c>
      <c r="Q8" s="66">
        <f t="shared" ref="Q8:Q50" si="6">RANK(P8,P$8:P$50,0)</f>
        <v>13</v>
      </c>
      <c r="R8" s="65">
        <f>VLOOKUP($A8,'Return Data'!$B$7:$R$2843,12,0)</f>
        <v>3.2610000000000001</v>
      </c>
      <c r="S8" s="66">
        <f t="shared" ref="S8:S50" si="7">RANK(R8,R$8:R$50,0)</f>
        <v>14</v>
      </c>
      <c r="T8" s="65">
        <f>VLOOKUP($A8,'Return Data'!$B$7:$R$2843,13,0)</f>
        <v>3.3069999999999999</v>
      </c>
      <c r="U8" s="66">
        <f t="shared" ref="U8:U23" si="8">RANK(T8,T$8:T$50,0)</f>
        <v>12</v>
      </c>
      <c r="V8" s="65">
        <f>VLOOKUP($A8,'Return Data'!$B$7:$R$2843,17,0)</f>
        <v>4.3619000000000003</v>
      </c>
      <c r="W8" s="66">
        <f t="shared" ref="W8:W23" si="9">RANK(V8,V$8:V$50,0)</f>
        <v>7</v>
      </c>
      <c r="X8" s="65">
        <f>VLOOKUP($A8,'Return Data'!$B$7:$R$2843,14,0)</f>
        <v>5.4204999999999997</v>
      </c>
      <c r="Y8" s="66">
        <f t="shared" ref="Y8:Y23" si="10">RANK(X8,X$8:X$50,0)</f>
        <v>7</v>
      </c>
      <c r="Z8" s="65">
        <f>VLOOKUP($A8,'Return Data'!$B$7:$R$2843,16,0)</f>
        <v>7.2371999999999996</v>
      </c>
      <c r="AA8" s="67">
        <f t="shared" ref="AA8:AA50" si="11">RANK(Z8,Z$8:Z$50,0)</f>
        <v>3</v>
      </c>
    </row>
    <row r="9" spans="1:27" x14ac:dyDescent="0.3">
      <c r="A9" s="63" t="s">
        <v>119</v>
      </c>
      <c r="B9" s="64">
        <f>VLOOKUP($A9,'Return Data'!$B$7:$R$2843,3,0)</f>
        <v>44409</v>
      </c>
      <c r="C9" s="65">
        <f>VLOOKUP($A9,'Return Data'!$B$7:$R$2843,4,0)</f>
        <v>2310.2710000000002</v>
      </c>
      <c r="D9" s="65">
        <f>VLOOKUP($A9,'Return Data'!$B$7:$R$2843,5,0)</f>
        <v>3.3307000000000002</v>
      </c>
      <c r="E9" s="66">
        <f t="shared" si="0"/>
        <v>15</v>
      </c>
      <c r="F9" s="65">
        <f>VLOOKUP($A9,'Return Data'!$B$7:$R$2843,6,0)</f>
        <v>3.2707000000000002</v>
      </c>
      <c r="G9" s="66">
        <f t="shared" si="1"/>
        <v>20</v>
      </c>
      <c r="H9" s="65">
        <f>VLOOKUP($A9,'Return Data'!$B$7:$R$2843,7,0)</f>
        <v>3.3689</v>
      </c>
      <c r="I9" s="66">
        <f t="shared" si="2"/>
        <v>12</v>
      </c>
      <c r="J9" s="65">
        <f>VLOOKUP($A9,'Return Data'!$B$7:$R$2843,8,0)</f>
        <v>3.4773999999999998</v>
      </c>
      <c r="K9" s="66">
        <f t="shared" si="3"/>
        <v>8</v>
      </c>
      <c r="L9" s="65">
        <f>VLOOKUP($A9,'Return Data'!$B$7:$R$2843,9,0)</f>
        <v>3.3852000000000002</v>
      </c>
      <c r="M9" s="66">
        <f t="shared" si="4"/>
        <v>12</v>
      </c>
      <c r="N9" s="65">
        <f>VLOOKUP($A9,'Return Data'!$B$7:$R$2843,10,0)</f>
        <v>3.3355999999999999</v>
      </c>
      <c r="O9" s="66">
        <f t="shared" si="5"/>
        <v>16</v>
      </c>
      <c r="P9" s="65">
        <f>VLOOKUP($A9,'Return Data'!$B$7:$R$2843,11,0)</f>
        <v>3.3365999999999998</v>
      </c>
      <c r="Q9" s="66">
        <f t="shared" si="6"/>
        <v>18</v>
      </c>
      <c r="R9" s="65">
        <f>VLOOKUP($A9,'Return Data'!$B$7:$R$2843,12,0)</f>
        <v>3.2440000000000002</v>
      </c>
      <c r="S9" s="66">
        <f t="shared" si="7"/>
        <v>18</v>
      </c>
      <c r="T9" s="65">
        <f>VLOOKUP($A9,'Return Data'!$B$7:$R$2843,13,0)</f>
        <v>3.2925</v>
      </c>
      <c r="U9" s="66">
        <f t="shared" si="8"/>
        <v>16</v>
      </c>
      <c r="V9" s="65">
        <f>VLOOKUP($A9,'Return Data'!$B$7:$R$2843,17,0)</f>
        <v>4.3156999999999996</v>
      </c>
      <c r="W9" s="66">
        <f t="shared" si="9"/>
        <v>14</v>
      </c>
      <c r="X9" s="65">
        <f>VLOOKUP($A9,'Return Data'!$B$7:$R$2843,14,0)</f>
        <v>5.3667999999999996</v>
      </c>
      <c r="Y9" s="66">
        <f t="shared" si="10"/>
        <v>14</v>
      </c>
      <c r="Z9" s="65">
        <f>VLOOKUP($A9,'Return Data'!$B$7:$R$2843,16,0)</f>
        <v>7.1856999999999998</v>
      </c>
      <c r="AA9" s="67">
        <f t="shared" si="11"/>
        <v>10</v>
      </c>
    </row>
    <row r="10" spans="1:27" x14ac:dyDescent="0.3">
      <c r="A10" s="63" t="s">
        <v>120</v>
      </c>
      <c r="B10" s="64">
        <f>VLOOKUP($A10,'Return Data'!$B$7:$R$2843,3,0)</f>
        <v>44409</v>
      </c>
      <c r="C10" s="65">
        <f>VLOOKUP($A10,'Return Data'!$B$7:$R$2843,4,0)</f>
        <v>2396.491</v>
      </c>
      <c r="D10" s="65">
        <f>VLOOKUP($A10,'Return Data'!$B$7:$R$2843,5,0)</f>
        <v>3.3571</v>
      </c>
      <c r="E10" s="66">
        <f t="shared" si="0"/>
        <v>11</v>
      </c>
      <c r="F10" s="65">
        <f>VLOOKUP($A10,'Return Data'!$B$7:$R$2843,6,0)</f>
        <v>3.3704999999999998</v>
      </c>
      <c r="G10" s="66">
        <f t="shared" si="1"/>
        <v>5</v>
      </c>
      <c r="H10" s="65">
        <f>VLOOKUP($A10,'Return Data'!$B$7:$R$2843,7,0)</f>
        <v>3.4043000000000001</v>
      </c>
      <c r="I10" s="66">
        <f t="shared" si="2"/>
        <v>6</v>
      </c>
      <c r="J10" s="65">
        <f>VLOOKUP($A10,'Return Data'!$B$7:$R$2843,8,0)</f>
        <v>3.5038999999999998</v>
      </c>
      <c r="K10" s="66">
        <f t="shared" si="3"/>
        <v>5</v>
      </c>
      <c r="L10" s="65">
        <f>VLOOKUP($A10,'Return Data'!$B$7:$R$2843,9,0)</f>
        <v>3.4729000000000001</v>
      </c>
      <c r="M10" s="66">
        <f t="shared" si="4"/>
        <v>3</v>
      </c>
      <c r="N10" s="65">
        <f>VLOOKUP($A10,'Return Data'!$B$7:$R$2843,10,0)</f>
        <v>3.4159000000000002</v>
      </c>
      <c r="O10" s="66">
        <f t="shared" si="5"/>
        <v>5</v>
      </c>
      <c r="P10" s="65">
        <f>VLOOKUP($A10,'Return Data'!$B$7:$R$2843,11,0)</f>
        <v>3.4327999999999999</v>
      </c>
      <c r="Q10" s="66">
        <f t="shared" si="6"/>
        <v>5</v>
      </c>
      <c r="R10" s="65">
        <f>VLOOKUP($A10,'Return Data'!$B$7:$R$2843,12,0)</f>
        <v>3.3262</v>
      </c>
      <c r="S10" s="66">
        <f t="shared" si="7"/>
        <v>7</v>
      </c>
      <c r="T10" s="65">
        <f>VLOOKUP($A10,'Return Data'!$B$7:$R$2843,13,0)</f>
        <v>3.3489</v>
      </c>
      <c r="U10" s="66">
        <f t="shared" si="8"/>
        <v>7</v>
      </c>
      <c r="V10" s="65">
        <f>VLOOKUP($A10,'Return Data'!$B$7:$R$2843,17,0)</f>
        <v>4.3078000000000003</v>
      </c>
      <c r="W10" s="66">
        <f t="shared" si="9"/>
        <v>16</v>
      </c>
      <c r="X10" s="65">
        <f>VLOOKUP($A10,'Return Data'!$B$7:$R$2843,14,0)</f>
        <v>5.3674999999999997</v>
      </c>
      <c r="Y10" s="66">
        <f t="shared" si="10"/>
        <v>13</v>
      </c>
      <c r="Z10" s="65">
        <f>VLOOKUP($A10,'Return Data'!$B$7:$R$2843,16,0)</f>
        <v>7.2263999999999999</v>
      </c>
      <c r="AA10" s="67">
        <f t="shared" si="11"/>
        <v>4</v>
      </c>
    </row>
    <row r="11" spans="1:27" x14ac:dyDescent="0.3">
      <c r="A11" s="63" t="s">
        <v>121</v>
      </c>
      <c r="B11" s="64">
        <f>VLOOKUP($A11,'Return Data'!$B$7:$R$2843,3,0)</f>
        <v>44409</v>
      </c>
      <c r="C11" s="65">
        <f>VLOOKUP($A11,'Return Data'!$B$7:$R$2843,4,0)</f>
        <v>3202.9688000000001</v>
      </c>
      <c r="D11" s="65">
        <f>VLOOKUP($A11,'Return Data'!$B$7:$R$2843,5,0)</f>
        <v>3.3692000000000002</v>
      </c>
      <c r="E11" s="66">
        <f t="shared" si="0"/>
        <v>9</v>
      </c>
      <c r="F11" s="65">
        <f>VLOOKUP($A11,'Return Data'!$B$7:$R$2843,6,0)</f>
        <v>3.3984000000000001</v>
      </c>
      <c r="G11" s="66">
        <f t="shared" si="1"/>
        <v>4</v>
      </c>
      <c r="H11" s="65">
        <f>VLOOKUP($A11,'Return Data'!$B$7:$R$2843,7,0)</f>
        <v>3.3719000000000001</v>
      </c>
      <c r="I11" s="66">
        <f t="shared" si="2"/>
        <v>11</v>
      </c>
      <c r="J11" s="65">
        <f>VLOOKUP($A11,'Return Data'!$B$7:$R$2843,8,0)</f>
        <v>3.4379</v>
      </c>
      <c r="K11" s="66">
        <f t="shared" si="3"/>
        <v>18</v>
      </c>
      <c r="L11" s="65">
        <f>VLOOKUP($A11,'Return Data'!$B$7:$R$2843,9,0)</f>
        <v>3.4148000000000001</v>
      </c>
      <c r="M11" s="66">
        <f t="shared" si="4"/>
        <v>6</v>
      </c>
      <c r="N11" s="65">
        <f>VLOOKUP($A11,'Return Data'!$B$7:$R$2843,10,0)</f>
        <v>3.4091</v>
      </c>
      <c r="O11" s="66">
        <f t="shared" si="5"/>
        <v>6</v>
      </c>
      <c r="P11" s="65">
        <f>VLOOKUP($A11,'Return Data'!$B$7:$R$2843,11,0)</f>
        <v>3.4243999999999999</v>
      </c>
      <c r="Q11" s="66">
        <f t="shared" si="6"/>
        <v>6</v>
      </c>
      <c r="R11" s="65">
        <f>VLOOKUP($A11,'Return Data'!$B$7:$R$2843,12,0)</f>
        <v>3.3492999999999999</v>
      </c>
      <c r="S11" s="66">
        <f t="shared" si="7"/>
        <v>5</v>
      </c>
      <c r="T11" s="65">
        <f>VLOOKUP($A11,'Return Data'!$B$7:$R$2843,13,0)</f>
        <v>3.3782999999999999</v>
      </c>
      <c r="U11" s="66">
        <f t="shared" si="8"/>
        <v>6</v>
      </c>
      <c r="V11" s="65">
        <f>VLOOKUP($A11,'Return Data'!$B$7:$R$2843,17,0)</f>
        <v>4.3381999999999996</v>
      </c>
      <c r="W11" s="66">
        <f t="shared" si="9"/>
        <v>13</v>
      </c>
      <c r="X11" s="65">
        <f>VLOOKUP($A11,'Return Data'!$B$7:$R$2843,14,0)</f>
        <v>5.4024000000000001</v>
      </c>
      <c r="Y11" s="66">
        <f t="shared" si="10"/>
        <v>9</v>
      </c>
      <c r="Z11" s="65">
        <f>VLOOKUP($A11,'Return Data'!$B$7:$R$2843,16,0)</f>
        <v>7.1683000000000003</v>
      </c>
      <c r="AA11" s="67">
        <f t="shared" si="11"/>
        <v>14</v>
      </c>
    </row>
    <row r="12" spans="1:27" x14ac:dyDescent="0.3">
      <c r="A12" s="63" t="s">
        <v>122</v>
      </c>
      <c r="B12" s="64">
        <f>VLOOKUP($A12,'Return Data'!$B$7:$R$2843,3,0)</f>
        <v>44409</v>
      </c>
      <c r="C12" s="65">
        <f>VLOOKUP($A12,'Return Data'!$B$7:$R$2843,4,0)</f>
        <v>2392.9776999999999</v>
      </c>
      <c r="D12" s="65">
        <f>VLOOKUP($A12,'Return Data'!$B$7:$R$2843,5,0)</f>
        <v>3.2431000000000001</v>
      </c>
      <c r="E12" s="66">
        <f t="shared" si="0"/>
        <v>31</v>
      </c>
      <c r="F12" s="65">
        <f>VLOOKUP($A12,'Return Data'!$B$7:$R$2843,6,0)</f>
        <v>3.266</v>
      </c>
      <c r="G12" s="66">
        <f t="shared" si="1"/>
        <v>21</v>
      </c>
      <c r="H12" s="65">
        <f>VLOOKUP($A12,'Return Data'!$B$7:$R$2843,7,0)</f>
        <v>3.3308</v>
      </c>
      <c r="I12" s="66">
        <f t="shared" si="2"/>
        <v>22</v>
      </c>
      <c r="J12" s="65">
        <f>VLOOKUP($A12,'Return Data'!$B$7:$R$2843,8,0)</f>
        <v>3.3393999999999999</v>
      </c>
      <c r="K12" s="66">
        <f t="shared" si="3"/>
        <v>28</v>
      </c>
      <c r="L12" s="65">
        <f>VLOOKUP($A12,'Return Data'!$B$7:$R$2843,9,0)</f>
        <v>3.2395</v>
      </c>
      <c r="M12" s="66">
        <f t="shared" si="4"/>
        <v>30</v>
      </c>
      <c r="N12" s="65">
        <f>VLOOKUP($A12,'Return Data'!$B$7:$R$2843,10,0)</f>
        <v>3.2401</v>
      </c>
      <c r="O12" s="66">
        <f t="shared" si="5"/>
        <v>29</v>
      </c>
      <c r="P12" s="65">
        <f>VLOOKUP($A12,'Return Data'!$B$7:$R$2843,11,0)</f>
        <v>3.2890000000000001</v>
      </c>
      <c r="Q12" s="66">
        <f t="shared" si="6"/>
        <v>25</v>
      </c>
      <c r="R12" s="65">
        <f>VLOOKUP($A12,'Return Data'!$B$7:$R$2843,12,0)</f>
        <v>3.2120000000000002</v>
      </c>
      <c r="S12" s="66">
        <f t="shared" si="7"/>
        <v>28</v>
      </c>
      <c r="T12" s="65">
        <f>VLOOKUP($A12,'Return Data'!$B$7:$R$2843,13,0)</f>
        <v>3.2389000000000001</v>
      </c>
      <c r="U12" s="66">
        <f t="shared" si="8"/>
        <v>25</v>
      </c>
      <c r="V12" s="65">
        <f>VLOOKUP($A12,'Return Data'!$B$7:$R$2843,17,0)</f>
        <v>4.1890999999999998</v>
      </c>
      <c r="W12" s="66">
        <f t="shared" si="9"/>
        <v>25</v>
      </c>
      <c r="X12" s="65">
        <f>VLOOKUP($A12,'Return Data'!$B$7:$R$2843,14,0)</f>
        <v>5.2430000000000003</v>
      </c>
      <c r="Y12" s="66">
        <f t="shared" si="10"/>
        <v>26</v>
      </c>
      <c r="Z12" s="65">
        <f>VLOOKUP($A12,'Return Data'!$B$7:$R$2843,16,0)</f>
        <v>7.1520999999999999</v>
      </c>
      <c r="AA12" s="67">
        <f t="shared" si="11"/>
        <v>16</v>
      </c>
    </row>
    <row r="13" spans="1:27" x14ac:dyDescent="0.3">
      <c r="A13" s="63" t="s">
        <v>123</v>
      </c>
      <c r="B13" s="64">
        <f>VLOOKUP($A13,'Return Data'!$B$7:$R$2843,3,0)</f>
        <v>44409</v>
      </c>
      <c r="C13" s="65">
        <f>VLOOKUP($A13,'Return Data'!$B$7:$R$2843,4,0)</f>
        <v>2493.6415999999999</v>
      </c>
      <c r="D13" s="65">
        <f>VLOOKUP($A13,'Return Data'!$B$7:$R$2843,5,0)</f>
        <v>3.2132000000000001</v>
      </c>
      <c r="E13" s="66">
        <f t="shared" si="0"/>
        <v>35</v>
      </c>
      <c r="F13" s="65">
        <f>VLOOKUP($A13,'Return Data'!$B$7:$R$2843,6,0)</f>
        <v>3.18</v>
      </c>
      <c r="G13" s="66">
        <f t="shared" si="1"/>
        <v>29</v>
      </c>
      <c r="H13" s="65">
        <f>VLOOKUP($A13,'Return Data'!$B$7:$R$2843,7,0)</f>
        <v>3.2299000000000002</v>
      </c>
      <c r="I13" s="66">
        <f t="shared" si="2"/>
        <v>30</v>
      </c>
      <c r="J13" s="65">
        <f>VLOOKUP($A13,'Return Data'!$B$7:$R$2843,8,0)</f>
        <v>3.2822</v>
      </c>
      <c r="K13" s="66">
        <f t="shared" si="3"/>
        <v>32</v>
      </c>
      <c r="L13" s="65">
        <f>VLOOKUP($A13,'Return Data'!$B$7:$R$2843,9,0)</f>
        <v>3.2332999999999998</v>
      </c>
      <c r="M13" s="66">
        <f t="shared" si="4"/>
        <v>31</v>
      </c>
      <c r="N13" s="65">
        <f>VLOOKUP($A13,'Return Data'!$B$7:$R$2843,10,0)</f>
        <v>3.2263999999999999</v>
      </c>
      <c r="O13" s="66">
        <f t="shared" si="5"/>
        <v>30</v>
      </c>
      <c r="P13" s="65">
        <f>VLOOKUP($A13,'Return Data'!$B$7:$R$2843,11,0)</f>
        <v>3.2225999999999999</v>
      </c>
      <c r="Q13" s="66">
        <f t="shared" si="6"/>
        <v>30</v>
      </c>
      <c r="R13" s="65">
        <f>VLOOKUP($A13,'Return Data'!$B$7:$R$2843,12,0)</f>
        <v>3.1619000000000002</v>
      </c>
      <c r="S13" s="66">
        <f t="shared" si="7"/>
        <v>34</v>
      </c>
      <c r="T13" s="65">
        <f>VLOOKUP($A13,'Return Data'!$B$7:$R$2843,13,0)</f>
        <v>3.1806000000000001</v>
      </c>
      <c r="U13" s="66">
        <f t="shared" si="8"/>
        <v>31</v>
      </c>
      <c r="V13" s="65">
        <f>VLOOKUP($A13,'Return Data'!$B$7:$R$2843,17,0)</f>
        <v>3.9047999999999998</v>
      </c>
      <c r="W13" s="66">
        <f t="shared" si="9"/>
        <v>31</v>
      </c>
      <c r="X13" s="65">
        <f>VLOOKUP($A13,'Return Data'!$B$7:$R$2843,14,0)</f>
        <v>5.0096999999999996</v>
      </c>
      <c r="Y13" s="66">
        <f t="shared" si="10"/>
        <v>30</v>
      </c>
      <c r="Z13" s="65">
        <f>VLOOKUP($A13,'Return Data'!$B$7:$R$2843,16,0)</f>
        <v>6.9802</v>
      </c>
      <c r="AA13" s="67">
        <f t="shared" si="11"/>
        <v>28</v>
      </c>
    </row>
    <row r="14" spans="1:27" x14ac:dyDescent="0.3">
      <c r="A14" s="63" t="s">
        <v>124</v>
      </c>
      <c r="B14" s="64">
        <f>VLOOKUP($A14,'Return Data'!$B$7:$R$2843,3,0)</f>
        <v>44409</v>
      </c>
      <c r="C14" s="65">
        <f>VLOOKUP($A14,'Return Data'!$B$7:$R$2843,4,0)</f>
        <v>2973.9854999999998</v>
      </c>
      <c r="D14" s="65">
        <f>VLOOKUP($A14,'Return Data'!$B$7:$R$2843,5,0)</f>
        <v>3.3361000000000001</v>
      </c>
      <c r="E14" s="66">
        <f t="shared" si="0"/>
        <v>13</v>
      </c>
      <c r="F14" s="65">
        <f>VLOOKUP($A14,'Return Data'!$B$7:$R$2843,6,0)</f>
        <v>3.3384</v>
      </c>
      <c r="G14" s="66">
        <f t="shared" si="1"/>
        <v>12</v>
      </c>
      <c r="H14" s="65">
        <f>VLOOKUP($A14,'Return Data'!$B$7:$R$2843,7,0)</f>
        <v>3.3458999999999999</v>
      </c>
      <c r="I14" s="66">
        <f t="shared" si="2"/>
        <v>19</v>
      </c>
      <c r="J14" s="65">
        <f>VLOOKUP($A14,'Return Data'!$B$7:$R$2843,8,0)</f>
        <v>3.4102000000000001</v>
      </c>
      <c r="K14" s="66">
        <f t="shared" si="3"/>
        <v>25</v>
      </c>
      <c r="L14" s="65">
        <f>VLOOKUP($A14,'Return Data'!$B$7:$R$2843,9,0)</f>
        <v>3.3338000000000001</v>
      </c>
      <c r="M14" s="66">
        <f t="shared" si="4"/>
        <v>22</v>
      </c>
      <c r="N14" s="65">
        <f>VLOOKUP($A14,'Return Data'!$B$7:$R$2843,10,0)</f>
        <v>3.3220000000000001</v>
      </c>
      <c r="O14" s="66">
        <f t="shared" si="5"/>
        <v>22</v>
      </c>
      <c r="P14" s="65">
        <f>VLOOKUP($A14,'Return Data'!$B$7:$R$2843,11,0)</f>
        <v>3.3347000000000002</v>
      </c>
      <c r="Q14" s="66">
        <f t="shared" si="6"/>
        <v>19</v>
      </c>
      <c r="R14" s="65">
        <f>VLOOKUP($A14,'Return Data'!$B$7:$R$2843,12,0)</f>
        <v>3.2443</v>
      </c>
      <c r="S14" s="66">
        <f t="shared" si="7"/>
        <v>17</v>
      </c>
      <c r="T14" s="65">
        <f>VLOOKUP($A14,'Return Data'!$B$7:$R$2843,13,0)</f>
        <v>3.2734999999999999</v>
      </c>
      <c r="U14" s="66">
        <f t="shared" si="8"/>
        <v>20</v>
      </c>
      <c r="V14" s="65">
        <f>VLOOKUP($A14,'Return Data'!$B$7:$R$2843,17,0)</f>
        <v>4.2470999999999997</v>
      </c>
      <c r="W14" s="66">
        <f t="shared" si="9"/>
        <v>20</v>
      </c>
      <c r="X14" s="65">
        <f>VLOOKUP($A14,'Return Data'!$B$7:$R$2843,14,0)</f>
        <v>5.3097000000000003</v>
      </c>
      <c r="Y14" s="66">
        <f t="shared" si="10"/>
        <v>18</v>
      </c>
      <c r="Z14" s="65">
        <f>VLOOKUP($A14,'Return Data'!$B$7:$R$2843,16,0)</f>
        <v>7.1478999999999999</v>
      </c>
      <c r="AA14" s="67">
        <f t="shared" si="11"/>
        <v>18</v>
      </c>
    </row>
    <row r="15" spans="1:27" x14ac:dyDescent="0.3">
      <c r="A15" s="63" t="s">
        <v>125</v>
      </c>
      <c r="B15" s="64">
        <f>VLOOKUP($A15,'Return Data'!$B$7:$R$2843,3,0)</f>
        <v>44409</v>
      </c>
      <c r="C15" s="65">
        <f>VLOOKUP($A15,'Return Data'!$B$7:$R$2843,4,0)</f>
        <v>2684.8984</v>
      </c>
      <c r="D15" s="65">
        <f>VLOOKUP($A15,'Return Data'!$B$7:$R$2843,5,0)</f>
        <v>3.3147000000000002</v>
      </c>
      <c r="E15" s="66">
        <f t="shared" si="0"/>
        <v>18</v>
      </c>
      <c r="F15" s="65">
        <f>VLOOKUP($A15,'Return Data'!$B$7:$R$2843,6,0)</f>
        <v>3.3433999999999999</v>
      </c>
      <c r="G15" s="66">
        <f t="shared" si="1"/>
        <v>11</v>
      </c>
      <c r="H15" s="65">
        <f>VLOOKUP($A15,'Return Data'!$B$7:$R$2843,7,0)</f>
        <v>3.4619</v>
      </c>
      <c r="I15" s="66">
        <f t="shared" si="2"/>
        <v>3</v>
      </c>
      <c r="J15" s="65">
        <f>VLOOKUP($A15,'Return Data'!$B$7:$R$2843,8,0)</f>
        <v>3.5701999999999998</v>
      </c>
      <c r="K15" s="66">
        <f t="shared" si="3"/>
        <v>2</v>
      </c>
      <c r="L15" s="65">
        <f>VLOOKUP($A15,'Return Data'!$B$7:$R$2843,9,0)</f>
        <v>3.5158</v>
      </c>
      <c r="M15" s="66">
        <f t="shared" si="4"/>
        <v>2</v>
      </c>
      <c r="N15" s="65">
        <f>VLOOKUP($A15,'Return Data'!$B$7:$R$2843,10,0)</f>
        <v>3.4977</v>
      </c>
      <c r="O15" s="66">
        <f t="shared" si="5"/>
        <v>2</v>
      </c>
      <c r="P15" s="65">
        <f>VLOOKUP($A15,'Return Data'!$B$7:$R$2843,11,0)</f>
        <v>3.5127000000000002</v>
      </c>
      <c r="Q15" s="66">
        <f t="shared" si="6"/>
        <v>2</v>
      </c>
      <c r="R15" s="65">
        <f>VLOOKUP($A15,'Return Data'!$B$7:$R$2843,12,0)</f>
        <v>3.4237000000000002</v>
      </c>
      <c r="S15" s="66">
        <f t="shared" si="7"/>
        <v>2</v>
      </c>
      <c r="T15" s="65">
        <f>VLOOKUP($A15,'Return Data'!$B$7:$R$2843,13,0)</f>
        <v>3.4379</v>
      </c>
      <c r="U15" s="66">
        <f t="shared" si="8"/>
        <v>3</v>
      </c>
      <c r="V15" s="65">
        <f>VLOOKUP($A15,'Return Data'!$B$7:$R$2843,17,0)</f>
        <v>4.4398</v>
      </c>
      <c r="W15" s="66">
        <f t="shared" si="9"/>
        <v>3</v>
      </c>
      <c r="X15" s="65">
        <f>VLOOKUP($A15,'Return Data'!$B$7:$R$2843,14,0)</f>
        <v>5.4581999999999997</v>
      </c>
      <c r="Y15" s="66">
        <f t="shared" si="10"/>
        <v>5</v>
      </c>
      <c r="Z15" s="65">
        <f>VLOOKUP($A15,'Return Data'!$B$7:$R$2843,16,0)</f>
        <v>7.1045999999999996</v>
      </c>
      <c r="AA15" s="67">
        <f t="shared" si="11"/>
        <v>26</v>
      </c>
    </row>
    <row r="16" spans="1:27" x14ac:dyDescent="0.3">
      <c r="A16" s="63" t="s">
        <v>127</v>
      </c>
      <c r="B16" s="64">
        <f>VLOOKUP($A16,'Return Data'!$B$7:$R$2843,3,0)</f>
        <v>44409</v>
      </c>
      <c r="C16" s="65">
        <f>VLOOKUP($A16,'Return Data'!$B$7:$R$2843,4,0)</f>
        <v>3126.1995999999999</v>
      </c>
      <c r="D16" s="65">
        <f>VLOOKUP($A16,'Return Data'!$B$7:$R$2843,5,0)</f>
        <v>3.3056000000000001</v>
      </c>
      <c r="E16" s="66">
        <f t="shared" si="0"/>
        <v>20</v>
      </c>
      <c r="F16" s="65">
        <f>VLOOKUP($A16,'Return Data'!$B$7:$R$2843,6,0)</f>
        <v>3.2151000000000001</v>
      </c>
      <c r="G16" s="66">
        <f t="shared" si="1"/>
        <v>26</v>
      </c>
      <c r="H16" s="65">
        <f>VLOOKUP($A16,'Return Data'!$B$7:$R$2843,7,0)</f>
        <v>3.2719999999999998</v>
      </c>
      <c r="I16" s="66">
        <f t="shared" si="2"/>
        <v>28</v>
      </c>
      <c r="J16" s="65">
        <f>VLOOKUP($A16,'Return Data'!$B$7:$R$2843,8,0)</f>
        <v>3.3961999999999999</v>
      </c>
      <c r="K16" s="66">
        <f t="shared" si="3"/>
        <v>26</v>
      </c>
      <c r="L16" s="65">
        <f>VLOOKUP($A16,'Return Data'!$B$7:$R$2843,9,0)</f>
        <v>3.3761000000000001</v>
      </c>
      <c r="M16" s="66">
        <f t="shared" si="4"/>
        <v>14</v>
      </c>
      <c r="N16" s="65">
        <f>VLOOKUP($A16,'Return Data'!$B$7:$R$2843,10,0)</f>
        <v>3.3273000000000001</v>
      </c>
      <c r="O16" s="66">
        <f t="shared" si="5"/>
        <v>20</v>
      </c>
      <c r="P16" s="65">
        <f>VLOOKUP($A16,'Return Data'!$B$7:$R$2843,11,0)</f>
        <v>3.3086000000000002</v>
      </c>
      <c r="Q16" s="66">
        <f t="shared" si="6"/>
        <v>23</v>
      </c>
      <c r="R16" s="65">
        <f>VLOOKUP($A16,'Return Data'!$B$7:$R$2843,12,0)</f>
        <v>3.2332999999999998</v>
      </c>
      <c r="S16" s="66">
        <f t="shared" si="7"/>
        <v>21</v>
      </c>
      <c r="T16" s="65">
        <f>VLOOKUP($A16,'Return Data'!$B$7:$R$2843,13,0)</f>
        <v>3.2694000000000001</v>
      </c>
      <c r="U16" s="66">
        <f t="shared" si="8"/>
        <v>23</v>
      </c>
      <c r="V16" s="65">
        <f>VLOOKUP($A16,'Return Data'!$B$7:$R$2843,17,0)</f>
        <v>4.4271000000000003</v>
      </c>
      <c r="W16" s="66">
        <f t="shared" si="9"/>
        <v>4</v>
      </c>
      <c r="X16" s="65">
        <f>VLOOKUP($A16,'Return Data'!$B$7:$R$2843,14,0)</f>
        <v>5.4943</v>
      </c>
      <c r="Y16" s="66">
        <f t="shared" si="10"/>
        <v>3</v>
      </c>
      <c r="Z16" s="65">
        <f>VLOOKUP($A16,'Return Data'!$B$7:$R$2843,16,0)</f>
        <v>7.2805</v>
      </c>
      <c r="AA16" s="67">
        <f t="shared" si="11"/>
        <v>2</v>
      </c>
    </row>
    <row r="17" spans="1:27" x14ac:dyDescent="0.3">
      <c r="A17" s="63" t="s">
        <v>128</v>
      </c>
      <c r="B17" s="64">
        <f>VLOOKUP($A17,'Return Data'!$B$7:$R$2843,3,0)</f>
        <v>44409</v>
      </c>
      <c r="C17" s="65">
        <f>VLOOKUP($A17,'Return Data'!$B$7:$R$2843,4,0)</f>
        <v>4090.0554999999999</v>
      </c>
      <c r="D17" s="65">
        <f>VLOOKUP($A17,'Return Data'!$B$7:$R$2843,5,0)</f>
        <v>3.2835000000000001</v>
      </c>
      <c r="E17" s="66">
        <f t="shared" si="0"/>
        <v>24</v>
      </c>
      <c r="F17" s="65">
        <f>VLOOKUP($A17,'Return Data'!$B$7:$R$2843,6,0)</f>
        <v>3.2216</v>
      </c>
      <c r="G17" s="66">
        <f t="shared" si="1"/>
        <v>24</v>
      </c>
      <c r="H17" s="65">
        <f>VLOOKUP($A17,'Return Data'!$B$7:$R$2843,7,0)</f>
        <v>3.3631000000000002</v>
      </c>
      <c r="I17" s="66">
        <f t="shared" si="2"/>
        <v>13</v>
      </c>
      <c r="J17" s="65">
        <f>VLOOKUP($A17,'Return Data'!$B$7:$R$2843,8,0)</f>
        <v>3.4457</v>
      </c>
      <c r="K17" s="66">
        <f t="shared" si="3"/>
        <v>16</v>
      </c>
      <c r="L17" s="65">
        <f>VLOOKUP($A17,'Return Data'!$B$7:$R$2843,9,0)</f>
        <v>3.3412999999999999</v>
      </c>
      <c r="M17" s="66">
        <f t="shared" si="4"/>
        <v>21</v>
      </c>
      <c r="N17" s="65">
        <f>VLOOKUP($A17,'Return Data'!$B$7:$R$2843,10,0)</f>
        <v>3.3111999999999999</v>
      </c>
      <c r="O17" s="66">
        <f t="shared" si="5"/>
        <v>24</v>
      </c>
      <c r="P17" s="65">
        <f>VLOOKUP($A17,'Return Data'!$B$7:$R$2843,11,0)</f>
        <v>3.2782</v>
      </c>
      <c r="Q17" s="66">
        <f t="shared" si="6"/>
        <v>27</v>
      </c>
      <c r="R17" s="65">
        <f>VLOOKUP($A17,'Return Data'!$B$7:$R$2843,12,0)</f>
        <v>3.1804999999999999</v>
      </c>
      <c r="S17" s="66">
        <f t="shared" si="7"/>
        <v>33</v>
      </c>
      <c r="T17" s="65">
        <f>VLOOKUP($A17,'Return Data'!$B$7:$R$2843,13,0)</f>
        <v>3.2225000000000001</v>
      </c>
      <c r="U17" s="66">
        <f t="shared" si="8"/>
        <v>27</v>
      </c>
      <c r="V17" s="65">
        <f>VLOOKUP($A17,'Return Data'!$B$7:$R$2843,17,0)</f>
        <v>4.2138</v>
      </c>
      <c r="W17" s="66">
        <f t="shared" si="9"/>
        <v>23</v>
      </c>
      <c r="X17" s="65">
        <f>VLOOKUP($A17,'Return Data'!$B$7:$R$2843,14,0)</f>
        <v>5.2698</v>
      </c>
      <c r="Y17" s="66">
        <f t="shared" si="10"/>
        <v>23</v>
      </c>
      <c r="Z17" s="65">
        <f>VLOOKUP($A17,'Return Data'!$B$7:$R$2843,16,0)</f>
        <v>7.1216999999999997</v>
      </c>
      <c r="AA17" s="67">
        <f t="shared" si="11"/>
        <v>23</v>
      </c>
    </row>
    <row r="18" spans="1:27" x14ac:dyDescent="0.3">
      <c r="A18" s="63" t="s">
        <v>129</v>
      </c>
      <c r="B18" s="64">
        <f>VLOOKUP($A18,'Return Data'!$B$7:$R$2843,3,0)</f>
        <v>44409</v>
      </c>
      <c r="C18" s="65">
        <f>VLOOKUP($A18,'Return Data'!$B$7:$R$2843,4,0)</f>
        <v>2071.6352999999999</v>
      </c>
      <c r="D18" s="65">
        <f>VLOOKUP($A18,'Return Data'!$B$7:$R$2843,5,0)</f>
        <v>3.2862</v>
      </c>
      <c r="E18" s="66">
        <f t="shared" si="0"/>
        <v>23</v>
      </c>
      <c r="F18" s="65">
        <f>VLOOKUP($A18,'Return Data'!$B$7:$R$2843,6,0)</f>
        <v>3.1316999999999999</v>
      </c>
      <c r="G18" s="66">
        <f t="shared" si="1"/>
        <v>32</v>
      </c>
      <c r="H18" s="65">
        <f>VLOOKUP($A18,'Return Data'!$B$7:$R$2843,7,0)</f>
        <v>3.3073999999999999</v>
      </c>
      <c r="I18" s="66">
        <f t="shared" si="2"/>
        <v>24</v>
      </c>
      <c r="J18" s="65">
        <f>VLOOKUP($A18,'Return Data'!$B$7:$R$2843,8,0)</f>
        <v>3.4470000000000001</v>
      </c>
      <c r="K18" s="66">
        <f t="shared" si="3"/>
        <v>15</v>
      </c>
      <c r="L18" s="65">
        <f>VLOOKUP($A18,'Return Data'!$B$7:$R$2843,9,0)</f>
        <v>3.3431000000000002</v>
      </c>
      <c r="M18" s="66">
        <f t="shared" si="4"/>
        <v>20</v>
      </c>
      <c r="N18" s="65">
        <f>VLOOKUP($A18,'Return Data'!$B$7:$R$2843,10,0)</f>
        <v>3.3285999999999998</v>
      </c>
      <c r="O18" s="66">
        <f t="shared" si="5"/>
        <v>18</v>
      </c>
      <c r="P18" s="65">
        <f>VLOOKUP($A18,'Return Data'!$B$7:$R$2843,11,0)</f>
        <v>3.3273000000000001</v>
      </c>
      <c r="Q18" s="66">
        <f t="shared" si="6"/>
        <v>22</v>
      </c>
      <c r="R18" s="65">
        <f>VLOOKUP($A18,'Return Data'!$B$7:$R$2843,12,0)</f>
        <v>3.2303000000000002</v>
      </c>
      <c r="S18" s="66">
        <f t="shared" si="7"/>
        <v>23</v>
      </c>
      <c r="T18" s="65">
        <f>VLOOKUP($A18,'Return Data'!$B$7:$R$2843,13,0)</f>
        <v>3.27</v>
      </c>
      <c r="U18" s="66">
        <f t="shared" si="8"/>
        <v>22</v>
      </c>
      <c r="V18" s="65">
        <f>VLOOKUP($A18,'Return Data'!$B$7:$R$2843,17,0)</f>
        <v>4.2239000000000004</v>
      </c>
      <c r="W18" s="66">
        <f t="shared" si="9"/>
        <v>22</v>
      </c>
      <c r="X18" s="65">
        <f>VLOOKUP($A18,'Return Data'!$B$7:$R$2843,14,0)</f>
        <v>5.3086000000000002</v>
      </c>
      <c r="Y18" s="66">
        <f t="shared" si="10"/>
        <v>19</v>
      </c>
      <c r="Z18" s="65">
        <f>VLOOKUP($A18,'Return Data'!$B$7:$R$2843,16,0)</f>
        <v>7.1420000000000003</v>
      </c>
      <c r="AA18" s="67">
        <f t="shared" si="11"/>
        <v>22</v>
      </c>
    </row>
    <row r="19" spans="1:27" x14ac:dyDescent="0.3">
      <c r="A19" s="63" t="s">
        <v>130</v>
      </c>
      <c r="B19" s="64">
        <f>VLOOKUP($A19,'Return Data'!$B$7:$R$2843,3,0)</f>
        <v>44409</v>
      </c>
      <c r="C19" s="65">
        <f>VLOOKUP($A19,'Return Data'!$B$7:$R$2843,4,0)</f>
        <v>308.12709999999998</v>
      </c>
      <c r="D19" s="65">
        <f>VLOOKUP($A19,'Return Data'!$B$7:$R$2843,5,0)</f>
        <v>3.3170999999999999</v>
      </c>
      <c r="E19" s="66">
        <f t="shared" si="0"/>
        <v>17</v>
      </c>
      <c r="F19" s="65">
        <f>VLOOKUP($A19,'Return Data'!$B$7:$R$2843,6,0)</f>
        <v>3.294</v>
      </c>
      <c r="G19" s="66">
        <f t="shared" si="1"/>
        <v>16</v>
      </c>
      <c r="H19" s="65">
        <f>VLOOKUP($A19,'Return Data'!$B$7:$R$2843,7,0)</f>
        <v>3.3833000000000002</v>
      </c>
      <c r="I19" s="66">
        <f t="shared" si="2"/>
        <v>10</v>
      </c>
      <c r="J19" s="65">
        <f>VLOOKUP($A19,'Return Data'!$B$7:$R$2843,8,0)</f>
        <v>3.4619</v>
      </c>
      <c r="K19" s="66">
        <f t="shared" si="3"/>
        <v>11</v>
      </c>
      <c r="L19" s="65">
        <f>VLOOKUP($A19,'Return Data'!$B$7:$R$2843,9,0)</f>
        <v>3.3818999999999999</v>
      </c>
      <c r="M19" s="66">
        <f t="shared" si="4"/>
        <v>13</v>
      </c>
      <c r="N19" s="65">
        <f>VLOOKUP($A19,'Return Data'!$B$7:$R$2843,10,0)</f>
        <v>3.3296000000000001</v>
      </c>
      <c r="O19" s="66">
        <f t="shared" si="5"/>
        <v>17</v>
      </c>
      <c r="P19" s="65">
        <f>VLOOKUP($A19,'Return Data'!$B$7:$R$2843,11,0)</f>
        <v>3.3325999999999998</v>
      </c>
      <c r="Q19" s="66">
        <f t="shared" si="6"/>
        <v>20</v>
      </c>
      <c r="R19" s="65">
        <f>VLOOKUP($A19,'Return Data'!$B$7:$R$2843,12,0)</f>
        <v>3.2608999999999999</v>
      </c>
      <c r="S19" s="66">
        <f t="shared" si="7"/>
        <v>15</v>
      </c>
      <c r="T19" s="65">
        <f>VLOOKUP($A19,'Return Data'!$B$7:$R$2843,13,0)</f>
        <v>3.3022999999999998</v>
      </c>
      <c r="U19" s="66">
        <f t="shared" si="8"/>
        <v>14</v>
      </c>
      <c r="V19" s="65">
        <f>VLOOKUP($A19,'Return Data'!$B$7:$R$2843,17,0)</f>
        <v>4.3384</v>
      </c>
      <c r="W19" s="66">
        <f t="shared" si="9"/>
        <v>12</v>
      </c>
      <c r="X19" s="65">
        <f>VLOOKUP($A19,'Return Data'!$B$7:$R$2843,14,0)</f>
        <v>5.3681000000000001</v>
      </c>
      <c r="Y19" s="66">
        <f t="shared" si="10"/>
        <v>12</v>
      </c>
      <c r="Z19" s="65">
        <f>VLOOKUP($A19,'Return Data'!$B$7:$R$2843,16,0)</f>
        <v>7.1792999999999996</v>
      </c>
      <c r="AA19" s="67">
        <f t="shared" si="11"/>
        <v>11</v>
      </c>
    </row>
    <row r="20" spans="1:27" x14ac:dyDescent="0.3">
      <c r="A20" s="63" t="s">
        <v>131</v>
      </c>
      <c r="B20" s="64">
        <f>VLOOKUP($A20,'Return Data'!$B$7:$R$2843,3,0)</f>
        <v>44409</v>
      </c>
      <c r="C20" s="65">
        <f>VLOOKUP($A20,'Return Data'!$B$7:$R$2843,4,0)</f>
        <v>2238.8728000000001</v>
      </c>
      <c r="D20" s="65">
        <f>VLOOKUP($A20,'Return Data'!$B$7:$R$2843,5,0)</f>
        <v>3.3700999999999999</v>
      </c>
      <c r="E20" s="66">
        <f t="shared" si="0"/>
        <v>8</v>
      </c>
      <c r="F20" s="65">
        <f>VLOOKUP($A20,'Return Data'!$B$7:$R$2843,6,0)</f>
        <v>3.2934999999999999</v>
      </c>
      <c r="G20" s="66">
        <f t="shared" si="1"/>
        <v>17</v>
      </c>
      <c r="H20" s="65">
        <f>VLOOKUP($A20,'Return Data'!$B$7:$R$2843,7,0)</f>
        <v>3.4205000000000001</v>
      </c>
      <c r="I20" s="66">
        <f t="shared" si="2"/>
        <v>5</v>
      </c>
      <c r="J20" s="65">
        <f>VLOOKUP($A20,'Return Data'!$B$7:$R$2843,8,0)</f>
        <v>3.5072999999999999</v>
      </c>
      <c r="K20" s="66">
        <f t="shared" si="3"/>
        <v>4</v>
      </c>
      <c r="L20" s="65">
        <f>VLOOKUP($A20,'Return Data'!$B$7:$R$2843,9,0)</f>
        <v>3.4123000000000001</v>
      </c>
      <c r="M20" s="66">
        <f t="shared" si="4"/>
        <v>7</v>
      </c>
      <c r="N20" s="65">
        <f>VLOOKUP($A20,'Return Data'!$B$7:$R$2843,10,0)</f>
        <v>3.4462999999999999</v>
      </c>
      <c r="O20" s="66">
        <f t="shared" si="5"/>
        <v>3</v>
      </c>
      <c r="P20" s="65">
        <f>VLOOKUP($A20,'Return Data'!$B$7:$R$2843,11,0)</f>
        <v>3.4457</v>
      </c>
      <c r="Q20" s="66">
        <f t="shared" si="6"/>
        <v>3</v>
      </c>
      <c r="R20" s="65">
        <f>VLOOKUP($A20,'Return Data'!$B$7:$R$2843,12,0)</f>
        <v>3.3767999999999998</v>
      </c>
      <c r="S20" s="66">
        <f t="shared" si="7"/>
        <v>3</v>
      </c>
      <c r="T20" s="65">
        <f>VLOOKUP($A20,'Return Data'!$B$7:$R$2843,13,0)</f>
        <v>3.4384999999999999</v>
      </c>
      <c r="U20" s="66">
        <f t="shared" si="8"/>
        <v>2</v>
      </c>
      <c r="V20" s="65">
        <f>VLOOKUP($A20,'Return Data'!$B$7:$R$2843,17,0)</f>
        <v>4.4862000000000002</v>
      </c>
      <c r="W20" s="66">
        <f t="shared" si="9"/>
        <v>2</v>
      </c>
      <c r="X20" s="65">
        <f>VLOOKUP($A20,'Return Data'!$B$7:$R$2843,14,0)</f>
        <v>5.5007999999999999</v>
      </c>
      <c r="Y20" s="66">
        <f t="shared" si="10"/>
        <v>2</v>
      </c>
      <c r="Z20" s="65">
        <f>VLOOKUP($A20,'Return Data'!$B$7:$R$2843,16,0)</f>
        <v>7.1951000000000001</v>
      </c>
      <c r="AA20" s="67">
        <f t="shared" si="11"/>
        <v>9</v>
      </c>
    </row>
    <row r="21" spans="1:27" x14ac:dyDescent="0.3">
      <c r="A21" s="63" t="s">
        <v>132</v>
      </c>
      <c r="B21" s="64">
        <f>VLOOKUP($A21,'Return Data'!$B$7:$R$2843,3,0)</f>
        <v>44409</v>
      </c>
      <c r="C21" s="65">
        <f>VLOOKUP($A21,'Return Data'!$B$7:$R$2843,4,0)</f>
        <v>2513.4140000000002</v>
      </c>
      <c r="D21" s="65">
        <f>VLOOKUP($A21,'Return Data'!$B$7:$R$2843,5,0)</f>
        <v>3.2547000000000001</v>
      </c>
      <c r="E21" s="66">
        <f t="shared" si="0"/>
        <v>28</v>
      </c>
      <c r="F21" s="65">
        <f>VLOOKUP($A21,'Return Data'!$B$7:$R$2843,6,0)</f>
        <v>3.1966999999999999</v>
      </c>
      <c r="G21" s="66">
        <f t="shared" si="1"/>
        <v>28</v>
      </c>
      <c r="H21" s="65">
        <f>VLOOKUP($A21,'Return Data'!$B$7:$R$2843,7,0)</f>
        <v>3.2942</v>
      </c>
      <c r="I21" s="66">
        <f t="shared" si="2"/>
        <v>25</v>
      </c>
      <c r="J21" s="65">
        <f>VLOOKUP($A21,'Return Data'!$B$7:$R$2843,8,0)</f>
        <v>3.411</v>
      </c>
      <c r="K21" s="66">
        <f t="shared" si="3"/>
        <v>24</v>
      </c>
      <c r="L21" s="65">
        <f>VLOOKUP($A21,'Return Data'!$B$7:$R$2843,9,0)</f>
        <v>3.3296999999999999</v>
      </c>
      <c r="M21" s="66">
        <f t="shared" si="4"/>
        <v>24</v>
      </c>
      <c r="N21" s="65">
        <f>VLOOKUP($A21,'Return Data'!$B$7:$R$2843,10,0)</f>
        <v>3.2976999999999999</v>
      </c>
      <c r="O21" s="66">
        <f t="shared" si="5"/>
        <v>26</v>
      </c>
      <c r="P21" s="65">
        <f>VLOOKUP($A21,'Return Data'!$B$7:$R$2843,11,0)</f>
        <v>3.2808999999999999</v>
      </c>
      <c r="Q21" s="66">
        <f t="shared" si="6"/>
        <v>26</v>
      </c>
      <c r="R21" s="65">
        <f>VLOOKUP($A21,'Return Data'!$B$7:$R$2843,12,0)</f>
        <v>3.1907000000000001</v>
      </c>
      <c r="S21" s="66">
        <f t="shared" si="7"/>
        <v>31</v>
      </c>
      <c r="T21" s="65">
        <f>VLOOKUP($A21,'Return Data'!$B$7:$R$2843,13,0)</f>
        <v>3.2199</v>
      </c>
      <c r="U21" s="66">
        <f t="shared" si="8"/>
        <v>28</v>
      </c>
      <c r="V21" s="65">
        <f>VLOOKUP($A21,'Return Data'!$B$7:$R$2843,17,0)</f>
        <v>4.1191000000000004</v>
      </c>
      <c r="W21" s="66">
        <f t="shared" si="9"/>
        <v>29</v>
      </c>
      <c r="X21" s="65">
        <f>VLOOKUP($A21,'Return Data'!$B$7:$R$2843,14,0)</f>
        <v>5.1532999999999998</v>
      </c>
      <c r="Y21" s="66">
        <f t="shared" si="10"/>
        <v>28</v>
      </c>
      <c r="Z21" s="65">
        <f>VLOOKUP($A21,'Return Data'!$B$7:$R$2843,16,0)</f>
        <v>7.0815000000000001</v>
      </c>
      <c r="AA21" s="67">
        <f t="shared" si="11"/>
        <v>27</v>
      </c>
    </row>
    <row r="22" spans="1:27" x14ac:dyDescent="0.3">
      <c r="A22" s="63" t="s">
        <v>133</v>
      </c>
      <c r="B22" s="64">
        <f>VLOOKUP($A22,'Return Data'!$B$7:$R$2843,3,0)</f>
        <v>44409</v>
      </c>
      <c r="C22" s="65">
        <f>VLOOKUP($A22,'Return Data'!$B$7:$R$2843,4,0)</f>
        <v>1605.8984</v>
      </c>
      <c r="D22" s="65">
        <f>VLOOKUP($A22,'Return Data'!$B$7:$R$2843,5,0)</f>
        <v>3.8056000000000001</v>
      </c>
      <c r="E22" s="66">
        <f t="shared" si="0"/>
        <v>2</v>
      </c>
      <c r="F22" s="65">
        <f>VLOOKUP($A22,'Return Data'!$B$7:$R$2843,6,0)</f>
        <v>2.8788999999999998</v>
      </c>
      <c r="G22" s="66">
        <f t="shared" si="1"/>
        <v>39</v>
      </c>
      <c r="H22" s="65">
        <f>VLOOKUP($A22,'Return Data'!$B$7:$R$2843,7,0)</f>
        <v>2.9232999999999998</v>
      </c>
      <c r="I22" s="66">
        <f t="shared" si="2"/>
        <v>41</v>
      </c>
      <c r="J22" s="65">
        <f>VLOOKUP($A22,'Return Data'!$B$7:$R$2843,8,0)</f>
        <v>2.9809000000000001</v>
      </c>
      <c r="K22" s="66">
        <f t="shared" si="3"/>
        <v>40</v>
      </c>
      <c r="L22" s="65">
        <f>VLOOKUP($A22,'Return Data'!$B$7:$R$2843,9,0)</f>
        <v>2.9765000000000001</v>
      </c>
      <c r="M22" s="66">
        <f t="shared" si="4"/>
        <v>41</v>
      </c>
      <c r="N22" s="65">
        <f>VLOOKUP($A22,'Return Data'!$B$7:$R$2843,10,0)</f>
        <v>2.9815999999999998</v>
      </c>
      <c r="O22" s="66">
        <f t="shared" si="5"/>
        <v>40</v>
      </c>
      <c r="P22" s="65">
        <f>VLOOKUP($A22,'Return Data'!$B$7:$R$2843,11,0)</f>
        <v>2.9289000000000001</v>
      </c>
      <c r="Q22" s="66">
        <f t="shared" si="6"/>
        <v>41</v>
      </c>
      <c r="R22" s="65">
        <f>VLOOKUP($A22,'Return Data'!$B$7:$R$2843,12,0)</f>
        <v>2.8628</v>
      </c>
      <c r="S22" s="66">
        <f t="shared" si="7"/>
        <v>41</v>
      </c>
      <c r="T22" s="65">
        <f>VLOOKUP($A22,'Return Data'!$B$7:$R$2843,13,0)</f>
        <v>2.9001000000000001</v>
      </c>
      <c r="U22" s="66">
        <f t="shared" si="8"/>
        <v>38</v>
      </c>
      <c r="V22" s="65">
        <f>VLOOKUP($A22,'Return Data'!$B$7:$R$2843,17,0)</f>
        <v>3.6572</v>
      </c>
      <c r="W22" s="66">
        <f t="shared" si="9"/>
        <v>35</v>
      </c>
      <c r="X22" s="65">
        <f>VLOOKUP($A22,'Return Data'!$B$7:$R$2843,14,0)</f>
        <v>4.6603000000000003</v>
      </c>
      <c r="Y22" s="66">
        <f t="shared" si="10"/>
        <v>32</v>
      </c>
      <c r="Z22" s="65">
        <f>VLOOKUP($A22,'Return Data'!$B$7:$R$2843,16,0)</f>
        <v>6.3243</v>
      </c>
      <c r="AA22" s="67">
        <f t="shared" si="11"/>
        <v>32</v>
      </c>
    </row>
    <row r="23" spans="1:27" x14ac:dyDescent="0.3">
      <c r="A23" s="63" t="s">
        <v>134</v>
      </c>
      <c r="B23" s="64">
        <f>VLOOKUP($A23,'Return Data'!$B$7:$R$2843,3,0)</f>
        <v>44409</v>
      </c>
      <c r="C23" s="65">
        <f>VLOOKUP($A23,'Return Data'!$B$7:$R$2843,4,0)</f>
        <v>2026.3571999999999</v>
      </c>
      <c r="D23" s="65">
        <f>VLOOKUP($A23,'Return Data'!$B$7:$R$2843,5,0)</f>
        <v>3.2244999999999999</v>
      </c>
      <c r="E23" s="66">
        <f t="shared" si="0"/>
        <v>33</v>
      </c>
      <c r="F23" s="65">
        <f>VLOOKUP($A23,'Return Data'!$B$7:$R$2843,6,0)</f>
        <v>2.8256000000000001</v>
      </c>
      <c r="G23" s="66">
        <f t="shared" si="1"/>
        <v>42</v>
      </c>
      <c r="H23" s="65">
        <f>VLOOKUP($A23,'Return Data'!$B$7:$R$2843,7,0)</f>
        <v>2.9546999999999999</v>
      </c>
      <c r="I23" s="66">
        <f t="shared" si="2"/>
        <v>40</v>
      </c>
      <c r="J23" s="65">
        <f>VLOOKUP($A23,'Return Data'!$B$7:$R$2843,8,0)</f>
        <v>3.0019999999999998</v>
      </c>
      <c r="K23" s="66">
        <f t="shared" si="3"/>
        <v>38</v>
      </c>
      <c r="L23" s="65">
        <f>VLOOKUP($A23,'Return Data'!$B$7:$R$2843,9,0)</f>
        <v>3.0525000000000002</v>
      </c>
      <c r="M23" s="66">
        <f t="shared" si="4"/>
        <v>40</v>
      </c>
      <c r="N23" s="65">
        <f>VLOOKUP($A23,'Return Data'!$B$7:$R$2843,10,0)</f>
        <v>3.0044</v>
      </c>
      <c r="O23" s="66">
        <f t="shared" si="5"/>
        <v>38</v>
      </c>
      <c r="P23" s="65">
        <f>VLOOKUP($A23,'Return Data'!$B$7:$R$2843,11,0)</f>
        <v>3.0834999999999999</v>
      </c>
      <c r="Q23" s="66">
        <f t="shared" si="6"/>
        <v>37</v>
      </c>
      <c r="R23" s="65">
        <f>VLOOKUP($A23,'Return Data'!$B$7:$R$2843,12,0)</f>
        <v>3.2185000000000001</v>
      </c>
      <c r="S23" s="66">
        <f t="shared" si="7"/>
        <v>26</v>
      </c>
      <c r="T23" s="65">
        <f>VLOOKUP($A23,'Return Data'!$B$7:$R$2843,13,0)</f>
        <v>3.2162000000000002</v>
      </c>
      <c r="U23" s="66">
        <f t="shared" si="8"/>
        <v>29</v>
      </c>
      <c r="V23" s="65">
        <f>VLOOKUP($A23,'Return Data'!$B$7:$R$2843,17,0)</f>
        <v>4.1254</v>
      </c>
      <c r="W23" s="66">
        <f t="shared" si="9"/>
        <v>28</v>
      </c>
      <c r="X23" s="65">
        <f>VLOOKUP($A23,'Return Data'!$B$7:$R$2843,14,0)</f>
        <v>5.2043999999999997</v>
      </c>
      <c r="Y23" s="66">
        <f t="shared" si="10"/>
        <v>27</v>
      </c>
      <c r="Z23" s="65">
        <f>VLOOKUP($A23,'Return Data'!$B$7:$R$2843,16,0)</f>
        <v>7.1790000000000003</v>
      </c>
      <c r="AA23" s="67">
        <f t="shared" si="11"/>
        <v>12</v>
      </c>
    </row>
    <row r="24" spans="1:27" x14ac:dyDescent="0.3">
      <c r="A24" s="63" t="s">
        <v>135</v>
      </c>
      <c r="B24" s="64">
        <f>VLOOKUP($A24,'Return Data'!$B$7:$R$2843,3,0)</f>
        <v>44409</v>
      </c>
      <c r="C24" s="65">
        <f>VLOOKUP($A24,'Return Data'!$B$7:$R$2843,4,0)</f>
        <v>2015.5639000000001</v>
      </c>
      <c r="D24" s="65">
        <f>VLOOKUP($A24,'Return Data'!$B$7:$R$2843,5,0)</f>
        <v>4.0858999999999996</v>
      </c>
      <c r="E24" s="66">
        <f t="shared" si="0"/>
        <v>1</v>
      </c>
      <c r="F24" s="65">
        <f>VLOOKUP($A24,'Return Data'!$B$7:$R$2843,6,0)</f>
        <v>3.6320000000000001</v>
      </c>
      <c r="G24" s="66">
        <f t="shared" si="1"/>
        <v>1</v>
      </c>
      <c r="H24" s="65">
        <f>VLOOKUP($A24,'Return Data'!$B$7:$R$2843,7,0)</f>
        <v>3.1139999999999999</v>
      </c>
      <c r="I24" s="66">
        <f t="shared" si="2"/>
        <v>35</v>
      </c>
      <c r="J24" s="65">
        <f>VLOOKUP($A24,'Return Data'!$B$7:$R$2843,8,0)</f>
        <v>2.8233999999999999</v>
      </c>
      <c r="K24" s="66">
        <f t="shared" si="3"/>
        <v>42</v>
      </c>
      <c r="L24" s="65">
        <f>VLOOKUP($A24,'Return Data'!$B$7:$R$2843,9,0)</f>
        <v>3.2591999999999999</v>
      </c>
      <c r="M24" s="66">
        <f t="shared" si="4"/>
        <v>29</v>
      </c>
      <c r="N24" s="65">
        <f>VLOOKUP($A24,'Return Data'!$B$7:$R$2843,10,0)</f>
        <v>2.7570000000000001</v>
      </c>
      <c r="O24" s="66">
        <f t="shared" si="5"/>
        <v>42</v>
      </c>
      <c r="P24" s="65">
        <f>VLOOKUP($A24,'Return Data'!$B$7:$R$2843,11,0)</f>
        <v>2.9228999999999998</v>
      </c>
      <c r="Q24" s="66">
        <f t="shared" si="6"/>
        <v>42</v>
      </c>
      <c r="R24" s="65">
        <f>VLOOKUP($A24,'Return Data'!$B$7:$R$2843,12,0)</f>
        <v>2.7902</v>
      </c>
      <c r="S24" s="66">
        <f t="shared" si="7"/>
        <v>42</v>
      </c>
      <c r="T24" s="65"/>
      <c r="U24" s="66"/>
      <c r="V24" s="65"/>
      <c r="W24" s="66"/>
      <c r="X24" s="65"/>
      <c r="Y24" s="66"/>
      <c r="Z24" s="65">
        <f>VLOOKUP($A24,'Return Data'!$B$7:$R$2843,16,0)</f>
        <v>3.2930000000000001</v>
      </c>
      <c r="AA24" s="67">
        <f t="shared" si="11"/>
        <v>42</v>
      </c>
    </row>
    <row r="25" spans="1:27" x14ac:dyDescent="0.3">
      <c r="A25" s="63" t="s">
        <v>136</v>
      </c>
      <c r="B25" s="64">
        <f>VLOOKUP($A25,'Return Data'!$B$7:$R$2843,3,0)</f>
        <v>44409</v>
      </c>
      <c r="C25" s="65">
        <f>VLOOKUP($A25,'Return Data'!$B$7:$R$2843,4,0)</f>
        <v>2026.5612000000001</v>
      </c>
      <c r="D25" s="65">
        <f>VLOOKUP($A25,'Return Data'!$B$7:$R$2843,5,0)</f>
        <v>3.2728999999999999</v>
      </c>
      <c r="E25" s="66">
        <f t="shared" si="0"/>
        <v>26</v>
      </c>
      <c r="F25" s="65">
        <f>VLOOKUP($A25,'Return Data'!$B$7:$R$2843,6,0)</f>
        <v>2.8283999999999998</v>
      </c>
      <c r="G25" s="66">
        <f t="shared" si="1"/>
        <v>40</v>
      </c>
      <c r="H25" s="65">
        <f>VLOOKUP($A25,'Return Data'!$B$7:$R$2843,7,0)</f>
        <v>2.9624000000000001</v>
      </c>
      <c r="I25" s="66">
        <f t="shared" si="2"/>
        <v>38</v>
      </c>
      <c r="J25" s="65">
        <f>VLOOKUP($A25,'Return Data'!$B$7:$R$2843,8,0)</f>
        <v>3.0074999999999998</v>
      </c>
      <c r="K25" s="66">
        <f t="shared" si="3"/>
        <v>37</v>
      </c>
      <c r="L25" s="65">
        <f>VLOOKUP($A25,'Return Data'!$B$7:$R$2843,9,0)</f>
        <v>3.0575999999999999</v>
      </c>
      <c r="M25" s="66">
        <f t="shared" si="4"/>
        <v>38</v>
      </c>
      <c r="N25" s="65">
        <f>VLOOKUP($A25,'Return Data'!$B$7:$R$2843,10,0)</f>
        <v>2.9704999999999999</v>
      </c>
      <c r="O25" s="66">
        <f t="shared" si="5"/>
        <v>41</v>
      </c>
      <c r="P25" s="65">
        <f>VLOOKUP($A25,'Return Data'!$B$7:$R$2843,11,0)</f>
        <v>3.0653000000000001</v>
      </c>
      <c r="Q25" s="66">
        <f t="shared" si="6"/>
        <v>39</v>
      </c>
      <c r="R25" s="65">
        <f>VLOOKUP($A25,'Return Data'!$B$7:$R$2843,12,0)</f>
        <v>3.2021999999999999</v>
      </c>
      <c r="S25" s="66">
        <f t="shared" si="7"/>
        <v>30</v>
      </c>
      <c r="T25" s="65"/>
      <c r="U25" s="66"/>
      <c r="V25" s="65"/>
      <c r="W25" s="66"/>
      <c r="X25" s="65"/>
      <c r="Y25" s="66"/>
      <c r="Z25" s="65">
        <f>VLOOKUP($A25,'Return Data'!$B$7:$R$2843,16,0)</f>
        <v>3.6495000000000002</v>
      </c>
      <c r="AA25" s="67">
        <f t="shared" si="11"/>
        <v>40</v>
      </c>
    </row>
    <row r="26" spans="1:27" x14ac:dyDescent="0.3">
      <c r="A26" s="63" t="s">
        <v>137</v>
      </c>
      <c r="B26" s="64">
        <f>VLOOKUP($A26,'Return Data'!$B$7:$R$2843,3,0)</f>
        <v>44409</v>
      </c>
      <c r="C26" s="65">
        <f>VLOOKUP($A26,'Return Data'!$B$7:$R$2843,4,0)</f>
        <v>2026.7754</v>
      </c>
      <c r="D26" s="65">
        <f>VLOOKUP($A26,'Return Data'!$B$7:$R$2843,5,0)</f>
        <v>3.2239</v>
      </c>
      <c r="E26" s="66">
        <f t="shared" si="0"/>
        <v>34</v>
      </c>
      <c r="F26" s="65">
        <f>VLOOKUP($A26,'Return Data'!$B$7:$R$2843,6,0)</f>
        <v>2.8281000000000001</v>
      </c>
      <c r="G26" s="66">
        <f t="shared" si="1"/>
        <v>41</v>
      </c>
      <c r="H26" s="65">
        <f>VLOOKUP($A26,'Return Data'!$B$7:$R$2843,7,0)</f>
        <v>2.9561999999999999</v>
      </c>
      <c r="I26" s="66">
        <f t="shared" si="2"/>
        <v>39</v>
      </c>
      <c r="J26" s="65">
        <f>VLOOKUP($A26,'Return Data'!$B$7:$R$2843,8,0)</f>
        <v>3.0009000000000001</v>
      </c>
      <c r="K26" s="66">
        <f t="shared" si="3"/>
        <v>39</v>
      </c>
      <c r="L26" s="65">
        <f>VLOOKUP($A26,'Return Data'!$B$7:$R$2843,9,0)</f>
        <v>3.0526</v>
      </c>
      <c r="M26" s="66">
        <f t="shared" si="4"/>
        <v>39</v>
      </c>
      <c r="N26" s="65">
        <f>VLOOKUP($A26,'Return Data'!$B$7:$R$2843,10,0)</f>
        <v>3.0112999999999999</v>
      </c>
      <c r="O26" s="66">
        <f t="shared" si="5"/>
        <v>37</v>
      </c>
      <c r="P26" s="65">
        <f>VLOOKUP($A26,'Return Data'!$B$7:$R$2843,11,0)</f>
        <v>3.0884999999999998</v>
      </c>
      <c r="Q26" s="66">
        <f t="shared" si="6"/>
        <v>34</v>
      </c>
      <c r="R26" s="65">
        <f>VLOOKUP($A26,'Return Data'!$B$7:$R$2843,12,0)</f>
        <v>3.2212000000000001</v>
      </c>
      <c r="S26" s="66">
        <f t="shared" si="7"/>
        <v>25</v>
      </c>
      <c r="T26" s="65"/>
      <c r="U26" s="66"/>
      <c r="V26" s="65"/>
      <c r="W26" s="66"/>
      <c r="X26" s="65"/>
      <c r="Y26" s="66"/>
      <c r="Z26" s="65">
        <f>VLOOKUP($A26,'Return Data'!$B$7:$R$2843,16,0)</f>
        <v>3.6579000000000002</v>
      </c>
      <c r="AA26" s="67">
        <f t="shared" si="11"/>
        <v>39</v>
      </c>
    </row>
    <row r="27" spans="1:27" x14ac:dyDescent="0.3">
      <c r="A27" s="63" t="s">
        <v>138</v>
      </c>
      <c r="B27" s="64">
        <f>VLOOKUP($A27,'Return Data'!$B$7:$R$2843,3,0)</f>
        <v>44409</v>
      </c>
      <c r="C27" s="65">
        <f>VLOOKUP($A27,'Return Data'!$B$7:$R$2843,4,0)</f>
        <v>2026.4309000000001</v>
      </c>
      <c r="D27" s="65">
        <f>VLOOKUP($A27,'Return Data'!$B$7:$R$2843,5,0)</f>
        <v>3.2965</v>
      </c>
      <c r="E27" s="66">
        <f t="shared" si="0"/>
        <v>22</v>
      </c>
      <c r="F27" s="65">
        <f>VLOOKUP($A27,'Return Data'!$B$7:$R$2843,6,0)</f>
        <v>2.8976000000000002</v>
      </c>
      <c r="G27" s="66">
        <f t="shared" si="1"/>
        <v>38</v>
      </c>
      <c r="H27" s="65">
        <f>VLOOKUP($A27,'Return Data'!$B$7:$R$2843,7,0)</f>
        <v>3.0628000000000002</v>
      </c>
      <c r="I27" s="66">
        <f t="shared" si="2"/>
        <v>36</v>
      </c>
      <c r="J27" s="65">
        <f>VLOOKUP($A27,'Return Data'!$B$7:$R$2843,8,0)</f>
        <v>3.0432999999999999</v>
      </c>
      <c r="K27" s="66">
        <f t="shared" si="3"/>
        <v>36</v>
      </c>
      <c r="L27" s="65">
        <f>VLOOKUP($A27,'Return Data'!$B$7:$R$2843,9,0)</f>
        <v>3.0872000000000002</v>
      </c>
      <c r="M27" s="66">
        <f t="shared" si="4"/>
        <v>37</v>
      </c>
      <c r="N27" s="65">
        <f>VLOOKUP($A27,'Return Data'!$B$7:$R$2843,10,0)</f>
        <v>3.0148000000000001</v>
      </c>
      <c r="O27" s="66">
        <f t="shared" si="5"/>
        <v>36</v>
      </c>
      <c r="P27" s="65">
        <f>VLOOKUP($A27,'Return Data'!$B$7:$R$2843,11,0)</f>
        <v>3.0874000000000001</v>
      </c>
      <c r="Q27" s="66">
        <f t="shared" si="6"/>
        <v>35</v>
      </c>
      <c r="R27" s="65">
        <f>VLOOKUP($A27,'Return Data'!$B$7:$R$2843,12,0)</f>
        <v>3.2181000000000002</v>
      </c>
      <c r="S27" s="66">
        <f t="shared" si="7"/>
        <v>27</v>
      </c>
      <c r="T27" s="65"/>
      <c r="U27" s="66"/>
      <c r="V27" s="65"/>
      <c r="W27" s="66"/>
      <c r="X27" s="65"/>
      <c r="Y27" s="66"/>
      <c r="Z27" s="65">
        <f>VLOOKUP($A27,'Return Data'!$B$7:$R$2843,16,0)</f>
        <v>3.6442000000000001</v>
      </c>
      <c r="AA27" s="67">
        <f t="shared" si="11"/>
        <v>41</v>
      </c>
    </row>
    <row r="28" spans="1:27" x14ac:dyDescent="0.3">
      <c r="A28" s="63" t="s">
        <v>139</v>
      </c>
      <c r="B28" s="64">
        <f>VLOOKUP($A28,'Return Data'!$B$7:$R$2843,3,0)</f>
        <v>44409</v>
      </c>
      <c r="C28" s="65">
        <f>VLOOKUP($A28,'Return Data'!$B$7:$R$2843,4,0)</f>
        <v>2857.277</v>
      </c>
      <c r="D28" s="65">
        <f>VLOOKUP($A28,'Return Data'!$B$7:$R$2843,5,0)</f>
        <v>3.3140000000000001</v>
      </c>
      <c r="E28" s="66">
        <f t="shared" si="0"/>
        <v>19</v>
      </c>
      <c r="F28" s="65">
        <f>VLOOKUP($A28,'Return Data'!$B$7:$R$2843,6,0)</f>
        <v>3.2357999999999998</v>
      </c>
      <c r="G28" s="66">
        <f t="shared" si="1"/>
        <v>23</v>
      </c>
      <c r="H28" s="65">
        <f>VLOOKUP($A28,'Return Data'!$B$7:$R$2843,7,0)</f>
        <v>3.3551000000000002</v>
      </c>
      <c r="I28" s="66">
        <f t="shared" si="2"/>
        <v>16</v>
      </c>
      <c r="J28" s="65">
        <f>VLOOKUP($A28,'Return Data'!$B$7:$R$2843,8,0)</f>
        <v>3.4239000000000002</v>
      </c>
      <c r="K28" s="66">
        <f t="shared" si="3"/>
        <v>20</v>
      </c>
      <c r="L28" s="65">
        <f>VLOOKUP($A28,'Return Data'!$B$7:$R$2843,9,0)</f>
        <v>3.3285</v>
      </c>
      <c r="M28" s="66">
        <f t="shared" si="4"/>
        <v>25</v>
      </c>
      <c r="N28" s="65">
        <f>VLOOKUP($A28,'Return Data'!$B$7:$R$2843,10,0)</f>
        <v>3.3086000000000002</v>
      </c>
      <c r="O28" s="66">
        <f t="shared" si="5"/>
        <v>25</v>
      </c>
      <c r="P28" s="65">
        <f>VLOOKUP($A28,'Return Data'!$B$7:$R$2843,11,0)</f>
        <v>3.2936999999999999</v>
      </c>
      <c r="Q28" s="66">
        <f t="shared" si="6"/>
        <v>24</v>
      </c>
      <c r="R28" s="65">
        <f>VLOOKUP($A28,'Return Data'!$B$7:$R$2843,12,0)</f>
        <v>3.2248999999999999</v>
      </c>
      <c r="S28" s="66">
        <f t="shared" si="7"/>
        <v>24</v>
      </c>
      <c r="T28" s="65">
        <f>VLOOKUP($A28,'Return Data'!$B$7:$R$2843,13,0)</f>
        <v>3.2593000000000001</v>
      </c>
      <c r="U28" s="66">
        <f t="shared" ref="U28:U50" si="12">RANK(T28,T$8:T$50,0)</f>
        <v>24</v>
      </c>
      <c r="V28" s="65">
        <f>VLOOKUP($A28,'Return Data'!$B$7:$R$2843,17,0)</f>
        <v>4.1753</v>
      </c>
      <c r="W28" s="66">
        <f>RANK(V28,V$8:V$50,0)</f>
        <v>26</v>
      </c>
      <c r="X28" s="65">
        <f>VLOOKUP($A28,'Return Data'!$B$7:$R$2843,14,0)</f>
        <v>5.2474999999999996</v>
      </c>
      <c r="Y28" s="66">
        <f>RANK(X28,X$8:X$50,0)</f>
        <v>24</v>
      </c>
      <c r="Z28" s="65">
        <f>VLOOKUP($A28,'Return Data'!$B$7:$R$2843,16,0)</f>
        <v>7.1481000000000003</v>
      </c>
      <c r="AA28" s="67">
        <f t="shared" si="11"/>
        <v>17</v>
      </c>
    </row>
    <row r="29" spans="1:27" x14ac:dyDescent="0.3">
      <c r="A29" s="63" t="s">
        <v>140</v>
      </c>
      <c r="B29" s="64">
        <f>VLOOKUP($A29,'Return Data'!$B$7:$R$2843,3,0)</f>
        <v>44409</v>
      </c>
      <c r="C29" s="65">
        <f>VLOOKUP($A29,'Return Data'!$B$7:$R$2843,4,0)</f>
        <v>1091.3719000000001</v>
      </c>
      <c r="D29" s="65">
        <f>VLOOKUP($A29,'Return Data'!$B$7:$R$2843,5,0)</f>
        <v>3.1541000000000001</v>
      </c>
      <c r="E29" s="66">
        <f t="shared" si="0"/>
        <v>40</v>
      </c>
      <c r="F29" s="65">
        <f>VLOOKUP($A29,'Return Data'!$B$7:$R$2843,6,0)</f>
        <v>3.1379000000000001</v>
      </c>
      <c r="G29" s="66">
        <f t="shared" si="1"/>
        <v>31</v>
      </c>
      <c r="H29" s="65">
        <f>VLOOKUP($A29,'Return Data'!$B$7:$R$2843,7,0)</f>
        <v>3.1160000000000001</v>
      </c>
      <c r="I29" s="66">
        <f t="shared" si="2"/>
        <v>34</v>
      </c>
      <c r="J29" s="65">
        <f>VLOOKUP($A29,'Return Data'!$B$7:$R$2843,8,0)</f>
        <v>3.1574</v>
      </c>
      <c r="K29" s="66">
        <f t="shared" si="3"/>
        <v>35</v>
      </c>
      <c r="L29" s="65">
        <f>VLOOKUP($A29,'Return Data'!$B$7:$R$2843,9,0)</f>
        <v>3.1537999999999999</v>
      </c>
      <c r="M29" s="66">
        <f t="shared" si="4"/>
        <v>35</v>
      </c>
      <c r="N29" s="65">
        <f>VLOOKUP($A29,'Return Data'!$B$7:$R$2843,10,0)</f>
        <v>3.1619000000000002</v>
      </c>
      <c r="O29" s="66">
        <f t="shared" si="5"/>
        <v>33</v>
      </c>
      <c r="P29" s="65">
        <f>VLOOKUP($A29,'Return Data'!$B$7:$R$2843,11,0)</f>
        <v>3.0847000000000002</v>
      </c>
      <c r="Q29" s="66">
        <f t="shared" si="6"/>
        <v>36</v>
      </c>
      <c r="R29" s="65">
        <f>VLOOKUP($A29,'Return Data'!$B$7:$R$2843,12,0)</f>
        <v>3.0323000000000002</v>
      </c>
      <c r="S29" s="66">
        <f t="shared" si="7"/>
        <v>38</v>
      </c>
      <c r="T29" s="65">
        <f>VLOOKUP($A29,'Return Data'!$B$7:$R$2843,13,0)</f>
        <v>3.0453999999999999</v>
      </c>
      <c r="U29" s="66">
        <f t="shared" si="12"/>
        <v>35</v>
      </c>
      <c r="V29" s="65"/>
      <c r="W29" s="66"/>
      <c r="X29" s="65"/>
      <c r="Y29" s="66"/>
      <c r="Z29" s="65">
        <f>VLOOKUP($A29,'Return Data'!$B$7:$R$2843,16,0)</f>
        <v>3.9159999999999999</v>
      </c>
      <c r="AA29" s="67">
        <f t="shared" si="11"/>
        <v>38</v>
      </c>
    </row>
    <row r="30" spans="1:27" x14ac:dyDescent="0.3">
      <c r="A30" s="63" t="s">
        <v>141</v>
      </c>
      <c r="B30" s="64">
        <f>VLOOKUP($A30,'Return Data'!$B$7:$R$2843,3,0)</f>
        <v>44409</v>
      </c>
      <c r="C30" s="65">
        <f>VLOOKUP($A30,'Return Data'!$B$7:$R$2843,4,0)</f>
        <v>56.8782</v>
      </c>
      <c r="D30" s="65">
        <f>VLOOKUP($A30,'Return Data'!$B$7:$R$2843,5,0)</f>
        <v>3.2088999999999999</v>
      </c>
      <c r="E30" s="66">
        <f t="shared" si="0"/>
        <v>36</v>
      </c>
      <c r="F30" s="65">
        <f>VLOOKUP($A30,'Return Data'!$B$7:$R$2843,6,0)</f>
        <v>3.2094999999999998</v>
      </c>
      <c r="G30" s="66">
        <f t="shared" si="1"/>
        <v>27</v>
      </c>
      <c r="H30" s="65">
        <f>VLOOKUP($A30,'Return Data'!$B$7:$R$2843,7,0)</f>
        <v>3.3298999999999999</v>
      </c>
      <c r="I30" s="66">
        <f t="shared" si="2"/>
        <v>23</v>
      </c>
      <c r="J30" s="65">
        <f>VLOOKUP($A30,'Return Data'!$B$7:$R$2843,8,0)</f>
        <v>3.4422999999999999</v>
      </c>
      <c r="K30" s="66">
        <f t="shared" si="3"/>
        <v>17</v>
      </c>
      <c r="L30" s="65">
        <f>VLOOKUP($A30,'Return Data'!$B$7:$R$2843,9,0)</f>
        <v>3.4089</v>
      </c>
      <c r="M30" s="66">
        <f t="shared" si="4"/>
        <v>8</v>
      </c>
      <c r="N30" s="65">
        <f>VLOOKUP($A30,'Return Data'!$B$7:$R$2843,10,0)</f>
        <v>3.3559999999999999</v>
      </c>
      <c r="O30" s="66">
        <f t="shared" si="5"/>
        <v>13</v>
      </c>
      <c r="P30" s="65">
        <f>VLOOKUP($A30,'Return Data'!$B$7:$R$2843,11,0)</f>
        <v>3.3451</v>
      </c>
      <c r="Q30" s="66">
        <f t="shared" si="6"/>
        <v>15</v>
      </c>
      <c r="R30" s="65">
        <f>VLOOKUP($A30,'Return Data'!$B$7:$R$2843,12,0)</f>
        <v>3.2627999999999999</v>
      </c>
      <c r="S30" s="66">
        <f t="shared" si="7"/>
        <v>12</v>
      </c>
      <c r="T30" s="65">
        <f>VLOOKUP($A30,'Return Data'!$B$7:$R$2843,13,0)</f>
        <v>3.2812000000000001</v>
      </c>
      <c r="U30" s="66">
        <f t="shared" si="12"/>
        <v>18</v>
      </c>
      <c r="V30" s="65">
        <f>VLOOKUP($A30,'Return Data'!$B$7:$R$2843,17,0)</f>
        <v>4.1646999999999998</v>
      </c>
      <c r="W30" s="66">
        <f t="shared" ref="W30:W35" si="13">RANK(V30,V$8:V$50,0)</f>
        <v>27</v>
      </c>
      <c r="X30" s="65">
        <f>VLOOKUP($A30,'Return Data'!$B$7:$R$2843,14,0)</f>
        <v>5.2778999999999998</v>
      </c>
      <c r="Y30" s="66">
        <f t="shared" ref="Y30:Y35" si="14">RANK(X30,X$8:X$50,0)</f>
        <v>22</v>
      </c>
      <c r="Z30" s="65">
        <f>VLOOKUP($A30,'Return Data'!$B$7:$R$2843,16,0)</f>
        <v>7.1962999999999999</v>
      </c>
      <c r="AA30" s="67">
        <f t="shared" si="11"/>
        <v>7</v>
      </c>
    </row>
    <row r="31" spans="1:27" x14ac:dyDescent="0.3">
      <c r="A31" s="63" t="s">
        <v>142</v>
      </c>
      <c r="B31" s="64">
        <f>VLOOKUP($A31,'Return Data'!$B$7:$R$2843,3,0)</f>
        <v>44409</v>
      </c>
      <c r="C31" s="65">
        <f>VLOOKUP($A31,'Return Data'!$B$7:$R$2843,4,0)</f>
        <v>4205.5294000000004</v>
      </c>
      <c r="D31" s="65">
        <f>VLOOKUP($A31,'Return Data'!$B$7:$R$2843,5,0)</f>
        <v>3.2469999999999999</v>
      </c>
      <c r="E31" s="66">
        <f t="shared" si="0"/>
        <v>30</v>
      </c>
      <c r="F31" s="65">
        <f>VLOOKUP($A31,'Return Data'!$B$7:$R$2843,6,0)</f>
        <v>3.2907999999999999</v>
      </c>
      <c r="G31" s="66">
        <f t="shared" si="1"/>
        <v>18</v>
      </c>
      <c r="H31" s="65">
        <f>VLOOKUP($A31,'Return Data'!$B$7:$R$2843,7,0)</f>
        <v>3.3580999999999999</v>
      </c>
      <c r="I31" s="66">
        <f t="shared" si="2"/>
        <v>15</v>
      </c>
      <c r="J31" s="65">
        <f>VLOOKUP($A31,'Return Data'!$B$7:$R$2843,8,0)</f>
        <v>3.4542000000000002</v>
      </c>
      <c r="K31" s="66">
        <f t="shared" si="3"/>
        <v>14</v>
      </c>
      <c r="L31" s="65">
        <f>VLOOKUP($A31,'Return Data'!$B$7:$R$2843,9,0)</f>
        <v>3.3738000000000001</v>
      </c>
      <c r="M31" s="66">
        <f t="shared" si="4"/>
        <v>16</v>
      </c>
      <c r="N31" s="65">
        <f>VLOOKUP($A31,'Return Data'!$B$7:$R$2843,10,0)</f>
        <v>3.3384999999999998</v>
      </c>
      <c r="O31" s="66">
        <f t="shared" si="5"/>
        <v>15</v>
      </c>
      <c r="P31" s="65">
        <f>VLOOKUP($A31,'Return Data'!$B$7:$R$2843,11,0)</f>
        <v>3.3371</v>
      </c>
      <c r="Q31" s="66">
        <f t="shared" si="6"/>
        <v>17</v>
      </c>
      <c r="R31" s="65">
        <f>VLOOKUP($A31,'Return Data'!$B$7:$R$2843,12,0)</f>
        <v>3.2355999999999998</v>
      </c>
      <c r="S31" s="66">
        <f t="shared" si="7"/>
        <v>20</v>
      </c>
      <c r="T31" s="65">
        <f>VLOOKUP($A31,'Return Data'!$B$7:$R$2843,13,0)</f>
        <v>3.2719999999999998</v>
      </c>
      <c r="U31" s="66">
        <f t="shared" si="12"/>
        <v>21</v>
      </c>
      <c r="V31" s="65">
        <f>VLOOKUP($A31,'Return Data'!$B$7:$R$2843,17,0)</f>
        <v>4.2103000000000002</v>
      </c>
      <c r="W31" s="66">
        <f t="shared" si="13"/>
        <v>24</v>
      </c>
      <c r="X31" s="65">
        <f>VLOOKUP($A31,'Return Data'!$B$7:$R$2843,14,0)</f>
        <v>5.2443</v>
      </c>
      <c r="Y31" s="66">
        <f t="shared" si="14"/>
        <v>25</v>
      </c>
      <c r="Z31" s="65">
        <f>VLOOKUP($A31,'Return Data'!$B$7:$R$2843,16,0)</f>
        <v>7.1174999999999997</v>
      </c>
      <c r="AA31" s="67">
        <f t="shared" si="11"/>
        <v>24</v>
      </c>
    </row>
    <row r="32" spans="1:27" x14ac:dyDescent="0.3">
      <c r="A32" s="63" t="s">
        <v>143</v>
      </c>
      <c r="B32" s="64">
        <f>VLOOKUP($A32,'Return Data'!$B$7:$R$2843,3,0)</f>
        <v>44409</v>
      </c>
      <c r="C32" s="65">
        <f>VLOOKUP($A32,'Return Data'!$B$7:$R$2843,4,0)</f>
        <v>2849.7491</v>
      </c>
      <c r="D32" s="65">
        <f>VLOOKUP($A32,'Return Data'!$B$7:$R$2843,5,0)</f>
        <v>3.2650999999999999</v>
      </c>
      <c r="E32" s="66">
        <f t="shared" si="0"/>
        <v>27</v>
      </c>
      <c r="F32" s="65">
        <f>VLOOKUP($A32,'Return Data'!$B$7:$R$2843,6,0)</f>
        <v>3.2443</v>
      </c>
      <c r="G32" s="66">
        <f t="shared" si="1"/>
        <v>22</v>
      </c>
      <c r="H32" s="65">
        <f>VLOOKUP($A32,'Return Data'!$B$7:$R$2843,7,0)</f>
        <v>3.2827999999999999</v>
      </c>
      <c r="I32" s="66">
        <f t="shared" si="2"/>
        <v>26</v>
      </c>
      <c r="J32" s="65">
        <f>VLOOKUP($A32,'Return Data'!$B$7:$R$2843,8,0)</f>
        <v>3.3433000000000002</v>
      </c>
      <c r="K32" s="66">
        <f t="shared" si="3"/>
        <v>27</v>
      </c>
      <c r="L32" s="65">
        <f>VLOOKUP($A32,'Return Data'!$B$7:$R$2843,9,0)</f>
        <v>3.2625999999999999</v>
      </c>
      <c r="M32" s="66">
        <f t="shared" si="4"/>
        <v>27</v>
      </c>
      <c r="N32" s="65">
        <f>VLOOKUP($A32,'Return Data'!$B$7:$R$2843,10,0)</f>
        <v>3.2677999999999998</v>
      </c>
      <c r="O32" s="66">
        <f t="shared" si="5"/>
        <v>27</v>
      </c>
      <c r="P32" s="65">
        <f>VLOOKUP($A32,'Return Data'!$B$7:$R$2843,11,0)</f>
        <v>3.2681</v>
      </c>
      <c r="Q32" s="66">
        <f t="shared" si="6"/>
        <v>28</v>
      </c>
      <c r="R32" s="65">
        <f>VLOOKUP($A32,'Return Data'!$B$7:$R$2843,12,0)</f>
        <v>3.2033</v>
      </c>
      <c r="S32" s="66">
        <f t="shared" si="7"/>
        <v>29</v>
      </c>
      <c r="T32" s="65">
        <f>VLOOKUP($A32,'Return Data'!$B$7:$R$2843,13,0)</f>
        <v>3.2323</v>
      </c>
      <c r="U32" s="66">
        <f t="shared" si="12"/>
        <v>26</v>
      </c>
      <c r="V32" s="65">
        <f>VLOOKUP($A32,'Return Data'!$B$7:$R$2843,17,0)</f>
        <v>4.2435</v>
      </c>
      <c r="W32" s="66">
        <f t="shared" si="13"/>
        <v>21</v>
      </c>
      <c r="X32" s="65">
        <f>VLOOKUP($A32,'Return Data'!$B$7:$R$2843,14,0)</f>
        <v>5.2851999999999997</v>
      </c>
      <c r="Y32" s="66">
        <f t="shared" si="14"/>
        <v>21</v>
      </c>
      <c r="Z32" s="65">
        <f>VLOOKUP($A32,'Return Data'!$B$7:$R$2843,16,0)</f>
        <v>7.1429999999999998</v>
      </c>
      <c r="AA32" s="67">
        <f t="shared" si="11"/>
        <v>21</v>
      </c>
    </row>
    <row r="33" spans="1:27" x14ac:dyDescent="0.3">
      <c r="A33" s="63" t="s">
        <v>144</v>
      </c>
      <c r="B33" s="64">
        <f>VLOOKUP($A33,'Return Data'!$B$7:$R$2843,3,0)</f>
        <v>44409</v>
      </c>
      <c r="C33" s="65">
        <f>VLOOKUP($A33,'Return Data'!$B$7:$R$2843,4,0)</f>
        <v>3778.9236999999998</v>
      </c>
      <c r="D33" s="65">
        <f>VLOOKUP($A33,'Return Data'!$B$7:$R$2843,5,0)</f>
        <v>3.2418</v>
      </c>
      <c r="E33" s="66">
        <f t="shared" si="0"/>
        <v>32</v>
      </c>
      <c r="F33" s="65">
        <f>VLOOKUP($A33,'Return Data'!$B$7:$R$2843,6,0)</f>
        <v>3.2713999999999999</v>
      </c>
      <c r="G33" s="66">
        <f t="shared" si="1"/>
        <v>19</v>
      </c>
      <c r="H33" s="65">
        <f>VLOOKUP($A33,'Return Data'!$B$7:$R$2843,7,0)</f>
        <v>3.3527999999999998</v>
      </c>
      <c r="I33" s="66">
        <f t="shared" si="2"/>
        <v>17</v>
      </c>
      <c r="J33" s="65">
        <f>VLOOKUP($A33,'Return Data'!$B$7:$R$2843,8,0)</f>
        <v>3.4211</v>
      </c>
      <c r="K33" s="66">
        <f t="shared" si="3"/>
        <v>21</v>
      </c>
      <c r="L33" s="65">
        <f>VLOOKUP($A33,'Return Data'!$B$7:$R$2843,9,0)</f>
        <v>3.3719999999999999</v>
      </c>
      <c r="M33" s="66">
        <f t="shared" si="4"/>
        <v>17</v>
      </c>
      <c r="N33" s="65">
        <f>VLOOKUP($A33,'Return Data'!$B$7:$R$2843,10,0)</f>
        <v>3.3580000000000001</v>
      </c>
      <c r="O33" s="66">
        <f t="shared" si="5"/>
        <v>12</v>
      </c>
      <c r="P33" s="65">
        <f>VLOOKUP($A33,'Return Data'!$B$7:$R$2843,11,0)</f>
        <v>3.3759000000000001</v>
      </c>
      <c r="Q33" s="66">
        <f t="shared" si="6"/>
        <v>11</v>
      </c>
      <c r="R33" s="65">
        <f>VLOOKUP($A33,'Return Data'!$B$7:$R$2843,12,0)</f>
        <v>3.3028</v>
      </c>
      <c r="S33" s="66">
        <f t="shared" si="7"/>
        <v>10</v>
      </c>
      <c r="T33" s="65">
        <f>VLOOKUP($A33,'Return Data'!$B$7:$R$2843,13,0)</f>
        <v>3.3311000000000002</v>
      </c>
      <c r="U33" s="66">
        <f t="shared" si="12"/>
        <v>9</v>
      </c>
      <c r="V33" s="65">
        <f>VLOOKUP($A33,'Return Data'!$B$7:$R$2843,17,0)</f>
        <v>4.3814000000000002</v>
      </c>
      <c r="W33" s="66">
        <f t="shared" si="13"/>
        <v>6</v>
      </c>
      <c r="X33" s="65">
        <f>VLOOKUP($A33,'Return Data'!$B$7:$R$2843,14,0)</f>
        <v>5.3802000000000003</v>
      </c>
      <c r="Y33" s="66">
        <f t="shared" si="14"/>
        <v>11</v>
      </c>
      <c r="Z33" s="65">
        <f>VLOOKUP($A33,'Return Data'!$B$7:$R$2843,16,0)</f>
        <v>7.1696999999999997</v>
      </c>
      <c r="AA33" s="67">
        <f t="shared" si="11"/>
        <v>13</v>
      </c>
    </row>
    <row r="34" spans="1:27" x14ac:dyDescent="0.3">
      <c r="A34" s="63" t="s">
        <v>436</v>
      </c>
      <c r="B34" s="64">
        <f>VLOOKUP($A34,'Return Data'!$B$7:$R$2843,3,0)</f>
        <v>44409</v>
      </c>
      <c r="C34" s="65">
        <f>VLOOKUP($A34,'Return Data'!$B$7:$R$2843,4,0)</f>
        <v>1352.5795000000001</v>
      </c>
      <c r="D34" s="65">
        <f>VLOOKUP($A34,'Return Data'!$B$7:$R$2843,5,0)</f>
        <v>3.3357000000000001</v>
      </c>
      <c r="E34" s="66">
        <f t="shared" si="0"/>
        <v>14</v>
      </c>
      <c r="F34" s="65">
        <f>VLOOKUP($A34,'Return Data'!$B$7:$R$2843,6,0)</f>
        <v>3.3605999999999998</v>
      </c>
      <c r="G34" s="66">
        <f t="shared" si="1"/>
        <v>7</v>
      </c>
      <c r="H34" s="65">
        <f>VLOOKUP($A34,'Return Data'!$B$7:$R$2843,7,0)</f>
        <v>3.4796</v>
      </c>
      <c r="I34" s="66">
        <f t="shared" si="2"/>
        <v>2</v>
      </c>
      <c r="J34" s="65">
        <f>VLOOKUP($A34,'Return Data'!$B$7:$R$2843,8,0)</f>
        <v>3.5123000000000002</v>
      </c>
      <c r="K34" s="66">
        <f t="shared" si="3"/>
        <v>3</v>
      </c>
      <c r="L34" s="65">
        <f>VLOOKUP($A34,'Return Data'!$B$7:$R$2843,9,0)</f>
        <v>3.4344000000000001</v>
      </c>
      <c r="M34" s="66">
        <f t="shared" si="4"/>
        <v>4</v>
      </c>
      <c r="N34" s="65">
        <f>VLOOKUP($A34,'Return Data'!$B$7:$R$2843,10,0)</f>
        <v>3.4373999999999998</v>
      </c>
      <c r="O34" s="66">
        <f t="shared" si="5"/>
        <v>4</v>
      </c>
      <c r="P34" s="65">
        <f>VLOOKUP($A34,'Return Data'!$B$7:$R$2843,11,0)</f>
        <v>3.4348999999999998</v>
      </c>
      <c r="Q34" s="66">
        <f t="shared" si="6"/>
        <v>4</v>
      </c>
      <c r="R34" s="65">
        <f>VLOOKUP($A34,'Return Data'!$B$7:$R$2843,12,0)</f>
        <v>3.3452999999999999</v>
      </c>
      <c r="S34" s="66">
        <f t="shared" si="7"/>
        <v>6</v>
      </c>
      <c r="T34" s="65">
        <f>VLOOKUP($A34,'Return Data'!$B$7:$R$2843,13,0)</f>
        <v>3.4033000000000002</v>
      </c>
      <c r="U34" s="66">
        <f t="shared" si="12"/>
        <v>4</v>
      </c>
      <c r="V34" s="65">
        <f>VLOOKUP($A34,'Return Data'!$B$7:$R$2843,17,0)</f>
        <v>4.4137000000000004</v>
      </c>
      <c r="W34" s="66">
        <f t="shared" si="13"/>
        <v>5</v>
      </c>
      <c r="X34" s="65">
        <f>VLOOKUP($A34,'Return Data'!$B$7:$R$2843,14,0)</f>
        <v>5.4659000000000004</v>
      </c>
      <c r="Y34" s="66">
        <f t="shared" si="14"/>
        <v>4</v>
      </c>
      <c r="Z34" s="65">
        <f>VLOOKUP($A34,'Return Data'!$B$7:$R$2843,16,0)</f>
        <v>6.1227999999999998</v>
      </c>
      <c r="AA34" s="67">
        <f t="shared" si="11"/>
        <v>33</v>
      </c>
    </row>
    <row r="35" spans="1:27" x14ac:dyDescent="0.3">
      <c r="A35" s="63" t="s">
        <v>146</v>
      </c>
      <c r="B35" s="64">
        <f>VLOOKUP($A35,'Return Data'!$B$7:$R$2843,3,0)</f>
        <v>44409</v>
      </c>
      <c r="C35" s="65">
        <f>VLOOKUP($A35,'Return Data'!$B$7:$R$2843,4,0)</f>
        <v>2196.1644999999999</v>
      </c>
      <c r="D35" s="65">
        <f>VLOOKUP($A35,'Return Data'!$B$7:$R$2843,5,0)</f>
        <v>3.3711000000000002</v>
      </c>
      <c r="E35" s="66">
        <f t="shared" si="0"/>
        <v>7</v>
      </c>
      <c r="F35" s="65">
        <f>VLOOKUP($A35,'Return Data'!$B$7:$R$2843,6,0)</f>
        <v>3.3570000000000002</v>
      </c>
      <c r="G35" s="66">
        <f t="shared" si="1"/>
        <v>8</v>
      </c>
      <c r="H35" s="65">
        <f>VLOOKUP($A35,'Return Data'!$B$7:$R$2843,7,0)</f>
        <v>3.4243000000000001</v>
      </c>
      <c r="I35" s="66">
        <f t="shared" si="2"/>
        <v>4</v>
      </c>
      <c r="J35" s="65">
        <f>VLOOKUP($A35,'Return Data'!$B$7:$R$2843,8,0)</f>
        <v>3.4681000000000002</v>
      </c>
      <c r="K35" s="66">
        <f t="shared" si="3"/>
        <v>9</v>
      </c>
      <c r="L35" s="65">
        <f>VLOOKUP($A35,'Return Data'!$B$7:$R$2843,9,0)</f>
        <v>3.3860000000000001</v>
      </c>
      <c r="M35" s="66">
        <f t="shared" si="4"/>
        <v>11</v>
      </c>
      <c r="N35" s="65">
        <f>VLOOKUP($A35,'Return Data'!$B$7:$R$2843,10,0)</f>
        <v>3.3935</v>
      </c>
      <c r="O35" s="66">
        <f t="shared" si="5"/>
        <v>7</v>
      </c>
      <c r="P35" s="65">
        <f>VLOOKUP($A35,'Return Data'!$B$7:$R$2843,11,0)</f>
        <v>3.4035000000000002</v>
      </c>
      <c r="Q35" s="66">
        <f t="shared" si="6"/>
        <v>7</v>
      </c>
      <c r="R35" s="65">
        <f>VLOOKUP($A35,'Return Data'!$B$7:$R$2843,12,0)</f>
        <v>3.3565</v>
      </c>
      <c r="S35" s="66">
        <f t="shared" si="7"/>
        <v>4</v>
      </c>
      <c r="T35" s="65">
        <f>VLOOKUP($A35,'Return Data'!$B$7:$R$2843,13,0)</f>
        <v>3.3892000000000002</v>
      </c>
      <c r="U35" s="66">
        <f t="shared" si="12"/>
        <v>5</v>
      </c>
      <c r="V35" s="65">
        <f>VLOOKUP($A35,'Return Data'!$B$7:$R$2843,17,0)</f>
        <v>4.3103999999999996</v>
      </c>
      <c r="W35" s="66">
        <f t="shared" si="13"/>
        <v>15</v>
      </c>
      <c r="X35" s="65">
        <f>VLOOKUP($A35,'Return Data'!$B$7:$R$2843,14,0)</f>
        <v>5.3403999999999998</v>
      </c>
      <c r="Y35" s="66">
        <f t="shared" si="14"/>
        <v>17</v>
      </c>
      <c r="Z35" s="65">
        <f>VLOOKUP($A35,'Return Data'!$B$7:$R$2843,16,0)</f>
        <v>6.9608999999999996</v>
      </c>
      <c r="AA35" s="67">
        <f t="shared" si="11"/>
        <v>30</v>
      </c>
    </row>
    <row r="36" spans="1:27" x14ac:dyDescent="0.3">
      <c r="A36" s="63" t="s">
        <v>147</v>
      </c>
      <c r="B36" s="64">
        <f>VLOOKUP($A36,'Return Data'!$B$7:$R$2843,3,0)</f>
        <v>44409</v>
      </c>
      <c r="C36" s="65">
        <f>VLOOKUP($A36,'Return Data'!$B$7:$R$2843,4,0)</f>
        <v>11.1502</v>
      </c>
      <c r="D36" s="65">
        <f>VLOOKUP($A36,'Return Data'!$B$7:$R$2843,5,0)</f>
        <v>2.9466000000000001</v>
      </c>
      <c r="E36" s="66">
        <f t="shared" si="0"/>
        <v>41</v>
      </c>
      <c r="F36" s="65">
        <f>VLOOKUP($A36,'Return Data'!$B$7:$R$2843,6,0)</f>
        <v>3.056</v>
      </c>
      <c r="G36" s="66">
        <f t="shared" si="1"/>
        <v>34</v>
      </c>
      <c r="H36" s="65">
        <f>VLOOKUP($A36,'Return Data'!$B$7:$R$2843,7,0)</f>
        <v>3.0413999999999999</v>
      </c>
      <c r="I36" s="66">
        <f t="shared" si="2"/>
        <v>37</v>
      </c>
      <c r="J36" s="65">
        <f>VLOOKUP($A36,'Return Data'!$B$7:$R$2843,8,0)</f>
        <v>3.1838000000000002</v>
      </c>
      <c r="K36" s="66">
        <f t="shared" si="3"/>
        <v>34</v>
      </c>
      <c r="L36" s="65">
        <f>VLOOKUP($A36,'Return Data'!$B$7:$R$2843,9,0)</f>
        <v>3.1339999999999999</v>
      </c>
      <c r="M36" s="66">
        <f t="shared" si="4"/>
        <v>36</v>
      </c>
      <c r="N36" s="65">
        <f>VLOOKUP($A36,'Return Data'!$B$7:$R$2843,10,0)</f>
        <v>3.0863999999999998</v>
      </c>
      <c r="O36" s="66">
        <f t="shared" si="5"/>
        <v>35</v>
      </c>
      <c r="P36" s="65">
        <f>VLOOKUP($A36,'Return Data'!$B$7:$R$2843,11,0)</f>
        <v>3.0718000000000001</v>
      </c>
      <c r="Q36" s="66">
        <f t="shared" si="6"/>
        <v>38</v>
      </c>
      <c r="R36" s="65">
        <f>VLOOKUP($A36,'Return Data'!$B$7:$R$2843,12,0)</f>
        <v>2.9925000000000002</v>
      </c>
      <c r="S36" s="66">
        <f t="shared" si="7"/>
        <v>40</v>
      </c>
      <c r="T36" s="65">
        <f>VLOOKUP($A36,'Return Data'!$B$7:$R$2843,13,0)</f>
        <v>3.0225</v>
      </c>
      <c r="U36" s="66">
        <f t="shared" si="12"/>
        <v>37</v>
      </c>
      <c r="V36" s="65"/>
      <c r="W36" s="66"/>
      <c r="X36" s="65"/>
      <c r="Y36" s="66"/>
      <c r="Z36" s="65">
        <f>VLOOKUP($A36,'Return Data'!$B$7:$R$2843,16,0)</f>
        <v>4.2443</v>
      </c>
      <c r="AA36" s="67">
        <f t="shared" si="11"/>
        <v>37</v>
      </c>
    </row>
    <row r="37" spans="1:27" x14ac:dyDescent="0.3">
      <c r="A37" s="63" t="s">
        <v>2021</v>
      </c>
      <c r="B37" s="64">
        <f>VLOOKUP($A37,'Return Data'!$B$7:$R$2843,3,0)</f>
        <v>44409</v>
      </c>
      <c r="C37" s="65">
        <f>VLOOKUP($A37,'Return Data'!$B$7:$R$2843,4,0)</f>
        <v>2272.6743000000001</v>
      </c>
      <c r="D37" s="65">
        <f>VLOOKUP($A37,'Return Data'!$B$7:$R$2843,5,0)</f>
        <v>3.4922</v>
      </c>
      <c r="E37" s="66">
        <f t="shared" si="0"/>
        <v>5</v>
      </c>
      <c r="F37" s="65">
        <f>VLOOKUP($A37,'Return Data'!$B$7:$R$2843,6,0)</f>
        <v>3.4935999999999998</v>
      </c>
      <c r="G37" s="66">
        <f t="shared" si="1"/>
        <v>2</v>
      </c>
      <c r="H37" s="65">
        <f>VLOOKUP($A37,'Return Data'!$B$7:$R$2843,7,0)</f>
        <v>3.2536</v>
      </c>
      <c r="I37" s="66">
        <f t="shared" si="2"/>
        <v>29</v>
      </c>
      <c r="J37" s="65">
        <f>VLOOKUP($A37,'Return Data'!$B$7:$R$2843,8,0)</f>
        <v>3.3123</v>
      </c>
      <c r="K37" s="66">
        <f t="shared" si="3"/>
        <v>29</v>
      </c>
      <c r="L37" s="65">
        <f>VLOOKUP($A37,'Return Data'!$B$7:$R$2843,9,0)</f>
        <v>3.1922000000000001</v>
      </c>
      <c r="M37" s="66">
        <f t="shared" si="4"/>
        <v>33</v>
      </c>
      <c r="N37" s="65">
        <f>VLOOKUP($A37,'Return Data'!$B$7:$R$2843,10,0)</f>
        <v>3.1587000000000001</v>
      </c>
      <c r="O37" s="66">
        <f t="shared" si="5"/>
        <v>34</v>
      </c>
      <c r="P37" s="65">
        <f>VLOOKUP($A37,'Return Data'!$B$7:$R$2843,11,0)</f>
        <v>3.1972999999999998</v>
      </c>
      <c r="Q37" s="66">
        <f t="shared" si="6"/>
        <v>32</v>
      </c>
      <c r="R37" s="65">
        <f>VLOOKUP($A37,'Return Data'!$B$7:$R$2843,12,0)</f>
        <v>3.1004999999999998</v>
      </c>
      <c r="S37" s="66">
        <f t="shared" si="7"/>
        <v>37</v>
      </c>
      <c r="T37" s="65">
        <f>VLOOKUP($A37,'Return Data'!$B$7:$R$2843,13,0)</f>
        <v>3.0956000000000001</v>
      </c>
      <c r="U37" s="66">
        <f t="shared" si="12"/>
        <v>34</v>
      </c>
      <c r="V37" s="65">
        <f>VLOOKUP($A37,'Return Data'!$B$7:$R$2843,17,0)</f>
        <v>3.8485</v>
      </c>
      <c r="W37" s="66">
        <f t="shared" ref="W37:W49" si="15">RANK(V37,V$8:V$50,0)</f>
        <v>33</v>
      </c>
      <c r="X37" s="65">
        <f>VLOOKUP($A37,'Return Data'!$B$7:$R$2843,14,0)</f>
        <v>5.0213000000000001</v>
      </c>
      <c r="Y37" s="66">
        <f>RANK(X37,X$8:X$50,0)</f>
        <v>29</v>
      </c>
      <c r="Z37" s="65">
        <f>VLOOKUP($A37,'Return Data'!$B$7:$R$2843,16,0)</f>
        <v>7.1448</v>
      </c>
      <c r="AA37" s="67">
        <f t="shared" si="11"/>
        <v>20</v>
      </c>
    </row>
    <row r="38" spans="1:27" x14ac:dyDescent="0.3">
      <c r="A38" s="63" t="s">
        <v>148</v>
      </c>
      <c r="B38" s="64">
        <f>VLOOKUP($A38,'Return Data'!$B$7:$R$2843,3,0)</f>
        <v>44409</v>
      </c>
      <c r="C38" s="65">
        <f>VLOOKUP($A38,'Return Data'!$B$7:$R$2843,4,0)</f>
        <v>5088.7124999999996</v>
      </c>
      <c r="D38" s="65">
        <f>VLOOKUP($A38,'Return Data'!$B$7:$R$2843,5,0)</f>
        <v>3.2982999999999998</v>
      </c>
      <c r="E38" s="66">
        <f t="shared" si="0"/>
        <v>21</v>
      </c>
      <c r="F38" s="65">
        <f>VLOOKUP($A38,'Return Data'!$B$7:$R$2843,6,0)</f>
        <v>3.2183000000000002</v>
      </c>
      <c r="G38" s="66">
        <f t="shared" si="1"/>
        <v>25</v>
      </c>
      <c r="H38" s="65">
        <f>VLOOKUP($A38,'Return Data'!$B$7:$R$2843,7,0)</f>
        <v>3.3418000000000001</v>
      </c>
      <c r="I38" s="66">
        <f t="shared" si="2"/>
        <v>20</v>
      </c>
      <c r="J38" s="65">
        <f>VLOOKUP($A38,'Return Data'!$B$7:$R$2843,8,0)</f>
        <v>3.4335</v>
      </c>
      <c r="K38" s="66">
        <f t="shared" si="3"/>
        <v>19</v>
      </c>
      <c r="L38" s="65">
        <f>VLOOKUP($A38,'Return Data'!$B$7:$R$2843,9,0)</f>
        <v>3.3588</v>
      </c>
      <c r="M38" s="66">
        <f t="shared" si="4"/>
        <v>18</v>
      </c>
      <c r="N38" s="65">
        <f>VLOOKUP($A38,'Return Data'!$B$7:$R$2843,10,0)</f>
        <v>3.3277999999999999</v>
      </c>
      <c r="O38" s="66">
        <f t="shared" si="5"/>
        <v>19</v>
      </c>
      <c r="P38" s="65">
        <f>VLOOKUP($A38,'Return Data'!$B$7:$R$2843,11,0)</f>
        <v>3.3731</v>
      </c>
      <c r="Q38" s="66">
        <f t="shared" si="6"/>
        <v>12</v>
      </c>
      <c r="R38" s="65">
        <f>VLOOKUP($A38,'Return Data'!$B$7:$R$2843,12,0)</f>
        <v>3.2599</v>
      </c>
      <c r="S38" s="66">
        <f t="shared" si="7"/>
        <v>16</v>
      </c>
      <c r="T38" s="65">
        <f>VLOOKUP($A38,'Return Data'!$B$7:$R$2843,13,0)</f>
        <v>3.2963</v>
      </c>
      <c r="U38" s="66">
        <f t="shared" si="12"/>
        <v>15</v>
      </c>
      <c r="V38" s="65">
        <f>VLOOKUP($A38,'Return Data'!$B$7:$R$2843,17,0)</f>
        <v>4.3409000000000004</v>
      </c>
      <c r="W38" s="66">
        <f t="shared" si="15"/>
        <v>10</v>
      </c>
      <c r="X38" s="65">
        <f>VLOOKUP($A38,'Return Data'!$B$7:$R$2843,14,0)</f>
        <v>5.4165999999999999</v>
      </c>
      <c r="Y38" s="66">
        <f>RANK(X38,X$8:X$50,0)</f>
        <v>8</v>
      </c>
      <c r="Z38" s="65">
        <f>VLOOKUP($A38,'Return Data'!$B$7:$R$2843,16,0)</f>
        <v>7.2137000000000002</v>
      </c>
      <c r="AA38" s="67">
        <f t="shared" si="11"/>
        <v>5</v>
      </c>
    </row>
    <row r="39" spans="1:27" x14ac:dyDescent="0.3">
      <c r="A39" s="63" t="s">
        <v>149</v>
      </c>
      <c r="B39" s="64">
        <f>VLOOKUP($A39,'Return Data'!$B$7:$R$2843,3,0)</f>
        <v>44409</v>
      </c>
      <c r="C39" s="65">
        <f>VLOOKUP($A39,'Return Data'!$B$7:$R$2843,4,0)</f>
        <v>1165.4423999999999</v>
      </c>
      <c r="D39" s="65">
        <f>VLOOKUP($A39,'Return Data'!$B$7:$R$2843,5,0)</f>
        <v>3.1669</v>
      </c>
      <c r="E39" s="66">
        <f t="shared" si="0"/>
        <v>38</v>
      </c>
      <c r="F39" s="65">
        <f>VLOOKUP($A39,'Return Data'!$B$7:$R$2843,6,0)</f>
        <v>3.0261</v>
      </c>
      <c r="G39" s="66">
        <f t="shared" si="1"/>
        <v>36</v>
      </c>
      <c r="H39" s="65">
        <f>VLOOKUP($A39,'Return Data'!$B$7:$R$2843,7,0)</f>
        <v>3.1408999999999998</v>
      </c>
      <c r="I39" s="66">
        <f t="shared" si="2"/>
        <v>32</v>
      </c>
      <c r="J39" s="65">
        <f>VLOOKUP($A39,'Return Data'!$B$7:$R$2843,8,0)</f>
        <v>3.3005</v>
      </c>
      <c r="K39" s="66">
        <f t="shared" si="3"/>
        <v>30</v>
      </c>
      <c r="L39" s="65">
        <f>VLOOKUP($A39,'Return Data'!$B$7:$R$2843,9,0)</f>
        <v>3.2271999999999998</v>
      </c>
      <c r="M39" s="66">
        <f t="shared" si="4"/>
        <v>32</v>
      </c>
      <c r="N39" s="65">
        <f>VLOOKUP($A39,'Return Data'!$B$7:$R$2843,10,0)</f>
        <v>3.2117</v>
      </c>
      <c r="O39" s="66">
        <f t="shared" si="5"/>
        <v>31</v>
      </c>
      <c r="P39" s="65">
        <f>VLOOKUP($A39,'Return Data'!$B$7:$R$2843,11,0)</f>
        <v>3.1999</v>
      </c>
      <c r="Q39" s="66">
        <f t="shared" si="6"/>
        <v>31</v>
      </c>
      <c r="R39" s="65">
        <f>VLOOKUP($A39,'Return Data'!$B$7:$R$2843,12,0)</f>
        <v>3.1084999999999998</v>
      </c>
      <c r="S39" s="66">
        <f t="shared" si="7"/>
        <v>35</v>
      </c>
      <c r="T39" s="65">
        <f>VLOOKUP($A39,'Return Data'!$B$7:$R$2843,13,0)</f>
        <v>3.1353</v>
      </c>
      <c r="U39" s="66">
        <f t="shared" si="12"/>
        <v>32</v>
      </c>
      <c r="V39" s="65">
        <f>VLOOKUP($A39,'Return Data'!$B$7:$R$2843,17,0)</f>
        <v>3.8898999999999999</v>
      </c>
      <c r="W39" s="66">
        <f t="shared" si="15"/>
        <v>32</v>
      </c>
      <c r="X39" s="65"/>
      <c r="Y39" s="66"/>
      <c r="Z39" s="65">
        <f>VLOOKUP($A39,'Return Data'!$B$7:$R$2843,16,0)</f>
        <v>4.8581000000000003</v>
      </c>
      <c r="AA39" s="67">
        <f t="shared" si="11"/>
        <v>35</v>
      </c>
    </row>
    <row r="40" spans="1:27" x14ac:dyDescent="0.3">
      <c r="A40" s="63" t="s">
        <v>150</v>
      </c>
      <c r="B40" s="64">
        <f>VLOOKUP($A40,'Return Data'!$B$7:$R$2843,3,0)</f>
        <v>44409</v>
      </c>
      <c r="C40" s="65">
        <f>VLOOKUP($A40,'Return Data'!$B$7:$R$2843,4,0)</f>
        <v>271.108</v>
      </c>
      <c r="D40" s="65">
        <f>VLOOKUP($A40,'Return Data'!$B$7:$R$2843,5,0)</f>
        <v>3.5411999999999999</v>
      </c>
      <c r="E40" s="66">
        <f t="shared" si="0"/>
        <v>4</v>
      </c>
      <c r="F40" s="65">
        <f>VLOOKUP($A40,'Return Data'!$B$7:$R$2843,6,0)</f>
        <v>3.3488000000000002</v>
      </c>
      <c r="G40" s="66">
        <f t="shared" si="1"/>
        <v>10</v>
      </c>
      <c r="H40" s="65">
        <f>VLOOKUP($A40,'Return Data'!$B$7:$R$2843,7,0)</f>
        <v>3.3584000000000001</v>
      </c>
      <c r="I40" s="66">
        <f t="shared" si="2"/>
        <v>14</v>
      </c>
      <c r="J40" s="65">
        <f>VLOOKUP($A40,'Return Data'!$B$7:$R$2843,8,0)</f>
        <v>3.4125999999999999</v>
      </c>
      <c r="K40" s="66">
        <f t="shared" si="3"/>
        <v>22</v>
      </c>
      <c r="L40" s="65">
        <f>VLOOKUP($A40,'Return Data'!$B$7:$R$2843,9,0)</f>
        <v>3.3187000000000002</v>
      </c>
      <c r="M40" s="66">
        <f t="shared" si="4"/>
        <v>26</v>
      </c>
      <c r="N40" s="65">
        <f>VLOOKUP($A40,'Return Data'!$B$7:$R$2843,10,0)</f>
        <v>3.3704000000000001</v>
      </c>
      <c r="O40" s="66">
        <f t="shared" si="5"/>
        <v>9</v>
      </c>
      <c r="P40" s="65">
        <f>VLOOKUP($A40,'Return Data'!$B$7:$R$2843,11,0)</f>
        <v>3.3973</v>
      </c>
      <c r="Q40" s="66">
        <f t="shared" si="6"/>
        <v>8</v>
      </c>
      <c r="R40" s="65">
        <f>VLOOKUP($A40,'Return Data'!$B$7:$R$2843,12,0)</f>
        <v>3.3041999999999998</v>
      </c>
      <c r="S40" s="66">
        <f t="shared" si="7"/>
        <v>9</v>
      </c>
      <c r="T40" s="65">
        <f>VLOOKUP($A40,'Return Data'!$B$7:$R$2843,13,0)</f>
        <v>3.3254000000000001</v>
      </c>
      <c r="U40" s="66">
        <f t="shared" si="12"/>
        <v>10</v>
      </c>
      <c r="V40" s="65">
        <f>VLOOKUP($A40,'Return Data'!$B$7:$R$2843,17,0)</f>
        <v>4.3605999999999998</v>
      </c>
      <c r="W40" s="66">
        <f t="shared" si="15"/>
        <v>8</v>
      </c>
      <c r="X40" s="65">
        <f>VLOOKUP($A40,'Return Data'!$B$7:$R$2843,14,0)</f>
        <v>5.4249000000000001</v>
      </c>
      <c r="Y40" s="66">
        <f t="shared" ref="Y40:Y49" si="16">RANK(X40,X$8:X$50,0)</f>
        <v>6</v>
      </c>
      <c r="Z40" s="65">
        <f>VLOOKUP($A40,'Return Data'!$B$7:$R$2843,16,0)</f>
        <v>7.1955</v>
      </c>
      <c r="AA40" s="67">
        <f t="shared" si="11"/>
        <v>8</v>
      </c>
    </row>
    <row r="41" spans="1:27" x14ac:dyDescent="0.3">
      <c r="A41" s="63" t="s">
        <v>151</v>
      </c>
      <c r="B41" s="64">
        <f>VLOOKUP($A41,'Return Data'!$B$7:$R$2843,3,0)</f>
        <v>44409</v>
      </c>
      <c r="C41" s="65">
        <f>VLOOKUP($A41,'Return Data'!$B$7:$R$2843,4,0)</f>
        <v>2939.5651200000002</v>
      </c>
      <c r="D41" s="65">
        <f>VLOOKUP($A41,'Return Data'!$B$7:$R$2843,5,0)</f>
        <v>3.1610999999999998</v>
      </c>
      <c r="E41" s="66">
        <f t="shared" si="0"/>
        <v>39</v>
      </c>
      <c r="F41" s="65">
        <f>VLOOKUP($A41,'Return Data'!$B$7:$R$2843,6,0)</f>
        <v>3.1198999999999999</v>
      </c>
      <c r="G41" s="66">
        <f t="shared" si="1"/>
        <v>33</v>
      </c>
      <c r="H41" s="65">
        <f>VLOOKUP($A41,'Return Data'!$B$7:$R$2843,7,0)</f>
        <v>3.2136</v>
      </c>
      <c r="I41" s="66">
        <f t="shared" si="2"/>
        <v>31</v>
      </c>
      <c r="J41" s="65">
        <f>VLOOKUP($A41,'Return Data'!$B$7:$R$2843,8,0)</f>
        <v>3.2978000000000001</v>
      </c>
      <c r="K41" s="66">
        <f t="shared" si="3"/>
        <v>31</v>
      </c>
      <c r="L41" s="65">
        <f>VLOOKUP($A41,'Return Data'!$B$7:$R$2843,9,0)</f>
        <v>3.2603</v>
      </c>
      <c r="M41" s="66">
        <f t="shared" si="4"/>
        <v>28</v>
      </c>
      <c r="N41" s="65">
        <f>VLOOKUP($A41,'Return Data'!$B$7:$R$2843,10,0)</f>
        <v>3.2675999999999998</v>
      </c>
      <c r="O41" s="66">
        <f t="shared" si="5"/>
        <v>28</v>
      </c>
      <c r="P41" s="65">
        <f>VLOOKUP($A41,'Return Data'!$B$7:$R$2843,11,0)</f>
        <v>3.2570000000000001</v>
      </c>
      <c r="Q41" s="66">
        <f t="shared" si="6"/>
        <v>29</v>
      </c>
      <c r="R41" s="65">
        <f>VLOOKUP($A41,'Return Data'!$B$7:$R$2843,12,0)</f>
        <v>3.1859999999999999</v>
      </c>
      <c r="S41" s="66">
        <f t="shared" si="7"/>
        <v>32</v>
      </c>
      <c r="T41" s="65">
        <f>VLOOKUP($A41,'Return Data'!$B$7:$R$2843,13,0)</f>
        <v>3.2019000000000002</v>
      </c>
      <c r="U41" s="66">
        <f t="shared" si="12"/>
        <v>30</v>
      </c>
      <c r="V41" s="65">
        <f>VLOOKUP($A41,'Return Data'!$B$7:$R$2843,17,0)</f>
        <v>3.9857</v>
      </c>
      <c r="W41" s="66">
        <f t="shared" si="15"/>
        <v>30</v>
      </c>
      <c r="X41" s="65">
        <f>VLOOKUP($A41,'Return Data'!$B$7:$R$2843,14,0)</f>
        <v>1.9278</v>
      </c>
      <c r="Y41" s="66">
        <f t="shared" si="16"/>
        <v>34</v>
      </c>
      <c r="Z41" s="65">
        <f>VLOOKUP($A41,'Return Data'!$B$7:$R$2843,16,0)</f>
        <v>5.9672000000000001</v>
      </c>
      <c r="AA41" s="67">
        <f t="shared" si="11"/>
        <v>34</v>
      </c>
    </row>
    <row r="42" spans="1:27" x14ac:dyDescent="0.3">
      <c r="A42" s="63" t="s">
        <v>152</v>
      </c>
      <c r="B42" s="64">
        <f>VLOOKUP($A42,'Return Data'!$B$7:$R$2843,3,0)</f>
        <v>44409</v>
      </c>
      <c r="C42" s="65">
        <f>VLOOKUP($A42,'Return Data'!$B$7:$R$2843,4,0)</f>
        <v>33.388599999999997</v>
      </c>
      <c r="D42" s="65">
        <f>VLOOKUP($A42,'Return Data'!$B$7:$R$2843,5,0)</f>
        <v>3.5535999999999999</v>
      </c>
      <c r="E42" s="66">
        <f t="shared" si="0"/>
        <v>3</v>
      </c>
      <c r="F42" s="65">
        <f>VLOOKUP($A42,'Return Data'!$B$7:$R$2843,6,0)</f>
        <v>3.4626999999999999</v>
      </c>
      <c r="G42" s="66">
        <f t="shared" si="1"/>
        <v>3</v>
      </c>
      <c r="H42" s="65">
        <f>VLOOKUP($A42,'Return Data'!$B$7:$R$2843,7,0)</f>
        <v>3.5474999999999999</v>
      </c>
      <c r="I42" s="66">
        <f t="shared" si="2"/>
        <v>1</v>
      </c>
      <c r="J42" s="65">
        <f>VLOOKUP($A42,'Return Data'!$B$7:$R$2843,8,0)</f>
        <v>3.6438000000000001</v>
      </c>
      <c r="K42" s="66">
        <f t="shared" si="3"/>
        <v>1</v>
      </c>
      <c r="L42" s="65">
        <f>VLOOKUP($A42,'Return Data'!$B$7:$R$2843,9,0)</f>
        <v>3.6469999999999998</v>
      </c>
      <c r="M42" s="66">
        <f t="shared" si="4"/>
        <v>1</v>
      </c>
      <c r="N42" s="65">
        <f>VLOOKUP($A42,'Return Data'!$B$7:$R$2843,10,0)</f>
        <v>4.0580999999999996</v>
      </c>
      <c r="O42" s="66">
        <f t="shared" si="5"/>
        <v>1</v>
      </c>
      <c r="P42" s="65">
        <f>VLOOKUP($A42,'Return Data'!$B$7:$R$2843,11,0)</f>
        <v>4.3738000000000001</v>
      </c>
      <c r="Q42" s="66">
        <f t="shared" si="6"/>
        <v>1</v>
      </c>
      <c r="R42" s="65">
        <f>VLOOKUP($A42,'Return Data'!$B$7:$R$2843,12,0)</f>
        <v>4.4492000000000003</v>
      </c>
      <c r="S42" s="66">
        <f t="shared" si="7"/>
        <v>1</v>
      </c>
      <c r="T42" s="65">
        <f>VLOOKUP($A42,'Return Data'!$B$7:$R$2843,13,0)</f>
        <v>4.6543999999999999</v>
      </c>
      <c r="U42" s="66">
        <f t="shared" si="12"/>
        <v>1</v>
      </c>
      <c r="V42" s="65">
        <f>VLOOKUP($A42,'Return Data'!$B$7:$R$2843,17,0)</f>
        <v>5.3696999999999999</v>
      </c>
      <c r="W42" s="66">
        <f t="shared" si="15"/>
        <v>1</v>
      </c>
      <c r="X42" s="65">
        <f>VLOOKUP($A42,'Return Data'!$B$7:$R$2843,14,0)</f>
        <v>6.1829000000000001</v>
      </c>
      <c r="Y42" s="66">
        <f t="shared" si="16"/>
        <v>1</v>
      </c>
      <c r="Z42" s="65">
        <f>VLOOKUP($A42,'Return Data'!$B$7:$R$2843,16,0)</f>
        <v>7.6669</v>
      </c>
      <c r="AA42" s="67">
        <f t="shared" si="11"/>
        <v>1</v>
      </c>
    </row>
    <row r="43" spans="1:27" x14ac:dyDescent="0.3">
      <c r="A43" s="63" t="s">
        <v>153</v>
      </c>
      <c r="B43" s="64">
        <f>VLOOKUP($A43,'Return Data'!$B$7:$R$2843,3,0)</f>
        <v>44409</v>
      </c>
      <c r="C43" s="65">
        <f>VLOOKUP($A43,'Return Data'!$B$7:$R$2843,4,0)</f>
        <v>28.082000000000001</v>
      </c>
      <c r="D43" s="65">
        <f>VLOOKUP($A43,'Return Data'!$B$7:$R$2843,5,0)</f>
        <v>3.2496999999999998</v>
      </c>
      <c r="E43" s="66">
        <f t="shared" si="0"/>
        <v>29</v>
      </c>
      <c r="F43" s="65">
        <f>VLOOKUP($A43,'Return Data'!$B$7:$R$2843,6,0)</f>
        <v>3.0335000000000001</v>
      </c>
      <c r="G43" s="66">
        <f t="shared" si="1"/>
        <v>35</v>
      </c>
      <c r="H43" s="65">
        <f>VLOOKUP($A43,'Return Data'!$B$7:$R$2843,7,0)</f>
        <v>3.1213000000000002</v>
      </c>
      <c r="I43" s="66">
        <f t="shared" si="2"/>
        <v>33</v>
      </c>
      <c r="J43" s="65">
        <f>VLOOKUP($A43,'Return Data'!$B$7:$R$2843,8,0)</f>
        <v>3.2534999999999998</v>
      </c>
      <c r="K43" s="66">
        <f t="shared" si="3"/>
        <v>33</v>
      </c>
      <c r="L43" s="65">
        <f>VLOOKUP($A43,'Return Data'!$B$7:$R$2843,9,0)</f>
        <v>3.1909999999999998</v>
      </c>
      <c r="M43" s="66">
        <f t="shared" si="4"/>
        <v>34</v>
      </c>
      <c r="N43" s="65">
        <f>VLOOKUP($A43,'Return Data'!$B$7:$R$2843,10,0)</f>
        <v>3.1858</v>
      </c>
      <c r="O43" s="66">
        <f t="shared" si="5"/>
        <v>32</v>
      </c>
      <c r="P43" s="65">
        <f>VLOOKUP($A43,'Return Data'!$B$7:$R$2843,11,0)</f>
        <v>3.1787999999999998</v>
      </c>
      <c r="Q43" s="66">
        <f t="shared" si="6"/>
        <v>33</v>
      </c>
      <c r="R43" s="65">
        <f>VLOOKUP($A43,'Return Data'!$B$7:$R$2843,12,0)</f>
        <v>3.1042000000000001</v>
      </c>
      <c r="S43" s="66">
        <f t="shared" si="7"/>
        <v>36</v>
      </c>
      <c r="T43" s="65">
        <f>VLOOKUP($A43,'Return Data'!$B$7:$R$2843,13,0)</f>
        <v>3.1293000000000002</v>
      </c>
      <c r="U43" s="66">
        <f t="shared" si="12"/>
        <v>33</v>
      </c>
      <c r="V43" s="65">
        <f>VLOOKUP($A43,'Return Data'!$B$7:$R$2843,17,0)</f>
        <v>3.8422999999999998</v>
      </c>
      <c r="W43" s="66">
        <f t="shared" si="15"/>
        <v>34</v>
      </c>
      <c r="X43" s="65">
        <f>VLOOKUP($A43,'Return Data'!$B$7:$R$2843,14,0)</f>
        <v>4.8067000000000002</v>
      </c>
      <c r="Y43" s="66">
        <f t="shared" si="16"/>
        <v>31</v>
      </c>
      <c r="Z43" s="65">
        <f>VLOOKUP($A43,'Return Data'!$B$7:$R$2843,16,0)</f>
        <v>6.968</v>
      </c>
      <c r="AA43" s="67">
        <f t="shared" si="11"/>
        <v>29</v>
      </c>
    </row>
    <row r="44" spans="1:27" x14ac:dyDescent="0.3">
      <c r="A44" s="63" t="s">
        <v>156</v>
      </c>
      <c r="B44" s="64">
        <f>VLOOKUP($A44,'Return Data'!$B$7:$R$2843,3,0)</f>
        <v>44409</v>
      </c>
      <c r="C44" s="65">
        <f>VLOOKUP($A44,'Return Data'!$B$7:$R$2843,4,0)</f>
        <v>3257.4140000000002</v>
      </c>
      <c r="D44" s="65">
        <f>VLOOKUP($A44,'Return Data'!$B$7:$R$2843,5,0)</f>
        <v>3.2745000000000002</v>
      </c>
      <c r="E44" s="66">
        <f t="shared" si="0"/>
        <v>25</v>
      </c>
      <c r="F44" s="65">
        <f>VLOOKUP($A44,'Return Data'!$B$7:$R$2843,6,0)</f>
        <v>3.2945000000000002</v>
      </c>
      <c r="G44" s="66">
        <f t="shared" si="1"/>
        <v>15</v>
      </c>
      <c r="H44" s="65">
        <f>VLOOKUP($A44,'Return Data'!$B$7:$R$2843,7,0)</f>
        <v>3.3464</v>
      </c>
      <c r="I44" s="66">
        <f t="shared" si="2"/>
        <v>18</v>
      </c>
      <c r="J44" s="65">
        <f>VLOOKUP($A44,'Return Data'!$B$7:$R$2843,8,0)</f>
        <v>3.4607000000000001</v>
      </c>
      <c r="K44" s="66">
        <f t="shared" si="3"/>
        <v>13</v>
      </c>
      <c r="L44" s="65">
        <f>VLOOKUP($A44,'Return Data'!$B$7:$R$2843,9,0)</f>
        <v>3.4087000000000001</v>
      </c>
      <c r="M44" s="66">
        <f t="shared" si="4"/>
        <v>9</v>
      </c>
      <c r="N44" s="65">
        <f>VLOOKUP($A44,'Return Data'!$B$7:$R$2843,10,0)</f>
        <v>3.3264</v>
      </c>
      <c r="O44" s="66">
        <f t="shared" si="5"/>
        <v>21</v>
      </c>
      <c r="P44" s="65">
        <f>VLOOKUP($A44,'Return Data'!$B$7:$R$2843,11,0)</f>
        <v>3.3426999999999998</v>
      </c>
      <c r="Q44" s="66">
        <f t="shared" si="6"/>
        <v>16</v>
      </c>
      <c r="R44" s="65">
        <f>VLOOKUP($A44,'Return Data'!$B$7:$R$2843,12,0)</f>
        <v>3.2393000000000001</v>
      </c>
      <c r="S44" s="66">
        <f t="shared" si="7"/>
        <v>19</v>
      </c>
      <c r="T44" s="65">
        <f>VLOOKUP($A44,'Return Data'!$B$7:$R$2843,13,0)</f>
        <v>3.2785000000000002</v>
      </c>
      <c r="U44" s="66">
        <f t="shared" si="12"/>
        <v>19</v>
      </c>
      <c r="V44" s="65">
        <f>VLOOKUP($A44,'Return Data'!$B$7:$R$2843,17,0)</f>
        <v>4.2601000000000004</v>
      </c>
      <c r="W44" s="66">
        <f t="shared" si="15"/>
        <v>19</v>
      </c>
      <c r="X44" s="65">
        <f>VLOOKUP($A44,'Return Data'!$B$7:$R$2843,14,0)</f>
        <v>5.2900999999999998</v>
      </c>
      <c r="Y44" s="66">
        <f t="shared" si="16"/>
        <v>20</v>
      </c>
      <c r="Z44" s="65">
        <f>VLOOKUP($A44,'Return Data'!$B$7:$R$2843,16,0)</f>
        <v>7.1119000000000003</v>
      </c>
      <c r="AA44" s="67">
        <f t="shared" si="11"/>
        <v>25</v>
      </c>
    </row>
    <row r="45" spans="1:27" x14ac:dyDescent="0.3">
      <c r="A45" s="63" t="s">
        <v>157</v>
      </c>
      <c r="B45" s="64">
        <f>VLOOKUP($A45,'Return Data'!$B$7:$R$2843,3,0)</f>
        <v>44409</v>
      </c>
      <c r="C45" s="65">
        <f>VLOOKUP($A45,'Return Data'!$B$7:$R$2843,4,0)</f>
        <v>43.886200000000002</v>
      </c>
      <c r="D45" s="65">
        <f>VLOOKUP($A45,'Return Data'!$B$7:$R$2843,5,0)</f>
        <v>3.3271000000000002</v>
      </c>
      <c r="E45" s="66">
        <f t="shared" si="0"/>
        <v>16</v>
      </c>
      <c r="F45" s="65">
        <f>VLOOKUP($A45,'Return Data'!$B$7:$R$2843,6,0)</f>
        <v>3.3</v>
      </c>
      <c r="G45" s="66">
        <f t="shared" si="1"/>
        <v>14</v>
      </c>
      <c r="H45" s="65">
        <f>VLOOKUP($A45,'Return Data'!$B$7:$R$2843,7,0)</f>
        <v>3.3408000000000002</v>
      </c>
      <c r="I45" s="66">
        <f t="shared" si="2"/>
        <v>21</v>
      </c>
      <c r="J45" s="65">
        <f>VLOOKUP($A45,'Return Data'!$B$7:$R$2843,8,0)</f>
        <v>3.4918999999999998</v>
      </c>
      <c r="K45" s="66">
        <f t="shared" si="3"/>
        <v>6</v>
      </c>
      <c r="L45" s="65">
        <f>VLOOKUP($A45,'Return Data'!$B$7:$R$2843,9,0)</f>
        <v>3.4199000000000002</v>
      </c>
      <c r="M45" s="66">
        <f t="shared" si="4"/>
        <v>5</v>
      </c>
      <c r="N45" s="65">
        <f>VLOOKUP($A45,'Return Data'!$B$7:$R$2843,10,0)</f>
        <v>3.3797000000000001</v>
      </c>
      <c r="O45" s="66">
        <f t="shared" si="5"/>
        <v>8</v>
      </c>
      <c r="P45" s="65">
        <f>VLOOKUP($A45,'Return Data'!$B$7:$R$2843,11,0)</f>
        <v>3.3831000000000002</v>
      </c>
      <c r="Q45" s="66">
        <f t="shared" si="6"/>
        <v>9</v>
      </c>
      <c r="R45" s="65">
        <f>VLOOKUP($A45,'Return Data'!$B$7:$R$2843,12,0)</f>
        <v>3.3062999999999998</v>
      </c>
      <c r="S45" s="66">
        <f t="shared" si="7"/>
        <v>8</v>
      </c>
      <c r="T45" s="65">
        <f>VLOOKUP($A45,'Return Data'!$B$7:$R$2843,13,0)</f>
        <v>3.3431000000000002</v>
      </c>
      <c r="U45" s="66">
        <f t="shared" si="12"/>
        <v>8</v>
      </c>
      <c r="V45" s="65">
        <f>VLOOKUP($A45,'Return Data'!$B$7:$R$2843,17,0)</f>
        <v>4.2878999999999996</v>
      </c>
      <c r="W45" s="66">
        <f t="shared" si="15"/>
        <v>17</v>
      </c>
      <c r="X45" s="65">
        <f>VLOOKUP($A45,'Return Data'!$B$7:$R$2843,14,0)</f>
        <v>5.3520000000000003</v>
      </c>
      <c r="Y45" s="66">
        <f t="shared" si="16"/>
        <v>15</v>
      </c>
      <c r="Z45" s="65">
        <f>VLOOKUP($A45,'Return Data'!$B$7:$R$2843,16,0)</f>
        <v>7.1666999999999996</v>
      </c>
      <c r="AA45" s="67">
        <f t="shared" si="11"/>
        <v>15</v>
      </c>
    </row>
    <row r="46" spans="1:27" x14ac:dyDescent="0.3">
      <c r="A46" s="63" t="s">
        <v>158</v>
      </c>
      <c r="B46" s="64">
        <f>VLOOKUP($A46,'Return Data'!$B$7:$R$2843,3,0)</f>
        <v>44409</v>
      </c>
      <c r="C46" s="65">
        <f>VLOOKUP($A46,'Return Data'!$B$7:$R$2843,4,0)</f>
        <v>3283.7977000000001</v>
      </c>
      <c r="D46" s="65">
        <f>VLOOKUP($A46,'Return Data'!$B$7:$R$2843,5,0)</f>
        <v>3.1859000000000002</v>
      </c>
      <c r="E46" s="66">
        <f t="shared" si="0"/>
        <v>37</v>
      </c>
      <c r="F46" s="65">
        <f>VLOOKUP($A46,'Return Data'!$B$7:$R$2843,6,0)</f>
        <v>3.1741999999999999</v>
      </c>
      <c r="G46" s="66">
        <f t="shared" si="1"/>
        <v>30</v>
      </c>
      <c r="H46" s="65">
        <f>VLOOKUP($A46,'Return Data'!$B$7:$R$2843,7,0)</f>
        <v>3.2814000000000001</v>
      </c>
      <c r="I46" s="66">
        <f t="shared" si="2"/>
        <v>27</v>
      </c>
      <c r="J46" s="65">
        <f>VLOOKUP($A46,'Return Data'!$B$7:$R$2843,8,0)</f>
        <v>3.4110999999999998</v>
      </c>
      <c r="K46" s="66">
        <f t="shared" si="3"/>
        <v>23</v>
      </c>
      <c r="L46" s="65">
        <f>VLOOKUP($A46,'Return Data'!$B$7:$R$2843,9,0)</f>
        <v>3.3336000000000001</v>
      </c>
      <c r="M46" s="66">
        <f t="shared" si="4"/>
        <v>23</v>
      </c>
      <c r="N46" s="65">
        <f>VLOOKUP($A46,'Return Data'!$B$7:$R$2843,10,0)</f>
        <v>3.3117999999999999</v>
      </c>
      <c r="O46" s="66">
        <f t="shared" si="5"/>
        <v>23</v>
      </c>
      <c r="P46" s="65">
        <f>VLOOKUP($A46,'Return Data'!$B$7:$R$2843,11,0)</f>
        <v>3.3289</v>
      </c>
      <c r="Q46" s="66">
        <f t="shared" si="6"/>
        <v>21</v>
      </c>
      <c r="R46" s="65">
        <f>VLOOKUP($A46,'Return Data'!$B$7:$R$2843,12,0)</f>
        <v>3.2326999999999999</v>
      </c>
      <c r="S46" s="66">
        <f t="shared" si="7"/>
        <v>22</v>
      </c>
      <c r="T46" s="65">
        <f>VLOOKUP($A46,'Return Data'!$B$7:$R$2843,13,0)</f>
        <v>3.2892999999999999</v>
      </c>
      <c r="U46" s="66">
        <f t="shared" si="12"/>
        <v>17</v>
      </c>
      <c r="V46" s="65">
        <f>VLOOKUP($A46,'Return Data'!$B$7:$R$2843,17,0)</f>
        <v>4.3514999999999997</v>
      </c>
      <c r="W46" s="66">
        <f t="shared" si="15"/>
        <v>9</v>
      </c>
      <c r="X46" s="65">
        <f>VLOOKUP($A46,'Return Data'!$B$7:$R$2843,14,0)</f>
        <v>5.3842999999999996</v>
      </c>
      <c r="Y46" s="66">
        <f t="shared" si="16"/>
        <v>10</v>
      </c>
      <c r="Z46" s="65">
        <f>VLOOKUP($A46,'Return Data'!$B$7:$R$2843,16,0)</f>
        <v>7.2130000000000001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44409</v>
      </c>
      <c r="C48" s="65">
        <f>VLOOKUP($A48,'Return Data'!$B$7:$R$2843,4,0)</f>
        <v>2004.3978999999999</v>
      </c>
      <c r="D48" s="65">
        <f>VLOOKUP($A48,'Return Data'!$B$7:$R$2843,5,0)</f>
        <v>3.34</v>
      </c>
      <c r="E48" s="66">
        <f t="shared" si="0"/>
        <v>12</v>
      </c>
      <c r="F48" s="65">
        <f>VLOOKUP($A48,'Return Data'!$B$7:$R$2843,6,0)</f>
        <v>3.3024</v>
      </c>
      <c r="G48" s="66">
        <f t="shared" si="1"/>
        <v>13</v>
      </c>
      <c r="H48" s="65">
        <f>VLOOKUP($A48,'Return Data'!$B$7:$R$2843,7,0)</f>
        <v>3.3837999999999999</v>
      </c>
      <c r="I48" s="66">
        <f t="shared" si="2"/>
        <v>9</v>
      </c>
      <c r="J48" s="65">
        <f>VLOOKUP($A48,'Return Data'!$B$7:$R$2843,8,0)</f>
        <v>3.4618000000000002</v>
      </c>
      <c r="K48" s="66">
        <f t="shared" si="3"/>
        <v>12</v>
      </c>
      <c r="L48" s="65">
        <f>VLOOKUP($A48,'Return Data'!$B$7:$R$2843,9,0)</f>
        <v>3.3759000000000001</v>
      </c>
      <c r="M48" s="66">
        <f t="shared" si="4"/>
        <v>15</v>
      </c>
      <c r="N48" s="65">
        <f>VLOOKUP($A48,'Return Data'!$B$7:$R$2843,10,0)</f>
        <v>3.3593999999999999</v>
      </c>
      <c r="O48" s="66">
        <f t="shared" si="5"/>
        <v>11</v>
      </c>
      <c r="P48" s="65">
        <f>VLOOKUP($A48,'Return Data'!$B$7:$R$2843,11,0)</f>
        <v>3.3803999999999998</v>
      </c>
      <c r="Q48" s="66">
        <f t="shared" si="6"/>
        <v>10</v>
      </c>
      <c r="R48" s="65">
        <f>VLOOKUP($A48,'Return Data'!$B$7:$R$2843,12,0)</f>
        <v>3.2877000000000001</v>
      </c>
      <c r="S48" s="66">
        <f t="shared" si="7"/>
        <v>11</v>
      </c>
      <c r="T48" s="65">
        <f>VLOOKUP($A48,'Return Data'!$B$7:$R$2843,13,0)</f>
        <v>3.3233000000000001</v>
      </c>
      <c r="U48" s="66">
        <f t="shared" si="12"/>
        <v>11</v>
      </c>
      <c r="V48" s="65">
        <f>VLOOKUP($A48,'Return Data'!$B$7:$R$2843,17,0)</f>
        <v>4.3395999999999999</v>
      </c>
      <c r="W48" s="66">
        <f t="shared" si="15"/>
        <v>11</v>
      </c>
      <c r="X48" s="65">
        <f>VLOOKUP($A48,'Return Data'!$B$7:$R$2843,14,0)</f>
        <v>4.0856000000000003</v>
      </c>
      <c r="Y48" s="66">
        <f t="shared" si="16"/>
        <v>33</v>
      </c>
      <c r="Z48" s="65">
        <f>VLOOKUP($A48,'Return Data'!$B$7:$R$2843,16,0)</f>
        <v>6.6749000000000001</v>
      </c>
      <c r="AA48" s="67">
        <f t="shared" si="11"/>
        <v>31</v>
      </c>
    </row>
    <row r="49" spans="1:27" x14ac:dyDescent="0.3">
      <c r="A49" s="63" t="s">
        <v>161</v>
      </c>
      <c r="B49" s="64">
        <f>VLOOKUP($A49,'Return Data'!$B$7:$R$2843,3,0)</f>
        <v>44409</v>
      </c>
      <c r="C49" s="65">
        <f>VLOOKUP($A49,'Return Data'!$B$7:$R$2843,4,0)</f>
        <v>3408.3126000000002</v>
      </c>
      <c r="D49" s="65">
        <f>VLOOKUP($A49,'Return Data'!$B$7:$R$2843,5,0)</f>
        <v>3.363</v>
      </c>
      <c r="E49" s="66">
        <f t="shared" si="0"/>
        <v>10</v>
      </c>
      <c r="F49" s="65">
        <f>VLOOKUP($A49,'Return Data'!$B$7:$R$2843,6,0)</f>
        <v>3.355</v>
      </c>
      <c r="G49" s="66">
        <f t="shared" si="1"/>
        <v>9</v>
      </c>
      <c r="H49" s="65">
        <f>VLOOKUP($A49,'Return Data'!$B$7:$R$2843,7,0)</f>
        <v>3.3898000000000001</v>
      </c>
      <c r="I49" s="66">
        <f t="shared" si="2"/>
        <v>8</v>
      </c>
      <c r="J49" s="65">
        <f>VLOOKUP($A49,'Return Data'!$B$7:$R$2843,8,0)</f>
        <v>3.4817</v>
      </c>
      <c r="K49" s="66">
        <f t="shared" si="3"/>
        <v>7</v>
      </c>
      <c r="L49" s="65">
        <f>VLOOKUP($A49,'Return Data'!$B$7:$R$2843,9,0)</f>
        <v>3.3978999999999999</v>
      </c>
      <c r="M49" s="66">
        <f t="shared" si="4"/>
        <v>10</v>
      </c>
      <c r="N49" s="65">
        <f>VLOOKUP($A49,'Return Data'!$B$7:$R$2843,10,0)</f>
        <v>3.3553999999999999</v>
      </c>
      <c r="O49" s="66">
        <f t="shared" si="5"/>
        <v>14</v>
      </c>
      <c r="P49" s="65">
        <f>VLOOKUP($A49,'Return Data'!$B$7:$R$2843,11,0)</f>
        <v>3.3582000000000001</v>
      </c>
      <c r="Q49" s="66">
        <f t="shared" si="6"/>
        <v>14</v>
      </c>
      <c r="R49" s="65">
        <f>VLOOKUP($A49,'Return Data'!$B$7:$R$2843,12,0)</f>
        <v>3.2624</v>
      </c>
      <c r="S49" s="66">
        <f t="shared" si="7"/>
        <v>13</v>
      </c>
      <c r="T49" s="65">
        <f>VLOOKUP($A49,'Return Data'!$B$7:$R$2843,13,0)</f>
        <v>3.3029999999999999</v>
      </c>
      <c r="U49" s="66">
        <f t="shared" si="12"/>
        <v>13</v>
      </c>
      <c r="V49" s="65">
        <f>VLOOKUP($A49,'Return Data'!$B$7:$R$2843,17,0)</f>
        <v>4.2803000000000004</v>
      </c>
      <c r="W49" s="66">
        <f t="shared" si="15"/>
        <v>18</v>
      </c>
      <c r="X49" s="65">
        <f>VLOOKUP($A49,'Return Data'!$B$7:$R$2843,14,0)</f>
        <v>5.3478000000000003</v>
      </c>
      <c r="Y49" s="66">
        <f t="shared" si="16"/>
        <v>16</v>
      </c>
      <c r="Z49" s="65">
        <f>VLOOKUP($A49,'Return Data'!$B$7:$R$2843,16,0)</f>
        <v>7.1460999999999997</v>
      </c>
      <c r="AA49" s="67">
        <f t="shared" si="11"/>
        <v>19</v>
      </c>
    </row>
    <row r="50" spans="1:27" x14ac:dyDescent="0.3">
      <c r="A50" s="63" t="s">
        <v>162</v>
      </c>
      <c r="B50" s="64">
        <f>VLOOKUP($A50,'Return Data'!$B$7:$R$2843,3,0)</f>
        <v>44409</v>
      </c>
      <c r="C50" s="65">
        <f>VLOOKUP($A50,'Return Data'!$B$7:$R$2843,4,0)</f>
        <v>1123.2713000000001</v>
      </c>
      <c r="D50" s="65">
        <f>VLOOKUP($A50,'Return Data'!$B$7:$R$2843,5,0)</f>
        <v>2.9136000000000002</v>
      </c>
      <c r="E50" s="66">
        <f t="shared" si="0"/>
        <v>42</v>
      </c>
      <c r="F50" s="65">
        <f>VLOOKUP($A50,'Return Data'!$B$7:$R$2843,6,0)</f>
        <v>2.9176000000000002</v>
      </c>
      <c r="G50" s="66">
        <f t="shared" si="1"/>
        <v>37</v>
      </c>
      <c r="H50" s="65">
        <f>VLOOKUP($A50,'Return Data'!$B$7:$R$2843,7,0)</f>
        <v>2.9056999999999999</v>
      </c>
      <c r="I50" s="66">
        <f t="shared" si="2"/>
        <v>42</v>
      </c>
      <c r="J50" s="65">
        <f>VLOOKUP($A50,'Return Data'!$B$7:$R$2843,8,0)</f>
        <v>2.9338000000000002</v>
      </c>
      <c r="K50" s="66">
        <f t="shared" si="3"/>
        <v>41</v>
      </c>
      <c r="L50" s="65">
        <f>VLOOKUP($A50,'Return Data'!$B$7:$R$2843,9,0)</f>
        <v>2.9563000000000001</v>
      </c>
      <c r="M50" s="66">
        <f t="shared" si="4"/>
        <v>42</v>
      </c>
      <c r="N50" s="65">
        <f>VLOOKUP($A50,'Return Data'!$B$7:$R$2843,10,0)</f>
        <v>2.9821</v>
      </c>
      <c r="O50" s="66">
        <f t="shared" si="5"/>
        <v>39</v>
      </c>
      <c r="P50" s="65">
        <f>VLOOKUP($A50,'Return Data'!$B$7:$R$2843,11,0)</f>
        <v>3.0244</v>
      </c>
      <c r="Q50" s="66">
        <f t="shared" si="6"/>
        <v>40</v>
      </c>
      <c r="R50" s="65">
        <f>VLOOKUP($A50,'Return Data'!$B$7:$R$2843,12,0)</f>
        <v>3.0064000000000002</v>
      </c>
      <c r="S50" s="66">
        <f t="shared" si="7"/>
        <v>39</v>
      </c>
      <c r="T50" s="65">
        <f>VLOOKUP($A50,'Return Data'!$B$7:$R$2843,13,0)</f>
        <v>3.0257000000000001</v>
      </c>
      <c r="U50" s="66">
        <f t="shared" si="12"/>
        <v>36</v>
      </c>
      <c r="V50" s="65"/>
      <c r="W50" s="66"/>
      <c r="X50" s="65"/>
      <c r="Y50" s="66"/>
      <c r="Z50" s="65">
        <f>VLOOKUP($A50,'Return Data'!$B$7:$R$2843,16,0)</f>
        <v>4.6684000000000001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3.239383720930233</v>
      </c>
      <c r="E52" s="74"/>
      <c r="F52" s="75">
        <f>AVERAGE(F8:F50)</f>
        <v>3.1392813953488368</v>
      </c>
      <c r="G52" s="74"/>
      <c r="H52" s="75">
        <f>AVERAGE(H8:H50)</f>
        <v>3.1927162790697676</v>
      </c>
      <c r="I52" s="74"/>
      <c r="J52" s="75">
        <f>AVERAGE(J8:J50)</f>
        <v>3.2631162790697674</v>
      </c>
      <c r="K52" s="74"/>
      <c r="L52" s="75">
        <f>AVERAGE(L8:L50)</f>
        <v>3.2223093023255815</v>
      </c>
      <c r="M52" s="74"/>
      <c r="N52" s="75">
        <f>AVERAGE(N8:N50)</f>
        <v>3.1998906976744181</v>
      </c>
      <c r="O52" s="74"/>
      <c r="P52" s="75">
        <f>AVERAGE(P8:P50)</f>
        <v>3.2205069767441867</v>
      </c>
      <c r="Q52" s="74"/>
      <c r="R52" s="75">
        <f>AVERAGE(R8:R50)</f>
        <v>3.1630511627906985</v>
      </c>
      <c r="S52" s="74"/>
      <c r="T52" s="75">
        <f>AVERAGE(T8:T50)</f>
        <v>3.2034333333333334</v>
      </c>
      <c r="U52" s="74"/>
      <c r="V52" s="75">
        <f>AVERAGE(V8:V50)</f>
        <v>4.1319944444444445</v>
      </c>
      <c r="W52" s="74"/>
      <c r="X52" s="75">
        <f>AVERAGE(X8:X50)</f>
        <v>5.029108571428571</v>
      </c>
      <c r="Y52" s="74"/>
      <c r="Z52" s="75">
        <f>AVERAGE(Z8:Z50)</f>
        <v>6.3247488372093024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4.0858999999999996</v>
      </c>
      <c r="E54" s="78"/>
      <c r="F54" s="79">
        <f>MAX(F8:F50)</f>
        <v>3.6320000000000001</v>
      </c>
      <c r="G54" s="78"/>
      <c r="H54" s="79">
        <f>MAX(H8:H50)</f>
        <v>3.5474999999999999</v>
      </c>
      <c r="I54" s="78"/>
      <c r="J54" s="79">
        <f>MAX(J8:J50)</f>
        <v>3.6438000000000001</v>
      </c>
      <c r="K54" s="78"/>
      <c r="L54" s="79">
        <f>MAX(L8:L50)</f>
        <v>3.6469999999999998</v>
      </c>
      <c r="M54" s="78"/>
      <c r="N54" s="79">
        <f>MAX(N8:N50)</f>
        <v>4.0580999999999996</v>
      </c>
      <c r="O54" s="78"/>
      <c r="P54" s="79">
        <f>MAX(P8:P50)</f>
        <v>4.3738000000000001</v>
      </c>
      <c r="Q54" s="78"/>
      <c r="R54" s="79">
        <f>MAX(R8:R50)</f>
        <v>4.4492000000000003</v>
      </c>
      <c r="S54" s="78"/>
      <c r="T54" s="79">
        <f>MAX(T8:T50)</f>
        <v>4.6543999999999999</v>
      </c>
      <c r="U54" s="78"/>
      <c r="V54" s="79">
        <f>MAX(V8:V50)</f>
        <v>5.3696999999999999</v>
      </c>
      <c r="W54" s="78"/>
      <c r="X54" s="79">
        <f>MAX(X8:X50)</f>
        <v>6.1829000000000001</v>
      </c>
      <c r="Y54" s="78"/>
      <c r="Z54" s="79">
        <f>MAX(Z8:Z50)</f>
        <v>7.6669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44409</v>
      </c>
      <c r="C8" s="65">
        <f>VLOOKUP($A8,'Return Data'!$B$7:$R$2843,4,0)</f>
        <v>332.88200000000001</v>
      </c>
      <c r="D8" s="65">
        <f>VLOOKUP($A8,'Return Data'!$B$7:$R$2843,5,0)</f>
        <v>3.3336000000000001</v>
      </c>
      <c r="E8" s="66">
        <f t="shared" ref="E8:E45" si="0">RANK(D8,D$8:D$45,0)</f>
        <v>4</v>
      </c>
      <c r="F8" s="65">
        <f>VLOOKUP($A8,'Return Data'!$B$7:$R$2843,6,0)</f>
        <v>3.2501000000000002</v>
      </c>
      <c r="G8" s="66">
        <f t="shared" ref="G8:G45" si="1">RANK(F8,F$8:F$45,0)</f>
        <v>9</v>
      </c>
      <c r="H8" s="65">
        <f>VLOOKUP($A8,'Return Data'!$B$7:$R$2843,7,0)</f>
        <v>3.2789999999999999</v>
      </c>
      <c r="I8" s="66">
        <f t="shared" ref="I8:I45" si="2">RANK(H8,H$8:H$45,0)</f>
        <v>9</v>
      </c>
      <c r="J8" s="65">
        <f>VLOOKUP($A8,'Return Data'!$B$7:$R$2843,8,0)</f>
        <v>3.3485999999999998</v>
      </c>
      <c r="K8" s="66">
        <f t="shared" ref="K8:K45" si="3">RANK(J8,J$8:J$45,0)</f>
        <v>14</v>
      </c>
      <c r="L8" s="65">
        <f>VLOOKUP($A8,'Return Data'!$B$7:$R$2843,9,0)</f>
        <v>3.2370999999999999</v>
      </c>
      <c r="M8" s="66">
        <f t="shared" ref="M8:M45" si="4">RANK(L8,L$8:L$45,0)</f>
        <v>20</v>
      </c>
      <c r="N8" s="65">
        <f>VLOOKUP($A8,'Return Data'!$B$7:$R$2843,10,0)</f>
        <v>3.2441</v>
      </c>
      <c r="O8" s="66">
        <f t="shared" ref="O8:O45" si="5">RANK(N8,N$8:N$45,0)</f>
        <v>15</v>
      </c>
      <c r="P8" s="65">
        <f>VLOOKUP($A8,'Return Data'!$B$7:$R$2843,11,0)</f>
        <v>3.2502</v>
      </c>
      <c r="Q8" s="66">
        <f t="shared" ref="Q8:Q45" si="6">RANK(P8,P$8:P$45,0)</f>
        <v>15</v>
      </c>
      <c r="R8" s="65">
        <f>VLOOKUP($A8,'Return Data'!$B$7:$R$2843,12,0)</f>
        <v>3.1461000000000001</v>
      </c>
      <c r="S8" s="66">
        <f t="shared" ref="S8:S45" si="7">RANK(R8,R$8:R$45,0)</f>
        <v>19</v>
      </c>
      <c r="T8" s="65">
        <f>VLOOKUP($A8,'Return Data'!$B$7:$R$2843,13,0)</f>
        <v>3.1943000000000001</v>
      </c>
      <c r="U8" s="66">
        <f t="shared" ref="U8:U45" si="8">RANK(T8,T$8:T$45,0)</f>
        <v>12</v>
      </c>
      <c r="V8" s="65">
        <f>VLOOKUP($A8,'Return Data'!$B$7:$R$2843,17,0)</f>
        <v>4.2550999999999997</v>
      </c>
      <c r="W8" s="66">
        <f t="shared" ref="W8:W23" si="9">RANK(V8,V$8:V$45,0)</f>
        <v>4</v>
      </c>
      <c r="X8" s="65">
        <f>VLOOKUP($A8,'Return Data'!$B$7:$R$2843,14,0)</f>
        <v>5.3169000000000004</v>
      </c>
      <c r="Y8" s="66">
        <f t="shared" ref="Y8:Y23" si="10">RANK(X8,X$8:X$45,0)</f>
        <v>4</v>
      </c>
      <c r="Z8" s="65">
        <f>VLOOKUP($A8,'Return Data'!$B$7:$R$2843,16,0)</f>
        <v>7.1764000000000001</v>
      </c>
      <c r="AA8" s="67">
        <f t="shared" ref="AA8:AA45" si="11">RANK(Z8,Z$8:Z$45,0)</f>
        <v>15</v>
      </c>
    </row>
    <row r="9" spans="1:27" x14ac:dyDescent="0.3">
      <c r="A9" s="63" t="s">
        <v>228</v>
      </c>
      <c r="B9" s="64">
        <f>VLOOKUP($A9,'Return Data'!$B$7:$R$2843,3,0)</f>
        <v>44409</v>
      </c>
      <c r="C9" s="65">
        <f>VLOOKUP($A9,'Return Data'!$B$7:$R$2843,4,0)</f>
        <v>2297.5241999999998</v>
      </c>
      <c r="D9" s="65">
        <f>VLOOKUP($A9,'Return Data'!$B$7:$R$2843,5,0)</f>
        <v>3.2602000000000002</v>
      </c>
      <c r="E9" s="66">
        <f t="shared" si="0"/>
        <v>11</v>
      </c>
      <c r="F9" s="65">
        <f>VLOOKUP($A9,'Return Data'!$B$7:$R$2843,6,0)</f>
        <v>3.1999</v>
      </c>
      <c r="G9" s="66">
        <f t="shared" si="1"/>
        <v>13</v>
      </c>
      <c r="H9" s="65">
        <f>VLOOKUP($A9,'Return Data'!$B$7:$R$2843,7,0)</f>
        <v>3.2976999999999999</v>
      </c>
      <c r="I9" s="66">
        <f t="shared" si="2"/>
        <v>6</v>
      </c>
      <c r="J9" s="65">
        <f>VLOOKUP($A9,'Return Data'!$B$7:$R$2843,8,0)</f>
        <v>3.4060999999999999</v>
      </c>
      <c r="K9" s="66">
        <f t="shared" si="3"/>
        <v>3</v>
      </c>
      <c r="L9" s="65">
        <f>VLOOKUP($A9,'Return Data'!$B$7:$R$2843,9,0)</f>
        <v>3.3138000000000001</v>
      </c>
      <c r="M9" s="66">
        <f t="shared" si="4"/>
        <v>8</v>
      </c>
      <c r="N9" s="65">
        <f>VLOOKUP($A9,'Return Data'!$B$7:$R$2843,10,0)</f>
        <v>3.2639</v>
      </c>
      <c r="O9" s="66">
        <f t="shared" si="5"/>
        <v>11</v>
      </c>
      <c r="P9" s="65">
        <f>VLOOKUP($A9,'Return Data'!$B$7:$R$2843,11,0)</f>
        <v>3.2646000000000002</v>
      </c>
      <c r="Q9" s="66">
        <f t="shared" si="6"/>
        <v>11</v>
      </c>
      <c r="R9" s="65">
        <f>VLOOKUP($A9,'Return Data'!$B$7:$R$2843,12,0)</f>
        <v>3.1715</v>
      </c>
      <c r="S9" s="66">
        <f t="shared" si="7"/>
        <v>12</v>
      </c>
      <c r="T9" s="65">
        <f>VLOOKUP($A9,'Return Data'!$B$7:$R$2843,13,0)</f>
        <v>3.2191000000000001</v>
      </c>
      <c r="U9" s="66">
        <f t="shared" si="8"/>
        <v>10</v>
      </c>
      <c r="V9" s="65">
        <f>VLOOKUP($A9,'Return Data'!$B$7:$R$2843,17,0)</f>
        <v>4.2489999999999997</v>
      </c>
      <c r="W9" s="66">
        <f t="shared" si="9"/>
        <v>5</v>
      </c>
      <c r="X9" s="65">
        <f>VLOOKUP($A9,'Return Data'!$B$7:$R$2843,14,0)</f>
        <v>5.3033999999999999</v>
      </c>
      <c r="Y9" s="66">
        <f t="shared" si="10"/>
        <v>7</v>
      </c>
      <c r="Z9" s="65">
        <f>VLOOKUP($A9,'Return Data'!$B$7:$R$2843,16,0)</f>
        <v>7.2915999999999999</v>
      </c>
      <c r="AA9" s="67">
        <f t="shared" si="11"/>
        <v>10</v>
      </c>
    </row>
    <row r="10" spans="1:27" x14ac:dyDescent="0.3">
      <c r="A10" s="63" t="s">
        <v>229</v>
      </c>
      <c r="B10" s="64">
        <f>VLOOKUP($A10,'Return Data'!$B$7:$R$2843,3,0)</f>
        <v>44409</v>
      </c>
      <c r="C10" s="65">
        <f>VLOOKUP($A10,'Return Data'!$B$7:$R$2843,4,0)</f>
        <v>2376.8326000000002</v>
      </c>
      <c r="D10" s="65">
        <f>VLOOKUP($A10,'Return Data'!$B$7:$R$2843,5,0)</f>
        <v>3.2574000000000001</v>
      </c>
      <c r="E10" s="66">
        <f t="shared" si="0"/>
        <v>12</v>
      </c>
      <c r="F10" s="65">
        <f>VLOOKUP($A10,'Return Data'!$B$7:$R$2843,6,0)</f>
        <v>3.2707999999999999</v>
      </c>
      <c r="G10" s="66">
        <f t="shared" si="1"/>
        <v>3</v>
      </c>
      <c r="H10" s="65">
        <f>VLOOKUP($A10,'Return Data'!$B$7:$R$2843,7,0)</f>
        <v>3.3043999999999998</v>
      </c>
      <c r="I10" s="66">
        <f t="shared" si="2"/>
        <v>5</v>
      </c>
      <c r="J10" s="65">
        <f>VLOOKUP($A10,'Return Data'!$B$7:$R$2843,8,0)</f>
        <v>3.4037999999999999</v>
      </c>
      <c r="K10" s="66">
        <f t="shared" si="3"/>
        <v>4</v>
      </c>
      <c r="L10" s="65">
        <f>VLOOKUP($A10,'Return Data'!$B$7:$R$2843,9,0)</f>
        <v>3.3727</v>
      </c>
      <c r="M10" s="66">
        <f t="shared" si="4"/>
        <v>1</v>
      </c>
      <c r="N10" s="65">
        <f>VLOOKUP($A10,'Return Data'!$B$7:$R$2843,10,0)</f>
        <v>3.3149999999999999</v>
      </c>
      <c r="O10" s="66">
        <f t="shared" si="5"/>
        <v>4</v>
      </c>
      <c r="P10" s="65">
        <f>VLOOKUP($A10,'Return Data'!$B$7:$R$2843,11,0)</f>
        <v>3.3311999999999999</v>
      </c>
      <c r="Q10" s="66">
        <f t="shared" si="6"/>
        <v>3</v>
      </c>
      <c r="R10" s="65">
        <f>VLOOKUP($A10,'Return Data'!$B$7:$R$2843,12,0)</f>
        <v>3.2237</v>
      </c>
      <c r="S10" s="66">
        <f t="shared" si="7"/>
        <v>6</v>
      </c>
      <c r="T10" s="65">
        <f>VLOOKUP($A10,'Return Data'!$B$7:$R$2843,13,0)</f>
        <v>3.2456</v>
      </c>
      <c r="U10" s="66">
        <f t="shared" si="8"/>
        <v>7</v>
      </c>
      <c r="V10" s="65">
        <f>VLOOKUP($A10,'Return Data'!$B$7:$R$2843,17,0)</f>
        <v>4.2037000000000004</v>
      </c>
      <c r="W10" s="66">
        <f t="shared" si="9"/>
        <v>14</v>
      </c>
      <c r="X10" s="65">
        <f>VLOOKUP($A10,'Return Data'!$B$7:$R$2843,14,0)</f>
        <v>5.2636000000000003</v>
      </c>
      <c r="Y10" s="66">
        <f t="shared" si="10"/>
        <v>13</v>
      </c>
      <c r="Z10" s="65">
        <f>VLOOKUP($A10,'Return Data'!$B$7:$R$2843,16,0)</f>
        <v>7.1757</v>
      </c>
      <c r="AA10" s="67">
        <f t="shared" si="11"/>
        <v>16</v>
      </c>
    </row>
    <row r="11" spans="1:27" x14ac:dyDescent="0.3">
      <c r="A11" s="63" t="s">
        <v>230</v>
      </c>
      <c r="B11" s="64">
        <f>VLOOKUP($A11,'Return Data'!$B$7:$R$2843,3,0)</f>
        <v>44409</v>
      </c>
      <c r="C11" s="65">
        <f>VLOOKUP($A11,'Return Data'!$B$7:$R$2843,4,0)</f>
        <v>3176.0401000000002</v>
      </c>
      <c r="D11" s="65">
        <f>VLOOKUP($A11,'Return Data'!$B$7:$R$2843,5,0)</f>
        <v>3.2690000000000001</v>
      </c>
      <c r="E11" s="66">
        <f t="shared" si="0"/>
        <v>7</v>
      </c>
      <c r="F11" s="65">
        <f>VLOOKUP($A11,'Return Data'!$B$7:$R$2843,6,0)</f>
        <v>3.298</v>
      </c>
      <c r="G11" s="66">
        <f t="shared" si="1"/>
        <v>2</v>
      </c>
      <c r="H11" s="65">
        <f>VLOOKUP($A11,'Return Data'!$B$7:$R$2843,7,0)</f>
        <v>3.2717999999999998</v>
      </c>
      <c r="I11" s="66">
        <f t="shared" si="2"/>
        <v>10</v>
      </c>
      <c r="J11" s="65">
        <f>VLOOKUP($A11,'Return Data'!$B$7:$R$2843,8,0)</f>
        <v>3.3376000000000001</v>
      </c>
      <c r="K11" s="66">
        <f t="shared" si="3"/>
        <v>17</v>
      </c>
      <c r="L11" s="65">
        <f>VLOOKUP($A11,'Return Data'!$B$7:$R$2843,9,0)</f>
        <v>3.3144999999999998</v>
      </c>
      <c r="M11" s="66">
        <f t="shared" si="4"/>
        <v>7</v>
      </c>
      <c r="N11" s="65">
        <f>VLOOKUP($A11,'Return Data'!$B$7:$R$2843,10,0)</f>
        <v>3.3081999999999998</v>
      </c>
      <c r="O11" s="66">
        <f t="shared" si="5"/>
        <v>5</v>
      </c>
      <c r="P11" s="65">
        <f>VLOOKUP($A11,'Return Data'!$B$7:$R$2843,11,0)</f>
        <v>3.3228</v>
      </c>
      <c r="Q11" s="66">
        <f t="shared" si="6"/>
        <v>5</v>
      </c>
      <c r="R11" s="65">
        <f>VLOOKUP($A11,'Return Data'!$B$7:$R$2843,12,0)</f>
        <v>3.2467999999999999</v>
      </c>
      <c r="S11" s="66">
        <f t="shared" si="7"/>
        <v>4</v>
      </c>
      <c r="T11" s="65">
        <f>VLOOKUP($A11,'Return Data'!$B$7:$R$2843,13,0)</f>
        <v>3.2749000000000001</v>
      </c>
      <c r="U11" s="66">
        <f t="shared" si="8"/>
        <v>5</v>
      </c>
      <c r="V11" s="65">
        <f>VLOOKUP($A11,'Return Data'!$B$7:$R$2843,17,0)</f>
        <v>4.2272999999999996</v>
      </c>
      <c r="W11" s="66">
        <f t="shared" si="9"/>
        <v>10</v>
      </c>
      <c r="X11" s="65">
        <f>VLOOKUP($A11,'Return Data'!$B$7:$R$2843,14,0)</f>
        <v>5.2819000000000003</v>
      </c>
      <c r="Y11" s="66">
        <f t="shared" si="10"/>
        <v>8</v>
      </c>
      <c r="Z11" s="65">
        <f>VLOOKUP($A11,'Return Data'!$B$7:$R$2843,16,0)</f>
        <v>7.0671999999999997</v>
      </c>
      <c r="AA11" s="67">
        <f t="shared" si="11"/>
        <v>18</v>
      </c>
    </row>
    <row r="12" spans="1:27" x14ac:dyDescent="0.3">
      <c r="A12" s="63" t="s">
        <v>231</v>
      </c>
      <c r="B12" s="64">
        <f>VLOOKUP($A12,'Return Data'!$B$7:$R$2843,3,0)</f>
        <v>44409</v>
      </c>
      <c r="C12" s="65">
        <f>VLOOKUP($A12,'Return Data'!$B$7:$R$2843,4,0)</f>
        <v>2373.96</v>
      </c>
      <c r="D12" s="65">
        <f>VLOOKUP($A12,'Return Data'!$B$7:$R$2843,5,0)</f>
        <v>3.1737000000000002</v>
      </c>
      <c r="E12" s="66">
        <f t="shared" si="0"/>
        <v>22</v>
      </c>
      <c r="F12" s="65">
        <f>VLOOKUP($A12,'Return Data'!$B$7:$R$2843,6,0)</f>
        <v>3.1968000000000001</v>
      </c>
      <c r="G12" s="66">
        <f t="shared" si="1"/>
        <v>14</v>
      </c>
      <c r="H12" s="65">
        <f>VLOOKUP($A12,'Return Data'!$B$7:$R$2843,7,0)</f>
        <v>3.2614000000000001</v>
      </c>
      <c r="I12" s="66">
        <f t="shared" si="2"/>
        <v>13</v>
      </c>
      <c r="J12" s="65">
        <f>VLOOKUP($A12,'Return Data'!$B$7:$R$2843,8,0)</f>
        <v>3.2698999999999998</v>
      </c>
      <c r="K12" s="66">
        <f t="shared" si="3"/>
        <v>27</v>
      </c>
      <c r="L12" s="65">
        <f>VLOOKUP($A12,'Return Data'!$B$7:$R$2843,9,0)</f>
        <v>3.1698</v>
      </c>
      <c r="M12" s="66">
        <f t="shared" si="4"/>
        <v>29</v>
      </c>
      <c r="N12" s="65">
        <f>VLOOKUP($A12,'Return Data'!$B$7:$R$2843,10,0)</f>
        <v>3.1701999999999999</v>
      </c>
      <c r="O12" s="66">
        <f t="shared" si="5"/>
        <v>29</v>
      </c>
      <c r="P12" s="65">
        <f>VLOOKUP($A12,'Return Data'!$B$7:$R$2843,11,0)</f>
        <v>3.2128999999999999</v>
      </c>
      <c r="Q12" s="66">
        <f t="shared" si="6"/>
        <v>25</v>
      </c>
      <c r="R12" s="65">
        <f>VLOOKUP($A12,'Return Data'!$B$7:$R$2843,12,0)</f>
        <v>3.1326999999999998</v>
      </c>
      <c r="S12" s="66">
        <f t="shared" si="7"/>
        <v>22</v>
      </c>
      <c r="T12" s="65">
        <f>VLOOKUP($A12,'Return Data'!$B$7:$R$2843,13,0)</f>
        <v>3.1577000000000002</v>
      </c>
      <c r="U12" s="66">
        <f t="shared" si="8"/>
        <v>26</v>
      </c>
      <c r="V12" s="65">
        <f>VLOOKUP($A12,'Return Data'!$B$7:$R$2843,17,0)</f>
        <v>4.1048999999999998</v>
      </c>
      <c r="W12" s="66">
        <f t="shared" si="9"/>
        <v>24</v>
      </c>
      <c r="X12" s="65">
        <f>VLOOKUP($A12,'Return Data'!$B$7:$R$2843,14,0)</f>
        <v>5.1561000000000003</v>
      </c>
      <c r="Y12" s="66">
        <f t="shared" si="10"/>
        <v>25</v>
      </c>
      <c r="Z12" s="65">
        <f>VLOOKUP($A12,'Return Data'!$B$7:$R$2843,16,0)</f>
        <v>6.8482000000000003</v>
      </c>
      <c r="AA12" s="67">
        <f t="shared" si="11"/>
        <v>27</v>
      </c>
    </row>
    <row r="13" spans="1:27" x14ac:dyDescent="0.3">
      <c r="A13" s="63" t="s">
        <v>232</v>
      </c>
      <c r="B13" s="64">
        <f>VLOOKUP($A13,'Return Data'!$B$7:$R$2843,3,0)</f>
        <v>44409</v>
      </c>
      <c r="C13" s="65">
        <f>VLOOKUP($A13,'Return Data'!$B$7:$R$2843,4,0)</f>
        <v>2485.6705999999999</v>
      </c>
      <c r="D13" s="65">
        <f>VLOOKUP($A13,'Return Data'!$B$7:$R$2843,5,0)</f>
        <v>3.1823000000000001</v>
      </c>
      <c r="E13" s="66">
        <f t="shared" si="0"/>
        <v>21</v>
      </c>
      <c r="F13" s="65">
        <f>VLOOKUP($A13,'Return Data'!$B$7:$R$2843,6,0)</f>
        <v>3.1501000000000001</v>
      </c>
      <c r="G13" s="66">
        <f t="shared" si="1"/>
        <v>20</v>
      </c>
      <c r="H13" s="65">
        <f>VLOOKUP($A13,'Return Data'!$B$7:$R$2843,7,0)</f>
        <v>3.2</v>
      </c>
      <c r="I13" s="66">
        <f t="shared" si="2"/>
        <v>27</v>
      </c>
      <c r="J13" s="65">
        <f>VLOOKUP($A13,'Return Data'!$B$7:$R$2843,8,0)</f>
        <v>3.2523</v>
      </c>
      <c r="K13" s="66">
        <f t="shared" si="3"/>
        <v>29</v>
      </c>
      <c r="L13" s="65">
        <f>VLOOKUP($A13,'Return Data'!$B$7:$R$2843,9,0)</f>
        <v>3.2033</v>
      </c>
      <c r="M13" s="66">
        <f t="shared" si="4"/>
        <v>27</v>
      </c>
      <c r="N13" s="65">
        <f>VLOOKUP($A13,'Return Data'!$B$7:$R$2843,10,0)</f>
        <v>3.2004999999999999</v>
      </c>
      <c r="O13" s="66">
        <f t="shared" si="5"/>
        <v>26</v>
      </c>
      <c r="P13" s="65">
        <f>VLOOKUP($A13,'Return Data'!$B$7:$R$2843,11,0)</f>
        <v>3.1947000000000001</v>
      </c>
      <c r="Q13" s="66">
        <f t="shared" si="6"/>
        <v>27</v>
      </c>
      <c r="R13" s="65">
        <f>VLOOKUP($A13,'Return Data'!$B$7:$R$2843,12,0)</f>
        <v>3.1318000000000001</v>
      </c>
      <c r="S13" s="66">
        <f t="shared" si="7"/>
        <v>23</v>
      </c>
      <c r="T13" s="65">
        <f>VLOOKUP($A13,'Return Data'!$B$7:$R$2843,13,0)</f>
        <v>3.1522999999999999</v>
      </c>
      <c r="U13" s="66">
        <f t="shared" si="8"/>
        <v>27</v>
      </c>
      <c r="V13" s="65">
        <f>VLOOKUP($A13,'Return Data'!$B$7:$R$2843,17,0)</f>
        <v>3.8801999999999999</v>
      </c>
      <c r="W13" s="66">
        <f t="shared" si="9"/>
        <v>30</v>
      </c>
      <c r="X13" s="65">
        <f>VLOOKUP($A13,'Return Data'!$B$7:$R$2843,14,0)</f>
        <v>4.9806999999999997</v>
      </c>
      <c r="Y13" s="66">
        <f t="shared" si="10"/>
        <v>28</v>
      </c>
      <c r="Z13" s="65">
        <f>VLOOKUP($A13,'Return Data'!$B$7:$R$2843,16,0)</f>
        <v>7.1881000000000004</v>
      </c>
      <c r="AA13" s="67">
        <f t="shared" si="11"/>
        <v>14</v>
      </c>
    </row>
    <row r="14" spans="1:27" x14ac:dyDescent="0.3">
      <c r="A14" s="63" t="s">
        <v>233</v>
      </c>
      <c r="B14" s="64">
        <f>VLOOKUP($A14,'Return Data'!$B$7:$R$2843,3,0)</f>
        <v>44409</v>
      </c>
      <c r="C14" s="65">
        <f>VLOOKUP($A14,'Return Data'!$B$7:$R$2843,4,0)</f>
        <v>2951.2773999999999</v>
      </c>
      <c r="D14" s="65">
        <f>VLOOKUP($A14,'Return Data'!$B$7:$R$2843,5,0)</f>
        <v>3.2269999999999999</v>
      </c>
      <c r="E14" s="66">
        <f t="shared" si="0"/>
        <v>14</v>
      </c>
      <c r="F14" s="65">
        <f>VLOOKUP($A14,'Return Data'!$B$7:$R$2843,6,0)</f>
        <v>3.2288000000000001</v>
      </c>
      <c r="G14" s="66">
        <f t="shared" si="1"/>
        <v>10</v>
      </c>
      <c r="H14" s="65">
        <f>VLOOKUP($A14,'Return Data'!$B$7:$R$2843,7,0)</f>
        <v>3.2361</v>
      </c>
      <c r="I14" s="66">
        <f t="shared" si="2"/>
        <v>19</v>
      </c>
      <c r="J14" s="65">
        <f>VLOOKUP($A14,'Return Data'!$B$7:$R$2843,8,0)</f>
        <v>3.3001999999999998</v>
      </c>
      <c r="K14" s="66">
        <f t="shared" si="3"/>
        <v>22</v>
      </c>
      <c r="L14" s="65">
        <f>VLOOKUP($A14,'Return Data'!$B$7:$R$2843,9,0)</f>
        <v>3.2235</v>
      </c>
      <c r="M14" s="66">
        <f t="shared" si="4"/>
        <v>22</v>
      </c>
      <c r="N14" s="65">
        <f>VLOOKUP($A14,'Return Data'!$B$7:$R$2843,10,0)</f>
        <v>3.2210999999999999</v>
      </c>
      <c r="O14" s="66">
        <f t="shared" si="5"/>
        <v>19</v>
      </c>
      <c r="P14" s="65">
        <f>VLOOKUP($A14,'Return Data'!$B$7:$R$2843,11,0)</f>
        <v>3.2362000000000002</v>
      </c>
      <c r="Q14" s="66">
        <f t="shared" si="6"/>
        <v>16</v>
      </c>
      <c r="R14" s="65">
        <f>VLOOKUP($A14,'Return Data'!$B$7:$R$2843,12,0)</f>
        <v>3.1509</v>
      </c>
      <c r="S14" s="66">
        <f t="shared" si="7"/>
        <v>18</v>
      </c>
      <c r="T14" s="65">
        <f>VLOOKUP($A14,'Return Data'!$B$7:$R$2843,13,0)</f>
        <v>3.1867999999999999</v>
      </c>
      <c r="U14" s="66">
        <f t="shared" si="8"/>
        <v>16</v>
      </c>
      <c r="V14" s="65">
        <f>VLOOKUP($A14,'Return Data'!$B$7:$R$2843,17,0)</f>
        <v>4.1548999999999996</v>
      </c>
      <c r="W14" s="66">
        <f t="shared" si="9"/>
        <v>20</v>
      </c>
      <c r="X14" s="65">
        <f>VLOOKUP($A14,'Return Data'!$B$7:$R$2843,14,0)</f>
        <v>5.2130000000000001</v>
      </c>
      <c r="Y14" s="66">
        <f t="shared" si="10"/>
        <v>19</v>
      </c>
      <c r="Z14" s="65">
        <f>VLOOKUP($A14,'Return Data'!$B$7:$R$2843,16,0)</f>
        <v>7.1356999999999999</v>
      </c>
      <c r="AA14" s="67">
        <f t="shared" si="11"/>
        <v>17</v>
      </c>
    </row>
    <row r="15" spans="1:27" x14ac:dyDescent="0.3">
      <c r="A15" s="63" t="s">
        <v>234</v>
      </c>
      <c r="B15" s="64">
        <f>VLOOKUP($A15,'Return Data'!$B$7:$R$2843,3,0)</f>
        <v>44409</v>
      </c>
      <c r="C15" s="65">
        <f>VLOOKUP($A15,'Return Data'!$B$7:$R$2843,4,0)</f>
        <v>2652.1037999999999</v>
      </c>
      <c r="D15" s="65">
        <f>VLOOKUP($A15,'Return Data'!$B$7:$R$2843,5,0)</f>
        <v>3.0651999999999999</v>
      </c>
      <c r="E15" s="66">
        <f t="shared" si="0"/>
        <v>33</v>
      </c>
      <c r="F15" s="65">
        <f>VLOOKUP($A15,'Return Data'!$B$7:$R$2843,6,0)</f>
        <v>3.0933000000000002</v>
      </c>
      <c r="G15" s="66">
        <f t="shared" si="1"/>
        <v>26</v>
      </c>
      <c r="H15" s="65">
        <f>VLOOKUP($A15,'Return Data'!$B$7:$R$2843,7,0)</f>
        <v>3.2118000000000002</v>
      </c>
      <c r="I15" s="66">
        <f t="shared" si="2"/>
        <v>24</v>
      </c>
      <c r="J15" s="65">
        <f>VLOOKUP($A15,'Return Data'!$B$7:$R$2843,8,0)</f>
        <v>3.3199000000000001</v>
      </c>
      <c r="K15" s="66">
        <f t="shared" si="3"/>
        <v>19</v>
      </c>
      <c r="L15" s="65">
        <f>VLOOKUP($A15,'Return Data'!$B$7:$R$2843,9,0)</f>
        <v>3.2650999999999999</v>
      </c>
      <c r="M15" s="66">
        <f t="shared" si="4"/>
        <v>14</v>
      </c>
      <c r="N15" s="65">
        <f>VLOOKUP($A15,'Return Data'!$B$7:$R$2843,10,0)</f>
        <v>3.2454999999999998</v>
      </c>
      <c r="O15" s="66">
        <f t="shared" si="5"/>
        <v>14</v>
      </c>
      <c r="P15" s="65">
        <f>VLOOKUP($A15,'Return Data'!$B$7:$R$2843,11,0)</f>
        <v>3.2585000000000002</v>
      </c>
      <c r="Q15" s="66">
        <f t="shared" si="6"/>
        <v>13</v>
      </c>
      <c r="R15" s="65">
        <f>VLOOKUP($A15,'Return Data'!$B$7:$R$2843,12,0)</f>
        <v>3.1675</v>
      </c>
      <c r="S15" s="66">
        <f t="shared" si="7"/>
        <v>13</v>
      </c>
      <c r="T15" s="65">
        <f>VLOOKUP($A15,'Return Data'!$B$7:$R$2843,13,0)</f>
        <v>3.1796000000000002</v>
      </c>
      <c r="U15" s="66">
        <f t="shared" si="8"/>
        <v>19</v>
      </c>
      <c r="V15" s="65">
        <f>VLOOKUP($A15,'Return Data'!$B$7:$R$2843,17,0)</f>
        <v>4.1742999999999997</v>
      </c>
      <c r="W15" s="66">
        <f t="shared" si="9"/>
        <v>19</v>
      </c>
      <c r="X15" s="65">
        <f>VLOOKUP($A15,'Return Data'!$B$7:$R$2843,14,0)</f>
        <v>5.2371999999999996</v>
      </c>
      <c r="Y15" s="66">
        <f t="shared" si="10"/>
        <v>15</v>
      </c>
      <c r="Z15" s="65">
        <f>VLOOKUP($A15,'Return Data'!$B$7:$R$2843,16,0)</f>
        <v>7.1955</v>
      </c>
      <c r="AA15" s="67">
        <f t="shared" si="11"/>
        <v>13</v>
      </c>
    </row>
    <row r="16" spans="1:27" x14ac:dyDescent="0.3">
      <c r="A16" s="63" t="s">
        <v>236</v>
      </c>
      <c r="B16" s="64">
        <f>VLOOKUP($A16,'Return Data'!$B$7:$R$2843,3,0)</f>
        <v>44409</v>
      </c>
      <c r="C16" s="65">
        <f>VLOOKUP($A16,'Return Data'!$B$7:$R$2843,4,0)</f>
        <v>4060.5484000000001</v>
      </c>
      <c r="D16" s="65">
        <f>VLOOKUP($A16,'Return Data'!$B$7:$R$2843,5,0)</f>
        <v>3.1842000000000001</v>
      </c>
      <c r="E16" s="66">
        <f t="shared" si="0"/>
        <v>20</v>
      </c>
      <c r="F16" s="65">
        <f>VLOOKUP($A16,'Return Data'!$B$7:$R$2843,6,0)</f>
        <v>3.1217999999999999</v>
      </c>
      <c r="G16" s="66">
        <f t="shared" si="1"/>
        <v>24</v>
      </c>
      <c r="H16" s="65">
        <f>VLOOKUP($A16,'Return Data'!$B$7:$R$2843,7,0)</f>
        <v>3.2627999999999999</v>
      </c>
      <c r="I16" s="66">
        <f t="shared" si="2"/>
        <v>11</v>
      </c>
      <c r="J16" s="65">
        <f>VLOOKUP($A16,'Return Data'!$B$7:$R$2843,8,0)</f>
        <v>3.3456999999999999</v>
      </c>
      <c r="K16" s="66">
        <f t="shared" si="3"/>
        <v>15</v>
      </c>
      <c r="L16" s="65">
        <f>VLOOKUP($A16,'Return Data'!$B$7:$R$2843,9,0)</f>
        <v>3.2404000000000002</v>
      </c>
      <c r="M16" s="66">
        <f t="shared" si="4"/>
        <v>19</v>
      </c>
      <c r="N16" s="65">
        <f>VLOOKUP($A16,'Return Data'!$B$7:$R$2843,10,0)</f>
        <v>3.2101000000000002</v>
      </c>
      <c r="O16" s="66">
        <f t="shared" si="5"/>
        <v>23</v>
      </c>
      <c r="P16" s="65">
        <f>VLOOKUP($A16,'Return Data'!$B$7:$R$2843,11,0)</f>
        <v>3.1772999999999998</v>
      </c>
      <c r="Q16" s="66">
        <f t="shared" si="6"/>
        <v>28</v>
      </c>
      <c r="R16" s="65">
        <f>VLOOKUP($A16,'Return Data'!$B$7:$R$2843,12,0)</f>
        <v>3.0785</v>
      </c>
      <c r="S16" s="66">
        <f t="shared" si="7"/>
        <v>30</v>
      </c>
      <c r="T16" s="65">
        <f>VLOOKUP($A16,'Return Data'!$B$7:$R$2843,13,0)</f>
        <v>3.1196000000000002</v>
      </c>
      <c r="U16" s="66">
        <f t="shared" si="8"/>
        <v>28</v>
      </c>
      <c r="V16" s="65">
        <f>VLOOKUP($A16,'Return Data'!$B$7:$R$2843,17,0)</f>
        <v>4.1096000000000004</v>
      </c>
      <c r="W16" s="66">
        <f t="shared" si="9"/>
        <v>23</v>
      </c>
      <c r="X16" s="65">
        <f>VLOOKUP($A16,'Return Data'!$B$7:$R$2843,14,0)</f>
        <v>5.1645000000000003</v>
      </c>
      <c r="Y16" s="66">
        <f t="shared" si="10"/>
        <v>24</v>
      </c>
      <c r="Z16" s="65">
        <f>VLOOKUP($A16,'Return Data'!$B$7:$R$2843,16,0)</f>
        <v>6.9683000000000002</v>
      </c>
      <c r="AA16" s="67">
        <f t="shared" si="11"/>
        <v>24</v>
      </c>
    </row>
    <row r="17" spans="1:27" x14ac:dyDescent="0.3">
      <c r="A17" s="63" t="s">
        <v>237</v>
      </c>
      <c r="B17" s="64">
        <f>VLOOKUP($A17,'Return Data'!$B$7:$R$2843,3,0)</f>
        <v>44409</v>
      </c>
      <c r="C17" s="65">
        <f>VLOOKUP($A17,'Return Data'!$B$7:$R$2843,4,0)</f>
        <v>2060.4614999999999</v>
      </c>
      <c r="D17" s="65">
        <f>VLOOKUP($A17,'Return Data'!$B$7:$R$2843,5,0)</f>
        <v>3.1924000000000001</v>
      </c>
      <c r="E17" s="66">
        <f t="shared" si="0"/>
        <v>19</v>
      </c>
      <c r="F17" s="65">
        <f>VLOOKUP($A17,'Return Data'!$B$7:$R$2843,6,0)</f>
        <v>3.0369999999999999</v>
      </c>
      <c r="G17" s="66">
        <f t="shared" si="1"/>
        <v>30</v>
      </c>
      <c r="H17" s="65">
        <f>VLOOKUP($A17,'Return Data'!$B$7:$R$2843,7,0)</f>
        <v>3.2121</v>
      </c>
      <c r="I17" s="66">
        <f t="shared" si="2"/>
        <v>23</v>
      </c>
      <c r="J17" s="65">
        <f>VLOOKUP($A17,'Return Data'!$B$7:$R$2843,8,0)</f>
        <v>3.3517000000000001</v>
      </c>
      <c r="K17" s="66">
        <f t="shared" si="3"/>
        <v>13</v>
      </c>
      <c r="L17" s="65">
        <f>VLOOKUP($A17,'Return Data'!$B$7:$R$2843,9,0)</f>
        <v>3.2473999999999998</v>
      </c>
      <c r="M17" s="66">
        <f t="shared" si="4"/>
        <v>18</v>
      </c>
      <c r="N17" s="65">
        <f>VLOOKUP($A17,'Return Data'!$B$7:$R$2843,10,0)</f>
        <v>3.2324000000000002</v>
      </c>
      <c r="O17" s="66">
        <f t="shared" si="5"/>
        <v>18</v>
      </c>
      <c r="P17" s="65">
        <f>VLOOKUP($A17,'Return Data'!$B$7:$R$2843,11,0)</f>
        <v>3.2288999999999999</v>
      </c>
      <c r="Q17" s="66">
        <f t="shared" si="6"/>
        <v>19</v>
      </c>
      <c r="R17" s="65">
        <f>VLOOKUP($A17,'Return Data'!$B$7:$R$2843,12,0)</f>
        <v>3.1301000000000001</v>
      </c>
      <c r="S17" s="66">
        <f t="shared" si="7"/>
        <v>24</v>
      </c>
      <c r="T17" s="65">
        <f>VLOOKUP($A17,'Return Data'!$B$7:$R$2843,13,0)</f>
        <v>3.1686999999999999</v>
      </c>
      <c r="U17" s="66">
        <f t="shared" si="8"/>
        <v>22</v>
      </c>
      <c r="V17" s="65">
        <f>VLOOKUP($A17,'Return Data'!$B$7:$R$2843,17,0)</f>
        <v>4.1204999999999998</v>
      </c>
      <c r="W17" s="66">
        <f t="shared" si="9"/>
        <v>22</v>
      </c>
      <c r="X17" s="65">
        <f>VLOOKUP($A17,'Return Data'!$B$7:$R$2843,14,0)</f>
        <v>5.2164999999999999</v>
      </c>
      <c r="Y17" s="66">
        <f t="shared" si="10"/>
        <v>18</v>
      </c>
      <c r="Z17" s="65">
        <f>VLOOKUP($A17,'Return Data'!$B$7:$R$2843,16,0)</f>
        <v>4.2983000000000002</v>
      </c>
      <c r="AA17" s="67">
        <f t="shared" si="11"/>
        <v>35</v>
      </c>
    </row>
    <row r="18" spans="1:27" x14ac:dyDescent="0.3">
      <c r="A18" s="63" t="s">
        <v>238</v>
      </c>
      <c r="B18" s="64">
        <f>VLOOKUP($A18,'Return Data'!$B$7:$R$2843,3,0)</f>
        <v>44409</v>
      </c>
      <c r="C18" s="65">
        <f>VLOOKUP($A18,'Return Data'!$B$7:$R$2843,4,0)</f>
        <v>306.29109999999997</v>
      </c>
      <c r="D18" s="65">
        <f>VLOOKUP($A18,'Return Data'!$B$7:$R$2843,5,0)</f>
        <v>3.194</v>
      </c>
      <c r="E18" s="66">
        <f t="shared" si="0"/>
        <v>18</v>
      </c>
      <c r="F18" s="65">
        <f>VLOOKUP($A18,'Return Data'!$B$7:$R$2843,6,0)</f>
        <v>3.1707000000000001</v>
      </c>
      <c r="G18" s="66">
        <f t="shared" si="1"/>
        <v>17</v>
      </c>
      <c r="H18" s="65">
        <f>VLOOKUP($A18,'Return Data'!$B$7:$R$2843,7,0)</f>
        <v>3.2621000000000002</v>
      </c>
      <c r="I18" s="66">
        <f t="shared" si="2"/>
        <v>12</v>
      </c>
      <c r="J18" s="65">
        <f>VLOOKUP($A18,'Return Data'!$B$7:$R$2843,8,0)</f>
        <v>3.3418000000000001</v>
      </c>
      <c r="K18" s="66">
        <f t="shared" si="3"/>
        <v>16</v>
      </c>
      <c r="L18" s="65">
        <f>VLOOKUP($A18,'Return Data'!$B$7:$R$2843,9,0)</f>
        <v>3.2614999999999998</v>
      </c>
      <c r="M18" s="66">
        <f t="shared" si="4"/>
        <v>15</v>
      </c>
      <c r="N18" s="65">
        <f>VLOOKUP($A18,'Return Data'!$B$7:$R$2843,10,0)</f>
        <v>3.2086000000000001</v>
      </c>
      <c r="O18" s="66">
        <f t="shared" si="5"/>
        <v>24</v>
      </c>
      <c r="P18" s="65">
        <f>VLOOKUP($A18,'Return Data'!$B$7:$R$2843,11,0)</f>
        <v>3.2105999999999999</v>
      </c>
      <c r="Q18" s="66">
        <f t="shared" si="6"/>
        <v>26</v>
      </c>
      <c r="R18" s="65">
        <f>VLOOKUP($A18,'Return Data'!$B$7:$R$2843,12,0)</f>
        <v>3.1379999999999999</v>
      </c>
      <c r="S18" s="66">
        <f t="shared" si="7"/>
        <v>21</v>
      </c>
      <c r="T18" s="65">
        <f>VLOOKUP($A18,'Return Data'!$B$7:$R$2843,13,0)</f>
        <v>3.1783999999999999</v>
      </c>
      <c r="U18" s="66">
        <f t="shared" si="8"/>
        <v>20</v>
      </c>
      <c r="V18" s="65">
        <f>VLOOKUP($A18,'Return Data'!$B$7:$R$2843,17,0)</f>
        <v>4.2278000000000002</v>
      </c>
      <c r="W18" s="66">
        <f t="shared" si="9"/>
        <v>9</v>
      </c>
      <c r="X18" s="65">
        <f>VLOOKUP($A18,'Return Data'!$B$7:$R$2843,14,0)</f>
        <v>5.2690000000000001</v>
      </c>
      <c r="Y18" s="66">
        <f t="shared" si="10"/>
        <v>10</v>
      </c>
      <c r="Z18" s="65">
        <f>VLOOKUP($A18,'Return Data'!$B$7:$R$2843,16,0)</f>
        <v>7.3826999999999998</v>
      </c>
      <c r="AA18" s="67">
        <f t="shared" si="11"/>
        <v>5</v>
      </c>
    </row>
    <row r="19" spans="1:27" x14ac:dyDescent="0.3">
      <c r="A19" s="63" t="s">
        <v>239</v>
      </c>
      <c r="B19" s="64">
        <f>VLOOKUP($A19,'Return Data'!$B$7:$R$2843,3,0)</f>
        <v>44409</v>
      </c>
      <c r="C19" s="65">
        <f>VLOOKUP($A19,'Return Data'!$B$7:$R$2843,4,0)</f>
        <v>2221.3629000000001</v>
      </c>
      <c r="D19" s="65">
        <f>VLOOKUP($A19,'Return Data'!$B$7:$R$2843,5,0)</f>
        <v>3.3309000000000002</v>
      </c>
      <c r="E19" s="66">
        <f t="shared" si="0"/>
        <v>5</v>
      </c>
      <c r="F19" s="65">
        <f>VLOOKUP($A19,'Return Data'!$B$7:$R$2843,6,0)</f>
        <v>3.2536999999999998</v>
      </c>
      <c r="G19" s="66">
        <f t="shared" si="1"/>
        <v>6</v>
      </c>
      <c r="H19" s="65">
        <f>VLOOKUP($A19,'Return Data'!$B$7:$R$2843,7,0)</f>
        <v>3.3805000000000001</v>
      </c>
      <c r="I19" s="66">
        <f t="shared" si="2"/>
        <v>1</v>
      </c>
      <c r="J19" s="65">
        <f>VLOOKUP($A19,'Return Data'!$B$7:$R$2843,8,0)</f>
        <v>3.4672999999999998</v>
      </c>
      <c r="K19" s="66">
        <f t="shared" si="3"/>
        <v>1</v>
      </c>
      <c r="L19" s="65">
        <f>VLOOKUP($A19,'Return Data'!$B$7:$R$2843,9,0)</f>
        <v>3.3721999999999999</v>
      </c>
      <c r="M19" s="66">
        <f t="shared" si="4"/>
        <v>2</v>
      </c>
      <c r="N19" s="65">
        <f>VLOOKUP($A19,'Return Data'!$B$7:$R$2843,10,0)</f>
        <v>3.4058000000000002</v>
      </c>
      <c r="O19" s="66">
        <f t="shared" si="5"/>
        <v>2</v>
      </c>
      <c r="P19" s="65">
        <f>VLOOKUP($A19,'Return Data'!$B$7:$R$2843,11,0)</f>
        <v>3.4049</v>
      </c>
      <c r="Q19" s="66">
        <f t="shared" si="6"/>
        <v>2</v>
      </c>
      <c r="R19" s="65">
        <f>VLOOKUP($A19,'Return Data'!$B$7:$R$2843,12,0)</f>
        <v>3.3357000000000001</v>
      </c>
      <c r="S19" s="66">
        <f t="shared" si="7"/>
        <v>2</v>
      </c>
      <c r="T19" s="65">
        <f>VLOOKUP($A19,'Return Data'!$B$7:$R$2843,13,0)</f>
        <v>3.3971</v>
      </c>
      <c r="U19" s="66">
        <f t="shared" si="8"/>
        <v>2</v>
      </c>
      <c r="V19" s="65">
        <f>VLOOKUP($A19,'Return Data'!$B$7:$R$2843,17,0)</f>
        <v>4.4362000000000004</v>
      </c>
      <c r="W19" s="66">
        <f t="shared" si="9"/>
        <v>2</v>
      </c>
      <c r="X19" s="65">
        <f>VLOOKUP($A19,'Return Data'!$B$7:$R$2843,14,0)</f>
        <v>5.4275000000000002</v>
      </c>
      <c r="Y19" s="66">
        <f t="shared" si="10"/>
        <v>2</v>
      </c>
      <c r="Z19" s="65">
        <f>VLOOKUP($A19,'Return Data'!$B$7:$R$2843,16,0)</f>
        <v>7.4752000000000001</v>
      </c>
      <c r="AA19" s="67">
        <f t="shared" si="11"/>
        <v>3</v>
      </c>
    </row>
    <row r="20" spans="1:27" x14ac:dyDescent="0.3">
      <c r="A20" s="63" t="s">
        <v>240</v>
      </c>
      <c r="B20" s="64">
        <f>VLOOKUP($A20,'Return Data'!$B$7:$R$2843,3,0)</f>
        <v>44409</v>
      </c>
      <c r="C20" s="65">
        <f>VLOOKUP($A20,'Return Data'!$B$7:$R$2843,4,0)</f>
        <v>2500.3444</v>
      </c>
      <c r="D20" s="65">
        <f>VLOOKUP($A20,'Return Data'!$B$7:$R$2843,5,0)</f>
        <v>3.2031000000000001</v>
      </c>
      <c r="E20" s="66">
        <f t="shared" si="0"/>
        <v>17</v>
      </c>
      <c r="F20" s="65">
        <f>VLOOKUP($A20,'Return Data'!$B$7:$R$2843,6,0)</f>
        <v>3.1467000000000001</v>
      </c>
      <c r="G20" s="66">
        <f t="shared" si="1"/>
        <v>21</v>
      </c>
      <c r="H20" s="65">
        <f>VLOOKUP($A20,'Return Data'!$B$7:$R$2843,7,0)</f>
        <v>3.2442000000000002</v>
      </c>
      <c r="I20" s="66">
        <f t="shared" si="2"/>
        <v>18</v>
      </c>
      <c r="J20" s="65">
        <f>VLOOKUP($A20,'Return Data'!$B$7:$R$2843,8,0)</f>
        <v>3.3609</v>
      </c>
      <c r="K20" s="66">
        <f t="shared" si="3"/>
        <v>10</v>
      </c>
      <c r="L20" s="65">
        <f>VLOOKUP($A20,'Return Data'!$B$7:$R$2843,9,0)</f>
        <v>3.2795000000000001</v>
      </c>
      <c r="M20" s="66">
        <f t="shared" si="4"/>
        <v>13</v>
      </c>
      <c r="N20" s="65">
        <f>VLOOKUP($A20,'Return Data'!$B$7:$R$2843,10,0)</f>
        <v>3.2471999999999999</v>
      </c>
      <c r="O20" s="66">
        <f t="shared" si="5"/>
        <v>13</v>
      </c>
      <c r="P20" s="65">
        <f>VLOOKUP($A20,'Return Data'!$B$7:$R$2843,11,0)</f>
        <v>3.2301000000000002</v>
      </c>
      <c r="Q20" s="66">
        <f t="shared" si="6"/>
        <v>18</v>
      </c>
      <c r="R20" s="65">
        <f>VLOOKUP($A20,'Return Data'!$B$7:$R$2843,12,0)</f>
        <v>3.1395</v>
      </c>
      <c r="S20" s="66">
        <f t="shared" si="7"/>
        <v>20</v>
      </c>
      <c r="T20" s="65">
        <f>VLOOKUP($A20,'Return Data'!$B$7:$R$2843,13,0)</f>
        <v>3.1682999999999999</v>
      </c>
      <c r="U20" s="66">
        <f t="shared" si="8"/>
        <v>23</v>
      </c>
      <c r="V20" s="65">
        <f>VLOOKUP($A20,'Return Data'!$B$7:$R$2843,17,0)</f>
        <v>4.0659000000000001</v>
      </c>
      <c r="W20" s="66">
        <f t="shared" si="9"/>
        <v>27</v>
      </c>
      <c r="X20" s="65">
        <f>VLOOKUP($A20,'Return Data'!$B$7:$R$2843,14,0)</f>
        <v>5.0930999999999997</v>
      </c>
      <c r="Y20" s="66">
        <f t="shared" si="10"/>
        <v>27</v>
      </c>
      <c r="Z20" s="65">
        <f>VLOOKUP($A20,'Return Data'!$B$7:$R$2843,16,0)</f>
        <v>5.4256000000000002</v>
      </c>
      <c r="AA20" s="67">
        <f t="shared" si="11"/>
        <v>32</v>
      </c>
    </row>
    <row r="21" spans="1:27" x14ac:dyDescent="0.3">
      <c r="A21" s="63" t="s">
        <v>241</v>
      </c>
      <c r="B21" s="64">
        <f>VLOOKUP($A21,'Return Data'!$B$7:$R$2843,3,0)</f>
        <v>44409</v>
      </c>
      <c r="C21" s="65">
        <f>VLOOKUP($A21,'Return Data'!$B$7:$R$2843,4,0)</f>
        <v>1599.7054000000001</v>
      </c>
      <c r="D21" s="65">
        <f>VLOOKUP($A21,'Return Data'!$B$7:$R$2843,5,0)</f>
        <v>3.7553000000000001</v>
      </c>
      <c r="E21" s="66">
        <f t="shared" si="0"/>
        <v>1</v>
      </c>
      <c r="F21" s="65">
        <f>VLOOKUP($A21,'Return Data'!$B$7:$R$2843,6,0)</f>
        <v>2.8283999999999998</v>
      </c>
      <c r="G21" s="66">
        <f t="shared" si="1"/>
        <v>36</v>
      </c>
      <c r="H21" s="65">
        <f>VLOOKUP($A21,'Return Data'!$B$7:$R$2843,7,0)</f>
        <v>2.8732000000000002</v>
      </c>
      <c r="I21" s="66">
        <f t="shared" si="2"/>
        <v>35</v>
      </c>
      <c r="J21" s="65">
        <f>VLOOKUP($A21,'Return Data'!$B$7:$R$2843,8,0)</f>
        <v>2.9308000000000001</v>
      </c>
      <c r="K21" s="66">
        <f t="shared" si="3"/>
        <v>35</v>
      </c>
      <c r="L21" s="65">
        <f>VLOOKUP($A21,'Return Data'!$B$7:$R$2843,9,0)</f>
        <v>2.9262000000000001</v>
      </c>
      <c r="M21" s="66">
        <f t="shared" si="4"/>
        <v>36</v>
      </c>
      <c r="N21" s="65">
        <f>VLOOKUP($A21,'Return Data'!$B$7:$R$2843,10,0)</f>
        <v>2.9312</v>
      </c>
      <c r="O21" s="66">
        <f t="shared" si="5"/>
        <v>35</v>
      </c>
      <c r="P21" s="65">
        <f>VLOOKUP($A21,'Return Data'!$B$7:$R$2843,11,0)</f>
        <v>2.8780999999999999</v>
      </c>
      <c r="Q21" s="66">
        <f t="shared" si="6"/>
        <v>37</v>
      </c>
      <c r="R21" s="65">
        <f>VLOOKUP($A21,'Return Data'!$B$7:$R$2843,12,0)</f>
        <v>2.8117000000000001</v>
      </c>
      <c r="S21" s="66">
        <f t="shared" si="7"/>
        <v>37</v>
      </c>
      <c r="T21" s="65">
        <f>VLOOKUP($A21,'Return Data'!$B$7:$R$2843,13,0)</f>
        <v>2.8490000000000002</v>
      </c>
      <c r="U21" s="66">
        <f t="shared" si="8"/>
        <v>37</v>
      </c>
      <c r="V21" s="65">
        <f>VLOOKUP($A21,'Return Data'!$B$7:$R$2843,17,0)</f>
        <v>3.6055000000000001</v>
      </c>
      <c r="W21" s="66">
        <f t="shared" si="9"/>
        <v>34</v>
      </c>
      <c r="X21" s="65">
        <f>VLOOKUP($A21,'Return Data'!$B$7:$R$2843,14,0)</f>
        <v>4.6081000000000003</v>
      </c>
      <c r="Y21" s="66">
        <f t="shared" si="10"/>
        <v>31</v>
      </c>
      <c r="Z21" s="65">
        <f>VLOOKUP($A21,'Return Data'!$B$7:$R$2843,16,0)</f>
        <v>6.2710999999999997</v>
      </c>
      <c r="AA21" s="67">
        <f t="shared" si="11"/>
        <v>30</v>
      </c>
    </row>
    <row r="22" spans="1:27" x14ac:dyDescent="0.3">
      <c r="A22" s="63" t="s">
        <v>242</v>
      </c>
      <c r="B22" s="64">
        <f>VLOOKUP($A22,'Return Data'!$B$7:$R$2843,3,0)</f>
        <v>44409</v>
      </c>
      <c r="C22" s="65">
        <f>VLOOKUP($A22,'Return Data'!$B$7:$R$2843,4,0)</f>
        <v>2009.3771999999999</v>
      </c>
      <c r="D22" s="65">
        <f>VLOOKUP($A22,'Return Data'!$B$7:$R$2843,5,0)</f>
        <v>3.1246</v>
      </c>
      <c r="E22" s="66">
        <f t="shared" si="0"/>
        <v>28</v>
      </c>
      <c r="F22" s="65">
        <f>VLOOKUP($A22,'Return Data'!$B$7:$R$2843,6,0)</f>
        <v>2.7259000000000002</v>
      </c>
      <c r="G22" s="66">
        <f t="shared" si="1"/>
        <v>37</v>
      </c>
      <c r="H22" s="65">
        <f>VLOOKUP($A22,'Return Data'!$B$7:$R$2843,7,0)</f>
        <v>2.8546999999999998</v>
      </c>
      <c r="I22" s="66">
        <f t="shared" si="2"/>
        <v>36</v>
      </c>
      <c r="J22" s="65">
        <f>VLOOKUP($A22,'Return Data'!$B$7:$R$2843,8,0)</f>
        <v>2.8995000000000002</v>
      </c>
      <c r="K22" s="66">
        <f t="shared" si="3"/>
        <v>36</v>
      </c>
      <c r="L22" s="65">
        <f>VLOOKUP($A22,'Return Data'!$B$7:$R$2843,9,0)</f>
        <v>2.9518</v>
      </c>
      <c r="M22" s="66">
        <f t="shared" si="4"/>
        <v>35</v>
      </c>
      <c r="N22" s="65">
        <f>VLOOKUP($A22,'Return Data'!$B$7:$R$2843,10,0)</f>
        <v>2.9037999999999999</v>
      </c>
      <c r="O22" s="66">
        <f t="shared" si="5"/>
        <v>36</v>
      </c>
      <c r="P22" s="65">
        <f>VLOOKUP($A22,'Return Data'!$B$7:$R$2843,11,0)</f>
        <v>2.9824999999999999</v>
      </c>
      <c r="Q22" s="66">
        <f t="shared" si="6"/>
        <v>33</v>
      </c>
      <c r="R22" s="65">
        <f>VLOOKUP($A22,'Return Data'!$B$7:$R$2843,12,0)</f>
        <v>3.1154999999999999</v>
      </c>
      <c r="S22" s="66">
        <f t="shared" si="7"/>
        <v>26</v>
      </c>
      <c r="T22" s="65">
        <f>VLOOKUP($A22,'Return Data'!$B$7:$R$2843,13,0)</f>
        <v>3.1124999999999998</v>
      </c>
      <c r="U22" s="66">
        <f t="shared" si="8"/>
        <v>30</v>
      </c>
      <c r="V22" s="65">
        <f>VLOOKUP($A22,'Return Data'!$B$7:$R$2843,17,0)</f>
        <v>4.0210999999999997</v>
      </c>
      <c r="W22" s="66">
        <f t="shared" si="9"/>
        <v>28</v>
      </c>
      <c r="X22" s="65">
        <f>VLOOKUP($A22,'Return Data'!$B$7:$R$2843,14,0)</f>
        <v>5.0991</v>
      </c>
      <c r="Y22" s="66">
        <f t="shared" si="10"/>
        <v>26</v>
      </c>
      <c r="Z22" s="65">
        <f>VLOOKUP($A22,'Return Data'!$B$7:$R$2843,16,0)</f>
        <v>7.3996000000000004</v>
      </c>
      <c r="AA22" s="67">
        <f t="shared" si="11"/>
        <v>4</v>
      </c>
    </row>
    <row r="23" spans="1:27" x14ac:dyDescent="0.3">
      <c r="A23" s="63" t="s">
        <v>243</v>
      </c>
      <c r="B23" s="64">
        <f>VLOOKUP($A23,'Return Data'!$B$7:$R$2843,3,0)</f>
        <v>44409</v>
      </c>
      <c r="C23" s="65">
        <f>VLOOKUP($A23,'Return Data'!$B$7:$R$2843,4,0)</f>
        <v>2840.6043</v>
      </c>
      <c r="D23" s="65">
        <f>VLOOKUP($A23,'Return Data'!$B$7:$R$2843,5,0)</f>
        <v>3.2435</v>
      </c>
      <c r="E23" s="66">
        <f t="shared" si="0"/>
        <v>13</v>
      </c>
      <c r="F23" s="65">
        <f>VLOOKUP($A23,'Return Data'!$B$7:$R$2843,6,0)</f>
        <v>3.1656</v>
      </c>
      <c r="G23" s="66">
        <f t="shared" si="1"/>
        <v>19</v>
      </c>
      <c r="H23" s="65">
        <f>VLOOKUP($A23,'Return Data'!$B$7:$R$2843,7,0)</f>
        <v>3.2848999999999999</v>
      </c>
      <c r="I23" s="66">
        <f t="shared" si="2"/>
        <v>8</v>
      </c>
      <c r="J23" s="65">
        <f>VLOOKUP($A23,'Return Data'!$B$7:$R$2843,8,0)</f>
        <v>3.3534999999999999</v>
      </c>
      <c r="K23" s="66">
        <f t="shared" si="3"/>
        <v>12</v>
      </c>
      <c r="L23" s="65">
        <f>VLOOKUP($A23,'Return Data'!$B$7:$R$2843,9,0)</f>
        <v>3.2581000000000002</v>
      </c>
      <c r="M23" s="66">
        <f t="shared" si="4"/>
        <v>16</v>
      </c>
      <c r="N23" s="65">
        <f>VLOOKUP($A23,'Return Data'!$B$7:$R$2843,10,0)</f>
        <v>3.2378</v>
      </c>
      <c r="O23" s="66">
        <f t="shared" si="5"/>
        <v>16</v>
      </c>
      <c r="P23" s="65">
        <f>VLOOKUP($A23,'Return Data'!$B$7:$R$2843,11,0)</f>
        <v>3.2223999999999999</v>
      </c>
      <c r="Q23" s="66">
        <f t="shared" si="6"/>
        <v>20</v>
      </c>
      <c r="R23" s="65">
        <f>VLOOKUP($A23,'Return Data'!$B$7:$R$2843,12,0)</f>
        <v>3.153</v>
      </c>
      <c r="S23" s="66">
        <f t="shared" si="7"/>
        <v>16</v>
      </c>
      <c r="T23" s="65">
        <f>VLOOKUP($A23,'Return Data'!$B$7:$R$2843,13,0)</f>
        <v>3.1867999999999999</v>
      </c>
      <c r="U23" s="66">
        <f t="shared" si="8"/>
        <v>16</v>
      </c>
      <c r="V23" s="65">
        <f>VLOOKUP($A23,'Return Data'!$B$7:$R$2843,17,0)</f>
        <v>4.1022999999999996</v>
      </c>
      <c r="W23" s="66">
        <f t="shared" si="9"/>
        <v>25</v>
      </c>
      <c r="X23" s="65">
        <f>VLOOKUP($A23,'Return Data'!$B$7:$R$2843,14,0)</f>
        <v>5.1738</v>
      </c>
      <c r="Y23" s="66">
        <f t="shared" si="10"/>
        <v>22</v>
      </c>
      <c r="Z23" s="65">
        <f>VLOOKUP($A23,'Return Data'!$B$7:$R$2843,16,0)</f>
        <v>7.3525999999999998</v>
      </c>
      <c r="AA23" s="67">
        <f t="shared" si="11"/>
        <v>8</v>
      </c>
    </row>
    <row r="24" spans="1:27" x14ac:dyDescent="0.3">
      <c r="A24" s="63" t="s">
        <v>244</v>
      </c>
      <c r="B24" s="64">
        <f>VLOOKUP($A24,'Return Data'!$B$7:$R$2843,3,0)</f>
        <v>44409</v>
      </c>
      <c r="C24" s="65">
        <f>VLOOKUP($A24,'Return Data'!$B$7:$R$2843,4,0)</f>
        <v>1088.6434999999999</v>
      </c>
      <c r="D24" s="65">
        <f>VLOOKUP($A24,'Return Data'!$B$7:$R$2843,5,0)</f>
        <v>3.0478999999999998</v>
      </c>
      <c r="E24" s="66">
        <f t="shared" si="0"/>
        <v>34</v>
      </c>
      <c r="F24" s="65">
        <f>VLOOKUP($A24,'Return Data'!$B$7:$R$2843,6,0)</f>
        <v>3.0283000000000002</v>
      </c>
      <c r="G24" s="66">
        <f t="shared" si="1"/>
        <v>31</v>
      </c>
      <c r="H24" s="65">
        <f>VLOOKUP($A24,'Return Data'!$B$7:$R$2843,7,0)</f>
        <v>3.0063</v>
      </c>
      <c r="I24" s="66">
        <f t="shared" si="2"/>
        <v>32</v>
      </c>
      <c r="J24" s="65">
        <f>VLOOKUP($A24,'Return Data'!$B$7:$R$2843,8,0)</f>
        <v>3.0474000000000001</v>
      </c>
      <c r="K24" s="66">
        <f t="shared" si="3"/>
        <v>34</v>
      </c>
      <c r="L24" s="65">
        <f>VLOOKUP($A24,'Return Data'!$B$7:$R$2843,9,0)</f>
        <v>3.0434999999999999</v>
      </c>
      <c r="M24" s="66">
        <f t="shared" si="4"/>
        <v>33</v>
      </c>
      <c r="N24" s="65">
        <f>VLOOKUP($A24,'Return Data'!$B$7:$R$2843,10,0)</f>
        <v>3.0510999999999999</v>
      </c>
      <c r="O24" s="66">
        <f t="shared" si="5"/>
        <v>33</v>
      </c>
      <c r="P24" s="65">
        <f>VLOOKUP($A24,'Return Data'!$B$7:$R$2843,11,0)</f>
        <v>2.9725999999999999</v>
      </c>
      <c r="Q24" s="66">
        <f t="shared" si="6"/>
        <v>34</v>
      </c>
      <c r="R24" s="65">
        <f>VLOOKUP($A24,'Return Data'!$B$7:$R$2843,12,0)</f>
        <v>2.9196</v>
      </c>
      <c r="S24" s="66">
        <f t="shared" si="7"/>
        <v>35</v>
      </c>
      <c r="T24" s="65">
        <f>VLOOKUP($A24,'Return Data'!$B$7:$R$2843,13,0)</f>
        <v>2.9319000000000002</v>
      </c>
      <c r="U24" s="66">
        <f t="shared" si="8"/>
        <v>35</v>
      </c>
      <c r="V24" s="65"/>
      <c r="W24" s="66"/>
      <c r="X24" s="65"/>
      <c r="Y24" s="66"/>
      <c r="Z24" s="65">
        <f>VLOOKUP($A24,'Return Data'!$B$7:$R$2843,16,0)</f>
        <v>3.8018000000000001</v>
      </c>
      <c r="AA24" s="67">
        <f t="shared" si="11"/>
        <v>37</v>
      </c>
    </row>
    <row r="25" spans="1:27" x14ac:dyDescent="0.3">
      <c r="A25" s="63" t="s">
        <v>245</v>
      </c>
      <c r="B25" s="64">
        <f>VLOOKUP($A25,'Return Data'!$B$7:$R$2843,3,0)</f>
        <v>44409</v>
      </c>
      <c r="C25" s="65">
        <f>VLOOKUP($A25,'Return Data'!$B$7:$R$2843,4,0)</f>
        <v>56.492100000000001</v>
      </c>
      <c r="D25" s="65">
        <f>VLOOKUP($A25,'Return Data'!$B$7:$R$2843,5,0)</f>
        <v>3.1661999999999999</v>
      </c>
      <c r="E25" s="66">
        <f t="shared" si="0"/>
        <v>24</v>
      </c>
      <c r="F25" s="65">
        <f>VLOOKUP($A25,'Return Data'!$B$7:$R$2843,6,0)</f>
        <v>3.1236999999999999</v>
      </c>
      <c r="G25" s="66">
        <f t="shared" si="1"/>
        <v>23</v>
      </c>
      <c r="H25" s="65">
        <f>VLOOKUP($A25,'Return Data'!$B$7:$R$2843,7,0)</f>
        <v>3.2509999999999999</v>
      </c>
      <c r="I25" s="66">
        <f t="shared" si="2"/>
        <v>16</v>
      </c>
      <c r="J25" s="65">
        <f>VLOOKUP($A25,'Return Data'!$B$7:$R$2843,8,0)</f>
        <v>3.3641000000000001</v>
      </c>
      <c r="K25" s="66">
        <f t="shared" si="3"/>
        <v>9</v>
      </c>
      <c r="L25" s="65">
        <f>VLOOKUP($A25,'Return Data'!$B$7:$R$2843,9,0)</f>
        <v>3.3275000000000001</v>
      </c>
      <c r="M25" s="66">
        <f t="shared" si="4"/>
        <v>4</v>
      </c>
      <c r="N25" s="65">
        <f>VLOOKUP($A25,'Return Data'!$B$7:$R$2843,10,0)</f>
        <v>3.2755999999999998</v>
      </c>
      <c r="O25" s="66">
        <f t="shared" si="5"/>
        <v>8</v>
      </c>
      <c r="P25" s="65">
        <f>VLOOKUP($A25,'Return Data'!$B$7:$R$2843,11,0)</f>
        <v>3.2639999999999998</v>
      </c>
      <c r="Q25" s="66">
        <f t="shared" si="6"/>
        <v>12</v>
      </c>
      <c r="R25" s="65">
        <f>VLOOKUP($A25,'Return Data'!$B$7:$R$2843,12,0)</f>
        <v>3.1808999999999998</v>
      </c>
      <c r="S25" s="66">
        <f t="shared" si="7"/>
        <v>9</v>
      </c>
      <c r="T25" s="65">
        <f>VLOOKUP($A25,'Return Data'!$B$7:$R$2843,13,0)</f>
        <v>3.1985000000000001</v>
      </c>
      <c r="U25" s="66">
        <f t="shared" si="8"/>
        <v>11</v>
      </c>
      <c r="V25" s="65">
        <f>VLOOKUP($A25,'Return Data'!$B$7:$R$2843,17,0)</f>
        <v>4.0814000000000004</v>
      </c>
      <c r="W25" s="66">
        <f t="shared" ref="W25:W30" si="12">RANK(V25,V$8:V$45,0)</f>
        <v>26</v>
      </c>
      <c r="X25" s="65">
        <f>VLOOKUP($A25,'Return Data'!$B$7:$R$2843,14,0)</f>
        <v>5.1938000000000004</v>
      </c>
      <c r="Y25" s="66">
        <f t="shared" ref="Y25:Y30" si="13">RANK(X25,X$8:X$45,0)</f>
        <v>21</v>
      </c>
      <c r="Z25" s="65">
        <f>VLOOKUP($A25,'Return Data'!$B$7:$R$2843,16,0)</f>
        <v>7.6128</v>
      </c>
      <c r="AA25" s="67">
        <f t="shared" si="11"/>
        <v>2</v>
      </c>
    </row>
    <row r="26" spans="1:27" x14ac:dyDescent="0.3">
      <c r="A26" s="63" t="s">
        <v>246</v>
      </c>
      <c r="B26" s="64">
        <f>VLOOKUP($A26,'Return Data'!$B$7:$R$2843,3,0)</f>
        <v>44409</v>
      </c>
      <c r="C26" s="65">
        <f>VLOOKUP($A26,'Return Data'!$B$7:$R$2843,4,0)</f>
        <v>4185.3609999999999</v>
      </c>
      <c r="D26" s="65">
        <f>VLOOKUP($A26,'Return Data'!$B$7:$R$2843,5,0)</f>
        <v>3.1248</v>
      </c>
      <c r="E26" s="66">
        <f t="shared" si="0"/>
        <v>27</v>
      </c>
      <c r="F26" s="65">
        <f>VLOOKUP($A26,'Return Data'!$B$7:$R$2843,6,0)</f>
        <v>3.1684999999999999</v>
      </c>
      <c r="G26" s="66">
        <f t="shared" si="1"/>
        <v>18</v>
      </c>
      <c r="H26" s="65">
        <f>VLOOKUP($A26,'Return Data'!$B$7:$R$2843,7,0)</f>
        <v>3.2355999999999998</v>
      </c>
      <c r="I26" s="66">
        <f t="shared" si="2"/>
        <v>20</v>
      </c>
      <c r="J26" s="65">
        <f>VLOOKUP($A26,'Return Data'!$B$7:$R$2843,8,0)</f>
        <v>3.3319000000000001</v>
      </c>
      <c r="K26" s="66">
        <f t="shared" si="3"/>
        <v>18</v>
      </c>
      <c r="L26" s="65">
        <f>VLOOKUP($A26,'Return Data'!$B$7:$R$2843,9,0)</f>
        <v>3.2513999999999998</v>
      </c>
      <c r="M26" s="66">
        <f t="shared" si="4"/>
        <v>17</v>
      </c>
      <c r="N26" s="65">
        <f>VLOOKUP($A26,'Return Data'!$B$7:$R$2843,10,0)</f>
        <v>3.2155999999999998</v>
      </c>
      <c r="O26" s="66">
        <f t="shared" si="5"/>
        <v>22</v>
      </c>
      <c r="P26" s="65">
        <f>VLOOKUP($A26,'Return Data'!$B$7:$R$2843,11,0)</f>
        <v>3.2166999999999999</v>
      </c>
      <c r="Q26" s="66">
        <f t="shared" si="6"/>
        <v>22</v>
      </c>
      <c r="R26" s="65">
        <f>VLOOKUP($A26,'Return Data'!$B$7:$R$2843,12,0)</f>
        <v>3.12</v>
      </c>
      <c r="S26" s="66">
        <f t="shared" si="7"/>
        <v>25</v>
      </c>
      <c r="T26" s="65">
        <f>VLOOKUP($A26,'Return Data'!$B$7:$R$2843,13,0)</f>
        <v>3.1646999999999998</v>
      </c>
      <c r="U26" s="66">
        <f t="shared" si="8"/>
        <v>24</v>
      </c>
      <c r="V26" s="65">
        <f>VLOOKUP($A26,'Return Data'!$B$7:$R$2843,17,0)</f>
        <v>4.1292999999999997</v>
      </c>
      <c r="W26" s="66">
        <f t="shared" si="12"/>
        <v>21</v>
      </c>
      <c r="X26" s="65">
        <f>VLOOKUP($A26,'Return Data'!$B$7:$R$2843,14,0)</f>
        <v>5.1719999999999997</v>
      </c>
      <c r="Y26" s="66">
        <f t="shared" si="13"/>
        <v>23</v>
      </c>
      <c r="Z26" s="65">
        <f>VLOOKUP($A26,'Return Data'!$B$7:$R$2843,16,0)</f>
        <v>7.0541999999999998</v>
      </c>
      <c r="AA26" s="67">
        <f t="shared" si="11"/>
        <v>19</v>
      </c>
    </row>
    <row r="27" spans="1:27" x14ac:dyDescent="0.3">
      <c r="A27" s="63" t="s">
        <v>247</v>
      </c>
      <c r="B27" s="64">
        <f>VLOOKUP($A27,'Return Data'!$B$7:$R$2843,3,0)</f>
        <v>44409</v>
      </c>
      <c r="C27" s="65">
        <f>VLOOKUP($A27,'Return Data'!$B$7:$R$2843,4,0)</f>
        <v>2836.4225000000001</v>
      </c>
      <c r="D27" s="65">
        <f>VLOOKUP($A27,'Return Data'!$B$7:$R$2843,5,0)</f>
        <v>3.2058</v>
      </c>
      <c r="E27" s="66">
        <f t="shared" si="0"/>
        <v>16</v>
      </c>
      <c r="F27" s="65">
        <f>VLOOKUP($A27,'Return Data'!$B$7:$R$2843,6,0)</f>
        <v>3.1844999999999999</v>
      </c>
      <c r="G27" s="66">
        <f t="shared" si="1"/>
        <v>16</v>
      </c>
      <c r="H27" s="65">
        <f>VLOOKUP($A27,'Return Data'!$B$7:$R$2843,7,0)</f>
        <v>3.2229000000000001</v>
      </c>
      <c r="I27" s="66">
        <f t="shared" si="2"/>
        <v>21</v>
      </c>
      <c r="J27" s="65">
        <f>VLOOKUP($A27,'Return Data'!$B$7:$R$2843,8,0)</f>
        <v>3.2862</v>
      </c>
      <c r="K27" s="66">
        <f t="shared" si="3"/>
        <v>25</v>
      </c>
      <c r="L27" s="65">
        <f>VLOOKUP($A27,'Return Data'!$B$7:$R$2843,9,0)</f>
        <v>3.2092000000000001</v>
      </c>
      <c r="M27" s="66">
        <f t="shared" si="4"/>
        <v>26</v>
      </c>
      <c r="N27" s="65">
        <f>VLOOKUP($A27,'Return Data'!$B$7:$R$2843,10,0)</f>
        <v>3.2162000000000002</v>
      </c>
      <c r="O27" s="66">
        <f t="shared" si="5"/>
        <v>21</v>
      </c>
      <c r="P27" s="65">
        <f>VLOOKUP($A27,'Return Data'!$B$7:$R$2843,11,0)</f>
        <v>3.2166999999999999</v>
      </c>
      <c r="Q27" s="66">
        <f t="shared" si="6"/>
        <v>22</v>
      </c>
      <c r="R27" s="65">
        <f>VLOOKUP($A27,'Return Data'!$B$7:$R$2843,12,0)</f>
        <v>3.1516999999999999</v>
      </c>
      <c r="S27" s="66">
        <f t="shared" si="7"/>
        <v>17</v>
      </c>
      <c r="T27" s="65">
        <f>VLOOKUP($A27,'Return Data'!$B$7:$R$2843,13,0)</f>
        <v>3.1804000000000001</v>
      </c>
      <c r="U27" s="66">
        <f t="shared" si="8"/>
        <v>18</v>
      </c>
      <c r="V27" s="65">
        <f>VLOOKUP($A27,'Return Data'!$B$7:$R$2843,17,0)</f>
        <v>4.1912000000000003</v>
      </c>
      <c r="W27" s="66">
        <f t="shared" si="12"/>
        <v>16</v>
      </c>
      <c r="X27" s="65">
        <f>VLOOKUP($A27,'Return Data'!$B$7:$R$2843,14,0)</f>
        <v>5.2317999999999998</v>
      </c>
      <c r="Y27" s="66">
        <f t="shared" si="13"/>
        <v>17</v>
      </c>
      <c r="Z27" s="65">
        <f>VLOOKUP($A27,'Return Data'!$B$7:$R$2843,16,0)</f>
        <v>7.2786999999999997</v>
      </c>
      <c r="AA27" s="67">
        <f t="shared" si="11"/>
        <v>11</v>
      </c>
    </row>
    <row r="28" spans="1:27" x14ac:dyDescent="0.3">
      <c r="A28" s="63" t="s">
        <v>248</v>
      </c>
      <c r="B28" s="64">
        <f>VLOOKUP($A28,'Return Data'!$B$7:$R$2843,3,0)</f>
        <v>44409</v>
      </c>
      <c r="C28" s="65">
        <f>VLOOKUP($A28,'Return Data'!$B$7:$R$2843,4,0)</f>
        <v>3742.7647999999999</v>
      </c>
      <c r="D28" s="65">
        <f>VLOOKUP($A28,'Return Data'!$B$7:$R$2843,5,0)</f>
        <v>3.1013999999999999</v>
      </c>
      <c r="E28" s="66">
        <f t="shared" si="0"/>
        <v>29</v>
      </c>
      <c r="F28" s="65">
        <f>VLOOKUP($A28,'Return Data'!$B$7:$R$2843,6,0)</f>
        <v>3.1312000000000002</v>
      </c>
      <c r="G28" s="66">
        <f t="shared" si="1"/>
        <v>22</v>
      </c>
      <c r="H28" s="65">
        <f>VLOOKUP($A28,'Return Data'!$B$7:$R$2843,7,0)</f>
        <v>3.2126999999999999</v>
      </c>
      <c r="I28" s="66">
        <f t="shared" si="2"/>
        <v>22</v>
      </c>
      <c r="J28" s="65">
        <f>VLOOKUP($A28,'Return Data'!$B$7:$R$2843,8,0)</f>
        <v>3.2806999999999999</v>
      </c>
      <c r="K28" s="66">
        <f t="shared" si="3"/>
        <v>26</v>
      </c>
      <c r="L28" s="65">
        <f>VLOOKUP($A28,'Return Data'!$B$7:$R$2843,9,0)</f>
        <v>3.2315999999999998</v>
      </c>
      <c r="M28" s="66">
        <f t="shared" si="4"/>
        <v>21</v>
      </c>
      <c r="N28" s="65">
        <f>VLOOKUP($A28,'Return Data'!$B$7:$R$2843,10,0)</f>
        <v>3.2166999999999999</v>
      </c>
      <c r="O28" s="66">
        <f t="shared" si="5"/>
        <v>20</v>
      </c>
      <c r="P28" s="65">
        <f>VLOOKUP($A28,'Return Data'!$B$7:$R$2843,11,0)</f>
        <v>3.2328000000000001</v>
      </c>
      <c r="Q28" s="66">
        <f t="shared" si="6"/>
        <v>17</v>
      </c>
      <c r="R28" s="65">
        <f>VLOOKUP($A28,'Return Data'!$B$7:$R$2843,12,0)</f>
        <v>3.1591</v>
      </c>
      <c r="S28" s="66">
        <f t="shared" si="7"/>
        <v>14</v>
      </c>
      <c r="T28" s="65">
        <f>VLOOKUP($A28,'Return Data'!$B$7:$R$2843,13,0)</f>
        <v>3.1875</v>
      </c>
      <c r="U28" s="66">
        <f t="shared" si="8"/>
        <v>15</v>
      </c>
      <c r="V28" s="65">
        <f>VLOOKUP($A28,'Return Data'!$B$7:$R$2843,17,0)</f>
        <v>4.2388000000000003</v>
      </c>
      <c r="W28" s="66">
        <f t="shared" si="12"/>
        <v>7</v>
      </c>
      <c r="X28" s="65">
        <f>VLOOKUP($A28,'Return Data'!$B$7:$R$2843,14,0)</f>
        <v>5.2351000000000001</v>
      </c>
      <c r="Y28" s="66">
        <f t="shared" si="13"/>
        <v>16</v>
      </c>
      <c r="Z28" s="65">
        <f>VLOOKUP($A28,'Return Data'!$B$7:$R$2843,16,0)</f>
        <v>7.04</v>
      </c>
      <c r="AA28" s="67">
        <f t="shared" si="11"/>
        <v>20</v>
      </c>
    </row>
    <row r="29" spans="1:27" x14ac:dyDescent="0.3">
      <c r="A29" s="63" t="s">
        <v>437</v>
      </c>
      <c r="B29" s="64">
        <f>VLOOKUP($A29,'Return Data'!$B$7:$R$2843,3,0)</f>
        <v>44409</v>
      </c>
      <c r="C29" s="65">
        <f>VLOOKUP($A29,'Return Data'!$B$7:$R$2843,4,0)</f>
        <v>1344.0419999999999</v>
      </c>
      <c r="D29" s="65">
        <f>VLOOKUP($A29,'Return Data'!$B$7:$R$2843,5,0)</f>
        <v>3.2265000000000001</v>
      </c>
      <c r="E29" s="66">
        <f t="shared" si="0"/>
        <v>15</v>
      </c>
      <c r="F29" s="65">
        <f>VLOOKUP($A29,'Return Data'!$B$7:$R$2843,6,0)</f>
        <v>3.2515000000000001</v>
      </c>
      <c r="G29" s="66">
        <f t="shared" si="1"/>
        <v>7</v>
      </c>
      <c r="H29" s="65">
        <f>VLOOKUP($A29,'Return Data'!$B$7:$R$2843,7,0)</f>
        <v>3.3696000000000002</v>
      </c>
      <c r="I29" s="66">
        <f t="shared" si="2"/>
        <v>2</v>
      </c>
      <c r="J29" s="65">
        <f>VLOOKUP($A29,'Return Data'!$B$7:$R$2843,8,0)</f>
        <v>3.4020000000000001</v>
      </c>
      <c r="K29" s="66">
        <f t="shared" si="3"/>
        <v>5</v>
      </c>
      <c r="L29" s="65">
        <f>VLOOKUP($A29,'Return Data'!$B$7:$R$2843,9,0)</f>
        <v>3.3237000000000001</v>
      </c>
      <c r="M29" s="66">
        <f t="shared" si="4"/>
        <v>5</v>
      </c>
      <c r="N29" s="65">
        <f>VLOOKUP($A29,'Return Data'!$B$7:$R$2843,10,0)</f>
        <v>3.3262</v>
      </c>
      <c r="O29" s="66">
        <f t="shared" si="5"/>
        <v>3</v>
      </c>
      <c r="P29" s="65">
        <f>VLOOKUP($A29,'Return Data'!$B$7:$R$2843,11,0)</f>
        <v>3.323</v>
      </c>
      <c r="Q29" s="66">
        <f t="shared" si="6"/>
        <v>4</v>
      </c>
      <c r="R29" s="65">
        <f>VLOOKUP($A29,'Return Data'!$B$7:$R$2843,12,0)</f>
        <v>3.2324999999999999</v>
      </c>
      <c r="S29" s="66">
        <f t="shared" si="7"/>
        <v>5</v>
      </c>
      <c r="T29" s="65">
        <f>VLOOKUP($A29,'Return Data'!$B$7:$R$2843,13,0)</f>
        <v>3.2894999999999999</v>
      </c>
      <c r="U29" s="66">
        <f t="shared" si="8"/>
        <v>4</v>
      </c>
      <c r="V29" s="65">
        <f>VLOOKUP($A29,'Return Data'!$B$7:$R$2843,17,0)</f>
        <v>4.2991000000000001</v>
      </c>
      <c r="W29" s="66">
        <f t="shared" si="12"/>
        <v>3</v>
      </c>
      <c r="X29" s="65">
        <f>VLOOKUP($A29,'Return Data'!$B$7:$R$2843,14,0)</f>
        <v>5.3475000000000001</v>
      </c>
      <c r="Y29" s="66">
        <f t="shared" si="13"/>
        <v>3</v>
      </c>
      <c r="Z29" s="65">
        <f>VLOOKUP($A29,'Return Data'!$B$7:$R$2843,16,0)</f>
        <v>5.9905999999999997</v>
      </c>
      <c r="AA29" s="67">
        <f t="shared" si="11"/>
        <v>31</v>
      </c>
    </row>
    <row r="30" spans="1:27" x14ac:dyDescent="0.3">
      <c r="A30" s="63" t="s">
        <v>250</v>
      </c>
      <c r="B30" s="64">
        <f>VLOOKUP($A30,'Return Data'!$B$7:$R$2843,3,0)</f>
        <v>44409</v>
      </c>
      <c r="C30" s="65">
        <f>VLOOKUP($A30,'Return Data'!$B$7:$R$2843,4,0)</f>
        <v>2167.5700000000002</v>
      </c>
      <c r="D30" s="65">
        <f>VLOOKUP($A30,'Return Data'!$B$7:$R$2843,5,0)</f>
        <v>3.2757999999999998</v>
      </c>
      <c r="E30" s="66">
        <f t="shared" si="0"/>
        <v>6</v>
      </c>
      <c r="F30" s="65">
        <f>VLOOKUP($A30,'Return Data'!$B$7:$R$2843,6,0)</f>
        <v>3.2604000000000002</v>
      </c>
      <c r="G30" s="66">
        <f t="shared" si="1"/>
        <v>4</v>
      </c>
      <c r="H30" s="65">
        <f>VLOOKUP($A30,'Return Data'!$B$7:$R$2843,7,0)</f>
        <v>3.3271000000000002</v>
      </c>
      <c r="I30" s="66">
        <f t="shared" si="2"/>
        <v>3</v>
      </c>
      <c r="J30" s="65">
        <f>VLOOKUP($A30,'Return Data'!$B$7:$R$2843,8,0)</f>
        <v>3.4140000000000001</v>
      </c>
      <c r="K30" s="66">
        <f t="shared" si="3"/>
        <v>2</v>
      </c>
      <c r="L30" s="65">
        <f>VLOOKUP($A30,'Return Data'!$B$7:$R$2843,9,0)</f>
        <v>3.3146</v>
      </c>
      <c r="M30" s="66">
        <f t="shared" si="4"/>
        <v>6</v>
      </c>
      <c r="N30" s="65">
        <f>VLOOKUP($A30,'Return Data'!$B$7:$R$2843,10,0)</f>
        <v>3.3033000000000001</v>
      </c>
      <c r="O30" s="66">
        <f t="shared" si="5"/>
        <v>6</v>
      </c>
      <c r="P30" s="65">
        <f>VLOOKUP($A30,'Return Data'!$B$7:$R$2843,11,0)</f>
        <v>3.3106</v>
      </c>
      <c r="Q30" s="66">
        <f t="shared" si="6"/>
        <v>6</v>
      </c>
      <c r="R30" s="65">
        <f>VLOOKUP($A30,'Return Data'!$B$7:$R$2843,12,0)</f>
        <v>3.2602000000000002</v>
      </c>
      <c r="S30" s="66">
        <f t="shared" si="7"/>
        <v>3</v>
      </c>
      <c r="T30" s="65">
        <f>VLOOKUP($A30,'Return Data'!$B$7:$R$2843,13,0)</f>
        <v>3.2915999999999999</v>
      </c>
      <c r="U30" s="66">
        <f t="shared" si="8"/>
        <v>3</v>
      </c>
      <c r="V30" s="65">
        <f>VLOOKUP($A30,'Return Data'!$B$7:$R$2843,17,0)</f>
        <v>4.2096</v>
      </c>
      <c r="W30" s="66">
        <f t="shared" si="12"/>
        <v>13</v>
      </c>
      <c r="X30" s="65">
        <f>VLOOKUP($A30,'Return Data'!$B$7:$R$2843,14,0)</f>
        <v>5.2519</v>
      </c>
      <c r="Y30" s="66">
        <f t="shared" si="13"/>
        <v>14</v>
      </c>
      <c r="Z30" s="65">
        <f>VLOOKUP($A30,'Return Data'!$B$7:$R$2843,16,0)</f>
        <v>6.3535000000000004</v>
      </c>
      <c r="AA30" s="67">
        <f t="shared" si="11"/>
        <v>29</v>
      </c>
    </row>
    <row r="31" spans="1:27" x14ac:dyDescent="0.3">
      <c r="A31" s="63" t="s">
        <v>251</v>
      </c>
      <c r="B31" s="64">
        <f>VLOOKUP($A31,'Return Data'!$B$7:$R$2843,3,0)</f>
        <v>44409</v>
      </c>
      <c r="C31" s="65">
        <f>VLOOKUP($A31,'Return Data'!$B$7:$R$2843,4,0)</f>
        <v>11.1065</v>
      </c>
      <c r="D31" s="65">
        <f>VLOOKUP($A31,'Return Data'!$B$7:$R$2843,5,0)</f>
        <v>2.9582000000000002</v>
      </c>
      <c r="E31" s="66">
        <f t="shared" si="0"/>
        <v>36</v>
      </c>
      <c r="F31" s="65">
        <f>VLOOKUP($A31,'Return Data'!$B$7:$R$2843,6,0)</f>
        <v>2.9584000000000001</v>
      </c>
      <c r="G31" s="66">
        <f t="shared" si="1"/>
        <v>32</v>
      </c>
      <c r="H31" s="65">
        <f>VLOOKUP($A31,'Return Data'!$B$7:$R$2843,7,0)</f>
        <v>2.9123999999999999</v>
      </c>
      <c r="I31" s="66">
        <f t="shared" si="2"/>
        <v>34</v>
      </c>
      <c r="J31" s="65">
        <f>VLOOKUP($A31,'Return Data'!$B$7:$R$2843,8,0)</f>
        <v>3.0552000000000001</v>
      </c>
      <c r="K31" s="66">
        <f t="shared" si="3"/>
        <v>33</v>
      </c>
      <c r="L31" s="65">
        <f>VLOOKUP($A31,'Return Data'!$B$7:$R$2843,9,0)</f>
        <v>2.9864999999999999</v>
      </c>
      <c r="M31" s="66">
        <f t="shared" si="4"/>
        <v>34</v>
      </c>
      <c r="N31" s="65">
        <f>VLOOKUP($A31,'Return Data'!$B$7:$R$2843,10,0)</f>
        <v>2.9371</v>
      </c>
      <c r="O31" s="66">
        <f t="shared" si="5"/>
        <v>34</v>
      </c>
      <c r="P31" s="65">
        <f>VLOOKUP($A31,'Return Data'!$B$7:$R$2843,11,0)</f>
        <v>2.9195000000000002</v>
      </c>
      <c r="Q31" s="66">
        <f t="shared" si="6"/>
        <v>36</v>
      </c>
      <c r="R31" s="65">
        <f>VLOOKUP($A31,'Return Data'!$B$7:$R$2843,12,0)</f>
        <v>2.8397999999999999</v>
      </c>
      <c r="S31" s="66">
        <f t="shared" si="7"/>
        <v>36</v>
      </c>
      <c r="T31" s="65">
        <f>VLOOKUP($A31,'Return Data'!$B$7:$R$2843,13,0)</f>
        <v>2.8673000000000002</v>
      </c>
      <c r="U31" s="66">
        <f t="shared" si="8"/>
        <v>36</v>
      </c>
      <c r="V31" s="65"/>
      <c r="W31" s="66"/>
      <c r="X31" s="65"/>
      <c r="Y31" s="66"/>
      <c r="Z31" s="65">
        <f>VLOOKUP($A31,'Return Data'!$B$7:$R$2843,16,0)</f>
        <v>4.0881999999999996</v>
      </c>
      <c r="AA31" s="67">
        <f t="shared" si="11"/>
        <v>36</v>
      </c>
    </row>
    <row r="32" spans="1:27" x14ac:dyDescent="0.3">
      <c r="A32" s="63" t="s">
        <v>2022</v>
      </c>
      <c r="B32" s="64">
        <f>VLOOKUP($A32,'Return Data'!$B$7:$R$2843,3,0)</f>
        <v>44409</v>
      </c>
      <c r="C32" s="65">
        <f>VLOOKUP($A32,'Return Data'!$B$7:$R$2843,4,0)</f>
        <v>2256.6298999999999</v>
      </c>
      <c r="D32" s="65">
        <f>VLOOKUP($A32,'Return Data'!$B$7:$R$2843,5,0)</f>
        <v>3.4418000000000002</v>
      </c>
      <c r="E32" s="66">
        <f t="shared" si="0"/>
        <v>3</v>
      </c>
      <c r="F32" s="65">
        <f>VLOOKUP($A32,'Return Data'!$B$7:$R$2843,6,0)</f>
        <v>3.444</v>
      </c>
      <c r="G32" s="66">
        <f t="shared" si="1"/>
        <v>1</v>
      </c>
      <c r="H32" s="65">
        <f>VLOOKUP($A32,'Return Data'!$B$7:$R$2843,7,0)</f>
        <v>3.2035999999999998</v>
      </c>
      <c r="I32" s="66">
        <f t="shared" si="2"/>
        <v>25</v>
      </c>
      <c r="J32" s="65">
        <f>VLOOKUP($A32,'Return Data'!$B$7:$R$2843,8,0)</f>
        <v>3.2624</v>
      </c>
      <c r="K32" s="66">
        <f t="shared" si="3"/>
        <v>28</v>
      </c>
      <c r="L32" s="65">
        <f>VLOOKUP($A32,'Return Data'!$B$7:$R$2843,9,0)</f>
        <v>3.1421999999999999</v>
      </c>
      <c r="M32" s="66">
        <f t="shared" si="4"/>
        <v>30</v>
      </c>
      <c r="N32" s="65">
        <f>VLOOKUP($A32,'Return Data'!$B$7:$R$2843,10,0)</f>
        <v>3.1082999999999998</v>
      </c>
      <c r="O32" s="66">
        <f t="shared" si="5"/>
        <v>31</v>
      </c>
      <c r="P32" s="65">
        <f>VLOOKUP($A32,'Return Data'!$B$7:$R$2843,11,0)</f>
        <v>3.1465000000000001</v>
      </c>
      <c r="Q32" s="66">
        <f t="shared" si="6"/>
        <v>30</v>
      </c>
      <c r="R32" s="65">
        <f>VLOOKUP($A32,'Return Data'!$B$7:$R$2843,12,0)</f>
        <v>3.0493000000000001</v>
      </c>
      <c r="S32" s="66">
        <f t="shared" si="7"/>
        <v>31</v>
      </c>
      <c r="T32" s="65">
        <f>VLOOKUP($A32,'Return Data'!$B$7:$R$2843,13,0)</f>
        <v>3.0440999999999998</v>
      </c>
      <c r="U32" s="66">
        <f t="shared" si="8"/>
        <v>31</v>
      </c>
      <c r="V32" s="65">
        <f>VLOOKUP($A32,'Return Data'!$B$7:$R$2843,17,0)</f>
        <v>3.7896999999999998</v>
      </c>
      <c r="W32" s="66">
        <f t="shared" ref="W32:W44" si="14">RANK(V32,V$8:V$45,0)</f>
        <v>31</v>
      </c>
      <c r="X32" s="65">
        <f>VLOOKUP($A32,'Return Data'!$B$7:$R$2843,14,0)</f>
        <v>4.9427000000000003</v>
      </c>
      <c r="Y32" s="66">
        <f>RANK(X32,X$8:X$45,0)</f>
        <v>29</v>
      </c>
      <c r="Z32" s="65">
        <f>VLOOKUP($A32,'Return Data'!$B$7:$R$2843,16,0)</f>
        <v>7.3635999999999999</v>
      </c>
      <c r="AA32" s="67">
        <f t="shared" si="11"/>
        <v>7</v>
      </c>
    </row>
    <row r="33" spans="1:27" x14ac:dyDescent="0.3">
      <c r="A33" s="63" t="s">
        <v>252</v>
      </c>
      <c r="B33" s="64">
        <f>VLOOKUP($A33,'Return Data'!$B$7:$R$2843,3,0)</f>
        <v>44409</v>
      </c>
      <c r="C33" s="65">
        <f>VLOOKUP($A33,'Return Data'!$B$7:$R$2843,4,0)</f>
        <v>5050.7874000000002</v>
      </c>
      <c r="D33" s="65">
        <f>VLOOKUP($A33,'Return Data'!$B$7:$R$2843,5,0)</f>
        <v>3.1583000000000001</v>
      </c>
      <c r="E33" s="66">
        <f t="shared" si="0"/>
        <v>26</v>
      </c>
      <c r="F33" s="65">
        <f>VLOOKUP($A33,'Return Data'!$B$7:$R$2843,6,0)</f>
        <v>3.0785999999999998</v>
      </c>
      <c r="G33" s="66">
        <f t="shared" si="1"/>
        <v>27</v>
      </c>
      <c r="H33" s="65">
        <f>VLOOKUP($A33,'Return Data'!$B$7:$R$2843,7,0)</f>
        <v>3.2019000000000002</v>
      </c>
      <c r="I33" s="66">
        <f t="shared" si="2"/>
        <v>26</v>
      </c>
      <c r="J33" s="65">
        <f>VLOOKUP($A33,'Return Data'!$B$7:$R$2843,8,0)</f>
        <v>3.2934000000000001</v>
      </c>
      <c r="K33" s="66">
        <f t="shared" si="3"/>
        <v>23</v>
      </c>
      <c r="L33" s="65">
        <f>VLOOKUP($A33,'Return Data'!$B$7:$R$2843,9,0)</f>
        <v>3.2185999999999999</v>
      </c>
      <c r="M33" s="66">
        <f t="shared" si="4"/>
        <v>24</v>
      </c>
      <c r="N33" s="65">
        <f>VLOOKUP($A33,'Return Data'!$B$7:$R$2843,10,0)</f>
        <v>3.1869000000000001</v>
      </c>
      <c r="O33" s="66">
        <f t="shared" si="5"/>
        <v>27</v>
      </c>
      <c r="P33" s="65">
        <f>VLOOKUP($A33,'Return Data'!$B$7:$R$2843,11,0)</f>
        <v>3.2187999999999999</v>
      </c>
      <c r="Q33" s="66">
        <f t="shared" si="6"/>
        <v>21</v>
      </c>
      <c r="R33" s="65">
        <f>VLOOKUP($A33,'Return Data'!$B$7:$R$2843,12,0)</f>
        <v>3.1153</v>
      </c>
      <c r="S33" s="66">
        <f t="shared" si="7"/>
        <v>27</v>
      </c>
      <c r="T33" s="65">
        <f>VLOOKUP($A33,'Return Data'!$B$7:$R$2843,13,0)</f>
        <v>3.1612</v>
      </c>
      <c r="U33" s="66">
        <f t="shared" si="8"/>
        <v>25</v>
      </c>
      <c r="V33" s="65">
        <f>VLOOKUP($A33,'Return Data'!$B$7:$R$2843,17,0)</f>
        <v>4.2248000000000001</v>
      </c>
      <c r="W33" s="66">
        <f t="shared" si="14"/>
        <v>11</v>
      </c>
      <c r="X33" s="65">
        <f>VLOOKUP($A33,'Return Data'!$B$7:$R$2843,14,0)</f>
        <v>5.3103999999999996</v>
      </c>
      <c r="Y33" s="66">
        <f>RANK(X33,X$8:X$45,0)</f>
        <v>5</v>
      </c>
      <c r="Z33" s="65">
        <f>VLOOKUP($A33,'Return Data'!$B$7:$R$2843,16,0)</f>
        <v>7.0355999999999996</v>
      </c>
      <c r="AA33" s="67">
        <f t="shared" si="11"/>
        <v>21</v>
      </c>
    </row>
    <row r="34" spans="1:27" x14ac:dyDescent="0.3">
      <c r="A34" s="63" t="s">
        <v>253</v>
      </c>
      <c r="B34" s="64">
        <f>VLOOKUP($A34,'Return Data'!$B$7:$R$2843,3,0)</f>
        <v>44409</v>
      </c>
      <c r="C34" s="65">
        <f>VLOOKUP($A34,'Return Data'!$B$7:$R$2843,4,0)</f>
        <v>1161.5594000000001</v>
      </c>
      <c r="D34" s="65">
        <f>VLOOKUP($A34,'Return Data'!$B$7:$R$2843,5,0)</f>
        <v>3.0674000000000001</v>
      </c>
      <c r="E34" s="66">
        <f t="shared" si="0"/>
        <v>32</v>
      </c>
      <c r="F34" s="65">
        <f>VLOOKUP($A34,'Return Data'!$B$7:$R$2843,6,0)</f>
        <v>2.9241000000000001</v>
      </c>
      <c r="G34" s="66">
        <f t="shared" si="1"/>
        <v>33</v>
      </c>
      <c r="H34" s="65">
        <f>VLOOKUP($A34,'Return Data'!$B$7:$R$2843,7,0)</f>
        <v>3.0394999999999999</v>
      </c>
      <c r="I34" s="66">
        <f t="shared" si="2"/>
        <v>31</v>
      </c>
      <c r="J34" s="65">
        <f>VLOOKUP($A34,'Return Data'!$B$7:$R$2843,8,0)</f>
        <v>3.1985000000000001</v>
      </c>
      <c r="K34" s="66">
        <f t="shared" si="3"/>
        <v>31</v>
      </c>
      <c r="L34" s="65">
        <f>VLOOKUP($A34,'Return Data'!$B$7:$R$2843,9,0)</f>
        <v>3.1257000000000001</v>
      </c>
      <c r="M34" s="66">
        <f t="shared" si="4"/>
        <v>31</v>
      </c>
      <c r="N34" s="65">
        <f>VLOOKUP($A34,'Return Data'!$B$7:$R$2843,10,0)</f>
        <v>3.1103999999999998</v>
      </c>
      <c r="O34" s="66">
        <f t="shared" si="5"/>
        <v>30</v>
      </c>
      <c r="P34" s="65">
        <f>VLOOKUP($A34,'Return Data'!$B$7:$R$2843,11,0)</f>
        <v>3.0985999999999998</v>
      </c>
      <c r="Q34" s="66">
        <f t="shared" si="6"/>
        <v>31</v>
      </c>
      <c r="R34" s="65">
        <f>VLOOKUP($A34,'Return Data'!$B$7:$R$2843,12,0)</f>
        <v>3.0066000000000002</v>
      </c>
      <c r="S34" s="66">
        <f t="shared" si="7"/>
        <v>32</v>
      </c>
      <c r="T34" s="65">
        <f>VLOOKUP($A34,'Return Data'!$B$7:$R$2843,13,0)</f>
        <v>3.0324</v>
      </c>
      <c r="U34" s="66">
        <f t="shared" si="8"/>
        <v>32</v>
      </c>
      <c r="V34" s="65">
        <f>VLOOKUP($A34,'Return Data'!$B$7:$R$2843,17,0)</f>
        <v>3.7864</v>
      </c>
      <c r="W34" s="66">
        <f t="shared" si="14"/>
        <v>32</v>
      </c>
      <c r="X34" s="65"/>
      <c r="Y34" s="66"/>
      <c r="Z34" s="65">
        <f>VLOOKUP($A34,'Return Data'!$B$7:$R$2843,16,0)</f>
        <v>4.7496999999999998</v>
      </c>
      <c r="AA34" s="67">
        <f t="shared" si="11"/>
        <v>33</v>
      </c>
    </row>
    <row r="35" spans="1:27" x14ac:dyDescent="0.3">
      <c r="A35" s="63" t="s">
        <v>254</v>
      </c>
      <c r="B35" s="64">
        <f>VLOOKUP($A35,'Return Data'!$B$7:$R$2843,3,0)</f>
        <v>44409</v>
      </c>
      <c r="C35" s="65">
        <f>VLOOKUP($A35,'Return Data'!$B$7:$R$2843,4,0)</f>
        <v>269.18599999999998</v>
      </c>
      <c r="D35" s="65">
        <f>VLOOKUP($A35,'Return Data'!$B$7:$R$2843,5,0)</f>
        <v>3.4443999999999999</v>
      </c>
      <c r="E35" s="66">
        <f t="shared" si="0"/>
        <v>2</v>
      </c>
      <c r="F35" s="65">
        <f>VLOOKUP($A35,'Return Data'!$B$7:$R$2843,6,0)</f>
        <v>3.2505999999999999</v>
      </c>
      <c r="G35" s="66">
        <f t="shared" si="1"/>
        <v>8</v>
      </c>
      <c r="H35" s="65">
        <f>VLOOKUP($A35,'Return Data'!$B$7:$R$2843,7,0)</f>
        <v>3.2602000000000002</v>
      </c>
      <c r="I35" s="66">
        <f t="shared" si="2"/>
        <v>14</v>
      </c>
      <c r="J35" s="65">
        <f>VLOOKUP($A35,'Return Data'!$B$7:$R$2843,8,0)</f>
        <v>3.3127</v>
      </c>
      <c r="K35" s="66">
        <f t="shared" si="3"/>
        <v>20</v>
      </c>
      <c r="L35" s="65">
        <f>VLOOKUP($A35,'Return Data'!$B$7:$R$2843,9,0)</f>
        <v>3.2183999999999999</v>
      </c>
      <c r="M35" s="66">
        <f t="shared" si="4"/>
        <v>25</v>
      </c>
      <c r="N35" s="65">
        <f>VLOOKUP($A35,'Return Data'!$B$7:$R$2843,10,0)</f>
        <v>3.2690000000000001</v>
      </c>
      <c r="O35" s="66">
        <f t="shared" si="5"/>
        <v>10</v>
      </c>
      <c r="P35" s="65">
        <f>VLOOKUP($A35,'Return Data'!$B$7:$R$2843,11,0)</f>
        <v>3.2783000000000002</v>
      </c>
      <c r="Q35" s="66">
        <f t="shared" si="6"/>
        <v>9</v>
      </c>
      <c r="R35" s="65">
        <f>VLOOKUP($A35,'Return Data'!$B$7:$R$2843,12,0)</f>
        <v>3.1728000000000001</v>
      </c>
      <c r="S35" s="66">
        <f t="shared" si="7"/>
        <v>11</v>
      </c>
      <c r="T35" s="65">
        <f>VLOOKUP($A35,'Return Data'!$B$7:$R$2843,13,0)</f>
        <v>3.1903999999999999</v>
      </c>
      <c r="U35" s="66">
        <f t="shared" si="8"/>
        <v>14</v>
      </c>
      <c r="V35" s="65">
        <f>VLOOKUP($A35,'Return Data'!$B$7:$R$2843,17,0)</f>
        <v>4.2107999999999999</v>
      </c>
      <c r="W35" s="66">
        <f t="shared" si="14"/>
        <v>12</v>
      </c>
      <c r="X35" s="65">
        <f>VLOOKUP($A35,'Return Data'!$B$7:$R$2843,14,0)</f>
        <v>5.3051000000000004</v>
      </c>
      <c r="Y35" s="66">
        <f t="shared" ref="Y35:Y44" si="15">RANK(X35,X$8:X$45,0)</f>
        <v>6</v>
      </c>
      <c r="Z35" s="65">
        <f>VLOOKUP($A35,'Return Data'!$B$7:$R$2843,16,0)</f>
        <v>7.3741000000000003</v>
      </c>
      <c r="AA35" s="67">
        <f t="shared" si="11"/>
        <v>6</v>
      </c>
    </row>
    <row r="36" spans="1:27" x14ac:dyDescent="0.3">
      <c r="A36" s="63" t="s">
        <v>255</v>
      </c>
      <c r="B36" s="64">
        <f>VLOOKUP($A36,'Return Data'!$B$7:$R$2843,3,0)</f>
        <v>44409</v>
      </c>
      <c r="C36" s="65">
        <f>VLOOKUP($A36,'Return Data'!$B$7:$R$2843,4,0)</f>
        <v>2921.19472</v>
      </c>
      <c r="D36" s="65">
        <f>VLOOKUP($A36,'Return Data'!$B$7:$R$2843,5,0)</f>
        <v>3.081</v>
      </c>
      <c r="E36" s="66">
        <f t="shared" si="0"/>
        <v>30</v>
      </c>
      <c r="F36" s="65">
        <f>VLOOKUP($A36,'Return Data'!$B$7:$R$2843,6,0)</f>
        <v>3.0402</v>
      </c>
      <c r="G36" s="66">
        <f t="shared" si="1"/>
        <v>29</v>
      </c>
      <c r="H36" s="65">
        <f>VLOOKUP($A36,'Return Data'!$B$7:$R$2843,7,0)</f>
        <v>3.1312000000000002</v>
      </c>
      <c r="I36" s="66">
        <f t="shared" si="2"/>
        <v>30</v>
      </c>
      <c r="J36" s="65">
        <f>VLOOKUP($A36,'Return Data'!$B$7:$R$2843,8,0)</f>
        <v>3.2111000000000001</v>
      </c>
      <c r="K36" s="66">
        <f t="shared" si="3"/>
        <v>30</v>
      </c>
      <c r="L36" s="65">
        <f>VLOOKUP($A36,'Return Data'!$B$7:$R$2843,9,0)</f>
        <v>3.1716000000000002</v>
      </c>
      <c r="M36" s="66">
        <f t="shared" si="4"/>
        <v>28</v>
      </c>
      <c r="N36" s="65">
        <f>VLOOKUP($A36,'Return Data'!$B$7:$R$2843,10,0)</f>
        <v>3.1779999999999999</v>
      </c>
      <c r="O36" s="66">
        <f t="shared" si="5"/>
        <v>28</v>
      </c>
      <c r="P36" s="65">
        <f>VLOOKUP($A36,'Return Data'!$B$7:$R$2843,11,0)</f>
        <v>3.1667000000000001</v>
      </c>
      <c r="Q36" s="66">
        <f t="shared" si="6"/>
        <v>29</v>
      </c>
      <c r="R36" s="65">
        <f>VLOOKUP($A36,'Return Data'!$B$7:$R$2843,12,0)</f>
        <v>3.0972</v>
      </c>
      <c r="S36" s="66">
        <f t="shared" si="7"/>
        <v>29</v>
      </c>
      <c r="T36" s="65">
        <f>VLOOKUP($A36,'Return Data'!$B$7:$R$2843,13,0)</f>
        <v>3.1173000000000002</v>
      </c>
      <c r="U36" s="66">
        <f t="shared" si="8"/>
        <v>29</v>
      </c>
      <c r="V36" s="65">
        <f>VLOOKUP($A36,'Return Data'!$B$7:$R$2843,17,0)</f>
        <v>3.9258999999999999</v>
      </c>
      <c r="W36" s="66">
        <f t="shared" si="14"/>
        <v>29</v>
      </c>
      <c r="X36" s="65">
        <f>VLOOKUP($A36,'Return Data'!$B$7:$R$2843,14,0)</f>
        <v>1.8616999999999999</v>
      </c>
      <c r="Y36" s="66">
        <f t="shared" si="15"/>
        <v>33</v>
      </c>
      <c r="Z36" s="65">
        <f>VLOOKUP($A36,'Return Data'!$B$7:$R$2843,16,0)</f>
        <v>6.5361000000000002</v>
      </c>
      <c r="AA36" s="67">
        <f t="shared" si="11"/>
        <v>28</v>
      </c>
    </row>
    <row r="37" spans="1:27" x14ac:dyDescent="0.3">
      <c r="A37" s="63" t="s">
        <v>256</v>
      </c>
      <c r="B37" s="64">
        <f>VLOOKUP($A37,'Return Data'!$B$7:$R$2843,3,0)</f>
        <v>44409</v>
      </c>
      <c r="C37" s="65">
        <f>VLOOKUP($A37,'Return Data'!$B$7:$R$2843,4,0)</f>
        <v>32.867899999999999</v>
      </c>
      <c r="D37" s="65">
        <f>VLOOKUP($A37,'Return Data'!$B$7:$R$2843,5,0)</f>
        <v>3.1655000000000002</v>
      </c>
      <c r="E37" s="66">
        <f t="shared" si="0"/>
        <v>25</v>
      </c>
      <c r="F37" s="65">
        <f>VLOOKUP($A37,'Return Data'!$B$7:$R$2843,6,0)</f>
        <v>3.1101999999999999</v>
      </c>
      <c r="G37" s="66">
        <f t="shared" si="1"/>
        <v>25</v>
      </c>
      <c r="H37" s="65">
        <f>VLOOKUP($A37,'Return Data'!$B$7:$R$2843,7,0)</f>
        <v>3.1907000000000001</v>
      </c>
      <c r="I37" s="66">
        <f t="shared" si="2"/>
        <v>28</v>
      </c>
      <c r="J37" s="65">
        <f>VLOOKUP($A37,'Return Data'!$B$7:$R$2843,8,0)</f>
        <v>3.2881</v>
      </c>
      <c r="K37" s="66">
        <f t="shared" si="3"/>
        <v>24</v>
      </c>
      <c r="L37" s="65">
        <f>VLOOKUP($A37,'Return Data'!$B$7:$R$2843,9,0)</f>
        <v>3.2940999999999998</v>
      </c>
      <c r="M37" s="66">
        <f t="shared" si="4"/>
        <v>12</v>
      </c>
      <c r="N37" s="65">
        <f>VLOOKUP($A37,'Return Data'!$B$7:$R$2843,10,0)</f>
        <v>3.6991999999999998</v>
      </c>
      <c r="O37" s="66">
        <f t="shared" si="5"/>
        <v>1</v>
      </c>
      <c r="P37" s="65">
        <f>VLOOKUP($A37,'Return Data'!$B$7:$R$2843,11,0)</f>
        <v>4.0136000000000003</v>
      </c>
      <c r="Q37" s="66">
        <f t="shared" si="6"/>
        <v>1</v>
      </c>
      <c r="R37" s="65">
        <f>VLOOKUP($A37,'Return Data'!$B$7:$R$2843,12,0)</f>
        <v>4.0869</v>
      </c>
      <c r="S37" s="66">
        <f t="shared" si="7"/>
        <v>1</v>
      </c>
      <c r="T37" s="65">
        <f>VLOOKUP($A37,'Return Data'!$B$7:$R$2843,13,0)</f>
        <v>4.2891000000000004</v>
      </c>
      <c r="U37" s="66">
        <f t="shared" si="8"/>
        <v>1</v>
      </c>
      <c r="V37" s="65">
        <f>VLOOKUP($A37,'Return Data'!$B$7:$R$2843,17,0)</f>
        <v>5.0029000000000003</v>
      </c>
      <c r="W37" s="66">
        <f t="shared" si="14"/>
        <v>1</v>
      </c>
      <c r="X37" s="65">
        <f>VLOOKUP($A37,'Return Data'!$B$7:$R$2843,14,0)</f>
        <v>5.8442999999999996</v>
      </c>
      <c r="Y37" s="66">
        <f t="shared" si="15"/>
        <v>1</v>
      </c>
      <c r="Z37" s="65">
        <f>VLOOKUP($A37,'Return Data'!$B$7:$R$2843,16,0)</f>
        <v>7.7967000000000004</v>
      </c>
      <c r="AA37" s="67">
        <f t="shared" si="11"/>
        <v>1</v>
      </c>
    </row>
    <row r="38" spans="1:27" x14ac:dyDescent="0.3">
      <c r="A38" s="63" t="s">
        <v>257</v>
      </c>
      <c r="B38" s="64">
        <f>VLOOKUP($A38,'Return Data'!$B$7:$R$2843,3,0)</f>
        <v>44409</v>
      </c>
      <c r="C38" s="65">
        <f>VLOOKUP($A38,'Return Data'!$B$7:$R$2843,4,0)</f>
        <v>27.995200000000001</v>
      </c>
      <c r="D38" s="65">
        <f>VLOOKUP($A38,'Return Data'!$B$7:$R$2843,5,0)</f>
        <v>2.9990000000000001</v>
      </c>
      <c r="E38" s="66">
        <f t="shared" si="0"/>
        <v>35</v>
      </c>
      <c r="F38" s="65">
        <f>VLOOKUP($A38,'Return Data'!$B$7:$R$2843,6,0)</f>
        <v>2.9125000000000001</v>
      </c>
      <c r="G38" s="66">
        <f t="shared" si="1"/>
        <v>34</v>
      </c>
      <c r="H38" s="65">
        <f>VLOOKUP($A38,'Return Data'!$B$7:$R$2843,7,0)</f>
        <v>3.0005000000000002</v>
      </c>
      <c r="I38" s="66">
        <f t="shared" si="2"/>
        <v>33</v>
      </c>
      <c r="J38" s="65">
        <f>VLOOKUP($A38,'Return Data'!$B$7:$R$2843,8,0)</f>
        <v>3.1515</v>
      </c>
      <c r="K38" s="66">
        <f t="shared" si="3"/>
        <v>32</v>
      </c>
      <c r="L38" s="65">
        <f>VLOOKUP($A38,'Return Data'!$B$7:$R$2843,9,0)</f>
        <v>3.0909</v>
      </c>
      <c r="M38" s="66">
        <f t="shared" si="4"/>
        <v>32</v>
      </c>
      <c r="N38" s="65">
        <f>VLOOKUP($A38,'Return Data'!$B$7:$R$2843,10,0)</f>
        <v>3.0849000000000002</v>
      </c>
      <c r="O38" s="66">
        <f t="shared" si="5"/>
        <v>32</v>
      </c>
      <c r="P38" s="65">
        <f>VLOOKUP($A38,'Return Data'!$B$7:$R$2843,11,0)</f>
        <v>3.0767000000000002</v>
      </c>
      <c r="Q38" s="66">
        <f t="shared" si="6"/>
        <v>32</v>
      </c>
      <c r="R38" s="65">
        <f>VLOOKUP($A38,'Return Data'!$B$7:$R$2843,12,0)</f>
        <v>3.0015999999999998</v>
      </c>
      <c r="S38" s="66">
        <f t="shared" si="7"/>
        <v>33</v>
      </c>
      <c r="T38" s="65">
        <f>VLOOKUP($A38,'Return Data'!$B$7:$R$2843,13,0)</f>
        <v>3.0261999999999998</v>
      </c>
      <c r="U38" s="66">
        <f t="shared" si="8"/>
        <v>33</v>
      </c>
      <c r="V38" s="65">
        <f>VLOOKUP($A38,'Return Data'!$B$7:$R$2843,17,0)</f>
        <v>3.7490000000000001</v>
      </c>
      <c r="W38" s="66">
        <f t="shared" si="14"/>
        <v>33</v>
      </c>
      <c r="X38" s="65">
        <f>VLOOKUP($A38,'Return Data'!$B$7:$R$2843,14,0)</f>
        <v>4.7234999999999996</v>
      </c>
      <c r="Y38" s="66">
        <f t="shared" si="15"/>
        <v>30</v>
      </c>
      <c r="Z38" s="65">
        <f>VLOOKUP($A38,'Return Data'!$B$7:$R$2843,16,0)</f>
        <v>6.9081000000000001</v>
      </c>
      <c r="AA38" s="67">
        <f t="shared" si="11"/>
        <v>25</v>
      </c>
    </row>
    <row r="39" spans="1:27" x14ac:dyDescent="0.3">
      <c r="A39" s="63" t="s">
        <v>260</v>
      </c>
      <c r="B39" s="64">
        <f>VLOOKUP($A39,'Return Data'!$B$7:$R$2843,3,0)</f>
        <v>44409</v>
      </c>
      <c r="C39" s="65">
        <f>VLOOKUP($A39,'Return Data'!$B$7:$R$2843,4,0)</f>
        <v>3237.7168000000001</v>
      </c>
      <c r="D39" s="65">
        <f>VLOOKUP($A39,'Return Data'!$B$7:$R$2843,5,0)</f>
        <v>3.1737000000000002</v>
      </c>
      <c r="E39" s="66">
        <f t="shared" si="0"/>
        <v>22</v>
      </c>
      <c r="F39" s="65">
        <f>VLOOKUP($A39,'Return Data'!$B$7:$R$2843,6,0)</f>
        <v>3.1941999999999999</v>
      </c>
      <c r="G39" s="66">
        <f t="shared" si="1"/>
        <v>15</v>
      </c>
      <c r="H39" s="65">
        <f>VLOOKUP($A39,'Return Data'!$B$7:$R$2843,7,0)</f>
        <v>3.2463000000000002</v>
      </c>
      <c r="I39" s="66">
        <f t="shared" si="2"/>
        <v>17</v>
      </c>
      <c r="J39" s="65">
        <f>VLOOKUP($A39,'Return Data'!$B$7:$R$2843,8,0)</f>
        <v>3.3605</v>
      </c>
      <c r="K39" s="66">
        <f t="shared" si="3"/>
        <v>11</v>
      </c>
      <c r="L39" s="65">
        <f>VLOOKUP($A39,'Return Data'!$B$7:$R$2843,9,0)</f>
        <v>3.3083</v>
      </c>
      <c r="M39" s="66">
        <f t="shared" si="4"/>
        <v>9</v>
      </c>
      <c r="N39" s="65">
        <f>VLOOKUP($A39,'Return Data'!$B$7:$R$2843,10,0)</f>
        <v>3.2341000000000002</v>
      </c>
      <c r="O39" s="66">
        <f t="shared" si="5"/>
        <v>17</v>
      </c>
      <c r="P39" s="65">
        <f>VLOOKUP($A39,'Return Data'!$B$7:$R$2843,11,0)</f>
        <v>3.2557999999999998</v>
      </c>
      <c r="Q39" s="66">
        <f t="shared" si="6"/>
        <v>14</v>
      </c>
      <c r="R39" s="65">
        <f>VLOOKUP($A39,'Return Data'!$B$7:$R$2843,12,0)</f>
        <v>3.1536</v>
      </c>
      <c r="S39" s="66">
        <f t="shared" si="7"/>
        <v>15</v>
      </c>
      <c r="T39" s="65">
        <f>VLOOKUP($A39,'Return Data'!$B$7:$R$2843,13,0)</f>
        <v>3.1930000000000001</v>
      </c>
      <c r="U39" s="66">
        <f t="shared" si="8"/>
        <v>13</v>
      </c>
      <c r="V39" s="65">
        <f>VLOOKUP($A39,'Return Data'!$B$7:$R$2843,17,0)</f>
        <v>4.1780999999999997</v>
      </c>
      <c r="W39" s="66">
        <f t="shared" si="14"/>
        <v>18</v>
      </c>
      <c r="X39" s="65">
        <f>VLOOKUP($A39,'Return Data'!$B$7:$R$2843,14,0)</f>
        <v>5.2032999999999996</v>
      </c>
      <c r="Y39" s="66">
        <f t="shared" si="15"/>
        <v>20</v>
      </c>
      <c r="Z39" s="65">
        <f>VLOOKUP($A39,'Return Data'!$B$7:$R$2843,16,0)</f>
        <v>6.8860000000000001</v>
      </c>
      <c r="AA39" s="67">
        <f t="shared" si="11"/>
        <v>26</v>
      </c>
    </row>
    <row r="40" spans="1:27" x14ac:dyDescent="0.3">
      <c r="A40" s="63" t="s">
        <v>261</v>
      </c>
      <c r="B40" s="64">
        <f>VLOOKUP($A40,'Return Data'!$B$7:$R$2843,3,0)</f>
        <v>44409</v>
      </c>
      <c r="C40" s="65">
        <f>VLOOKUP($A40,'Return Data'!$B$7:$R$2843,4,0)</f>
        <v>43.592700000000001</v>
      </c>
      <c r="D40" s="65">
        <f>VLOOKUP($A40,'Return Data'!$B$7:$R$2843,5,0)</f>
        <v>3.2656999999999998</v>
      </c>
      <c r="E40" s="66">
        <f t="shared" si="0"/>
        <v>8</v>
      </c>
      <c r="F40" s="65">
        <f>VLOOKUP($A40,'Return Data'!$B$7:$R$2843,6,0)</f>
        <v>3.2105000000000001</v>
      </c>
      <c r="G40" s="66">
        <f t="shared" si="1"/>
        <v>12</v>
      </c>
      <c r="H40" s="65">
        <f>VLOOKUP($A40,'Return Data'!$B$7:$R$2843,7,0)</f>
        <v>3.2555000000000001</v>
      </c>
      <c r="I40" s="66">
        <f t="shared" si="2"/>
        <v>15</v>
      </c>
      <c r="J40" s="65">
        <f>VLOOKUP($A40,'Return Data'!$B$7:$R$2843,8,0)</f>
        <v>3.4015</v>
      </c>
      <c r="K40" s="66">
        <f t="shared" si="3"/>
        <v>6</v>
      </c>
      <c r="L40" s="65">
        <f>VLOOKUP($A40,'Return Data'!$B$7:$R$2843,9,0)</f>
        <v>3.3289</v>
      </c>
      <c r="M40" s="66">
        <f t="shared" si="4"/>
        <v>3</v>
      </c>
      <c r="N40" s="65">
        <f>VLOOKUP($A40,'Return Data'!$B$7:$R$2843,10,0)</f>
        <v>3.2852000000000001</v>
      </c>
      <c r="O40" s="66">
        <f t="shared" si="5"/>
        <v>7</v>
      </c>
      <c r="P40" s="65">
        <f>VLOOKUP($A40,'Return Data'!$B$7:$R$2843,11,0)</f>
        <v>3.2890999999999999</v>
      </c>
      <c r="Q40" s="66">
        <f t="shared" si="6"/>
        <v>8</v>
      </c>
      <c r="R40" s="65">
        <f>VLOOKUP($A40,'Return Data'!$B$7:$R$2843,12,0)</f>
        <v>3.2126000000000001</v>
      </c>
      <c r="S40" s="66">
        <f t="shared" si="7"/>
        <v>7</v>
      </c>
      <c r="T40" s="65">
        <f>VLOOKUP($A40,'Return Data'!$B$7:$R$2843,13,0)</f>
        <v>3.2488999999999999</v>
      </c>
      <c r="U40" s="66">
        <f t="shared" si="8"/>
        <v>6</v>
      </c>
      <c r="V40" s="65">
        <f>VLOOKUP($A40,'Return Data'!$B$7:$R$2843,17,0)</f>
        <v>4.1973000000000003</v>
      </c>
      <c r="W40" s="66">
        <f t="shared" si="14"/>
        <v>15</v>
      </c>
      <c r="X40" s="65">
        <f>VLOOKUP($A40,'Return Data'!$B$7:$R$2843,14,0)</f>
        <v>5.2660999999999998</v>
      </c>
      <c r="Y40" s="66">
        <f t="shared" si="15"/>
        <v>12</v>
      </c>
      <c r="Z40" s="65">
        <f>VLOOKUP($A40,'Return Data'!$B$7:$R$2843,16,0)</f>
        <v>7.2916999999999996</v>
      </c>
      <c r="AA40" s="67">
        <f t="shared" si="11"/>
        <v>9</v>
      </c>
    </row>
    <row r="41" spans="1:27" x14ac:dyDescent="0.3">
      <c r="A41" s="63" t="s">
        <v>262</v>
      </c>
      <c r="B41" s="64">
        <f>VLOOKUP($A41,'Return Data'!$B$7:$R$2843,3,0)</f>
        <v>44409</v>
      </c>
      <c r="C41" s="65">
        <f>VLOOKUP($A41,'Return Data'!$B$7:$R$2843,4,0)</f>
        <v>3259.4672</v>
      </c>
      <c r="D41" s="65">
        <f>VLOOKUP($A41,'Return Data'!$B$7:$R$2843,5,0)</f>
        <v>3.0764</v>
      </c>
      <c r="E41" s="66">
        <f t="shared" si="0"/>
        <v>31</v>
      </c>
      <c r="F41" s="65">
        <f>VLOOKUP($A41,'Return Data'!$B$7:$R$2843,6,0)</f>
        <v>3.0646</v>
      </c>
      <c r="G41" s="66">
        <f t="shared" si="1"/>
        <v>28</v>
      </c>
      <c r="H41" s="65">
        <f>VLOOKUP($A41,'Return Data'!$B$7:$R$2843,7,0)</f>
        <v>3.1711999999999998</v>
      </c>
      <c r="I41" s="66">
        <f t="shared" si="2"/>
        <v>29</v>
      </c>
      <c r="J41" s="65">
        <f>VLOOKUP($A41,'Return Data'!$B$7:$R$2843,8,0)</f>
        <v>3.3008999999999999</v>
      </c>
      <c r="K41" s="66">
        <f t="shared" si="3"/>
        <v>21</v>
      </c>
      <c r="L41" s="65">
        <f>VLOOKUP($A41,'Return Data'!$B$7:$R$2843,9,0)</f>
        <v>3.2231000000000001</v>
      </c>
      <c r="M41" s="66">
        <f t="shared" si="4"/>
        <v>23</v>
      </c>
      <c r="N41" s="65">
        <f>VLOOKUP($A41,'Return Data'!$B$7:$R$2843,10,0)</f>
        <v>3.2008999999999999</v>
      </c>
      <c r="O41" s="66">
        <f t="shared" si="5"/>
        <v>25</v>
      </c>
      <c r="P41" s="65">
        <f>VLOOKUP($A41,'Return Data'!$B$7:$R$2843,11,0)</f>
        <v>3.2134</v>
      </c>
      <c r="Q41" s="66">
        <f t="shared" si="6"/>
        <v>24</v>
      </c>
      <c r="R41" s="65">
        <f>VLOOKUP($A41,'Return Data'!$B$7:$R$2843,12,0)</f>
        <v>3.1139000000000001</v>
      </c>
      <c r="S41" s="66">
        <f t="shared" si="7"/>
        <v>28</v>
      </c>
      <c r="T41" s="65">
        <f>VLOOKUP($A41,'Return Data'!$B$7:$R$2843,13,0)</f>
        <v>3.1709000000000001</v>
      </c>
      <c r="U41" s="66">
        <f t="shared" si="8"/>
        <v>21</v>
      </c>
      <c r="V41" s="65">
        <f>VLOOKUP($A41,'Return Data'!$B$7:$R$2843,17,0)</f>
        <v>4.2279999999999998</v>
      </c>
      <c r="W41" s="66">
        <f t="shared" si="14"/>
        <v>8</v>
      </c>
      <c r="X41" s="65">
        <f>VLOOKUP($A41,'Return Data'!$B$7:$R$2843,14,0)</f>
        <v>5.2763</v>
      </c>
      <c r="Y41" s="66">
        <f t="shared" si="15"/>
        <v>9</v>
      </c>
      <c r="Z41" s="65">
        <f>VLOOKUP($A41,'Return Data'!$B$7:$R$2843,16,0)</f>
        <v>7.2302</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44409</v>
      </c>
      <c r="C43" s="65">
        <f>VLOOKUP($A43,'Return Data'!$B$7:$R$2843,4,0)</f>
        <v>1987.7176999999999</v>
      </c>
      <c r="D43" s="65">
        <f>VLOOKUP($A43,'Return Data'!$B$7:$R$2843,5,0)</f>
        <v>3.2614999999999998</v>
      </c>
      <c r="E43" s="66">
        <f t="shared" si="0"/>
        <v>10</v>
      </c>
      <c r="F43" s="65">
        <f>VLOOKUP($A43,'Return Data'!$B$7:$R$2843,6,0)</f>
        <v>3.2241</v>
      </c>
      <c r="G43" s="66">
        <f t="shared" si="1"/>
        <v>11</v>
      </c>
      <c r="H43" s="65">
        <f>VLOOKUP($A43,'Return Data'!$B$7:$R$2843,7,0)</f>
        <v>3.3048000000000002</v>
      </c>
      <c r="I43" s="66">
        <f t="shared" si="2"/>
        <v>4</v>
      </c>
      <c r="J43" s="65">
        <f>VLOOKUP($A43,'Return Data'!$B$7:$R$2843,8,0)</f>
        <v>3.3822999999999999</v>
      </c>
      <c r="K43" s="66">
        <f t="shared" si="3"/>
        <v>8</v>
      </c>
      <c r="L43" s="65">
        <f>VLOOKUP($A43,'Return Data'!$B$7:$R$2843,9,0)</f>
        <v>3.2951999999999999</v>
      </c>
      <c r="M43" s="66">
        <f t="shared" si="4"/>
        <v>11</v>
      </c>
      <c r="N43" s="65">
        <f>VLOOKUP($A43,'Return Data'!$B$7:$R$2843,10,0)</f>
        <v>3.2719</v>
      </c>
      <c r="O43" s="66">
        <f t="shared" si="5"/>
        <v>9</v>
      </c>
      <c r="P43" s="65">
        <f>VLOOKUP($A43,'Return Data'!$B$7:$R$2843,11,0)</f>
        <v>3.2934000000000001</v>
      </c>
      <c r="Q43" s="66">
        <f t="shared" si="6"/>
        <v>7</v>
      </c>
      <c r="R43" s="65">
        <f>VLOOKUP($A43,'Return Data'!$B$7:$R$2843,12,0)</f>
        <v>3.1968999999999999</v>
      </c>
      <c r="S43" s="66">
        <f t="shared" si="7"/>
        <v>8</v>
      </c>
      <c r="T43" s="65">
        <f>VLOOKUP($A43,'Return Data'!$B$7:$R$2843,13,0)</f>
        <v>3.2288000000000001</v>
      </c>
      <c r="U43" s="66">
        <f t="shared" si="8"/>
        <v>8</v>
      </c>
      <c r="V43" s="65">
        <f>VLOOKUP($A43,'Return Data'!$B$7:$R$2843,17,0)</f>
        <v>4.2397999999999998</v>
      </c>
      <c r="W43" s="66">
        <f t="shared" si="14"/>
        <v>6</v>
      </c>
      <c r="X43" s="65">
        <f>VLOOKUP($A43,'Return Data'!$B$7:$R$2843,14,0)</f>
        <v>3.9811999999999999</v>
      </c>
      <c r="Y43" s="66">
        <f t="shared" si="15"/>
        <v>32</v>
      </c>
      <c r="Z43" s="65">
        <f>VLOOKUP($A43,'Return Data'!$B$7:$R$2843,16,0)</f>
        <v>7.0101000000000004</v>
      </c>
      <c r="AA43" s="67">
        <f t="shared" si="11"/>
        <v>23</v>
      </c>
    </row>
    <row r="44" spans="1:27" x14ac:dyDescent="0.3">
      <c r="A44" s="63" t="s">
        <v>264</v>
      </c>
      <c r="B44" s="64">
        <f>VLOOKUP($A44,'Return Data'!$B$7:$R$2843,3,0)</f>
        <v>44409</v>
      </c>
      <c r="C44" s="65">
        <f>VLOOKUP($A44,'Return Data'!$B$7:$R$2843,4,0)</f>
        <v>3389.7485999999999</v>
      </c>
      <c r="D44" s="65">
        <f>VLOOKUP($A44,'Return Data'!$B$7:$R$2843,5,0)</f>
        <v>3.2639999999999998</v>
      </c>
      <c r="E44" s="66">
        <f t="shared" si="0"/>
        <v>9</v>
      </c>
      <c r="F44" s="65">
        <f>VLOOKUP($A44,'Return Data'!$B$7:$R$2843,6,0)</f>
        <v>3.2551999999999999</v>
      </c>
      <c r="G44" s="66">
        <f t="shared" si="1"/>
        <v>5</v>
      </c>
      <c r="H44" s="65">
        <f>VLOOKUP($A44,'Return Data'!$B$7:$R$2843,7,0)</f>
        <v>3.2898999999999998</v>
      </c>
      <c r="I44" s="66">
        <f t="shared" si="2"/>
        <v>7</v>
      </c>
      <c r="J44" s="65">
        <f>VLOOKUP($A44,'Return Data'!$B$7:$R$2843,8,0)</f>
        <v>3.3845000000000001</v>
      </c>
      <c r="K44" s="66">
        <f t="shared" si="3"/>
        <v>7</v>
      </c>
      <c r="L44" s="65">
        <f>VLOOKUP($A44,'Return Data'!$B$7:$R$2843,9,0)</f>
        <v>3.3045</v>
      </c>
      <c r="M44" s="66">
        <f t="shared" si="4"/>
        <v>10</v>
      </c>
      <c r="N44" s="65">
        <f>VLOOKUP($A44,'Return Data'!$B$7:$R$2843,10,0)</f>
        <v>3.2635999999999998</v>
      </c>
      <c r="O44" s="66">
        <f t="shared" si="5"/>
        <v>12</v>
      </c>
      <c r="P44" s="65">
        <f>VLOOKUP($A44,'Return Data'!$B$7:$R$2843,11,0)</f>
        <v>3.2713000000000001</v>
      </c>
      <c r="Q44" s="66">
        <f t="shared" si="6"/>
        <v>10</v>
      </c>
      <c r="R44" s="65">
        <f>VLOOKUP($A44,'Return Data'!$B$7:$R$2843,12,0)</f>
        <v>3.1768000000000001</v>
      </c>
      <c r="S44" s="66">
        <f t="shared" si="7"/>
        <v>10</v>
      </c>
      <c r="T44" s="65">
        <f>VLOOKUP($A44,'Return Data'!$B$7:$R$2843,13,0)</f>
        <v>3.2197</v>
      </c>
      <c r="U44" s="66">
        <f t="shared" si="8"/>
        <v>9</v>
      </c>
      <c r="V44" s="65">
        <f>VLOOKUP($A44,'Return Data'!$B$7:$R$2843,17,0)</f>
        <v>4.1906999999999996</v>
      </c>
      <c r="W44" s="66">
        <f t="shared" si="14"/>
        <v>17</v>
      </c>
      <c r="X44" s="65">
        <f>VLOOKUP($A44,'Return Data'!$B$7:$R$2843,14,0)</f>
        <v>5.2664</v>
      </c>
      <c r="Y44" s="66">
        <f t="shared" si="15"/>
        <v>11</v>
      </c>
      <c r="Z44" s="65">
        <f>VLOOKUP($A44,'Return Data'!$B$7:$R$2843,16,0)</f>
        <v>7.0248999999999997</v>
      </c>
      <c r="AA44" s="67">
        <f t="shared" si="11"/>
        <v>22</v>
      </c>
    </row>
    <row r="45" spans="1:27" x14ac:dyDescent="0.3">
      <c r="A45" s="63" t="s">
        <v>265</v>
      </c>
      <c r="B45" s="64">
        <f>VLOOKUP($A45,'Return Data'!$B$7:$R$2843,3,0)</f>
        <v>44409</v>
      </c>
      <c r="C45" s="65">
        <f>VLOOKUP($A45,'Return Data'!$B$7:$R$2843,4,0)</f>
        <v>1121.0102999999999</v>
      </c>
      <c r="D45" s="65">
        <f>VLOOKUP($A45,'Return Data'!$B$7:$R$2843,5,0)</f>
        <v>2.8348</v>
      </c>
      <c r="E45" s="66">
        <f t="shared" si="0"/>
        <v>37</v>
      </c>
      <c r="F45" s="65">
        <f>VLOOKUP($A45,'Return Data'!$B$7:$R$2843,6,0)</f>
        <v>2.8388</v>
      </c>
      <c r="G45" s="66">
        <f t="shared" si="1"/>
        <v>35</v>
      </c>
      <c r="H45" s="65">
        <f>VLOOKUP($A45,'Return Data'!$B$7:$R$2843,7,0)</f>
        <v>2.8258999999999999</v>
      </c>
      <c r="I45" s="66">
        <f t="shared" si="2"/>
        <v>37</v>
      </c>
      <c r="J45" s="65">
        <f>VLOOKUP($A45,'Return Data'!$B$7:$R$2843,8,0)</f>
        <v>2.8551000000000002</v>
      </c>
      <c r="K45" s="66">
        <f t="shared" si="3"/>
        <v>37</v>
      </c>
      <c r="L45" s="65">
        <f>VLOOKUP($A45,'Return Data'!$B$7:$R$2843,9,0)</f>
        <v>2.8772000000000002</v>
      </c>
      <c r="M45" s="66">
        <f t="shared" si="4"/>
        <v>37</v>
      </c>
      <c r="N45" s="65">
        <f>VLOOKUP($A45,'Return Data'!$B$7:$R$2843,10,0)</f>
        <v>2.9020000000000001</v>
      </c>
      <c r="O45" s="66">
        <f t="shared" si="5"/>
        <v>37</v>
      </c>
      <c r="P45" s="65">
        <f>VLOOKUP($A45,'Return Data'!$B$7:$R$2843,11,0)</f>
        <v>2.9434</v>
      </c>
      <c r="Q45" s="66">
        <f t="shared" si="6"/>
        <v>35</v>
      </c>
      <c r="R45" s="65">
        <f>VLOOKUP($A45,'Return Data'!$B$7:$R$2843,12,0)</f>
        <v>2.9249000000000001</v>
      </c>
      <c r="S45" s="66">
        <f t="shared" si="7"/>
        <v>34</v>
      </c>
      <c r="T45" s="65">
        <f>VLOOKUP($A45,'Return Data'!$B$7:$R$2843,13,0)</f>
        <v>2.9436</v>
      </c>
      <c r="U45" s="66">
        <f t="shared" si="8"/>
        <v>34</v>
      </c>
      <c r="V45" s="65"/>
      <c r="W45" s="66"/>
      <c r="X45" s="65"/>
      <c r="Y45" s="66"/>
      <c r="Z45" s="65">
        <f>VLOOKUP($A45,'Return Data'!$B$7:$R$2843,16,0)</f>
        <v>4.5856000000000003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3.1141184210526318</v>
      </c>
      <c r="E47" s="65"/>
      <c r="F47" s="75">
        <f>AVERAGE(F8:F45)</f>
        <v>3.0471500000000002</v>
      </c>
      <c r="G47" s="65"/>
      <c r="H47" s="75">
        <f>AVERAGE(H8:H45)</f>
        <v>3.107776315789474</v>
      </c>
      <c r="I47" s="65"/>
      <c r="J47" s="75">
        <f>AVERAGE(J8:J45)</f>
        <v>3.1914105263157899</v>
      </c>
      <c r="K47" s="65"/>
      <c r="L47" s="75">
        <f>AVERAGE(L8:L45)</f>
        <v>3.1295684210526318</v>
      </c>
      <c r="M47" s="65"/>
      <c r="N47" s="75">
        <f>AVERAGE(N8:N45)</f>
        <v>3.1232000000000002</v>
      </c>
      <c r="O47" s="65"/>
      <c r="P47" s="75">
        <f>AVERAGE(P8:P45)</f>
        <v>3.1349315789473686</v>
      </c>
      <c r="Q47" s="65"/>
      <c r="R47" s="75">
        <f>AVERAGE(R8:R45)</f>
        <v>3.064347368421052</v>
      </c>
      <c r="S47" s="65"/>
      <c r="T47" s="75">
        <f>AVERAGE(T8:T45)</f>
        <v>3.0991500000000003</v>
      </c>
      <c r="U47" s="65"/>
      <c r="V47" s="75">
        <f>AVERAGE(V8:V45)</f>
        <v>4.0231742857142851</v>
      </c>
      <c r="W47" s="65"/>
      <c r="X47" s="75">
        <f>AVERAGE(X8:X45)</f>
        <v>4.9181617647058831</v>
      </c>
      <c r="Y47" s="65"/>
      <c r="Z47" s="75">
        <f>AVERAGE(Z8:Z45)</f>
        <v>6.4911578947368405</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3.7553000000000001</v>
      </c>
      <c r="E49" s="95"/>
      <c r="F49" s="79">
        <f>MAX(F8:F45)</f>
        <v>3.444</v>
      </c>
      <c r="G49" s="95"/>
      <c r="H49" s="79">
        <f>MAX(H8:H45)</f>
        <v>3.3805000000000001</v>
      </c>
      <c r="I49" s="95"/>
      <c r="J49" s="79">
        <f>MAX(J8:J45)</f>
        <v>3.4672999999999998</v>
      </c>
      <c r="K49" s="95"/>
      <c r="L49" s="79">
        <f>MAX(L8:L45)</f>
        <v>3.3727</v>
      </c>
      <c r="M49" s="95"/>
      <c r="N49" s="79">
        <f>MAX(N8:N45)</f>
        <v>3.6991999999999998</v>
      </c>
      <c r="O49" s="95"/>
      <c r="P49" s="79">
        <f>MAX(P8:P45)</f>
        <v>4.0136000000000003</v>
      </c>
      <c r="Q49" s="95"/>
      <c r="R49" s="79">
        <f>MAX(R8:R45)</f>
        <v>4.0869</v>
      </c>
      <c r="S49" s="95"/>
      <c r="T49" s="79">
        <f>MAX(T8:T45)</f>
        <v>4.2891000000000004</v>
      </c>
      <c r="U49" s="95"/>
      <c r="V49" s="79">
        <f>MAX(V8:V45)</f>
        <v>5.0029000000000003</v>
      </c>
      <c r="W49" s="95"/>
      <c r="X49" s="79">
        <f>MAX(X8:X45)</f>
        <v>5.8442999999999996</v>
      </c>
      <c r="Y49" s="95"/>
      <c r="Z49" s="79">
        <f>MAX(Z8:Z45)</f>
        <v>7.7967000000000004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44407</v>
      </c>
      <c r="E7" s="184">
        <v>1010.8</v>
      </c>
      <c r="F7" s="184">
        <v>0.13669999999999999</v>
      </c>
      <c r="G7" s="184">
        <v>0.67030000000000001</v>
      </c>
      <c r="H7" s="184">
        <v>0.27979999999999999</v>
      </c>
      <c r="I7" s="184">
        <v>0.21510000000000001</v>
      </c>
      <c r="J7" s="184">
        <v>2.613</v>
      </c>
      <c r="K7" s="184">
        <v>9.8206000000000007</v>
      </c>
      <c r="L7" s="184">
        <v>19.266999999999999</v>
      </c>
      <c r="M7" s="184">
        <v>36.835000000000001</v>
      </c>
      <c r="N7" s="184">
        <v>45.734499999999997</v>
      </c>
      <c r="O7" s="184">
        <v>9.9624000000000006</v>
      </c>
      <c r="P7" s="184">
        <v>9.9254999999999995</v>
      </c>
      <c r="Q7" s="184">
        <v>19.039400000000001</v>
      </c>
      <c r="R7" s="184">
        <v>18.1417</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44407</v>
      </c>
      <c r="E8" s="184">
        <v>1097.45</v>
      </c>
      <c r="F8" s="184">
        <v>0.13869999999999999</v>
      </c>
      <c r="G8" s="184">
        <v>0.67700000000000005</v>
      </c>
      <c r="H8" s="184">
        <v>0.29699999999999999</v>
      </c>
      <c r="I8" s="184">
        <v>0.2485</v>
      </c>
      <c r="J8" s="184">
        <v>2.6863000000000001</v>
      </c>
      <c r="K8" s="184">
        <v>10.053100000000001</v>
      </c>
      <c r="L8" s="184">
        <v>19.701799999999999</v>
      </c>
      <c r="M8" s="184">
        <v>37.6113</v>
      </c>
      <c r="N8" s="184">
        <v>46.867100000000001</v>
      </c>
      <c r="O8" s="184">
        <v>10.8436</v>
      </c>
      <c r="P8" s="184">
        <v>11.0184</v>
      </c>
      <c r="Q8" s="184">
        <v>14.287000000000001</v>
      </c>
      <c r="R8" s="184">
        <v>19.045400000000001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44407</v>
      </c>
      <c r="E9" s="184">
        <v>15.11</v>
      </c>
      <c r="F9" s="184">
        <v>-0.26400000000000001</v>
      </c>
      <c r="G9" s="184">
        <v>0.19889999999999999</v>
      </c>
      <c r="H9" s="184">
        <v>6.6199999999999995E-2</v>
      </c>
      <c r="I9" s="184">
        <v>0.73329999999999995</v>
      </c>
      <c r="J9" s="184">
        <v>3.0695999999999999</v>
      </c>
      <c r="K9" s="184">
        <v>10.8584</v>
      </c>
      <c r="L9" s="184">
        <v>16.230799999999999</v>
      </c>
      <c r="M9" s="184">
        <v>30.483599999999999</v>
      </c>
      <c r="N9" s="184">
        <v>37.865000000000002</v>
      </c>
      <c r="O9" s="184"/>
      <c r="P9" s="184"/>
      <c r="Q9" s="184">
        <v>14.881500000000001</v>
      </c>
      <c r="R9" s="184">
        <v>21.441400000000002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44407</v>
      </c>
      <c r="E10" s="184">
        <v>14.46</v>
      </c>
      <c r="F10" s="184">
        <v>-0.27589999999999998</v>
      </c>
      <c r="G10" s="184">
        <v>0.2079</v>
      </c>
      <c r="H10" s="184">
        <v>6.9199999999999998E-2</v>
      </c>
      <c r="I10" s="184">
        <v>0.69640000000000002</v>
      </c>
      <c r="J10" s="184">
        <v>2.9914999999999998</v>
      </c>
      <c r="K10" s="184">
        <v>10.5505</v>
      </c>
      <c r="L10" s="184">
        <v>15.495200000000001</v>
      </c>
      <c r="M10" s="184">
        <v>29.107099999999999</v>
      </c>
      <c r="N10" s="184">
        <v>35.902299999999997</v>
      </c>
      <c r="O10" s="184"/>
      <c r="P10" s="184"/>
      <c r="Q10" s="184">
        <v>13.196199999999999</v>
      </c>
      <c r="R10" s="184">
        <v>19.801400000000001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44407</v>
      </c>
      <c r="E11" s="184">
        <v>76.400000000000006</v>
      </c>
      <c r="F11" s="184">
        <v>0.56599999999999995</v>
      </c>
      <c r="G11" s="184">
        <v>1.1518999999999999</v>
      </c>
      <c r="H11" s="184">
        <v>0.97809999999999997</v>
      </c>
      <c r="I11" s="184">
        <v>1.2055</v>
      </c>
      <c r="J11" s="184">
        <v>3.8466999999999998</v>
      </c>
      <c r="K11" s="184">
        <v>10.724600000000001</v>
      </c>
      <c r="L11" s="184">
        <v>18.947500000000002</v>
      </c>
      <c r="M11" s="184">
        <v>36.379899999999999</v>
      </c>
      <c r="N11" s="184">
        <v>42.750399999999999</v>
      </c>
      <c r="O11" s="184">
        <v>10.4541</v>
      </c>
      <c r="P11" s="184">
        <v>10.638400000000001</v>
      </c>
      <c r="Q11" s="184">
        <v>12.035</v>
      </c>
      <c r="R11" s="184">
        <v>20.259699999999999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44407</v>
      </c>
      <c r="E12" s="184">
        <v>83.54</v>
      </c>
      <c r="F12" s="184">
        <v>0.56579999999999997</v>
      </c>
      <c r="G12" s="184">
        <v>1.1748000000000001</v>
      </c>
      <c r="H12" s="184">
        <v>0.99129999999999996</v>
      </c>
      <c r="I12" s="184">
        <v>1.2361</v>
      </c>
      <c r="J12" s="184">
        <v>3.9184000000000001</v>
      </c>
      <c r="K12" s="184">
        <v>10.8987</v>
      </c>
      <c r="L12" s="184">
        <v>19.3429</v>
      </c>
      <c r="M12" s="184">
        <v>37.040700000000001</v>
      </c>
      <c r="N12" s="184">
        <v>43.6877</v>
      </c>
      <c r="O12" s="184">
        <v>11.338800000000001</v>
      </c>
      <c r="P12" s="184">
        <v>11.846399999999999</v>
      </c>
      <c r="Q12" s="184">
        <v>12.585000000000001</v>
      </c>
      <c r="R12" s="184">
        <v>21.0627</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44407</v>
      </c>
      <c r="E13" s="184">
        <v>18.994199999999999</v>
      </c>
      <c r="F13" s="184">
        <v>5.74E-2</v>
      </c>
      <c r="G13" s="184">
        <v>0.38900000000000001</v>
      </c>
      <c r="H13" s="184">
        <v>0.20100000000000001</v>
      </c>
      <c r="I13" s="184">
        <v>3.1600000000000003E-2</v>
      </c>
      <c r="J13" s="184">
        <v>2.4228000000000001</v>
      </c>
      <c r="K13" s="184">
        <v>11.031700000000001</v>
      </c>
      <c r="L13" s="184">
        <v>19.745100000000001</v>
      </c>
      <c r="M13" s="184">
        <v>38.372100000000003</v>
      </c>
      <c r="N13" s="184">
        <v>40.8919</v>
      </c>
      <c r="O13" s="184">
        <v>18.133700000000001</v>
      </c>
      <c r="P13" s="184"/>
      <c r="Q13" s="184">
        <v>16.029699999999998</v>
      </c>
      <c r="R13" s="184">
        <v>24.847999999999999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44407</v>
      </c>
      <c r="E14" s="184">
        <v>17.738399999999999</v>
      </c>
      <c r="F14" s="184">
        <v>5.2499999999999998E-2</v>
      </c>
      <c r="G14" s="184">
        <v>0.374</v>
      </c>
      <c r="H14" s="184">
        <v>0.16600000000000001</v>
      </c>
      <c r="I14" s="184">
        <v>-3.7199999999999997E-2</v>
      </c>
      <c r="J14" s="184">
        <v>2.2715999999999998</v>
      </c>
      <c r="K14" s="184">
        <v>10.541</v>
      </c>
      <c r="L14" s="184">
        <v>18.686399999999999</v>
      </c>
      <c r="M14" s="184">
        <v>36.621600000000001</v>
      </c>
      <c r="N14" s="184">
        <v>38.537999999999997</v>
      </c>
      <c r="O14" s="184">
        <v>16.289200000000001</v>
      </c>
      <c r="P14" s="184"/>
      <c r="Q14" s="184">
        <v>14.205</v>
      </c>
      <c r="R14" s="184">
        <v>22.808700000000002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44407</v>
      </c>
      <c r="E15" s="184">
        <v>22.92</v>
      </c>
      <c r="F15" s="184">
        <v>-0.13070000000000001</v>
      </c>
      <c r="G15" s="184">
        <v>0.43819999999999998</v>
      </c>
      <c r="H15" s="184">
        <v>0.43819999999999998</v>
      </c>
      <c r="I15" s="184">
        <v>0.65880000000000005</v>
      </c>
      <c r="J15" s="184">
        <v>6.9029999999999996</v>
      </c>
      <c r="K15" s="184">
        <v>21.979800000000001</v>
      </c>
      <c r="L15" s="184">
        <v>41.394199999999998</v>
      </c>
      <c r="M15" s="184">
        <v>59.61</v>
      </c>
      <c r="N15" s="184">
        <v>83.653800000000004</v>
      </c>
      <c r="O15" s="184">
        <v>17.478999999999999</v>
      </c>
      <c r="P15" s="184">
        <v>17.533300000000001</v>
      </c>
      <c r="Q15" s="184">
        <v>17.926500000000001</v>
      </c>
      <c r="R15" s="184">
        <v>42.856099999999998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44407</v>
      </c>
      <c r="E16" s="184">
        <v>21.95</v>
      </c>
      <c r="F16" s="184">
        <v>-9.0999999999999998E-2</v>
      </c>
      <c r="G16" s="184">
        <v>0.4577</v>
      </c>
      <c r="H16" s="184">
        <v>0.4577</v>
      </c>
      <c r="I16" s="184">
        <v>0.68810000000000004</v>
      </c>
      <c r="J16" s="184">
        <v>6.8647</v>
      </c>
      <c r="K16" s="184">
        <v>21.741499999999998</v>
      </c>
      <c r="L16" s="184">
        <v>40.795400000000001</v>
      </c>
      <c r="M16" s="184">
        <v>58.712899999999998</v>
      </c>
      <c r="N16" s="184">
        <v>82.157700000000006</v>
      </c>
      <c r="O16" s="184">
        <v>16.433900000000001</v>
      </c>
      <c r="P16" s="184">
        <v>16.522300000000001</v>
      </c>
      <c r="Q16" s="184">
        <v>16.917000000000002</v>
      </c>
      <c r="R16" s="184">
        <v>41.644599999999997</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44407</v>
      </c>
      <c r="E17" s="184">
        <v>249.88</v>
      </c>
      <c r="F17" s="184">
        <v>5.21E-2</v>
      </c>
      <c r="G17" s="184">
        <v>0.44619999999999999</v>
      </c>
      <c r="H17" s="184">
        <v>0.1724</v>
      </c>
      <c r="I17" s="184">
        <v>0.15229999999999999</v>
      </c>
      <c r="J17" s="184">
        <v>2.2088000000000001</v>
      </c>
      <c r="K17" s="184">
        <v>9.8856999999999999</v>
      </c>
      <c r="L17" s="184">
        <v>17.441400000000002</v>
      </c>
      <c r="M17" s="184">
        <v>31.619700000000002</v>
      </c>
      <c r="N17" s="184">
        <v>38.860799999999998</v>
      </c>
      <c r="O17" s="184">
        <v>15.952299999999999</v>
      </c>
      <c r="P17" s="184">
        <v>15.258900000000001</v>
      </c>
      <c r="Q17" s="184">
        <v>15.667199999999999</v>
      </c>
      <c r="R17" s="184">
        <v>23.7103</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44407</v>
      </c>
      <c r="E18" s="184">
        <v>231.38</v>
      </c>
      <c r="F18" s="184">
        <v>4.7600000000000003E-2</v>
      </c>
      <c r="G18" s="184">
        <v>0.43409999999999999</v>
      </c>
      <c r="H18" s="184">
        <v>0.1472</v>
      </c>
      <c r="I18" s="184">
        <v>0.1038</v>
      </c>
      <c r="J18" s="184">
        <v>2.1004</v>
      </c>
      <c r="K18" s="184">
        <v>9.5496999999999996</v>
      </c>
      <c r="L18" s="184">
        <v>16.746600000000001</v>
      </c>
      <c r="M18" s="184">
        <v>30.465199999999999</v>
      </c>
      <c r="N18" s="184">
        <v>37.252299999999998</v>
      </c>
      <c r="O18" s="184">
        <v>14.611800000000001</v>
      </c>
      <c r="P18" s="184">
        <v>13.863</v>
      </c>
      <c r="Q18" s="184">
        <v>11.648999999999999</v>
      </c>
      <c r="R18" s="184">
        <v>22.271799999999999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44407</v>
      </c>
      <c r="E19" s="184">
        <v>244.62100000000001</v>
      </c>
      <c r="F19" s="184">
        <v>8.9599999999999999E-2</v>
      </c>
      <c r="G19" s="184">
        <v>0.63560000000000005</v>
      </c>
      <c r="H19" s="184">
        <v>0.51529999999999998</v>
      </c>
      <c r="I19" s="184">
        <v>0.75</v>
      </c>
      <c r="J19" s="184">
        <v>3.3504</v>
      </c>
      <c r="K19" s="184">
        <v>11.522399999999999</v>
      </c>
      <c r="L19" s="184">
        <v>19.746099999999998</v>
      </c>
      <c r="M19" s="184">
        <v>37.927300000000002</v>
      </c>
      <c r="N19" s="184">
        <v>45.708300000000001</v>
      </c>
      <c r="O19" s="184">
        <v>16.096499999999999</v>
      </c>
      <c r="P19" s="184">
        <v>14.646699999999999</v>
      </c>
      <c r="Q19" s="184">
        <v>15.264799999999999</v>
      </c>
      <c r="R19" s="184">
        <v>24.791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44407</v>
      </c>
      <c r="E20" s="184">
        <v>226.70099999999999</v>
      </c>
      <c r="F20" s="184">
        <v>8.6999999999999994E-2</v>
      </c>
      <c r="G20" s="184">
        <v>0.62760000000000005</v>
      </c>
      <c r="H20" s="184">
        <v>0.49609999999999999</v>
      </c>
      <c r="I20" s="184">
        <v>0.71079999999999999</v>
      </c>
      <c r="J20" s="184">
        <v>3.2646000000000002</v>
      </c>
      <c r="K20" s="184">
        <v>11.238099999999999</v>
      </c>
      <c r="L20" s="184">
        <v>19.140699999999999</v>
      </c>
      <c r="M20" s="184">
        <v>36.883499999999998</v>
      </c>
      <c r="N20" s="184">
        <v>44.235700000000001</v>
      </c>
      <c r="O20" s="184">
        <v>14.940300000000001</v>
      </c>
      <c r="P20" s="184">
        <v>13.4468</v>
      </c>
      <c r="Q20" s="184">
        <v>15.101000000000001</v>
      </c>
      <c r="R20" s="184">
        <v>23.561699999999998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44407</v>
      </c>
      <c r="E21" s="184">
        <v>38.04</v>
      </c>
      <c r="F21" s="184">
        <v>-2.63E-2</v>
      </c>
      <c r="G21" s="184">
        <v>0.36940000000000001</v>
      </c>
      <c r="H21" s="184">
        <v>-2.63E-2</v>
      </c>
      <c r="I21" s="184">
        <v>0.2636</v>
      </c>
      <c r="J21" s="184">
        <v>2.0659999999999998</v>
      </c>
      <c r="K21" s="184">
        <v>10.5814</v>
      </c>
      <c r="L21" s="184">
        <v>19.622599999999998</v>
      </c>
      <c r="M21" s="184">
        <v>37.676400000000001</v>
      </c>
      <c r="N21" s="184">
        <v>44.036299999999997</v>
      </c>
      <c r="O21" s="184">
        <v>13.818199999999999</v>
      </c>
      <c r="P21" s="184">
        <v>12.6668</v>
      </c>
      <c r="Q21" s="184">
        <v>13.4895</v>
      </c>
      <c r="R21" s="184">
        <v>21.652699999999999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44407</v>
      </c>
      <c r="E22" s="184">
        <v>35.46</v>
      </c>
      <c r="F22" s="184">
        <v>-2.8199999999999999E-2</v>
      </c>
      <c r="G22" s="184">
        <v>0.36799999999999999</v>
      </c>
      <c r="H22" s="184">
        <v>-5.6399999999999999E-2</v>
      </c>
      <c r="I22" s="184">
        <v>0.1978</v>
      </c>
      <c r="J22" s="184">
        <v>1.9258</v>
      </c>
      <c r="K22" s="184">
        <v>10.09</v>
      </c>
      <c r="L22" s="184">
        <v>18.555700000000002</v>
      </c>
      <c r="M22" s="184">
        <v>35.81</v>
      </c>
      <c r="N22" s="184">
        <v>41.444000000000003</v>
      </c>
      <c r="O22" s="184">
        <v>12.1065</v>
      </c>
      <c r="P22" s="184">
        <v>11.374700000000001</v>
      </c>
      <c r="Q22" s="184">
        <v>11.149100000000001</v>
      </c>
      <c r="R22" s="184">
        <v>19.643000000000001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44407</v>
      </c>
      <c r="E23" s="184">
        <v>167.19540000000001</v>
      </c>
      <c r="F23" s="184">
        <v>-2.4299999999999999E-2</v>
      </c>
      <c r="G23" s="184">
        <v>0.48549999999999999</v>
      </c>
      <c r="H23" s="184">
        <v>-2.98E-2</v>
      </c>
      <c r="I23" s="184">
        <v>-0.4446</v>
      </c>
      <c r="J23" s="184">
        <v>1.1232</v>
      </c>
      <c r="K23" s="184">
        <v>9.2455999999999996</v>
      </c>
      <c r="L23" s="184">
        <v>17.4038</v>
      </c>
      <c r="M23" s="184">
        <v>37.3857</v>
      </c>
      <c r="N23" s="184">
        <v>45.165500000000002</v>
      </c>
      <c r="O23" s="184">
        <v>12.6676</v>
      </c>
      <c r="P23" s="184">
        <v>10.996700000000001</v>
      </c>
      <c r="Q23" s="184">
        <v>13.8924</v>
      </c>
      <c r="R23" s="184">
        <v>19.8263</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44407</v>
      </c>
      <c r="E24" s="184">
        <v>183.3133</v>
      </c>
      <c r="F24" s="184">
        <v>-2.1700000000000001E-2</v>
      </c>
      <c r="G24" s="184">
        <v>0.49380000000000002</v>
      </c>
      <c r="H24" s="184">
        <v>-0.01</v>
      </c>
      <c r="I24" s="184">
        <v>-0.4047</v>
      </c>
      <c r="J24" s="184">
        <v>1.2101999999999999</v>
      </c>
      <c r="K24" s="184">
        <v>9.5173000000000005</v>
      </c>
      <c r="L24" s="184">
        <v>17.991800000000001</v>
      </c>
      <c r="M24" s="184">
        <v>38.418100000000003</v>
      </c>
      <c r="N24" s="184">
        <v>46.624200000000002</v>
      </c>
      <c r="O24" s="184">
        <v>13.8523</v>
      </c>
      <c r="P24" s="184">
        <v>12.356299999999999</v>
      </c>
      <c r="Q24" s="184">
        <v>15.0242</v>
      </c>
      <c r="R24" s="184">
        <v>21.043399999999998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44407</v>
      </c>
      <c r="E25" s="184">
        <v>74.591999999999999</v>
      </c>
      <c r="F25" s="184">
        <v>-0.27139999999999997</v>
      </c>
      <c r="G25" s="184">
        <v>0.16650000000000001</v>
      </c>
      <c r="H25" s="184">
        <v>-0.34339999999999998</v>
      </c>
      <c r="I25" s="184">
        <v>-0.3327</v>
      </c>
      <c r="J25" s="184">
        <v>1.9086000000000001</v>
      </c>
      <c r="K25" s="184">
        <v>10.4102</v>
      </c>
      <c r="L25" s="184">
        <v>19.5002</v>
      </c>
      <c r="M25" s="184">
        <v>39.690600000000003</v>
      </c>
      <c r="N25" s="184">
        <v>46.032600000000002</v>
      </c>
      <c r="O25" s="184">
        <v>12.6416</v>
      </c>
      <c r="P25" s="184">
        <v>11.1568</v>
      </c>
      <c r="Q25" s="184">
        <v>13.097799999999999</v>
      </c>
      <c r="R25" s="184">
        <v>19.254899999999999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44407</v>
      </c>
      <c r="E26" s="184">
        <v>74.591999999999999</v>
      </c>
      <c r="F26" s="184">
        <v>-0.27139999999999997</v>
      </c>
      <c r="G26" s="184">
        <v>0.16650000000000001</v>
      </c>
      <c r="H26" s="184">
        <v>-0.34339999999999998</v>
      </c>
      <c r="I26" s="184">
        <v>-0.3327</v>
      </c>
      <c r="J26" s="184">
        <v>1.9086000000000001</v>
      </c>
      <c r="K26" s="184">
        <v>10.4102</v>
      </c>
      <c r="L26" s="184">
        <v>19.5002</v>
      </c>
      <c r="M26" s="184">
        <v>39.690600000000003</v>
      </c>
      <c r="N26" s="184">
        <v>46.032600000000002</v>
      </c>
      <c r="O26" s="184">
        <v>12.6416</v>
      </c>
      <c r="P26" s="184">
        <v>12.5595</v>
      </c>
      <c r="Q26" s="184">
        <v>15.7911</v>
      </c>
      <c r="R26" s="184">
        <v>19.254899999999999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44407</v>
      </c>
      <c r="E27" s="184">
        <v>78.822000000000003</v>
      </c>
      <c r="F27" s="184">
        <v>-0.26950000000000002</v>
      </c>
      <c r="G27" s="184">
        <v>0.1716</v>
      </c>
      <c r="H27" s="184">
        <v>-0.33</v>
      </c>
      <c r="I27" s="184">
        <v>-0.30859999999999999</v>
      </c>
      <c r="J27" s="184">
        <v>1.9610000000000001</v>
      </c>
      <c r="K27" s="184">
        <v>10.5839</v>
      </c>
      <c r="L27" s="184">
        <v>19.877700000000001</v>
      </c>
      <c r="M27" s="184">
        <v>40.3401</v>
      </c>
      <c r="N27" s="184">
        <v>46.943600000000004</v>
      </c>
      <c r="O27" s="184">
        <v>13.43</v>
      </c>
      <c r="P27" s="184">
        <v>11.93</v>
      </c>
      <c r="Q27" s="184">
        <v>12.5274</v>
      </c>
      <c r="R27" s="184">
        <v>20.002400000000002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44407</v>
      </c>
      <c r="E28" s="184">
        <v>78.822000000000003</v>
      </c>
      <c r="F28" s="184">
        <v>-0.26950000000000002</v>
      </c>
      <c r="G28" s="184">
        <v>0.1716</v>
      </c>
      <c r="H28" s="184">
        <v>-0.33</v>
      </c>
      <c r="I28" s="184">
        <v>-0.30859999999999999</v>
      </c>
      <c r="J28" s="184">
        <v>1.9610000000000001</v>
      </c>
      <c r="K28" s="184">
        <v>10.5839</v>
      </c>
      <c r="L28" s="184">
        <v>19.877700000000001</v>
      </c>
      <c r="M28" s="184">
        <v>40.3401</v>
      </c>
      <c r="N28" s="184">
        <v>46.943600000000004</v>
      </c>
      <c r="O28" s="184">
        <v>13.43</v>
      </c>
      <c r="P28" s="184">
        <v>13.556900000000001</v>
      </c>
      <c r="Q28" s="184">
        <v>16.001300000000001</v>
      </c>
      <c r="R28" s="184">
        <v>20.002400000000002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44407</v>
      </c>
      <c r="E29" s="184">
        <v>15.4739</v>
      </c>
      <c r="F29" s="184">
        <v>7.4999999999999997E-2</v>
      </c>
      <c r="G29" s="184">
        <v>0.2878</v>
      </c>
      <c r="H29" s="184">
        <v>-0.25459999999999999</v>
      </c>
      <c r="I29" s="184">
        <v>-8.2699999999999996E-2</v>
      </c>
      <c r="J29" s="184">
        <v>1.5693999999999999</v>
      </c>
      <c r="K29" s="184">
        <v>9.1164000000000005</v>
      </c>
      <c r="L29" s="184">
        <v>14.9442</v>
      </c>
      <c r="M29" s="184">
        <v>29.711200000000002</v>
      </c>
      <c r="N29" s="184">
        <v>36.158799999999999</v>
      </c>
      <c r="O29" s="184"/>
      <c r="P29" s="184"/>
      <c r="Q29" s="184">
        <v>17.0532</v>
      </c>
      <c r="R29" s="184">
        <v>20.434100000000001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44407</v>
      </c>
      <c r="E30" s="184">
        <v>14.875999999999999</v>
      </c>
      <c r="F30" s="184">
        <v>7.1300000000000002E-2</v>
      </c>
      <c r="G30" s="184">
        <v>0.2757</v>
      </c>
      <c r="H30" s="184">
        <v>-0.28349999999999997</v>
      </c>
      <c r="I30" s="184">
        <v>-0.1416</v>
      </c>
      <c r="J30" s="184">
        <v>1.4436</v>
      </c>
      <c r="K30" s="184">
        <v>8.7141000000000002</v>
      </c>
      <c r="L30" s="184">
        <v>14.096399999999999</v>
      </c>
      <c r="M30" s="184">
        <v>28.277899999999999</v>
      </c>
      <c r="N30" s="184">
        <v>34.158200000000001</v>
      </c>
      <c r="O30" s="184"/>
      <c r="P30" s="184"/>
      <c r="Q30" s="184">
        <v>15.401400000000001</v>
      </c>
      <c r="R30" s="184">
        <v>18.682099999999998</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44407</v>
      </c>
      <c r="E31" s="184">
        <v>194.22</v>
      </c>
      <c r="F31" s="184">
        <v>0.48110000000000003</v>
      </c>
      <c r="G31" s="184">
        <v>1.8030999999999999</v>
      </c>
      <c r="H31" s="184">
        <v>2.0545</v>
      </c>
      <c r="I31" s="184">
        <v>2.1349999999999998</v>
      </c>
      <c r="J31" s="184">
        <v>4.24</v>
      </c>
      <c r="K31" s="184">
        <v>12.421900000000001</v>
      </c>
      <c r="L31" s="184">
        <v>26.991</v>
      </c>
      <c r="M31" s="184">
        <v>54.72</v>
      </c>
      <c r="N31" s="184">
        <v>54.486199999999997</v>
      </c>
      <c r="O31" s="184">
        <v>14.8695</v>
      </c>
      <c r="P31" s="184">
        <v>13.885</v>
      </c>
      <c r="Q31" s="184">
        <v>14.61</v>
      </c>
      <c r="R31" s="184">
        <v>21.752300000000002</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44407</v>
      </c>
      <c r="E32" s="184">
        <v>210.65</v>
      </c>
      <c r="F32" s="184">
        <v>0.48180000000000001</v>
      </c>
      <c r="G32" s="184">
        <v>1.8026</v>
      </c>
      <c r="H32" s="184">
        <v>2.0590999999999999</v>
      </c>
      <c r="I32" s="184">
        <v>2.1530999999999998</v>
      </c>
      <c r="J32" s="184">
        <v>4.2770000000000001</v>
      </c>
      <c r="K32" s="184">
        <v>12.544700000000001</v>
      </c>
      <c r="L32" s="184">
        <v>27.280999999999999</v>
      </c>
      <c r="M32" s="184">
        <v>55.255000000000003</v>
      </c>
      <c r="N32" s="184">
        <v>55.232100000000003</v>
      </c>
      <c r="O32" s="184">
        <v>15.5848</v>
      </c>
      <c r="P32" s="184">
        <v>14.943</v>
      </c>
      <c r="Q32" s="184">
        <v>16.6541</v>
      </c>
      <c r="R32" s="184">
        <v>22.359300000000001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44407</v>
      </c>
      <c r="E33" s="184">
        <v>14.7911</v>
      </c>
      <c r="F33" s="184">
        <v>-0.1371</v>
      </c>
      <c r="G33" s="184">
        <v>0.2175</v>
      </c>
      <c r="H33" s="184">
        <v>1.7600000000000001E-2</v>
      </c>
      <c r="I33" s="184">
        <v>-0.1</v>
      </c>
      <c r="J33" s="184">
        <v>1.1012</v>
      </c>
      <c r="K33" s="184">
        <v>7.0849000000000002</v>
      </c>
      <c r="L33" s="184">
        <v>13.1294</v>
      </c>
      <c r="M33" s="184">
        <v>23.972000000000001</v>
      </c>
      <c r="N33" s="184">
        <v>29.919699999999999</v>
      </c>
      <c r="O33" s="184">
        <v>6.7686999999999999</v>
      </c>
      <c r="P33" s="184"/>
      <c r="Q33" s="184">
        <v>8.5578000000000003</v>
      </c>
      <c r="R33" s="184">
        <v>17.3688</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44407</v>
      </c>
      <c r="E34" s="184">
        <v>15.842700000000001</v>
      </c>
      <c r="F34" s="184">
        <v>-0.1343</v>
      </c>
      <c r="G34" s="184">
        <v>0.22520000000000001</v>
      </c>
      <c r="H34" s="184">
        <v>3.5400000000000001E-2</v>
      </c>
      <c r="I34" s="184">
        <v>-6.3700000000000007E-2</v>
      </c>
      <c r="J34" s="184">
        <v>1.1777</v>
      </c>
      <c r="K34" s="184">
        <v>7.3258999999999999</v>
      </c>
      <c r="L34" s="184">
        <v>13.5808</v>
      </c>
      <c r="M34" s="184">
        <v>24.725999999999999</v>
      </c>
      <c r="N34" s="184">
        <v>30.997399999999999</v>
      </c>
      <c r="O34" s="184">
        <v>7.9833999999999996</v>
      </c>
      <c r="P34" s="184"/>
      <c r="Q34" s="184">
        <v>10.1332</v>
      </c>
      <c r="R34" s="184">
        <v>18.383800000000001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44407</v>
      </c>
      <c r="E35" s="184">
        <v>17.309999999999999</v>
      </c>
      <c r="F35" s="184">
        <v>0.63949999999999996</v>
      </c>
      <c r="G35" s="184">
        <v>0.87409999999999999</v>
      </c>
      <c r="H35" s="184">
        <v>0.28970000000000001</v>
      </c>
      <c r="I35" s="184">
        <v>0.58109999999999995</v>
      </c>
      <c r="J35" s="184">
        <v>3.0356999999999998</v>
      </c>
      <c r="K35" s="184">
        <v>12.622</v>
      </c>
      <c r="L35" s="184">
        <v>22.3322</v>
      </c>
      <c r="M35" s="184">
        <v>39.484299999999998</v>
      </c>
      <c r="N35" s="184">
        <v>52.109000000000002</v>
      </c>
      <c r="O35" s="184">
        <v>12.5106</v>
      </c>
      <c r="P35" s="184"/>
      <c r="Q35" s="184">
        <v>12.717000000000001</v>
      </c>
      <c r="R35" s="184">
        <v>22.866599999999998</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44407</v>
      </c>
      <c r="E36" s="184">
        <v>16.13</v>
      </c>
      <c r="F36" s="184">
        <v>0.62380000000000002</v>
      </c>
      <c r="G36" s="184">
        <v>0.87549999999999994</v>
      </c>
      <c r="H36" s="184">
        <v>0.24859999999999999</v>
      </c>
      <c r="I36" s="184">
        <v>0.56110000000000004</v>
      </c>
      <c r="J36" s="184">
        <v>2.9355000000000002</v>
      </c>
      <c r="K36" s="184">
        <v>12.2477</v>
      </c>
      <c r="L36" s="184">
        <v>21.643999999999998</v>
      </c>
      <c r="M36" s="184">
        <v>38.217700000000001</v>
      </c>
      <c r="N36" s="184">
        <v>50.186199999999999</v>
      </c>
      <c r="O36" s="184">
        <v>11.0023</v>
      </c>
      <c r="P36" s="184"/>
      <c r="Q36" s="184">
        <v>10.9941</v>
      </c>
      <c r="R36" s="184">
        <v>21.227</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44407</v>
      </c>
      <c r="E37" s="184">
        <v>14.3378</v>
      </c>
      <c r="F37" s="184">
        <v>-0.1031</v>
      </c>
      <c r="G37" s="184">
        <v>6.0699999999999997E-2</v>
      </c>
      <c r="H37" s="184">
        <v>-0.1198</v>
      </c>
      <c r="I37" s="184">
        <v>-0.42780000000000001</v>
      </c>
      <c r="J37" s="184">
        <v>1.1029</v>
      </c>
      <c r="K37" s="184">
        <v>6.2563000000000004</v>
      </c>
      <c r="L37" s="184">
        <v>14.4396</v>
      </c>
      <c r="M37" s="184">
        <v>27.269500000000001</v>
      </c>
      <c r="N37" s="184">
        <v>36.100700000000003</v>
      </c>
      <c r="O37" s="184"/>
      <c r="P37" s="184"/>
      <c r="Q37" s="184">
        <v>14.6822</v>
      </c>
      <c r="R37" s="184">
        <v>17.0383</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44407</v>
      </c>
      <c r="E38" s="184">
        <v>13.5937</v>
      </c>
      <c r="F38" s="184">
        <v>-0.10879999999999999</v>
      </c>
      <c r="G38" s="184">
        <v>4.4200000000000003E-2</v>
      </c>
      <c r="H38" s="184">
        <v>-0.15859999999999999</v>
      </c>
      <c r="I38" s="184">
        <v>-0.50280000000000002</v>
      </c>
      <c r="J38" s="184">
        <v>0.93779999999999997</v>
      </c>
      <c r="K38" s="184">
        <v>5.7389999999999999</v>
      </c>
      <c r="L38" s="184">
        <v>13.319599999999999</v>
      </c>
      <c r="M38" s="184">
        <v>25.3962</v>
      </c>
      <c r="N38" s="184">
        <v>33.427199999999999</v>
      </c>
      <c r="O38" s="184"/>
      <c r="P38" s="184"/>
      <c r="Q38" s="184">
        <v>12.3818</v>
      </c>
      <c r="R38" s="184">
        <v>14.702999999999999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44407</v>
      </c>
      <c r="E39" s="184">
        <v>14.5649</v>
      </c>
      <c r="F39" s="184">
        <v>0.1024</v>
      </c>
      <c r="G39" s="184">
        <v>0.97399999999999998</v>
      </c>
      <c r="H39" s="184">
        <v>0.29199999999999998</v>
      </c>
      <c r="I39" s="184">
        <v>0.1726</v>
      </c>
      <c r="J39" s="184">
        <v>3.2414999999999998</v>
      </c>
      <c r="K39" s="184">
        <v>10.358499999999999</v>
      </c>
      <c r="L39" s="184">
        <v>15.736800000000001</v>
      </c>
      <c r="M39" s="184">
        <v>29.116900000000001</v>
      </c>
      <c r="N39" s="184">
        <v>35.750100000000003</v>
      </c>
      <c r="O39" s="184">
        <v>12.2171</v>
      </c>
      <c r="P39" s="184"/>
      <c r="Q39" s="184">
        <v>12.963200000000001</v>
      </c>
      <c r="R39" s="184">
        <v>19.264600000000002</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44407</v>
      </c>
      <c r="E40" s="184">
        <v>13.896100000000001</v>
      </c>
      <c r="F40" s="184">
        <v>9.8000000000000004E-2</v>
      </c>
      <c r="G40" s="184">
        <v>0.96050000000000002</v>
      </c>
      <c r="H40" s="184">
        <v>0.26050000000000001</v>
      </c>
      <c r="I40" s="184">
        <v>0.11020000000000001</v>
      </c>
      <c r="J40" s="184">
        <v>3.1059000000000001</v>
      </c>
      <c r="K40" s="184">
        <v>9.9166000000000007</v>
      </c>
      <c r="L40" s="184">
        <v>14.7774</v>
      </c>
      <c r="M40" s="184">
        <v>27.5152</v>
      </c>
      <c r="N40" s="184">
        <v>33.525199999999998</v>
      </c>
      <c r="O40" s="184">
        <v>10.5281</v>
      </c>
      <c r="P40" s="184"/>
      <c r="Q40" s="184">
        <v>11.255000000000001</v>
      </c>
      <c r="R40" s="184">
        <v>17.465800000000002</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44407</v>
      </c>
      <c r="E41" s="184">
        <v>192.59776329862601</v>
      </c>
      <c r="F41" s="184">
        <v>0.41720000000000002</v>
      </c>
      <c r="G41" s="184">
        <v>0.99080000000000001</v>
      </c>
      <c r="H41" s="184">
        <v>0.95330000000000004</v>
      </c>
      <c r="I41" s="184">
        <v>0.75760000000000005</v>
      </c>
      <c r="J41" s="184">
        <v>2.4251</v>
      </c>
      <c r="K41" s="184">
        <v>9.3132999999999999</v>
      </c>
      <c r="L41" s="184">
        <v>21.491</v>
      </c>
      <c r="M41" s="184">
        <v>39.320500000000003</v>
      </c>
      <c r="N41" s="184">
        <v>44.400599999999997</v>
      </c>
      <c r="O41" s="184">
        <v>12.031599999999999</v>
      </c>
      <c r="P41" s="184">
        <v>10.486800000000001</v>
      </c>
      <c r="Q41" s="184">
        <v>11.8812</v>
      </c>
      <c r="R41" s="184">
        <v>28.3874</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44407</v>
      </c>
      <c r="E42" s="184">
        <v>70.170299999999997</v>
      </c>
      <c r="F42" s="184">
        <v>0.41949999999999998</v>
      </c>
      <c r="G42" s="184">
        <v>0.99729999999999996</v>
      </c>
      <c r="H42" s="184">
        <v>0.96840000000000004</v>
      </c>
      <c r="I42" s="184">
        <v>0.78769999999999996</v>
      </c>
      <c r="J42" s="184">
        <v>2.4908000000000001</v>
      </c>
      <c r="K42" s="184">
        <v>9.5260999999999996</v>
      </c>
      <c r="L42" s="184">
        <v>21.964500000000001</v>
      </c>
      <c r="M42" s="184">
        <v>40.134900000000002</v>
      </c>
      <c r="N42" s="184">
        <v>45.530200000000001</v>
      </c>
      <c r="O42" s="184">
        <v>13.1629</v>
      </c>
      <c r="P42" s="184">
        <v>11.3</v>
      </c>
      <c r="Q42" s="184">
        <v>12.779299999999999</v>
      </c>
      <c r="R42" s="184">
        <v>29.427199999999999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44407</v>
      </c>
      <c r="E43" s="184">
        <v>36.948999999999998</v>
      </c>
      <c r="F43" s="184">
        <v>0.4622</v>
      </c>
      <c r="G43" s="184">
        <v>0.38850000000000001</v>
      </c>
      <c r="H43" s="184">
        <v>-0.2026</v>
      </c>
      <c r="I43" s="184">
        <v>0.1084</v>
      </c>
      <c r="J43" s="184">
        <v>1.2274</v>
      </c>
      <c r="K43" s="184">
        <v>8.5044000000000004</v>
      </c>
      <c r="L43" s="184">
        <v>19.121200000000002</v>
      </c>
      <c r="M43" s="184">
        <v>37.372199999999999</v>
      </c>
      <c r="N43" s="184">
        <v>49.301000000000002</v>
      </c>
      <c r="O43" s="184">
        <v>14.757</v>
      </c>
      <c r="P43" s="184">
        <v>12.625299999999999</v>
      </c>
      <c r="Q43" s="184">
        <v>11.551299999999999</v>
      </c>
      <c r="R43" s="184">
        <v>23.398900000000001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44407</v>
      </c>
      <c r="E44" s="184">
        <v>41.098999999999997</v>
      </c>
      <c r="F44" s="184">
        <v>0.46689999999999998</v>
      </c>
      <c r="G44" s="184">
        <v>0.40060000000000001</v>
      </c>
      <c r="H44" s="184">
        <v>-0.1749</v>
      </c>
      <c r="I44" s="184">
        <v>0.1633</v>
      </c>
      <c r="J44" s="184">
        <v>1.3439000000000001</v>
      </c>
      <c r="K44" s="184">
        <v>8.8743999999999996</v>
      </c>
      <c r="L44" s="184">
        <v>19.9236</v>
      </c>
      <c r="M44" s="184">
        <v>38.740200000000002</v>
      </c>
      <c r="N44" s="184">
        <v>51.277200000000001</v>
      </c>
      <c r="O44" s="184">
        <v>16.2117</v>
      </c>
      <c r="P44" s="184">
        <v>14.151400000000001</v>
      </c>
      <c r="Q44" s="184">
        <v>13.0878</v>
      </c>
      <c r="R44" s="184">
        <v>25.003</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44407</v>
      </c>
      <c r="E45" s="184">
        <v>145.06696362284001</v>
      </c>
      <c r="F45" s="184">
        <v>0.4627</v>
      </c>
      <c r="G45" s="184">
        <v>0.38829999999999998</v>
      </c>
      <c r="H45" s="184">
        <v>-0.20219999999999999</v>
      </c>
      <c r="I45" s="184">
        <v>0.106</v>
      </c>
      <c r="J45" s="184">
        <v>1.2261</v>
      </c>
      <c r="K45" s="184">
        <v>8.5048999999999992</v>
      </c>
      <c r="L45" s="184">
        <v>19.124400000000001</v>
      </c>
      <c r="M45" s="184">
        <v>37.374499999999998</v>
      </c>
      <c r="N45" s="184">
        <v>49.286099999999998</v>
      </c>
      <c r="O45" s="184">
        <v>14.3444</v>
      </c>
      <c r="P45" s="184">
        <v>12.3009</v>
      </c>
      <c r="Q45" s="184">
        <v>13.121600000000001</v>
      </c>
      <c r="R45" s="184">
        <v>23.261700000000001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44407</v>
      </c>
      <c r="E46" s="184">
        <v>71.894254449767104</v>
      </c>
      <c r="F46" s="184">
        <v>0.46660000000000001</v>
      </c>
      <c r="G46" s="184">
        <v>0.40250000000000002</v>
      </c>
      <c r="H46" s="184">
        <v>-0.17430000000000001</v>
      </c>
      <c r="I46" s="184">
        <v>0.16300000000000001</v>
      </c>
      <c r="J46" s="184">
        <v>1.3434999999999999</v>
      </c>
      <c r="K46" s="184">
        <v>8.8764000000000003</v>
      </c>
      <c r="L46" s="184">
        <v>19.925699999999999</v>
      </c>
      <c r="M46" s="184">
        <v>38.740200000000002</v>
      </c>
      <c r="N46" s="184">
        <v>51.271799999999999</v>
      </c>
      <c r="O46" s="184">
        <v>15.869899999999999</v>
      </c>
      <c r="P46" s="184">
        <v>13.861700000000001</v>
      </c>
      <c r="Q46" s="184">
        <v>13.974600000000001</v>
      </c>
      <c r="R46" s="184">
        <v>24.861000000000001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44407</v>
      </c>
      <c r="E47" s="184">
        <v>38.658999999999999</v>
      </c>
      <c r="F47" s="184">
        <v>0.14249999999999999</v>
      </c>
      <c r="G47" s="184">
        <v>0.51480000000000004</v>
      </c>
      <c r="H47" s="184">
        <v>0.71640000000000004</v>
      </c>
      <c r="I47" s="184">
        <v>0.61950000000000005</v>
      </c>
      <c r="J47" s="184">
        <v>3.4548000000000001</v>
      </c>
      <c r="K47" s="184">
        <v>9.2803000000000004</v>
      </c>
      <c r="L47" s="184">
        <v>17.633299999999998</v>
      </c>
      <c r="M47" s="184">
        <v>30.340499999999999</v>
      </c>
      <c r="N47" s="184">
        <v>38.761699999999998</v>
      </c>
      <c r="O47" s="184">
        <v>11.2036</v>
      </c>
      <c r="P47" s="184">
        <v>11.779400000000001</v>
      </c>
      <c r="Q47" s="184">
        <v>15.1334</v>
      </c>
      <c r="R47" s="184">
        <v>19.322800000000001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44407</v>
      </c>
      <c r="E48" s="184">
        <v>35.442999999999998</v>
      </c>
      <c r="F48" s="184">
        <v>0.1384</v>
      </c>
      <c r="G48" s="184">
        <v>0.50760000000000005</v>
      </c>
      <c r="H48" s="184">
        <v>0.69610000000000005</v>
      </c>
      <c r="I48" s="184">
        <v>0.57889999999999997</v>
      </c>
      <c r="J48" s="184">
        <v>3.3715000000000002</v>
      </c>
      <c r="K48" s="184">
        <v>9.0016999999999996</v>
      </c>
      <c r="L48" s="184">
        <v>17.043099999999999</v>
      </c>
      <c r="M48" s="184">
        <v>29.353999999999999</v>
      </c>
      <c r="N48" s="184">
        <v>37.338700000000003</v>
      </c>
      <c r="O48" s="184">
        <v>10.0619</v>
      </c>
      <c r="P48" s="184">
        <v>10.6114</v>
      </c>
      <c r="Q48" s="184">
        <v>12.8301</v>
      </c>
      <c r="R48" s="184">
        <v>18.074300000000001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44407</v>
      </c>
      <c r="E49" s="184">
        <v>131.0189</v>
      </c>
      <c r="F49" s="184">
        <v>0.2787</v>
      </c>
      <c r="G49" s="184">
        <v>0.27329999999999999</v>
      </c>
      <c r="H49" s="184">
        <v>6.5699999999999995E-2</v>
      </c>
      <c r="I49" s="184">
        <v>0.15290000000000001</v>
      </c>
      <c r="J49" s="184">
        <v>0.80840000000000001</v>
      </c>
      <c r="K49" s="184">
        <v>8.6039999999999992</v>
      </c>
      <c r="L49" s="184">
        <v>11.6631</v>
      </c>
      <c r="M49" s="184">
        <v>23.979399999999998</v>
      </c>
      <c r="N49" s="184">
        <v>29.521100000000001</v>
      </c>
      <c r="O49" s="184">
        <v>10.888400000000001</v>
      </c>
      <c r="P49" s="184">
        <v>8.9072999999999993</v>
      </c>
      <c r="Q49" s="184">
        <v>8.7721</v>
      </c>
      <c r="R49" s="184">
        <v>13.8849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44407</v>
      </c>
      <c r="E50" s="184">
        <v>142.39519999999999</v>
      </c>
      <c r="F50" s="184">
        <v>0.28210000000000002</v>
      </c>
      <c r="G50" s="184">
        <v>0.28339999999999999</v>
      </c>
      <c r="H50" s="184">
        <v>8.9300000000000004E-2</v>
      </c>
      <c r="I50" s="184">
        <v>0.2</v>
      </c>
      <c r="J50" s="184">
        <v>0.90980000000000005</v>
      </c>
      <c r="K50" s="184">
        <v>8.9359999999999999</v>
      </c>
      <c r="L50" s="184">
        <v>12.346399999999999</v>
      </c>
      <c r="M50" s="184">
        <v>25.099599999999999</v>
      </c>
      <c r="N50" s="184">
        <v>31.0777</v>
      </c>
      <c r="O50" s="184">
        <v>12.0892</v>
      </c>
      <c r="P50" s="184">
        <v>10.211600000000001</v>
      </c>
      <c r="Q50" s="184">
        <v>10.6218</v>
      </c>
      <c r="R50" s="184">
        <v>15.180400000000001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44407</v>
      </c>
      <c r="E51" s="184">
        <v>16.2898</v>
      </c>
      <c r="F51" s="184">
        <v>0.17710000000000001</v>
      </c>
      <c r="G51" s="184">
        <v>0.76639999999999997</v>
      </c>
      <c r="H51" s="184">
        <v>0.60899999999999999</v>
      </c>
      <c r="I51" s="184">
        <v>0.57850000000000001</v>
      </c>
      <c r="J51" s="184">
        <v>2.8441999999999998</v>
      </c>
      <c r="K51" s="184">
        <v>12.2668</v>
      </c>
      <c r="L51" s="184">
        <v>23.824999999999999</v>
      </c>
      <c r="M51" s="184">
        <v>42.250399999999999</v>
      </c>
      <c r="N51" s="184">
        <v>49.752699999999997</v>
      </c>
      <c r="O51" s="184"/>
      <c r="P51" s="184"/>
      <c r="Q51" s="184">
        <v>27.128900000000002</v>
      </c>
      <c r="R51" s="184">
        <v>27.7376</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44407</v>
      </c>
      <c r="E52" s="184">
        <v>15.687900000000001</v>
      </c>
      <c r="F52" s="184">
        <v>0.1711</v>
      </c>
      <c r="G52" s="184">
        <v>0.75009999999999999</v>
      </c>
      <c r="H52" s="184">
        <v>0.5706</v>
      </c>
      <c r="I52" s="184">
        <v>0.50229999999999997</v>
      </c>
      <c r="J52" s="184">
        <v>2.6776</v>
      </c>
      <c r="K52" s="184">
        <v>11.722899999999999</v>
      </c>
      <c r="L52" s="184">
        <v>22.654699999999998</v>
      </c>
      <c r="M52" s="184">
        <v>40.270899999999997</v>
      </c>
      <c r="N52" s="184">
        <v>46.996400000000001</v>
      </c>
      <c r="O52" s="184"/>
      <c r="P52" s="184"/>
      <c r="Q52" s="184">
        <v>24.796099999999999</v>
      </c>
      <c r="R52" s="184">
        <v>25.398900000000001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44407</v>
      </c>
      <c r="E57" s="184">
        <v>23.018999999999998</v>
      </c>
      <c r="F57" s="184">
        <v>0.1915</v>
      </c>
      <c r="G57" s="184">
        <v>0.91180000000000005</v>
      </c>
      <c r="H57" s="184">
        <v>0.6603</v>
      </c>
      <c r="I57" s="184">
        <v>0.58550000000000002</v>
      </c>
      <c r="J57" s="184">
        <v>2.5163000000000002</v>
      </c>
      <c r="K57" s="184">
        <v>10.710900000000001</v>
      </c>
      <c r="L57" s="184">
        <v>18.581299999999999</v>
      </c>
      <c r="M57" s="184">
        <v>35.072200000000002</v>
      </c>
      <c r="N57" s="184">
        <v>40.823399999999999</v>
      </c>
      <c r="O57" s="184">
        <v>15.8466</v>
      </c>
      <c r="P57" s="184">
        <v>15.591100000000001</v>
      </c>
      <c r="Q57" s="184">
        <v>14.8855</v>
      </c>
      <c r="R57" s="184">
        <v>21.674900000000001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44407</v>
      </c>
      <c r="E58" s="184">
        <v>20.826000000000001</v>
      </c>
      <c r="F58" s="184">
        <v>0.18759999999999999</v>
      </c>
      <c r="G58" s="184">
        <v>0.9012</v>
      </c>
      <c r="H58" s="184">
        <v>0.63300000000000001</v>
      </c>
      <c r="I58" s="184">
        <v>0.53580000000000005</v>
      </c>
      <c r="J58" s="184">
        <v>2.3944000000000001</v>
      </c>
      <c r="K58" s="184">
        <v>10.3072</v>
      </c>
      <c r="L58" s="184">
        <v>17.734200000000001</v>
      </c>
      <c r="M58" s="184">
        <v>33.6113</v>
      </c>
      <c r="N58" s="184">
        <v>38.775199999999998</v>
      </c>
      <c r="O58" s="184">
        <v>14.072800000000001</v>
      </c>
      <c r="P58" s="184">
        <v>13.679500000000001</v>
      </c>
      <c r="Q58" s="184">
        <v>12.987</v>
      </c>
      <c r="R58" s="184">
        <v>19.860499999999998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44407</v>
      </c>
      <c r="E59" s="184">
        <v>15.1997</v>
      </c>
      <c r="F59" s="184">
        <v>0.3175</v>
      </c>
      <c r="G59" s="184">
        <v>0.18920000000000001</v>
      </c>
      <c r="H59" s="184">
        <v>-7.4300000000000005E-2</v>
      </c>
      <c r="I59" s="184">
        <v>0.18260000000000001</v>
      </c>
      <c r="J59" s="184">
        <v>1.1432</v>
      </c>
      <c r="K59" s="184">
        <v>6.8872999999999998</v>
      </c>
      <c r="L59" s="184">
        <v>11.436400000000001</v>
      </c>
      <c r="M59" s="184">
        <v>24.3706</v>
      </c>
      <c r="N59" s="184">
        <v>30.6782</v>
      </c>
      <c r="O59" s="184"/>
      <c r="P59" s="184"/>
      <c r="Q59" s="184">
        <v>15.667</v>
      </c>
      <c r="R59" s="184">
        <v>20.89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44407</v>
      </c>
      <c r="E60" s="184">
        <v>14.5129</v>
      </c>
      <c r="F60" s="184">
        <v>0.31309999999999999</v>
      </c>
      <c r="G60" s="184">
        <v>0.17599999999999999</v>
      </c>
      <c r="H60" s="184">
        <v>-0.1053</v>
      </c>
      <c r="I60" s="184">
        <v>0.12139999999999999</v>
      </c>
      <c r="J60" s="184">
        <v>1.012</v>
      </c>
      <c r="K60" s="184">
        <v>6.4635999999999996</v>
      </c>
      <c r="L60" s="184">
        <v>10.557600000000001</v>
      </c>
      <c r="M60" s="184">
        <v>22.896899999999999</v>
      </c>
      <c r="N60" s="184">
        <v>28.546500000000002</v>
      </c>
      <c r="O60" s="184"/>
      <c r="P60" s="184"/>
      <c r="Q60" s="184">
        <v>13.822699999999999</v>
      </c>
      <c r="R60" s="184">
        <v>18.9224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44407</v>
      </c>
      <c r="E61" s="184">
        <v>13.9712</v>
      </c>
      <c r="F61" s="184">
        <v>-0.1158</v>
      </c>
      <c r="G61" s="184">
        <v>0.20580000000000001</v>
      </c>
      <c r="H61" s="184">
        <v>-0.113</v>
      </c>
      <c r="I61" s="184">
        <v>-8.1500000000000003E-2</v>
      </c>
      <c r="J61" s="184">
        <v>1.8939999999999999</v>
      </c>
      <c r="K61" s="184">
        <v>7.9490999999999996</v>
      </c>
      <c r="L61" s="184">
        <v>15.057499999999999</v>
      </c>
      <c r="M61" s="184">
        <v>27.610700000000001</v>
      </c>
      <c r="N61" s="184">
        <v>32.582999999999998</v>
      </c>
      <c r="O61" s="184">
        <v>10.8034</v>
      </c>
      <c r="P61" s="184"/>
      <c r="Q61" s="184">
        <v>10.830399999999999</v>
      </c>
      <c r="R61" s="184">
        <v>16.247800000000002</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44407</v>
      </c>
      <c r="E62" s="184">
        <v>13.201499999999999</v>
      </c>
      <c r="F62" s="184">
        <v>-0.12180000000000001</v>
      </c>
      <c r="G62" s="184">
        <v>0.18970000000000001</v>
      </c>
      <c r="H62" s="184">
        <v>-0.14979999999999999</v>
      </c>
      <c r="I62" s="184">
        <v>-0.15129999999999999</v>
      </c>
      <c r="J62" s="184">
        <v>1.7402</v>
      </c>
      <c r="K62" s="184">
        <v>7.4436999999999998</v>
      </c>
      <c r="L62" s="184">
        <v>13.9839</v>
      </c>
      <c r="M62" s="184">
        <v>25.831600000000002</v>
      </c>
      <c r="N62" s="184">
        <v>30.1051</v>
      </c>
      <c r="O62" s="184">
        <v>8.8376000000000001</v>
      </c>
      <c r="P62" s="184"/>
      <c r="Q62" s="184">
        <v>8.9159000000000006</v>
      </c>
      <c r="R62" s="184">
        <v>14.197699999999999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44407</v>
      </c>
      <c r="E63" s="184">
        <v>61.992699999999999</v>
      </c>
      <c r="F63" s="184">
        <v>0.16789999999999999</v>
      </c>
      <c r="G63" s="184">
        <v>0.55200000000000005</v>
      </c>
      <c r="H63" s="184">
        <v>-8.0600000000000005E-2</v>
      </c>
      <c r="I63" s="184">
        <v>-0.9657</v>
      </c>
      <c r="J63" s="184">
        <v>-7.3800000000000004E-2</v>
      </c>
      <c r="K63" s="184">
        <v>8.6714000000000002</v>
      </c>
      <c r="L63" s="184">
        <v>20.416699999999999</v>
      </c>
      <c r="M63" s="184">
        <v>40.055999999999997</v>
      </c>
      <c r="N63" s="184">
        <v>45.440100000000001</v>
      </c>
      <c r="O63" s="184">
        <v>3.6139000000000001</v>
      </c>
      <c r="P63" s="184">
        <v>7.1383000000000001</v>
      </c>
      <c r="Q63" s="184">
        <v>11.9612</v>
      </c>
      <c r="R63" s="184">
        <v>10.0207</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44407</v>
      </c>
      <c r="E64" s="184">
        <v>67.714299999999994</v>
      </c>
      <c r="F64" s="184">
        <v>0.17</v>
      </c>
      <c r="G64" s="184">
        <v>0.55789999999999995</v>
      </c>
      <c r="H64" s="184">
        <v>-6.6900000000000001E-2</v>
      </c>
      <c r="I64" s="184">
        <v>-0.93730000000000002</v>
      </c>
      <c r="J64" s="184">
        <v>-1.3599999999999999E-2</v>
      </c>
      <c r="K64" s="184">
        <v>8.8794000000000004</v>
      </c>
      <c r="L64" s="184">
        <v>20.909099999999999</v>
      </c>
      <c r="M64" s="184">
        <v>40.896500000000003</v>
      </c>
      <c r="N64" s="184">
        <v>46.590899999999998</v>
      </c>
      <c r="O64" s="184">
        <v>4.4737</v>
      </c>
      <c r="P64" s="184">
        <v>8.3294999999999995</v>
      </c>
      <c r="Q64" s="184">
        <v>11.9086</v>
      </c>
      <c r="R64" s="184">
        <v>10.8803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44407</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44407</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44407</v>
      </c>
      <c r="E69" s="184">
        <v>93.34</v>
      </c>
      <c r="F69" s="184">
        <v>0.46279999999999999</v>
      </c>
      <c r="G69" s="184">
        <v>0.39800000000000002</v>
      </c>
      <c r="H69" s="184">
        <v>0.20399999999999999</v>
      </c>
      <c r="I69" s="184">
        <v>-4.2799999999999998E-2</v>
      </c>
      <c r="J69" s="184">
        <v>2.0667</v>
      </c>
      <c r="K69" s="184">
        <v>9.4255999999999993</v>
      </c>
      <c r="L69" s="184">
        <v>19.728100000000001</v>
      </c>
      <c r="M69" s="184">
        <v>33.974499999999999</v>
      </c>
      <c r="N69" s="184">
        <v>41.0396</v>
      </c>
      <c r="O69" s="184">
        <v>10.8271</v>
      </c>
      <c r="P69" s="184">
        <v>9.8475999999999999</v>
      </c>
      <c r="Q69" s="184">
        <v>13.6198</v>
      </c>
      <c r="R69" s="184">
        <v>18.884699999999999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44407</v>
      </c>
      <c r="E70" s="184">
        <v>104.54</v>
      </c>
      <c r="F70" s="184">
        <v>0.47089999999999999</v>
      </c>
      <c r="G70" s="184">
        <v>0.41299999999999998</v>
      </c>
      <c r="H70" s="184">
        <v>0.2397</v>
      </c>
      <c r="I70" s="184">
        <v>2.87E-2</v>
      </c>
      <c r="J70" s="184">
        <v>2.2195999999999998</v>
      </c>
      <c r="K70" s="184">
        <v>9.9032999999999998</v>
      </c>
      <c r="L70" s="184">
        <v>20.7438</v>
      </c>
      <c r="M70" s="184">
        <v>35.642899999999997</v>
      </c>
      <c r="N70" s="184">
        <v>43.3626</v>
      </c>
      <c r="O70" s="184">
        <v>12.5655</v>
      </c>
      <c r="P70" s="184">
        <v>11.5017</v>
      </c>
      <c r="Q70" s="184">
        <v>12.9137</v>
      </c>
      <c r="R70" s="184">
        <v>20.8352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44407</v>
      </c>
      <c r="E71" s="184">
        <v>103.41</v>
      </c>
      <c r="F71" s="184">
        <v>0.16470000000000001</v>
      </c>
      <c r="G71" s="184">
        <v>0.86809999999999998</v>
      </c>
      <c r="H71" s="184">
        <v>0.65210000000000001</v>
      </c>
      <c r="I71" s="184">
        <v>0.62270000000000003</v>
      </c>
      <c r="J71" s="184">
        <v>2.5384000000000002</v>
      </c>
      <c r="K71" s="184">
        <v>9.2321000000000009</v>
      </c>
      <c r="L71" s="184">
        <v>17.191700000000001</v>
      </c>
      <c r="M71" s="184">
        <v>33.604700000000001</v>
      </c>
      <c r="N71" s="184">
        <v>39.048000000000002</v>
      </c>
      <c r="O71" s="184">
        <v>10.391</v>
      </c>
      <c r="P71" s="184">
        <v>13.2468</v>
      </c>
      <c r="Q71" s="184">
        <v>11.446400000000001</v>
      </c>
      <c r="R71" s="184">
        <v>18.877800000000001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44407</v>
      </c>
      <c r="E72" s="184">
        <v>113.1</v>
      </c>
      <c r="F72" s="184">
        <v>0.16830000000000001</v>
      </c>
      <c r="G72" s="184">
        <v>0.87409999999999999</v>
      </c>
      <c r="H72" s="184">
        <v>0.66759999999999997</v>
      </c>
      <c r="I72" s="184">
        <v>0.66759999999999997</v>
      </c>
      <c r="J72" s="184">
        <v>2.6408999999999998</v>
      </c>
      <c r="K72" s="184">
        <v>9.5611999999999995</v>
      </c>
      <c r="L72" s="184">
        <v>17.910799999999998</v>
      </c>
      <c r="M72" s="184">
        <v>34.819400000000002</v>
      </c>
      <c r="N72" s="184">
        <v>40.7592</v>
      </c>
      <c r="O72" s="184">
        <v>11.726699999999999</v>
      </c>
      <c r="P72" s="184">
        <v>14.6305</v>
      </c>
      <c r="Q72" s="184">
        <v>14.867000000000001</v>
      </c>
      <c r="R72" s="184">
        <v>20.354500000000002</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44407</v>
      </c>
      <c r="E73" s="184">
        <v>262.16019999999997</v>
      </c>
      <c r="F73" s="184">
        <v>0.19650000000000001</v>
      </c>
      <c r="G73" s="184">
        <v>0.66800000000000004</v>
      </c>
      <c r="H73" s="184">
        <v>1.0184</v>
      </c>
      <c r="I73" s="184">
        <v>2.6593</v>
      </c>
      <c r="J73" s="184">
        <v>5.8010999999999999</v>
      </c>
      <c r="K73" s="184">
        <v>17.8964</v>
      </c>
      <c r="L73" s="184">
        <v>37.4482</v>
      </c>
      <c r="M73" s="184">
        <v>60.823</v>
      </c>
      <c r="N73" s="184">
        <v>80.036900000000003</v>
      </c>
      <c r="O73" s="184">
        <v>25.764299999999999</v>
      </c>
      <c r="P73" s="184">
        <v>18.7834</v>
      </c>
      <c r="Q73" s="184">
        <v>17.387499999999999</v>
      </c>
      <c r="R73" s="184">
        <v>40.106299999999997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44407</v>
      </c>
      <c r="E74" s="184">
        <v>271.10809999999998</v>
      </c>
      <c r="F74" s="184">
        <v>0.1968</v>
      </c>
      <c r="G74" s="184">
        <v>0.66890000000000005</v>
      </c>
      <c r="H74" s="184">
        <v>1.0204</v>
      </c>
      <c r="I74" s="184">
        <v>2.6613000000000002</v>
      </c>
      <c r="J74" s="184">
        <v>5.8097000000000003</v>
      </c>
      <c r="K74" s="184">
        <v>17.894100000000002</v>
      </c>
      <c r="L74" s="184">
        <v>37.442599999999999</v>
      </c>
      <c r="M74" s="184">
        <v>60.940600000000003</v>
      </c>
      <c r="N74" s="184">
        <v>80.185199999999995</v>
      </c>
      <c r="O74" s="184">
        <v>26.826899999999998</v>
      </c>
      <c r="P74" s="184">
        <v>19.485199999999999</v>
      </c>
      <c r="Q74" s="184">
        <v>18.468599999999999</v>
      </c>
      <c r="R74" s="184">
        <v>41.372500000000002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44407</v>
      </c>
      <c r="E75" s="184">
        <v>203.36189999999999</v>
      </c>
      <c r="F75" s="184">
        <v>0.1636</v>
      </c>
      <c r="G75" s="184">
        <v>0.66830000000000001</v>
      </c>
      <c r="H75" s="184">
        <v>0.39839999999999998</v>
      </c>
      <c r="I75" s="184">
        <v>0.34250000000000003</v>
      </c>
      <c r="J75" s="184">
        <v>2.2623000000000002</v>
      </c>
      <c r="K75" s="184">
        <v>8.8810000000000002</v>
      </c>
      <c r="L75" s="184">
        <v>17.550699999999999</v>
      </c>
      <c r="M75" s="184">
        <v>34.301499999999997</v>
      </c>
      <c r="N75" s="184">
        <v>37.821599999999997</v>
      </c>
      <c r="O75" s="184">
        <v>14.310600000000001</v>
      </c>
      <c r="P75" s="184">
        <v>13.6851</v>
      </c>
      <c r="Q75" s="184">
        <v>16.044499999999999</v>
      </c>
      <c r="R75" s="184">
        <v>19.454799999999999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44407</v>
      </c>
      <c r="E76" s="184">
        <v>90.459288644806506</v>
      </c>
      <c r="F76" s="184">
        <v>0.1636</v>
      </c>
      <c r="G76" s="184">
        <v>0.66839999999999999</v>
      </c>
      <c r="H76" s="184">
        <v>0.39850000000000002</v>
      </c>
      <c r="I76" s="184">
        <v>0.34250000000000003</v>
      </c>
      <c r="J76" s="184">
        <v>2.2624</v>
      </c>
      <c r="K76" s="184">
        <v>8.8811999999999998</v>
      </c>
      <c r="L76" s="184">
        <v>17.550999999999998</v>
      </c>
      <c r="M76" s="184">
        <v>34.302300000000002</v>
      </c>
      <c r="N76" s="184">
        <v>37.822099999999999</v>
      </c>
      <c r="O76" s="184">
        <v>14.103999999999999</v>
      </c>
      <c r="P76" s="184">
        <v>13.5169</v>
      </c>
      <c r="Q76" s="184">
        <v>15.943199999999999</v>
      </c>
      <c r="R76" s="184">
        <v>19.247399999999999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44407</v>
      </c>
      <c r="E77" s="184">
        <v>449.35248475538901</v>
      </c>
      <c r="F77" s="184">
        <v>0.16159999999999999</v>
      </c>
      <c r="G77" s="184">
        <v>0.66239999999999999</v>
      </c>
      <c r="H77" s="184">
        <v>0.3846</v>
      </c>
      <c r="I77" s="184">
        <v>0.31490000000000001</v>
      </c>
      <c r="J77" s="184">
        <v>2.2031000000000001</v>
      </c>
      <c r="K77" s="184">
        <v>8.6885999999999992</v>
      </c>
      <c r="L77" s="184">
        <v>17.131499999999999</v>
      </c>
      <c r="M77" s="184">
        <v>33.595700000000001</v>
      </c>
      <c r="N77" s="184">
        <v>36.884099999999997</v>
      </c>
      <c r="O77" s="184">
        <v>13.5236</v>
      </c>
      <c r="P77" s="184">
        <v>12.7255</v>
      </c>
      <c r="Q77" s="184">
        <v>16.009899999999998</v>
      </c>
      <c r="R77" s="184">
        <v>18.6615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44407</v>
      </c>
      <c r="E78" s="184">
        <v>406.08598917063102</v>
      </c>
      <c r="F78" s="184">
        <v>0.16139999999999999</v>
      </c>
      <c r="G78" s="184">
        <v>0.66220000000000001</v>
      </c>
      <c r="H78" s="184">
        <v>0.38440000000000002</v>
      </c>
      <c r="I78" s="184">
        <v>0.31459999999999999</v>
      </c>
      <c r="J78" s="184">
        <v>2.2033</v>
      </c>
      <c r="K78" s="184">
        <v>8.6890000000000001</v>
      </c>
      <c r="L78" s="184">
        <v>17.132899999999999</v>
      </c>
      <c r="M78" s="184">
        <v>33.598300000000002</v>
      </c>
      <c r="N78" s="184">
        <v>36.886499999999998</v>
      </c>
      <c r="O78" s="184">
        <v>13.319100000000001</v>
      </c>
      <c r="P78" s="184">
        <v>12.5611</v>
      </c>
      <c r="Q78" s="184">
        <v>15.5695</v>
      </c>
      <c r="R78" s="184">
        <v>18.459499999999998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44407</v>
      </c>
      <c r="E79" s="184">
        <v>23.124199999999998</v>
      </c>
      <c r="F79" s="184">
        <v>3.8899999999999997E-2</v>
      </c>
      <c r="G79" s="184">
        <v>0.24840000000000001</v>
      </c>
      <c r="H79" s="184">
        <v>-0.39929999999999999</v>
      </c>
      <c r="I79" s="184">
        <v>-0.45889999999999997</v>
      </c>
      <c r="J79" s="184">
        <v>0.86499999999999999</v>
      </c>
      <c r="K79" s="184">
        <v>6.4763000000000002</v>
      </c>
      <c r="L79" s="184">
        <v>12.038600000000001</v>
      </c>
      <c r="M79" s="184">
        <v>24.8735</v>
      </c>
      <c r="N79" s="184">
        <v>29.364699999999999</v>
      </c>
      <c r="O79" s="184">
        <v>10.680099999999999</v>
      </c>
      <c r="P79" s="184">
        <v>10.5951</v>
      </c>
      <c r="Q79" s="184">
        <v>11.5861</v>
      </c>
      <c r="R79" s="184">
        <v>16.6572</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44407</v>
      </c>
      <c r="E80" s="184">
        <v>21.5215</v>
      </c>
      <c r="F80" s="184">
        <v>3.44E-2</v>
      </c>
      <c r="G80" s="184">
        <v>0.23569999999999999</v>
      </c>
      <c r="H80" s="184">
        <v>-0.4284</v>
      </c>
      <c r="I80" s="184">
        <v>-0.51680000000000004</v>
      </c>
      <c r="J80" s="184">
        <v>0.74009999999999998</v>
      </c>
      <c r="K80" s="184">
        <v>6.0747</v>
      </c>
      <c r="L80" s="184">
        <v>11.1975</v>
      </c>
      <c r="M80" s="184">
        <v>23.475300000000001</v>
      </c>
      <c r="N80" s="184">
        <v>27.423100000000002</v>
      </c>
      <c r="O80" s="184">
        <v>9.0741999999999994</v>
      </c>
      <c r="P80" s="184">
        <v>9.3522999999999996</v>
      </c>
      <c r="Q80" s="184">
        <v>10.5451</v>
      </c>
      <c r="R80" s="184">
        <v>14.907</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44407</v>
      </c>
      <c r="E81" s="184">
        <v>125.7611</v>
      </c>
      <c r="F81" s="184">
        <v>0.34039999999999998</v>
      </c>
      <c r="G81" s="184">
        <v>0.90790000000000004</v>
      </c>
      <c r="H81" s="184">
        <v>0.63549999999999995</v>
      </c>
      <c r="I81" s="184">
        <v>0.36980000000000002</v>
      </c>
      <c r="J81" s="184">
        <v>2.8668</v>
      </c>
      <c r="K81" s="184">
        <v>11.9857</v>
      </c>
      <c r="L81" s="184">
        <v>18.841699999999999</v>
      </c>
      <c r="M81" s="184">
        <v>34.853900000000003</v>
      </c>
      <c r="N81" s="184">
        <v>39.255499999999998</v>
      </c>
      <c r="O81" s="184">
        <v>12.392799999999999</v>
      </c>
      <c r="P81" s="184">
        <v>12.4247</v>
      </c>
      <c r="Q81" s="184">
        <v>12.7249</v>
      </c>
      <c r="R81" s="184">
        <v>18.8903</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44407</v>
      </c>
      <c r="E82" s="184">
        <v>135.43389999999999</v>
      </c>
      <c r="F82" s="184">
        <v>0.34389999999999998</v>
      </c>
      <c r="G82" s="184">
        <v>0.91879999999999995</v>
      </c>
      <c r="H82" s="184">
        <v>0.66100000000000003</v>
      </c>
      <c r="I82" s="184">
        <v>0.42059999999999997</v>
      </c>
      <c r="J82" s="184">
        <v>2.9782999999999999</v>
      </c>
      <c r="K82" s="184">
        <v>12.347300000000001</v>
      </c>
      <c r="L82" s="184">
        <v>19.607399999999998</v>
      </c>
      <c r="M82" s="184">
        <v>36.107100000000003</v>
      </c>
      <c r="N82" s="184">
        <v>40.934899999999999</v>
      </c>
      <c r="O82" s="184">
        <v>13.662800000000001</v>
      </c>
      <c r="P82" s="184">
        <v>13.723100000000001</v>
      </c>
      <c r="Q82" s="184">
        <v>12.2439</v>
      </c>
      <c r="R82" s="184">
        <v>20.1813</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44407</v>
      </c>
      <c r="E83" s="184">
        <v>305.34820000000002</v>
      </c>
      <c r="F83" s="184">
        <v>-0.157</v>
      </c>
      <c r="G83" s="184">
        <v>0.51319999999999999</v>
      </c>
      <c r="H83" s="184">
        <v>0.22409999999999999</v>
      </c>
      <c r="I83" s="184">
        <v>0.23250000000000001</v>
      </c>
      <c r="J83" s="184">
        <v>2.0122</v>
      </c>
      <c r="K83" s="184">
        <v>10.1784</v>
      </c>
      <c r="L83" s="184">
        <v>18.206099999999999</v>
      </c>
      <c r="M83" s="184">
        <v>34.721800000000002</v>
      </c>
      <c r="N83" s="184">
        <v>39.656799999999997</v>
      </c>
      <c r="O83" s="184">
        <v>11.8123</v>
      </c>
      <c r="P83" s="184">
        <v>10.3606</v>
      </c>
      <c r="Q83" s="184">
        <v>13.9991</v>
      </c>
      <c r="R83" s="184">
        <v>17.5718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44407</v>
      </c>
      <c r="E84" s="184">
        <v>384.81875712150998</v>
      </c>
      <c r="F84" s="184">
        <v>-0.15970000000000001</v>
      </c>
      <c r="G84" s="184">
        <v>0.50519999999999998</v>
      </c>
      <c r="H84" s="184">
        <v>0.20549999999999999</v>
      </c>
      <c r="I84" s="184">
        <v>0.1953</v>
      </c>
      <c r="J84" s="184">
        <v>1.9325000000000001</v>
      </c>
      <c r="K84" s="184">
        <v>9.9300999999999995</v>
      </c>
      <c r="L84" s="184">
        <v>17.643599999999999</v>
      </c>
      <c r="M84" s="184">
        <v>33.729500000000002</v>
      </c>
      <c r="N84" s="184">
        <v>38.267800000000001</v>
      </c>
      <c r="O84" s="184">
        <v>10.5558</v>
      </c>
      <c r="P84" s="184">
        <v>9.0527999999999995</v>
      </c>
      <c r="Q84" s="184">
        <v>15.1805</v>
      </c>
      <c r="R84" s="184">
        <v>16.373799999999999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44407</v>
      </c>
      <c r="E85" s="184">
        <v>11.97</v>
      </c>
      <c r="F85" s="184">
        <v>0</v>
      </c>
      <c r="G85" s="184">
        <v>0.50380000000000003</v>
      </c>
      <c r="H85" s="184">
        <v>0.33529999999999999</v>
      </c>
      <c r="I85" s="184">
        <v>0</v>
      </c>
      <c r="J85" s="184">
        <v>2.9235000000000002</v>
      </c>
      <c r="K85" s="184">
        <v>12.2889</v>
      </c>
      <c r="L85" s="184">
        <v>20.180700000000002</v>
      </c>
      <c r="M85" s="184"/>
      <c r="N85" s="184"/>
      <c r="O85" s="184"/>
      <c r="P85" s="184"/>
      <c r="Q85" s="184">
        <v>19.7</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44407</v>
      </c>
      <c r="E86" s="184">
        <v>11.88</v>
      </c>
      <c r="F86" s="184">
        <v>-8.4099999999999994E-2</v>
      </c>
      <c r="G86" s="184">
        <v>0.50760000000000005</v>
      </c>
      <c r="H86" s="184">
        <v>0.33779999999999999</v>
      </c>
      <c r="I86" s="184">
        <v>0</v>
      </c>
      <c r="J86" s="184">
        <v>2.8571</v>
      </c>
      <c r="K86" s="184">
        <v>11.969799999999999</v>
      </c>
      <c r="L86" s="184">
        <v>19.517099999999999</v>
      </c>
      <c r="M86" s="184"/>
      <c r="N86" s="184"/>
      <c r="O86" s="184"/>
      <c r="P86" s="184"/>
      <c r="Q86" s="184">
        <v>18.8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44407</v>
      </c>
      <c r="E87" s="184">
        <v>245.1634</v>
      </c>
      <c r="F87" s="184">
        <v>-8.9200000000000002E-2</v>
      </c>
      <c r="G87" s="184">
        <v>0.56269999999999998</v>
      </c>
      <c r="H87" s="184">
        <v>0.41439999999999999</v>
      </c>
      <c r="I87" s="184">
        <v>0.37609999999999999</v>
      </c>
      <c r="J87" s="184">
        <v>3.0994999999999999</v>
      </c>
      <c r="K87" s="184">
        <v>11.9937</v>
      </c>
      <c r="L87" s="184">
        <v>22.485399999999998</v>
      </c>
      <c r="M87" s="184">
        <v>43.224200000000003</v>
      </c>
      <c r="N87" s="184">
        <v>48.5379</v>
      </c>
      <c r="O87" s="184">
        <v>11.850099999999999</v>
      </c>
      <c r="P87" s="184">
        <v>11.707700000000001</v>
      </c>
      <c r="Q87" s="184">
        <v>12.6587</v>
      </c>
      <c r="R87" s="184">
        <v>21.153400000000001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44407</v>
      </c>
      <c r="E88" s="184">
        <v>239.62540617652999</v>
      </c>
      <c r="F88" s="184">
        <v>-9.0899999999999995E-2</v>
      </c>
      <c r="G88" s="184">
        <v>0.55740000000000001</v>
      </c>
      <c r="H88" s="184">
        <v>0.40229999999999999</v>
      </c>
      <c r="I88" s="184">
        <v>0.35160000000000002</v>
      </c>
      <c r="J88" s="184">
        <v>3.0444</v>
      </c>
      <c r="K88" s="184">
        <v>11.810700000000001</v>
      </c>
      <c r="L88" s="184">
        <v>22.081199999999999</v>
      </c>
      <c r="M88" s="184">
        <v>42.5154</v>
      </c>
      <c r="N88" s="184">
        <v>47.417700000000004</v>
      </c>
      <c r="O88" s="184">
        <v>11.067399999999999</v>
      </c>
      <c r="P88" s="184">
        <v>10.9194</v>
      </c>
      <c r="Q88" s="184">
        <v>12.6881</v>
      </c>
      <c r="R88" s="184">
        <v>20.248200000000001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0.12396052631578949</v>
      </c>
      <c r="G89" s="186">
        <v>0.53995131578947353</v>
      </c>
      <c r="H89" s="186">
        <v>0.27133684210526315</v>
      </c>
      <c r="I89" s="186">
        <v>0.30271315789473696</v>
      </c>
      <c r="J89" s="186">
        <v>2.3527250000000013</v>
      </c>
      <c r="K89" s="186">
        <v>10.013134210526312</v>
      </c>
      <c r="L89" s="186">
        <v>18.740875000000013</v>
      </c>
      <c r="M89" s="186">
        <v>35.042028378378376</v>
      </c>
      <c r="N89" s="186">
        <v>42.055952702702712</v>
      </c>
      <c r="O89" s="186">
        <v>12.924367741935487</v>
      </c>
      <c r="P89" s="186">
        <v>12.484982692307698</v>
      </c>
      <c r="Q89" s="186">
        <v>13.765961842105272</v>
      </c>
      <c r="R89" s="186">
        <v>21.213052777777772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0.11954999999999999</v>
      </c>
      <c r="G90" s="186">
        <v>0.49880000000000002</v>
      </c>
      <c r="H90" s="186">
        <v>0.21479999999999999</v>
      </c>
      <c r="I90" s="186">
        <v>0.19655</v>
      </c>
      <c r="J90" s="186">
        <v>2.2409499999999998</v>
      </c>
      <c r="K90" s="186">
        <v>9.8945000000000007</v>
      </c>
      <c r="L90" s="186">
        <v>18.764049999999997</v>
      </c>
      <c r="M90" s="186">
        <v>35.72645</v>
      </c>
      <c r="N90" s="186">
        <v>40.913399999999996</v>
      </c>
      <c r="O90" s="186">
        <v>12.60355</v>
      </c>
      <c r="P90" s="186">
        <v>12.390499999999999</v>
      </c>
      <c r="Q90" s="186">
        <v>13.554649999999999</v>
      </c>
      <c r="R90" s="186">
        <v>20.002400000000002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44407</v>
      </c>
      <c r="E93" s="184">
        <v>21.1541</v>
      </c>
      <c r="F93" s="184">
        <v>6.6E-3</v>
      </c>
      <c r="G93" s="184">
        <v>1.9900000000000001E-2</v>
      </c>
      <c r="H93" s="184">
        <v>9.0800000000000006E-2</v>
      </c>
      <c r="I93" s="184">
        <v>0.2417</v>
      </c>
      <c r="J93" s="184">
        <v>0.36199999999999999</v>
      </c>
      <c r="K93" s="184">
        <v>1.1974</v>
      </c>
      <c r="L93" s="184">
        <v>2.4144000000000001</v>
      </c>
      <c r="M93" s="184">
        <v>3.0264000000000002</v>
      </c>
      <c r="N93" s="184">
        <v>3.9426999999999999</v>
      </c>
      <c r="O93" s="184">
        <v>5.14</v>
      </c>
      <c r="P93" s="184">
        <v>5.4584999999999999</v>
      </c>
      <c r="Q93" s="184">
        <v>6.4291999999999998</v>
      </c>
      <c r="R93" s="184">
        <v>4.4109999999999996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44407</v>
      </c>
      <c r="E94" s="184">
        <v>22.1844</v>
      </c>
      <c r="F94" s="184">
        <v>8.0999999999999996E-3</v>
      </c>
      <c r="G94" s="184">
        <v>2.52E-2</v>
      </c>
      <c r="H94" s="184">
        <v>0.1038</v>
      </c>
      <c r="I94" s="184">
        <v>0.2671</v>
      </c>
      <c r="J94" s="184">
        <v>0.41639999999999999</v>
      </c>
      <c r="K94" s="184">
        <v>1.363</v>
      </c>
      <c r="L94" s="184">
        <v>2.7446000000000002</v>
      </c>
      <c r="M94" s="184">
        <v>3.516</v>
      </c>
      <c r="N94" s="184">
        <v>4.5936000000000003</v>
      </c>
      <c r="O94" s="184">
        <v>5.7751999999999999</v>
      </c>
      <c r="P94" s="184">
        <v>6.1071</v>
      </c>
      <c r="Q94" s="184">
        <v>7.1509</v>
      </c>
      <c r="R94" s="184">
        <v>5.0430999999999999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44407</v>
      </c>
      <c r="E95" s="184">
        <v>15.7037</v>
      </c>
      <c r="F95" s="184">
        <v>2.29E-2</v>
      </c>
      <c r="G95" s="184">
        <v>4.3999999999999997E-2</v>
      </c>
      <c r="H95" s="184">
        <v>8.48E-2</v>
      </c>
      <c r="I95" s="184">
        <v>0.2707</v>
      </c>
      <c r="J95" s="184">
        <v>0.40660000000000002</v>
      </c>
      <c r="K95" s="184">
        <v>1.2325999999999999</v>
      </c>
      <c r="L95" s="184">
        <v>2.5339999999999998</v>
      </c>
      <c r="M95" s="184">
        <v>3.2751000000000001</v>
      </c>
      <c r="N95" s="184">
        <v>4.3345000000000002</v>
      </c>
      <c r="O95" s="184">
        <v>5.7278000000000002</v>
      </c>
      <c r="P95" s="184">
        <v>6.2131999999999996</v>
      </c>
      <c r="Q95" s="184">
        <v>6.6948999999999996</v>
      </c>
      <c r="R95" s="184">
        <v>4.9867999999999997</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44407</v>
      </c>
      <c r="E96" s="184">
        <v>14.860900000000001</v>
      </c>
      <c r="F96" s="184">
        <v>2.0899999999999998E-2</v>
      </c>
      <c r="G96" s="184">
        <v>3.7699999999999997E-2</v>
      </c>
      <c r="H96" s="184">
        <v>7.0000000000000007E-2</v>
      </c>
      <c r="I96" s="184">
        <v>0.2422</v>
      </c>
      <c r="J96" s="184">
        <v>0.34570000000000001</v>
      </c>
      <c r="K96" s="184">
        <v>1.0450999999999999</v>
      </c>
      <c r="L96" s="184">
        <v>2.1515</v>
      </c>
      <c r="M96" s="184">
        <v>2.6972</v>
      </c>
      <c r="N96" s="184">
        <v>3.5531000000000001</v>
      </c>
      <c r="O96" s="184">
        <v>4.9528999999999996</v>
      </c>
      <c r="P96" s="184">
        <v>5.3998999999999997</v>
      </c>
      <c r="Q96" s="184">
        <v>5.8531000000000004</v>
      </c>
      <c r="R96" s="184">
        <v>4.2179000000000002</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44407</v>
      </c>
      <c r="E97" s="184">
        <v>13.211</v>
      </c>
      <c r="F97" s="184">
        <v>-7.6E-3</v>
      </c>
      <c r="G97" s="184">
        <v>2.2700000000000001E-2</v>
      </c>
      <c r="H97" s="184">
        <v>9.0899999999999995E-2</v>
      </c>
      <c r="I97" s="184">
        <v>0.25800000000000001</v>
      </c>
      <c r="J97" s="184">
        <v>0.3952</v>
      </c>
      <c r="K97" s="184">
        <v>1.2647999999999999</v>
      </c>
      <c r="L97" s="184">
        <v>2.5459999999999998</v>
      </c>
      <c r="M97" s="184">
        <v>3.3885999999999998</v>
      </c>
      <c r="N97" s="184">
        <v>4.5753000000000004</v>
      </c>
      <c r="O97" s="184">
        <v>5.8997000000000002</v>
      </c>
      <c r="P97" s="184"/>
      <c r="Q97" s="184">
        <v>6.2558999999999996</v>
      </c>
      <c r="R97" s="184">
        <v>5.1849999999999996</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44407</v>
      </c>
      <c r="E98" s="184">
        <v>12.855</v>
      </c>
      <c r="F98" s="184">
        <v>-1.5599999999999999E-2</v>
      </c>
      <c r="G98" s="184">
        <v>7.7999999999999996E-3</v>
      </c>
      <c r="H98" s="184">
        <v>7.7899999999999997E-2</v>
      </c>
      <c r="I98" s="184">
        <v>0.2261</v>
      </c>
      <c r="J98" s="184">
        <v>0.33560000000000001</v>
      </c>
      <c r="K98" s="184">
        <v>1.1011</v>
      </c>
      <c r="L98" s="184">
        <v>2.2103999999999999</v>
      </c>
      <c r="M98" s="184">
        <v>2.8894000000000002</v>
      </c>
      <c r="N98" s="184">
        <v>3.9123999999999999</v>
      </c>
      <c r="O98" s="184">
        <v>5.2759</v>
      </c>
      <c r="P98" s="184"/>
      <c r="Q98" s="184">
        <v>5.6253000000000002</v>
      </c>
      <c r="R98" s="184">
        <v>4.5456000000000003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44407</v>
      </c>
      <c r="E99" s="184">
        <v>11.5916</v>
      </c>
      <c r="F99" s="184">
        <v>-2.93E-2</v>
      </c>
      <c r="G99" s="184">
        <v>-1.04E-2</v>
      </c>
      <c r="H99" s="184">
        <v>3.7100000000000001E-2</v>
      </c>
      <c r="I99" s="184">
        <v>0.1789</v>
      </c>
      <c r="J99" s="184">
        <v>0.26640000000000003</v>
      </c>
      <c r="K99" s="184">
        <v>0.89129999999999998</v>
      </c>
      <c r="L99" s="184">
        <v>1.7843</v>
      </c>
      <c r="M99" s="184">
        <v>2.1718000000000002</v>
      </c>
      <c r="N99" s="184">
        <v>3.2410999999999999</v>
      </c>
      <c r="O99" s="184">
        <v>4.79</v>
      </c>
      <c r="P99" s="184"/>
      <c r="Q99" s="184">
        <v>4.8512000000000004</v>
      </c>
      <c r="R99" s="184">
        <v>3.8864999999999998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44407</v>
      </c>
      <c r="E100" s="184">
        <v>11.3468</v>
      </c>
      <c r="F100" s="184">
        <v>-0.03</v>
      </c>
      <c r="G100" s="184">
        <v>-1.32E-2</v>
      </c>
      <c r="H100" s="184">
        <v>2.9100000000000001E-2</v>
      </c>
      <c r="I100" s="184">
        <v>0.1615</v>
      </c>
      <c r="J100" s="184">
        <v>0.2288</v>
      </c>
      <c r="K100" s="184">
        <v>0.77359999999999995</v>
      </c>
      <c r="L100" s="184">
        <v>1.4664999999999999</v>
      </c>
      <c r="M100" s="184">
        <v>1.6537999999999999</v>
      </c>
      <c r="N100" s="184">
        <v>2.5171000000000001</v>
      </c>
      <c r="O100" s="184">
        <v>4.0715000000000003</v>
      </c>
      <c r="P100" s="184"/>
      <c r="Q100" s="184">
        <v>4.1357999999999997</v>
      </c>
      <c r="R100" s="184">
        <v>3.1372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44407</v>
      </c>
      <c r="E101" s="184">
        <v>12.183999999999999</v>
      </c>
      <c r="F101" s="184">
        <v>-1.6400000000000001E-2</v>
      </c>
      <c r="G101" s="184">
        <v>8.2000000000000007E-3</v>
      </c>
      <c r="H101" s="184">
        <v>7.3899999999999993E-2</v>
      </c>
      <c r="I101" s="184">
        <v>0.21390000000000001</v>
      </c>
      <c r="J101" s="184">
        <v>0.41210000000000002</v>
      </c>
      <c r="K101" s="184">
        <v>1.2381</v>
      </c>
      <c r="L101" s="184">
        <v>2.3866000000000001</v>
      </c>
      <c r="M101" s="184">
        <v>3.1057000000000001</v>
      </c>
      <c r="N101" s="184">
        <v>4.2257999999999996</v>
      </c>
      <c r="O101" s="184">
        <v>5.6444999999999999</v>
      </c>
      <c r="P101" s="184"/>
      <c r="Q101" s="184">
        <v>5.7853000000000003</v>
      </c>
      <c r="R101" s="184">
        <v>4.7530999999999999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44407</v>
      </c>
      <c r="E102" s="184">
        <v>11.93</v>
      </c>
      <c r="F102" s="184">
        <v>-8.3999999999999995E-3</v>
      </c>
      <c r="G102" s="184">
        <v>8.3999999999999995E-3</v>
      </c>
      <c r="H102" s="184">
        <v>6.7100000000000007E-2</v>
      </c>
      <c r="I102" s="184">
        <v>0.19320000000000001</v>
      </c>
      <c r="J102" s="184">
        <v>0.37019999999999997</v>
      </c>
      <c r="K102" s="184">
        <v>1.0931</v>
      </c>
      <c r="L102" s="184">
        <v>2.0966999999999998</v>
      </c>
      <c r="M102" s="184">
        <v>2.6678000000000002</v>
      </c>
      <c r="N102" s="184">
        <v>3.6219999999999999</v>
      </c>
      <c r="O102" s="184">
        <v>5.0210999999999997</v>
      </c>
      <c r="P102" s="184"/>
      <c r="Q102" s="184">
        <v>5.1527000000000003</v>
      </c>
      <c r="R102" s="184">
        <v>4.1405000000000003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44407</v>
      </c>
      <c r="E103" s="184">
        <v>16.030999999999999</v>
      </c>
      <c r="F103" s="184">
        <v>-5.5999999999999999E-3</v>
      </c>
      <c r="G103" s="184">
        <v>1.8100000000000002E-2</v>
      </c>
      <c r="H103" s="184">
        <v>8.43E-2</v>
      </c>
      <c r="I103" s="184">
        <v>0.27150000000000002</v>
      </c>
      <c r="J103" s="184">
        <v>0.40839999999999999</v>
      </c>
      <c r="K103" s="184">
        <v>1.3427</v>
      </c>
      <c r="L103" s="184">
        <v>2.6168</v>
      </c>
      <c r="M103" s="184">
        <v>3.4171</v>
      </c>
      <c r="N103" s="184">
        <v>4.5632000000000001</v>
      </c>
      <c r="O103" s="184">
        <v>5.9546000000000001</v>
      </c>
      <c r="P103" s="184">
        <v>6.2995999999999999</v>
      </c>
      <c r="Q103" s="184">
        <v>6.8769999999999998</v>
      </c>
      <c r="R103" s="184">
        <v>5.2746000000000004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44407</v>
      </c>
      <c r="E104" s="184">
        <v>15.3545</v>
      </c>
      <c r="F104" s="184">
        <v>-7.1999999999999998E-3</v>
      </c>
      <c r="G104" s="184">
        <v>1.24E-2</v>
      </c>
      <c r="H104" s="184">
        <v>7.0400000000000004E-2</v>
      </c>
      <c r="I104" s="184">
        <v>0.2429</v>
      </c>
      <c r="J104" s="184">
        <v>0.34699999999999998</v>
      </c>
      <c r="K104" s="184">
        <v>1.1541999999999999</v>
      </c>
      <c r="L104" s="184">
        <v>2.2446999999999999</v>
      </c>
      <c r="M104" s="184">
        <v>2.8626</v>
      </c>
      <c r="N104" s="184">
        <v>3.8168000000000002</v>
      </c>
      <c r="O104" s="184">
        <v>5.2087000000000003</v>
      </c>
      <c r="P104" s="184">
        <v>5.5757000000000003</v>
      </c>
      <c r="Q104" s="184">
        <v>6.2295999999999996</v>
      </c>
      <c r="R104" s="184">
        <v>4.5151000000000003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44407</v>
      </c>
      <c r="E105" s="184">
        <v>24.893999999999998</v>
      </c>
      <c r="F105" s="184">
        <v>-2.41E-2</v>
      </c>
      <c r="G105" s="184">
        <v>1.21E-2</v>
      </c>
      <c r="H105" s="184">
        <v>5.6300000000000003E-2</v>
      </c>
      <c r="I105" s="184">
        <v>0.24970000000000001</v>
      </c>
      <c r="J105" s="184">
        <v>0.3952</v>
      </c>
      <c r="K105" s="184">
        <v>1.2939000000000001</v>
      </c>
      <c r="L105" s="184">
        <v>2.5457000000000001</v>
      </c>
      <c r="M105" s="184">
        <v>3.2989000000000002</v>
      </c>
      <c r="N105" s="184">
        <v>4.4429999999999996</v>
      </c>
      <c r="O105" s="184">
        <v>5.3758999999999997</v>
      </c>
      <c r="P105" s="184">
        <v>5.7470999999999997</v>
      </c>
      <c r="Q105" s="184">
        <v>6.6628999999999996</v>
      </c>
      <c r="R105" s="184">
        <v>4.6616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44407</v>
      </c>
      <c r="E106" s="184">
        <v>24.359000000000002</v>
      </c>
      <c r="F106" s="184">
        <v>-2.46E-2</v>
      </c>
      <c r="G106" s="184">
        <v>8.2000000000000007E-3</v>
      </c>
      <c r="H106" s="184">
        <v>4.5199999999999997E-2</v>
      </c>
      <c r="I106" s="184">
        <v>0.23039999999999999</v>
      </c>
      <c r="J106" s="184">
        <v>0.3543</v>
      </c>
      <c r="K106" s="184">
        <v>1.1544000000000001</v>
      </c>
      <c r="L106" s="184">
        <v>2.2671000000000001</v>
      </c>
      <c r="M106" s="184">
        <v>2.8761000000000001</v>
      </c>
      <c r="N106" s="184">
        <v>3.8719000000000001</v>
      </c>
      <c r="O106" s="184">
        <v>4.8234000000000004</v>
      </c>
      <c r="P106" s="184">
        <v>5.2054999999999998</v>
      </c>
      <c r="Q106" s="184">
        <v>6.6752000000000002</v>
      </c>
      <c r="R106" s="184">
        <v>4.0989000000000004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44407</v>
      </c>
      <c r="E107" s="184">
        <v>15.705</v>
      </c>
      <c r="F107" s="184">
        <v>-2.5499999999999998E-2</v>
      </c>
      <c r="G107" s="184">
        <v>1.2699999999999999E-2</v>
      </c>
      <c r="H107" s="184">
        <v>5.7299999999999997E-2</v>
      </c>
      <c r="I107" s="184">
        <v>0.24890000000000001</v>
      </c>
      <c r="J107" s="184">
        <v>0.39629999999999999</v>
      </c>
      <c r="K107" s="184">
        <v>1.2899</v>
      </c>
      <c r="L107" s="184">
        <v>2.5465</v>
      </c>
      <c r="M107" s="184">
        <v>3.2951999999999999</v>
      </c>
      <c r="N107" s="184">
        <v>4.4424000000000001</v>
      </c>
      <c r="O107" s="184">
        <v>5.3757999999999999</v>
      </c>
      <c r="P107" s="184">
        <v>5.7507999999999999</v>
      </c>
      <c r="Q107" s="184">
        <v>6.3455000000000004</v>
      </c>
      <c r="R107" s="184">
        <v>4.6593</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44407</v>
      </c>
      <c r="E108" s="184">
        <v>27.236499999999999</v>
      </c>
      <c r="F108" s="184">
        <v>-5.1000000000000004E-3</v>
      </c>
      <c r="G108" s="184">
        <v>1.7299999999999999E-2</v>
      </c>
      <c r="H108" s="184">
        <v>8.2699999999999996E-2</v>
      </c>
      <c r="I108" s="184">
        <v>0.22450000000000001</v>
      </c>
      <c r="J108" s="184">
        <v>0.34820000000000001</v>
      </c>
      <c r="K108" s="184">
        <v>1.1903999999999999</v>
      </c>
      <c r="L108" s="184">
        <v>2.3378000000000001</v>
      </c>
      <c r="M108" s="184">
        <v>2.9214000000000002</v>
      </c>
      <c r="N108" s="184">
        <v>3.8938000000000001</v>
      </c>
      <c r="O108" s="184">
        <v>5.1085000000000003</v>
      </c>
      <c r="P108" s="184">
        <v>5.4656000000000002</v>
      </c>
      <c r="Q108" s="184">
        <v>7.1078999999999999</v>
      </c>
      <c r="R108" s="184">
        <v>4.3646000000000003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44407</v>
      </c>
      <c r="E109" s="184">
        <v>28.559000000000001</v>
      </c>
      <c r="F109" s="184">
        <v>-4.1999999999999997E-3</v>
      </c>
      <c r="G109" s="184">
        <v>2.1399999999999999E-2</v>
      </c>
      <c r="H109" s="184">
        <v>9.2499999999999999E-2</v>
      </c>
      <c r="I109" s="184">
        <v>0.2447</v>
      </c>
      <c r="J109" s="184">
        <v>0.39200000000000002</v>
      </c>
      <c r="K109" s="184">
        <v>1.3241000000000001</v>
      </c>
      <c r="L109" s="184">
        <v>2.6084000000000001</v>
      </c>
      <c r="M109" s="184">
        <v>3.3300999999999998</v>
      </c>
      <c r="N109" s="184">
        <v>4.4457000000000004</v>
      </c>
      <c r="O109" s="184">
        <v>5.6936999999999998</v>
      </c>
      <c r="P109" s="184">
        <v>6.0830000000000002</v>
      </c>
      <c r="Q109" s="184">
        <v>7.2438000000000002</v>
      </c>
      <c r="R109" s="184">
        <v>4.9225000000000003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44407</v>
      </c>
      <c r="E110" s="184">
        <v>27.211400000000001</v>
      </c>
      <c r="F110" s="184">
        <v>-7.3000000000000001E-3</v>
      </c>
      <c r="G110" s="184">
        <v>1.5100000000000001E-2</v>
      </c>
      <c r="H110" s="184">
        <v>7.4300000000000005E-2</v>
      </c>
      <c r="I110" s="184">
        <v>0.255</v>
      </c>
      <c r="J110" s="184">
        <v>0.38550000000000001</v>
      </c>
      <c r="K110" s="184">
        <v>1.2623</v>
      </c>
      <c r="L110" s="184">
        <v>2.4769000000000001</v>
      </c>
      <c r="M110" s="184">
        <v>3.2286999999999999</v>
      </c>
      <c r="N110" s="184">
        <v>4.3841999999999999</v>
      </c>
      <c r="O110" s="184">
        <v>5.7046000000000001</v>
      </c>
      <c r="P110" s="184">
        <v>6.0636999999999999</v>
      </c>
      <c r="Q110" s="184">
        <v>7.1029999999999998</v>
      </c>
      <c r="R110" s="184">
        <v>4.7709999999999999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44407</v>
      </c>
      <c r="E111" s="184">
        <v>25.8476</v>
      </c>
      <c r="F111" s="184">
        <v>-9.2999999999999992E-3</v>
      </c>
      <c r="G111" s="184">
        <v>9.7000000000000003E-3</v>
      </c>
      <c r="H111" s="184">
        <v>6.1199999999999997E-2</v>
      </c>
      <c r="I111" s="184">
        <v>0.2288</v>
      </c>
      <c r="J111" s="184">
        <v>0.32950000000000002</v>
      </c>
      <c r="K111" s="184">
        <v>1.0908</v>
      </c>
      <c r="L111" s="184">
        <v>2.1463000000000001</v>
      </c>
      <c r="M111" s="184">
        <v>2.7088000000000001</v>
      </c>
      <c r="N111" s="184">
        <v>3.6598999999999999</v>
      </c>
      <c r="O111" s="184">
        <v>4.9593999999999996</v>
      </c>
      <c r="P111" s="184">
        <v>5.3555000000000001</v>
      </c>
      <c r="Q111" s="184">
        <v>6.7126999999999999</v>
      </c>
      <c r="R111" s="184">
        <v>4.0198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44407</v>
      </c>
      <c r="E112" s="184">
        <v>14.9727</v>
      </c>
      <c r="F112" s="184">
        <v>-1.0699999999999999E-2</v>
      </c>
      <c r="G112" s="184">
        <v>5.21E-2</v>
      </c>
      <c r="H112" s="184">
        <v>6.5500000000000003E-2</v>
      </c>
      <c r="I112" s="184">
        <v>0.18129999999999999</v>
      </c>
      <c r="J112" s="184">
        <v>0.32300000000000001</v>
      </c>
      <c r="K112" s="184">
        <v>0.99360000000000004</v>
      </c>
      <c r="L112" s="184">
        <v>1.996</v>
      </c>
      <c r="M112" s="184">
        <v>2.2949000000000002</v>
      </c>
      <c r="N112" s="184">
        <v>3.1185</v>
      </c>
      <c r="O112" s="184">
        <v>4.8836000000000004</v>
      </c>
      <c r="P112" s="184">
        <v>5.6283000000000003</v>
      </c>
      <c r="Q112" s="184">
        <v>6.2904999999999998</v>
      </c>
      <c r="R112" s="184">
        <v>3.9697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44407</v>
      </c>
      <c r="E113" s="184">
        <v>14.3879</v>
      </c>
      <c r="F113" s="184">
        <v>-1.2500000000000001E-2</v>
      </c>
      <c r="G113" s="184">
        <v>4.6600000000000003E-2</v>
      </c>
      <c r="H113" s="184">
        <v>5.2900000000000003E-2</v>
      </c>
      <c r="I113" s="184">
        <v>0.1545</v>
      </c>
      <c r="J113" s="184">
        <v>0.26550000000000001</v>
      </c>
      <c r="K113" s="184">
        <v>0.81699999999999995</v>
      </c>
      <c r="L113" s="184">
        <v>1.641</v>
      </c>
      <c r="M113" s="184">
        <v>1.7604</v>
      </c>
      <c r="N113" s="184">
        <v>2.3999000000000001</v>
      </c>
      <c r="O113" s="184">
        <v>4.2567000000000004</v>
      </c>
      <c r="P113" s="184">
        <v>5.0156000000000001</v>
      </c>
      <c r="Q113" s="184">
        <v>5.6524000000000001</v>
      </c>
      <c r="R113" s="184">
        <v>3.3005</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44407</v>
      </c>
      <c r="E114" s="184">
        <v>25.105</v>
      </c>
      <c r="F114" s="184">
        <v>-2.3999999999999998E-3</v>
      </c>
      <c r="G114" s="184">
        <v>1.04E-2</v>
      </c>
      <c r="H114" s="184">
        <v>5.74E-2</v>
      </c>
      <c r="I114" s="184">
        <v>0.19839999999999999</v>
      </c>
      <c r="J114" s="184">
        <v>0.32850000000000001</v>
      </c>
      <c r="K114" s="184">
        <v>1.0998000000000001</v>
      </c>
      <c r="L114" s="184">
        <v>2.133</v>
      </c>
      <c r="M114" s="184">
        <v>2.7008000000000001</v>
      </c>
      <c r="N114" s="184">
        <v>3.5907</v>
      </c>
      <c r="O114" s="184">
        <v>4.9439000000000002</v>
      </c>
      <c r="P114" s="184">
        <v>5.3399000000000001</v>
      </c>
      <c r="Q114" s="184">
        <v>6.6677999999999997</v>
      </c>
      <c r="R114" s="184">
        <v>4.3262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44407</v>
      </c>
      <c r="E115" s="184">
        <v>26.45</v>
      </c>
      <c r="F115" s="184">
        <v>-1.1000000000000001E-3</v>
      </c>
      <c r="G115" s="184">
        <v>1.47E-2</v>
      </c>
      <c r="H115" s="184">
        <v>6.8500000000000005E-2</v>
      </c>
      <c r="I115" s="184">
        <v>0.22090000000000001</v>
      </c>
      <c r="J115" s="184">
        <v>0.37759999999999999</v>
      </c>
      <c r="K115" s="184">
        <v>1.2591000000000001</v>
      </c>
      <c r="L115" s="184">
        <v>2.4729000000000001</v>
      </c>
      <c r="M115" s="184">
        <v>3.2235</v>
      </c>
      <c r="N115" s="184">
        <v>4.3042999999999996</v>
      </c>
      <c r="O115" s="184">
        <v>5.6250999999999998</v>
      </c>
      <c r="P115" s="184">
        <v>6.0022000000000002</v>
      </c>
      <c r="Q115" s="184">
        <v>6.9649000000000001</v>
      </c>
      <c r="R115" s="184">
        <v>5.0282999999999998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44407</v>
      </c>
      <c r="E116" s="184">
        <v>10.7835</v>
      </c>
      <c r="F116" s="184">
        <v>-6.4999999999999997E-3</v>
      </c>
      <c r="G116" s="184">
        <v>1.21E-2</v>
      </c>
      <c r="H116" s="184">
        <v>8.4500000000000006E-2</v>
      </c>
      <c r="I116" s="184">
        <v>0.21279999999999999</v>
      </c>
      <c r="J116" s="184">
        <v>0.307</v>
      </c>
      <c r="K116" s="184">
        <v>1.0589999999999999</v>
      </c>
      <c r="L116" s="184">
        <v>1.9908999999999999</v>
      </c>
      <c r="M116" s="184">
        <v>2.4765000000000001</v>
      </c>
      <c r="N116" s="184">
        <v>3.4398</v>
      </c>
      <c r="O116" s="184"/>
      <c r="P116" s="184"/>
      <c r="Q116" s="184">
        <v>4.0709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44407</v>
      </c>
      <c r="E117" s="184">
        <v>10.6318</v>
      </c>
      <c r="F117" s="184">
        <v>-8.5000000000000006E-3</v>
      </c>
      <c r="G117" s="184">
        <v>5.5999999999999999E-3</v>
      </c>
      <c r="H117" s="184">
        <v>6.9699999999999998E-2</v>
      </c>
      <c r="I117" s="184">
        <v>0.1837</v>
      </c>
      <c r="J117" s="184">
        <v>0.24510000000000001</v>
      </c>
      <c r="K117" s="184">
        <v>0.87</v>
      </c>
      <c r="L117" s="184">
        <v>1.6104000000000001</v>
      </c>
      <c r="M117" s="184">
        <v>1.9045000000000001</v>
      </c>
      <c r="N117" s="184">
        <v>2.6671999999999998</v>
      </c>
      <c r="O117" s="184"/>
      <c r="P117" s="184"/>
      <c r="Q117" s="184">
        <v>3.2938999999999998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44407</v>
      </c>
      <c r="E118" s="184">
        <v>26.3338</v>
      </c>
      <c r="F118" s="184">
        <v>-4.7399999999999998E-2</v>
      </c>
      <c r="G118" s="184">
        <v>-3.3999999999999998E-3</v>
      </c>
      <c r="H118" s="184">
        <v>-5.7000000000000002E-3</v>
      </c>
      <c r="I118" s="184">
        <v>0.15670000000000001</v>
      </c>
      <c r="J118" s="184">
        <v>0.23330000000000001</v>
      </c>
      <c r="K118" s="184">
        <v>0.98709999999999998</v>
      </c>
      <c r="L118" s="184">
        <v>1.6655</v>
      </c>
      <c r="M118" s="184">
        <v>1.9287000000000001</v>
      </c>
      <c r="N118" s="184">
        <v>2.6202999999999999</v>
      </c>
      <c r="O118" s="184">
        <v>3.9662000000000002</v>
      </c>
      <c r="P118" s="184">
        <v>4.6582999999999997</v>
      </c>
      <c r="Q118" s="184">
        <v>6.6479999999999997</v>
      </c>
      <c r="R118" s="184">
        <v>2.8969999999999998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44407</v>
      </c>
      <c r="E119" s="184">
        <v>27.380500000000001</v>
      </c>
      <c r="F119" s="184">
        <v>-4.6699999999999998E-2</v>
      </c>
      <c r="G119" s="184">
        <v>-4.0000000000000002E-4</v>
      </c>
      <c r="H119" s="184">
        <v>1.8E-3</v>
      </c>
      <c r="I119" s="184">
        <v>0.17199999999999999</v>
      </c>
      <c r="J119" s="184">
        <v>0.26590000000000003</v>
      </c>
      <c r="K119" s="184">
        <v>1.0876999999999999</v>
      </c>
      <c r="L119" s="184">
        <v>1.8684000000000001</v>
      </c>
      <c r="M119" s="184">
        <v>2.2339000000000002</v>
      </c>
      <c r="N119" s="184">
        <v>3.0310000000000001</v>
      </c>
      <c r="O119" s="184">
        <v>4.3819999999999997</v>
      </c>
      <c r="P119" s="184">
        <v>5.0848000000000004</v>
      </c>
      <c r="Q119" s="184">
        <v>6.4882</v>
      </c>
      <c r="R119" s="184">
        <v>3.3088000000000002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44407</v>
      </c>
      <c r="E120" s="184">
        <v>29.5167</v>
      </c>
      <c r="F120" s="184">
        <v>-2.4E-2</v>
      </c>
      <c r="G120" s="184">
        <v>1.0800000000000001E-2</v>
      </c>
      <c r="H120" s="184">
        <v>7.6300000000000007E-2</v>
      </c>
      <c r="I120" s="184">
        <v>0.2238</v>
      </c>
      <c r="J120" s="184">
        <v>0.34739999999999999</v>
      </c>
      <c r="K120" s="184">
        <v>1.1712</v>
      </c>
      <c r="L120" s="184">
        <v>2.3513999999999999</v>
      </c>
      <c r="M120" s="184">
        <v>3.0061</v>
      </c>
      <c r="N120" s="184">
        <v>4.0473999999999997</v>
      </c>
      <c r="O120" s="184">
        <v>5.2093999999999996</v>
      </c>
      <c r="P120" s="184">
        <v>5.5875000000000004</v>
      </c>
      <c r="Q120" s="184">
        <v>7.0701999999999998</v>
      </c>
      <c r="R120" s="184">
        <v>4.4687000000000001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44407</v>
      </c>
      <c r="E121" s="184">
        <v>30.8231</v>
      </c>
      <c r="F121" s="184">
        <v>-2.24E-2</v>
      </c>
      <c r="G121" s="184">
        <v>1.5599999999999999E-2</v>
      </c>
      <c r="H121" s="184">
        <v>8.77E-2</v>
      </c>
      <c r="I121" s="184">
        <v>0.24590000000000001</v>
      </c>
      <c r="J121" s="184">
        <v>0.39510000000000001</v>
      </c>
      <c r="K121" s="184">
        <v>1.3161</v>
      </c>
      <c r="L121" s="184">
        <v>2.6484999999999999</v>
      </c>
      <c r="M121" s="184">
        <v>3.4529999999999998</v>
      </c>
      <c r="N121" s="184">
        <v>4.6471999999999998</v>
      </c>
      <c r="O121" s="184">
        <v>5.7675999999999998</v>
      </c>
      <c r="P121" s="184">
        <v>6.1265000000000001</v>
      </c>
      <c r="Q121" s="184">
        <v>7.2278000000000002</v>
      </c>
      <c r="R121" s="184">
        <v>5.0479000000000003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44407</v>
      </c>
      <c r="E122" s="184">
        <v>15.86</v>
      </c>
      <c r="F122" s="184">
        <v>0</v>
      </c>
      <c r="G122" s="184">
        <v>1.89E-2</v>
      </c>
      <c r="H122" s="184">
        <v>7.5700000000000003E-2</v>
      </c>
      <c r="I122" s="184">
        <v>0.25280000000000002</v>
      </c>
      <c r="J122" s="184">
        <v>0.41149999999999998</v>
      </c>
      <c r="K122" s="184">
        <v>1.3160000000000001</v>
      </c>
      <c r="L122" s="184">
        <v>2.6869999999999998</v>
      </c>
      <c r="M122" s="184">
        <v>3.4573</v>
      </c>
      <c r="N122" s="184">
        <v>4.7072000000000003</v>
      </c>
      <c r="O122" s="184">
        <v>5.8367000000000004</v>
      </c>
      <c r="P122" s="184">
        <v>6.2027000000000001</v>
      </c>
      <c r="Q122" s="184">
        <v>6.7237</v>
      </c>
      <c r="R122" s="184">
        <v>5.2397999999999998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44407</v>
      </c>
      <c r="E123" s="184">
        <v>15.208</v>
      </c>
      <c r="F123" s="184">
        <v>-6.6E-3</v>
      </c>
      <c r="G123" s="184">
        <v>1.32E-2</v>
      </c>
      <c r="H123" s="184">
        <v>5.9200000000000003E-2</v>
      </c>
      <c r="I123" s="184">
        <v>0.22409999999999999</v>
      </c>
      <c r="J123" s="184">
        <v>0.35630000000000001</v>
      </c>
      <c r="K123" s="184">
        <v>1.1438999999999999</v>
      </c>
      <c r="L123" s="184">
        <v>2.335</v>
      </c>
      <c r="M123" s="184">
        <v>2.9237000000000002</v>
      </c>
      <c r="N123" s="184">
        <v>4.0361000000000002</v>
      </c>
      <c r="O123" s="184">
        <v>5.2366000000000001</v>
      </c>
      <c r="P123" s="184">
        <v>5.5831</v>
      </c>
      <c r="Q123" s="184">
        <v>6.0933999999999999</v>
      </c>
      <c r="R123" s="184">
        <v>4.6417000000000002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44407</v>
      </c>
      <c r="E124" s="184">
        <v>11.2933</v>
      </c>
      <c r="F124" s="184">
        <v>-4.4000000000000003E-3</v>
      </c>
      <c r="G124" s="184">
        <v>-2.7000000000000001E-3</v>
      </c>
      <c r="H124" s="184">
        <v>4.7800000000000002E-2</v>
      </c>
      <c r="I124" s="184">
        <v>0.22989999999999999</v>
      </c>
      <c r="J124" s="184">
        <v>0.38490000000000002</v>
      </c>
      <c r="K124" s="184">
        <v>1.2071000000000001</v>
      </c>
      <c r="L124" s="184">
        <v>2.3018000000000001</v>
      </c>
      <c r="M124" s="184">
        <v>2.8008999999999999</v>
      </c>
      <c r="N124" s="184">
        <v>3.7595999999999998</v>
      </c>
      <c r="O124" s="184"/>
      <c r="P124" s="184"/>
      <c r="Q124" s="184">
        <v>4.9602000000000004</v>
      </c>
      <c r="R124" s="184">
        <v>4.4031000000000002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44407</v>
      </c>
      <c r="E125" s="184">
        <v>11.1175</v>
      </c>
      <c r="F125" s="184">
        <v>-6.3E-3</v>
      </c>
      <c r="G125" s="184">
        <v>-9.9000000000000008E-3</v>
      </c>
      <c r="H125" s="184">
        <v>3.15E-2</v>
      </c>
      <c r="I125" s="184">
        <v>0.19739999999999999</v>
      </c>
      <c r="J125" s="184">
        <v>0.31490000000000001</v>
      </c>
      <c r="K125" s="184">
        <v>1.0286999999999999</v>
      </c>
      <c r="L125" s="184">
        <v>1.9803999999999999</v>
      </c>
      <c r="M125" s="184">
        <v>2.3353000000000002</v>
      </c>
      <c r="N125" s="184">
        <v>3.1452</v>
      </c>
      <c r="O125" s="184"/>
      <c r="P125" s="184"/>
      <c r="Q125" s="184">
        <v>4.3068</v>
      </c>
      <c r="R125" s="184">
        <v>3.7595999999999998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44407</v>
      </c>
      <c r="E126" s="184">
        <v>10.361599999999999</v>
      </c>
      <c r="F126" s="184">
        <v>-2.0299999999999999E-2</v>
      </c>
      <c r="G126" s="184">
        <v>-5.7999999999999996E-3</v>
      </c>
      <c r="H126" s="184">
        <v>3.9600000000000003E-2</v>
      </c>
      <c r="I126" s="184">
        <v>0.2089</v>
      </c>
      <c r="J126" s="184">
        <v>0.32919999999999999</v>
      </c>
      <c r="K126" s="184">
        <v>1.1578999999999999</v>
      </c>
      <c r="L126" s="184">
        <v>2.1431</v>
      </c>
      <c r="M126" s="184">
        <v>2.8243</v>
      </c>
      <c r="N126" s="184"/>
      <c r="O126" s="184"/>
      <c r="P126" s="184"/>
      <c r="Q126" s="184">
        <v>3.6160000000000001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44407</v>
      </c>
      <c r="E127" s="184">
        <v>10.2799</v>
      </c>
      <c r="F127" s="184">
        <v>-2.24E-2</v>
      </c>
      <c r="G127" s="184">
        <v>-1.26E-2</v>
      </c>
      <c r="H127" s="184">
        <v>2.4299999999999999E-2</v>
      </c>
      <c r="I127" s="184">
        <v>0.1774</v>
      </c>
      <c r="J127" s="184">
        <v>0.26040000000000002</v>
      </c>
      <c r="K127" s="184">
        <v>0.9446</v>
      </c>
      <c r="L127" s="184">
        <v>1.7146999999999999</v>
      </c>
      <c r="M127" s="184">
        <v>2.1747000000000001</v>
      </c>
      <c r="N127" s="184"/>
      <c r="O127" s="184"/>
      <c r="P127" s="184"/>
      <c r="Q127" s="184">
        <v>2.7989999999999999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44407</v>
      </c>
      <c r="E128" s="184">
        <v>10.487</v>
      </c>
      <c r="F128" s="184">
        <v>4.7699999999999999E-2</v>
      </c>
      <c r="G128" s="184">
        <v>5.7200000000000001E-2</v>
      </c>
      <c r="H128" s="184">
        <v>9.5399999999999999E-2</v>
      </c>
      <c r="I128" s="184">
        <v>0.33489999999999998</v>
      </c>
      <c r="J128" s="184">
        <v>0.45019999999999999</v>
      </c>
      <c r="K128" s="184">
        <v>1.3237000000000001</v>
      </c>
      <c r="L128" s="184">
        <v>2.5222000000000002</v>
      </c>
      <c r="M128" s="184">
        <v>3.2997999999999998</v>
      </c>
      <c r="N128" s="184">
        <v>4.4729999999999999</v>
      </c>
      <c r="O128" s="184"/>
      <c r="P128" s="184"/>
      <c r="Q128" s="184">
        <v>4.3676000000000004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44407</v>
      </c>
      <c r="E129" s="184">
        <v>10.407999999999999</v>
      </c>
      <c r="F129" s="184">
        <v>4.8099999999999997E-2</v>
      </c>
      <c r="G129" s="184">
        <v>5.7700000000000001E-2</v>
      </c>
      <c r="H129" s="184">
        <v>7.6899999999999996E-2</v>
      </c>
      <c r="I129" s="184">
        <v>0.30840000000000001</v>
      </c>
      <c r="J129" s="184">
        <v>0.39550000000000002</v>
      </c>
      <c r="K129" s="184">
        <v>1.1566000000000001</v>
      </c>
      <c r="L129" s="184">
        <v>2.1894999999999998</v>
      </c>
      <c r="M129" s="184">
        <v>2.7747999999999999</v>
      </c>
      <c r="N129" s="184">
        <v>3.7686999999999999</v>
      </c>
      <c r="O129" s="184"/>
      <c r="P129" s="184"/>
      <c r="Q129" s="184">
        <v>3.6604999999999999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44407</v>
      </c>
      <c r="E132" s="184">
        <v>21.1539</v>
      </c>
      <c r="F132" s="184">
        <v>-8.0000000000000002E-3</v>
      </c>
      <c r="G132" s="184">
        <v>8.0000000000000002E-3</v>
      </c>
      <c r="H132" s="184">
        <v>6.3399999999999998E-2</v>
      </c>
      <c r="I132" s="184">
        <v>0.20649999999999999</v>
      </c>
      <c r="J132" s="184">
        <v>0.34150000000000003</v>
      </c>
      <c r="K132" s="184">
        <v>1.1509</v>
      </c>
      <c r="L132" s="184">
        <v>2.2936000000000001</v>
      </c>
      <c r="M132" s="184">
        <v>2.8696000000000002</v>
      </c>
      <c r="N132" s="184">
        <v>3.8477999999999999</v>
      </c>
      <c r="O132" s="184">
        <v>5.1763000000000003</v>
      </c>
      <c r="P132" s="184">
        <v>5.6086999999999998</v>
      </c>
      <c r="Q132" s="184">
        <v>7.1837</v>
      </c>
      <c r="R132" s="184">
        <v>4.3822999999999999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44407</v>
      </c>
      <c r="E133" s="184">
        <v>22.217500000000001</v>
      </c>
      <c r="F133" s="184">
        <v>-6.3E-3</v>
      </c>
      <c r="G133" s="184">
        <v>1.4E-2</v>
      </c>
      <c r="H133" s="184">
        <v>7.6100000000000001E-2</v>
      </c>
      <c r="I133" s="184">
        <v>0.23230000000000001</v>
      </c>
      <c r="J133" s="184">
        <v>0.39679999999999999</v>
      </c>
      <c r="K133" s="184">
        <v>1.3202</v>
      </c>
      <c r="L133" s="184">
        <v>2.6358999999999999</v>
      </c>
      <c r="M133" s="184">
        <v>3.3866999999999998</v>
      </c>
      <c r="N133" s="184">
        <v>4.5465</v>
      </c>
      <c r="O133" s="184">
        <v>5.8985000000000003</v>
      </c>
      <c r="P133" s="184">
        <v>6.3005000000000004</v>
      </c>
      <c r="Q133" s="184">
        <v>7.3005000000000004</v>
      </c>
      <c r="R133" s="184">
        <v>5.0949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44407</v>
      </c>
      <c r="E134" s="184">
        <v>15.4078</v>
      </c>
      <c r="F134" s="184">
        <v>-3.3099999999999997E-2</v>
      </c>
      <c r="G134" s="184">
        <v>8.8300000000000003E-2</v>
      </c>
      <c r="H134" s="184">
        <v>0.12280000000000001</v>
      </c>
      <c r="I134" s="184">
        <v>0.33729999999999999</v>
      </c>
      <c r="J134" s="184">
        <v>0.43940000000000001</v>
      </c>
      <c r="K134" s="184">
        <v>1.2950999999999999</v>
      </c>
      <c r="L134" s="184">
        <v>2.4925000000000002</v>
      </c>
      <c r="M134" s="184">
        <v>3.2618</v>
      </c>
      <c r="N134" s="184">
        <v>4.5446999999999997</v>
      </c>
      <c r="O134" s="184">
        <v>5.3978000000000002</v>
      </c>
      <c r="P134" s="184">
        <v>5.8526999999999996</v>
      </c>
      <c r="Q134" s="184">
        <v>6.4378000000000002</v>
      </c>
      <c r="R134" s="184">
        <v>4.7519999999999998</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44407</v>
      </c>
      <c r="E135" s="184">
        <v>14.814399999999999</v>
      </c>
      <c r="F135" s="184">
        <v>-3.3700000000000001E-2</v>
      </c>
      <c r="G135" s="184">
        <v>8.3799999999999999E-2</v>
      </c>
      <c r="H135" s="184">
        <v>0.1108</v>
      </c>
      <c r="I135" s="184">
        <v>0.31280000000000002</v>
      </c>
      <c r="J135" s="184">
        <v>0.38619999999999999</v>
      </c>
      <c r="K135" s="184">
        <v>1.1325000000000001</v>
      </c>
      <c r="L135" s="184">
        <v>2.1661999999999999</v>
      </c>
      <c r="M135" s="184">
        <v>2.7692999999999999</v>
      </c>
      <c r="N135" s="184">
        <v>3.8805000000000001</v>
      </c>
      <c r="O135" s="184">
        <v>4.7942999999999998</v>
      </c>
      <c r="P135" s="184">
        <v>5.2507999999999999</v>
      </c>
      <c r="Q135" s="184">
        <v>5.8361999999999998</v>
      </c>
      <c r="R135" s="184">
        <v>4.1584000000000003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44407</v>
      </c>
      <c r="E136" s="184">
        <v>11.7178</v>
      </c>
      <c r="F136" s="184">
        <v>5.1000000000000004E-3</v>
      </c>
      <c r="G136" s="184">
        <v>-1.1900000000000001E-2</v>
      </c>
      <c r="H136" s="184">
        <v>-1.6999999999999999E-3</v>
      </c>
      <c r="I136" s="184">
        <v>0.16930000000000001</v>
      </c>
      <c r="J136" s="184">
        <v>0.23699999999999999</v>
      </c>
      <c r="K136" s="184">
        <v>0.84689999999999999</v>
      </c>
      <c r="L136" s="184">
        <v>1.6640999999999999</v>
      </c>
      <c r="M136" s="184">
        <v>1.9755</v>
      </c>
      <c r="N136" s="184">
        <v>2.5116999999999998</v>
      </c>
      <c r="O136" s="184">
        <v>1.2759</v>
      </c>
      <c r="P136" s="184">
        <v>2.8331</v>
      </c>
      <c r="Q136" s="184">
        <v>3.0497999999999998</v>
      </c>
      <c r="R136" s="184">
        <v>2.5327000000000002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44407</v>
      </c>
      <c r="E137" s="184">
        <v>12.061</v>
      </c>
      <c r="F137" s="184">
        <v>6.6E-3</v>
      </c>
      <c r="G137" s="184">
        <v>-7.4999999999999997E-3</v>
      </c>
      <c r="H137" s="184">
        <v>6.6E-3</v>
      </c>
      <c r="I137" s="184">
        <v>0.18609999999999999</v>
      </c>
      <c r="J137" s="184">
        <v>0.2727</v>
      </c>
      <c r="K137" s="184">
        <v>0.95509999999999995</v>
      </c>
      <c r="L137" s="184">
        <v>1.8812</v>
      </c>
      <c r="M137" s="184">
        <v>2.3012000000000001</v>
      </c>
      <c r="N137" s="184">
        <v>2.9508000000000001</v>
      </c>
      <c r="O137" s="184">
        <v>1.7343</v>
      </c>
      <c r="P137" s="184">
        <v>3.3889999999999998</v>
      </c>
      <c r="Q137" s="184">
        <v>3.6151</v>
      </c>
      <c r="R137" s="184">
        <v>2.9838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44407</v>
      </c>
      <c r="E138" s="184">
        <v>27.7331</v>
      </c>
      <c r="F138" s="184">
        <v>-1.23E-2</v>
      </c>
      <c r="G138" s="184">
        <v>3.2000000000000002E-3</v>
      </c>
      <c r="H138" s="184">
        <v>4.2200000000000001E-2</v>
      </c>
      <c r="I138" s="184">
        <v>0.23200000000000001</v>
      </c>
      <c r="J138" s="184">
        <v>0.35060000000000002</v>
      </c>
      <c r="K138" s="184">
        <v>1.2249000000000001</v>
      </c>
      <c r="L138" s="184">
        <v>2.4394</v>
      </c>
      <c r="M138" s="184">
        <v>3.0590999999999999</v>
      </c>
      <c r="N138" s="184">
        <v>3.9561000000000002</v>
      </c>
      <c r="O138" s="184">
        <v>5.2816000000000001</v>
      </c>
      <c r="P138" s="184">
        <v>5.7676999999999996</v>
      </c>
      <c r="Q138" s="184">
        <v>6.8722000000000003</v>
      </c>
      <c r="R138" s="184">
        <v>4.3465999999999996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44407</v>
      </c>
      <c r="E139" s="184">
        <v>26.597799999999999</v>
      </c>
      <c r="F139" s="184">
        <v>-1.35E-2</v>
      </c>
      <c r="G139" s="184">
        <v>-8.0000000000000004E-4</v>
      </c>
      <c r="H139" s="184">
        <v>3.3500000000000002E-2</v>
      </c>
      <c r="I139" s="184">
        <v>0.21479999999999999</v>
      </c>
      <c r="J139" s="184">
        <v>0.31340000000000001</v>
      </c>
      <c r="K139" s="184">
        <v>1.1112</v>
      </c>
      <c r="L139" s="184">
        <v>2.2092000000000001</v>
      </c>
      <c r="M139" s="184">
        <v>2.7132000000000001</v>
      </c>
      <c r="N139" s="184">
        <v>3.4897999999999998</v>
      </c>
      <c r="O139" s="184">
        <v>4.7759999999999998</v>
      </c>
      <c r="P139" s="184">
        <v>5.2431999999999999</v>
      </c>
      <c r="Q139" s="184">
        <v>6.8579999999999997</v>
      </c>
      <c r="R139" s="184">
        <v>3.8792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44407</v>
      </c>
      <c r="E140" s="184">
        <v>10.693099999999999</v>
      </c>
      <c r="F140" s="184">
        <v>-2.9899999999999999E-2</v>
      </c>
      <c r="G140" s="184">
        <v>-5.5999999999999999E-3</v>
      </c>
      <c r="H140" s="184">
        <v>6.83E-2</v>
      </c>
      <c r="I140" s="184">
        <v>0.25030000000000002</v>
      </c>
      <c r="J140" s="184">
        <v>0.30859999999999999</v>
      </c>
      <c r="K140" s="184">
        <v>1.2997000000000001</v>
      </c>
      <c r="L140" s="184">
        <v>2.7559999999999998</v>
      </c>
      <c r="M140" s="184">
        <v>3.4308999999999998</v>
      </c>
      <c r="N140" s="184">
        <v>4.9886999999999997</v>
      </c>
      <c r="O140" s="184"/>
      <c r="P140" s="184"/>
      <c r="Q140" s="184">
        <v>4.6162999999999998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44407</v>
      </c>
      <c r="E141" s="184">
        <v>10.583500000000001</v>
      </c>
      <c r="F141" s="184">
        <v>-3.2099999999999997E-2</v>
      </c>
      <c r="G141" s="184">
        <v>-1.32E-2</v>
      </c>
      <c r="H141" s="184">
        <v>5.2900000000000003E-2</v>
      </c>
      <c r="I141" s="184">
        <v>0.22059999999999999</v>
      </c>
      <c r="J141" s="184">
        <v>0.24629999999999999</v>
      </c>
      <c r="K141" s="184">
        <v>1.1169</v>
      </c>
      <c r="L141" s="184">
        <v>2.3866000000000001</v>
      </c>
      <c r="M141" s="184">
        <v>2.8773</v>
      </c>
      <c r="N141" s="184">
        <v>4.2453000000000003</v>
      </c>
      <c r="O141" s="184"/>
      <c r="P141" s="184"/>
      <c r="Q141" s="184">
        <v>3.8929999999999998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44407</v>
      </c>
      <c r="E142" s="184">
        <v>11.683999999999999</v>
      </c>
      <c r="F142" s="184">
        <v>-1.4500000000000001E-2</v>
      </c>
      <c r="G142" s="184">
        <v>8.6E-3</v>
      </c>
      <c r="H142" s="184">
        <v>7.7100000000000002E-2</v>
      </c>
      <c r="I142" s="184">
        <v>0.248</v>
      </c>
      <c r="J142" s="184">
        <v>0.4229</v>
      </c>
      <c r="K142" s="184">
        <v>1.3496999999999999</v>
      </c>
      <c r="L142" s="184">
        <v>2.7544</v>
      </c>
      <c r="M142" s="184">
        <v>3.5750999999999999</v>
      </c>
      <c r="N142" s="184">
        <v>4.8616999999999999</v>
      </c>
      <c r="O142" s="184"/>
      <c r="P142" s="184"/>
      <c r="Q142" s="184">
        <v>6.1288</v>
      </c>
      <c r="R142" s="184">
        <v>5.5812999999999997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44407</v>
      </c>
      <c r="E143" s="184">
        <v>11.4558</v>
      </c>
      <c r="F143" s="184">
        <v>-1.5699999999999999E-2</v>
      </c>
      <c r="G143" s="184">
        <v>2.5999999999999999E-3</v>
      </c>
      <c r="H143" s="184">
        <v>6.2E-2</v>
      </c>
      <c r="I143" s="184">
        <v>0.21779999999999999</v>
      </c>
      <c r="J143" s="184">
        <v>0.35920000000000002</v>
      </c>
      <c r="K143" s="184">
        <v>1.155</v>
      </c>
      <c r="L143" s="184">
        <v>2.3597999999999999</v>
      </c>
      <c r="M143" s="184">
        <v>2.9874000000000001</v>
      </c>
      <c r="N143" s="184">
        <v>4.0697999999999999</v>
      </c>
      <c r="O143" s="184"/>
      <c r="P143" s="184"/>
      <c r="Q143" s="184">
        <v>5.3318000000000003</v>
      </c>
      <c r="R143" s="184">
        <v>4.7664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44407</v>
      </c>
      <c r="E144" s="184">
        <v>11.361599999999999</v>
      </c>
      <c r="F144" s="184">
        <v>-2.1100000000000001E-2</v>
      </c>
      <c r="G144" s="184">
        <v>-1.14E-2</v>
      </c>
      <c r="H144" s="184">
        <v>8.8099999999999998E-2</v>
      </c>
      <c r="I144" s="184">
        <v>0.26469999999999999</v>
      </c>
      <c r="J144" s="184">
        <v>0.39229999999999998</v>
      </c>
      <c r="K144" s="184">
        <v>1.1177999999999999</v>
      </c>
      <c r="L144" s="184">
        <v>2.2481</v>
      </c>
      <c r="M144" s="184">
        <v>2.9251999999999998</v>
      </c>
      <c r="N144" s="184">
        <v>3.9725000000000001</v>
      </c>
      <c r="O144" s="184"/>
      <c r="P144" s="184"/>
      <c r="Q144" s="184">
        <v>5.3685</v>
      </c>
      <c r="R144" s="184">
        <v>4.8174000000000001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44407</v>
      </c>
      <c r="E145" s="184">
        <v>11.228899999999999</v>
      </c>
      <c r="F145" s="184">
        <v>-2.23E-2</v>
      </c>
      <c r="G145" s="184">
        <v>-1.4200000000000001E-2</v>
      </c>
      <c r="H145" s="184">
        <v>8.2000000000000003E-2</v>
      </c>
      <c r="I145" s="184">
        <v>0.2545</v>
      </c>
      <c r="J145" s="184">
        <v>0.36919999999999997</v>
      </c>
      <c r="K145" s="184">
        <v>1.032</v>
      </c>
      <c r="L145" s="184">
        <v>2.0828000000000002</v>
      </c>
      <c r="M145" s="184">
        <v>2.6183000000000001</v>
      </c>
      <c r="N145" s="184">
        <v>3.5084</v>
      </c>
      <c r="O145" s="184"/>
      <c r="P145" s="184"/>
      <c r="Q145" s="184">
        <v>4.8625999999999996</v>
      </c>
      <c r="R145" s="184">
        <v>4.3102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44407</v>
      </c>
      <c r="E146" s="184">
        <v>28.983599999999999</v>
      </c>
      <c r="F146" s="184">
        <v>-9.7000000000000003E-3</v>
      </c>
      <c r="G146" s="184">
        <v>1.83E-2</v>
      </c>
      <c r="H146" s="184">
        <v>8.3199999999999996E-2</v>
      </c>
      <c r="I146" s="184">
        <v>0.24349999999999999</v>
      </c>
      <c r="J146" s="184">
        <v>0.40079999999999999</v>
      </c>
      <c r="K146" s="184">
        <v>1.3493999999999999</v>
      </c>
      <c r="L146" s="184">
        <v>2.6768000000000001</v>
      </c>
      <c r="M146" s="184">
        <v>3.4087000000000001</v>
      </c>
      <c r="N146" s="184">
        <v>4.569</v>
      </c>
      <c r="O146" s="184">
        <v>5.7770999999999999</v>
      </c>
      <c r="P146" s="184">
        <v>6.0812999999999997</v>
      </c>
      <c r="Q146" s="184">
        <v>6.8817000000000004</v>
      </c>
      <c r="R146" s="184">
        <v>5.0372000000000003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44407</v>
      </c>
      <c r="E147" s="184">
        <v>27.826499999999999</v>
      </c>
      <c r="F147" s="184">
        <v>-1.11E-2</v>
      </c>
      <c r="G147" s="184">
        <v>1.37E-2</v>
      </c>
      <c r="H147" s="184">
        <v>7.2300000000000003E-2</v>
      </c>
      <c r="I147" s="184">
        <v>0.2215</v>
      </c>
      <c r="J147" s="184">
        <v>0.3538</v>
      </c>
      <c r="K147" s="184">
        <v>1.2057</v>
      </c>
      <c r="L147" s="184">
        <v>2.3854000000000002</v>
      </c>
      <c r="M147" s="184">
        <v>2.9744999999999999</v>
      </c>
      <c r="N147" s="184">
        <v>3.9807999999999999</v>
      </c>
      <c r="O147" s="184">
        <v>5.2266000000000004</v>
      </c>
      <c r="P147" s="184">
        <v>5.5410000000000004</v>
      </c>
      <c r="Q147" s="184">
        <v>7.0144000000000002</v>
      </c>
      <c r="R147" s="184">
        <v>4.4702999999999999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-1.0210909090909093E-2</v>
      </c>
      <c r="G148" s="186">
        <v>1.3400000000000002E-2</v>
      </c>
      <c r="H148" s="186">
        <v>6.2219999999999998E-2</v>
      </c>
      <c r="I148" s="186">
        <v>0.22183272727272718</v>
      </c>
      <c r="J148" s="186">
        <v>0.33974909090909095</v>
      </c>
      <c r="K148" s="186">
        <v>1.1171490909090909</v>
      </c>
      <c r="L148" s="186">
        <v>2.1992690909090915</v>
      </c>
      <c r="M148" s="186">
        <v>2.7792527272727274</v>
      </c>
      <c r="N148" s="186">
        <v>3.7584924528301884</v>
      </c>
      <c r="O148" s="186">
        <v>5.0243435897435891</v>
      </c>
      <c r="P148" s="186">
        <v>5.5097606060606061</v>
      </c>
      <c r="Q148" s="186">
        <v>5.6817109090909099</v>
      </c>
      <c r="R148" s="186">
        <v>4.2495553191489375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-9.2999999999999992E-3</v>
      </c>
      <c r="G149" s="186">
        <v>1.04E-2</v>
      </c>
      <c r="H149" s="186">
        <v>6.8500000000000005E-2</v>
      </c>
      <c r="I149" s="186">
        <v>0.2261</v>
      </c>
      <c r="J149" s="186">
        <v>0.3538</v>
      </c>
      <c r="K149" s="186">
        <v>1.1544000000000001</v>
      </c>
      <c r="L149" s="186">
        <v>2.2936000000000001</v>
      </c>
      <c r="M149" s="186">
        <v>2.8773</v>
      </c>
      <c r="N149" s="186">
        <v>3.9123999999999999</v>
      </c>
      <c r="O149" s="186">
        <v>5.2093999999999996</v>
      </c>
      <c r="P149" s="186">
        <v>5.5875000000000004</v>
      </c>
      <c r="Q149" s="186">
        <v>6.2295999999999996</v>
      </c>
      <c r="R149" s="186">
        <v>4.4109999999999996</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44407</v>
      </c>
      <c r="E152" s="184">
        <v>70.98</v>
      </c>
      <c r="F152" s="184">
        <v>-5.6300000000000003E-2</v>
      </c>
      <c r="G152" s="184">
        <v>0.45290000000000002</v>
      </c>
      <c r="H152" s="184">
        <v>0.36759999999999998</v>
      </c>
      <c r="I152" s="184">
        <v>0.33929999999999999</v>
      </c>
      <c r="J152" s="184">
        <v>1.9681</v>
      </c>
      <c r="K152" s="184">
        <v>7.0911</v>
      </c>
      <c r="L152" s="184">
        <v>11.885199999999999</v>
      </c>
      <c r="M152" s="184">
        <v>26.1418</v>
      </c>
      <c r="N152" s="184">
        <v>30</v>
      </c>
      <c r="O152" s="184">
        <v>11.7182</v>
      </c>
      <c r="P152" s="184">
        <v>10.378</v>
      </c>
      <c r="Q152" s="184">
        <v>9.6486000000000001</v>
      </c>
      <c r="R152" s="184">
        <v>16.729900000000001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44407</v>
      </c>
      <c r="E153" s="184">
        <v>76.88</v>
      </c>
      <c r="F153" s="184">
        <v>-3.9E-2</v>
      </c>
      <c r="G153" s="184">
        <v>0.47049999999999997</v>
      </c>
      <c r="H153" s="184">
        <v>0.40489999999999998</v>
      </c>
      <c r="I153" s="184">
        <v>0.39169999999999999</v>
      </c>
      <c r="J153" s="184">
        <v>2.0847000000000002</v>
      </c>
      <c r="K153" s="184">
        <v>7.4192999999999998</v>
      </c>
      <c r="L153" s="184">
        <v>12.5952</v>
      </c>
      <c r="M153" s="184">
        <v>27.284800000000001</v>
      </c>
      <c r="N153" s="184">
        <v>31.531199999999998</v>
      </c>
      <c r="O153" s="184">
        <v>12.946300000000001</v>
      </c>
      <c r="P153" s="184">
        <v>11.6073</v>
      </c>
      <c r="Q153" s="184">
        <v>12.7904</v>
      </c>
      <c r="R153" s="184">
        <v>18.030999999999999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44407</v>
      </c>
      <c r="E154" s="184">
        <v>262.45400000000001</v>
      </c>
      <c r="F154" s="184">
        <v>5.3400000000000003E-2</v>
      </c>
      <c r="G154" s="184">
        <v>0.54210000000000003</v>
      </c>
      <c r="H154" s="184">
        <v>-3.0099999999999998E-2</v>
      </c>
      <c r="I154" s="184">
        <v>0.34029999999999999</v>
      </c>
      <c r="J154" s="184">
        <v>1.8111999999999999</v>
      </c>
      <c r="K154" s="184">
        <v>11.9627</v>
      </c>
      <c r="L154" s="184">
        <v>21.157599999999999</v>
      </c>
      <c r="M154" s="184">
        <v>47.404699999999998</v>
      </c>
      <c r="N154" s="184">
        <v>49.613799999999998</v>
      </c>
      <c r="O154" s="184">
        <v>11.860300000000001</v>
      </c>
      <c r="P154" s="184">
        <v>12.8027</v>
      </c>
      <c r="Q154" s="184">
        <v>16.925899999999999</v>
      </c>
      <c r="R154" s="184">
        <v>16.462299999999999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44407</v>
      </c>
      <c r="E155" s="184">
        <v>262.45400000000001</v>
      </c>
      <c r="F155" s="184">
        <v>5.3400000000000003E-2</v>
      </c>
      <c r="G155" s="184">
        <v>0.54210000000000003</v>
      </c>
      <c r="H155" s="184">
        <v>-3.0099999999999998E-2</v>
      </c>
      <c r="I155" s="184">
        <v>0.34029999999999999</v>
      </c>
      <c r="J155" s="184">
        <v>1.8111999999999999</v>
      </c>
      <c r="K155" s="184">
        <v>11.9627</v>
      </c>
      <c r="L155" s="184">
        <v>21.157599999999999</v>
      </c>
      <c r="M155" s="184">
        <v>47.404699999999998</v>
      </c>
      <c r="N155" s="184">
        <v>49.613799999999998</v>
      </c>
      <c r="O155" s="184">
        <v>11.860300000000001</v>
      </c>
      <c r="P155" s="184">
        <v>11.817299999999999</v>
      </c>
      <c r="Q155" s="184">
        <v>18.098299999999998</v>
      </c>
      <c r="R155" s="184">
        <v>16.462299999999999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44407</v>
      </c>
      <c r="E156" s="184">
        <v>276.68900000000002</v>
      </c>
      <c r="F156" s="184">
        <v>5.5300000000000002E-2</v>
      </c>
      <c r="G156" s="184">
        <v>0.54759999999999998</v>
      </c>
      <c r="H156" s="184">
        <v>-1.7299999999999999E-2</v>
      </c>
      <c r="I156" s="184">
        <v>0.36559999999999998</v>
      </c>
      <c r="J156" s="184">
        <v>1.8643000000000001</v>
      </c>
      <c r="K156" s="184">
        <v>12.128299999999999</v>
      </c>
      <c r="L156" s="184">
        <v>21.5152</v>
      </c>
      <c r="M156" s="184">
        <v>48.043599999999998</v>
      </c>
      <c r="N156" s="184">
        <v>50.484000000000002</v>
      </c>
      <c r="O156" s="184">
        <v>12.6297</v>
      </c>
      <c r="P156" s="184">
        <v>13.593999999999999</v>
      </c>
      <c r="Q156" s="184">
        <v>13.4238</v>
      </c>
      <c r="R156" s="184">
        <v>17.159099999999999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44407</v>
      </c>
      <c r="E157" s="184">
        <v>276.68900000000002</v>
      </c>
      <c r="F157" s="184">
        <v>5.5300000000000002E-2</v>
      </c>
      <c r="G157" s="184">
        <v>0.54759999999999998</v>
      </c>
      <c r="H157" s="184">
        <v>-1.7299999999999999E-2</v>
      </c>
      <c r="I157" s="184">
        <v>0.36559999999999998</v>
      </c>
      <c r="J157" s="184">
        <v>1.8643000000000001</v>
      </c>
      <c r="K157" s="184">
        <v>12.128299999999999</v>
      </c>
      <c r="L157" s="184">
        <v>21.5152</v>
      </c>
      <c r="M157" s="184">
        <v>48.043599999999998</v>
      </c>
      <c r="N157" s="184">
        <v>50.484000000000002</v>
      </c>
      <c r="O157" s="184">
        <v>12.6297</v>
      </c>
      <c r="P157" s="184">
        <v>12.809699999999999</v>
      </c>
      <c r="Q157" s="184">
        <v>14.119300000000001</v>
      </c>
      <c r="R157" s="184">
        <v>17.159099999999999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44407</v>
      </c>
      <c r="E158" s="184">
        <v>46.7</v>
      </c>
      <c r="F158" s="184">
        <v>0.1716</v>
      </c>
      <c r="G158" s="184">
        <v>0.38690000000000002</v>
      </c>
      <c r="H158" s="184">
        <v>0.32219999999999999</v>
      </c>
      <c r="I158" s="184">
        <v>0.19309999999999999</v>
      </c>
      <c r="J158" s="184">
        <v>0.97299999999999998</v>
      </c>
      <c r="K158" s="184">
        <v>4.9438000000000004</v>
      </c>
      <c r="L158" s="184">
        <v>10.401899999999999</v>
      </c>
      <c r="M158" s="184">
        <v>21.582899999999999</v>
      </c>
      <c r="N158" s="184">
        <v>26.387</v>
      </c>
      <c r="O158" s="184">
        <v>11.2249</v>
      </c>
      <c r="P158" s="184">
        <v>10.4466</v>
      </c>
      <c r="Q158" s="184">
        <v>11.139799999999999</v>
      </c>
      <c r="R158" s="184">
        <v>15.160399999999999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44407</v>
      </c>
      <c r="E159" s="184">
        <v>50.82</v>
      </c>
      <c r="F159" s="184">
        <v>0.1774</v>
      </c>
      <c r="G159" s="184">
        <v>0.39510000000000001</v>
      </c>
      <c r="H159" s="184">
        <v>0.33560000000000001</v>
      </c>
      <c r="I159" s="184">
        <v>0.23669999999999999</v>
      </c>
      <c r="J159" s="184">
        <v>1.0137</v>
      </c>
      <c r="K159" s="184">
        <v>5.1086</v>
      </c>
      <c r="L159" s="184">
        <v>10.7431</v>
      </c>
      <c r="M159" s="184">
        <v>22.163499999999999</v>
      </c>
      <c r="N159" s="184">
        <v>27.145399999999999</v>
      </c>
      <c r="O159" s="184">
        <v>11.9603</v>
      </c>
      <c r="P159" s="184">
        <v>11.4633</v>
      </c>
      <c r="Q159" s="184">
        <v>13.388299999999999</v>
      </c>
      <c r="R159" s="184">
        <v>15.819699999999999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44407</v>
      </c>
      <c r="E160" s="184">
        <v>10.4956</v>
      </c>
      <c r="F160" s="184">
        <v>1.3549</v>
      </c>
      <c r="G160" s="184">
        <v>0.61929999999999996</v>
      </c>
      <c r="H160" s="184">
        <v>-0.42309999999999998</v>
      </c>
      <c r="I160" s="184">
        <v>-0.61460000000000004</v>
      </c>
      <c r="J160" s="184">
        <v>0.52680000000000005</v>
      </c>
      <c r="K160" s="184">
        <v>8.0250000000000004</v>
      </c>
      <c r="L160" s="184">
        <v>13.183299999999999</v>
      </c>
      <c r="M160" s="184">
        <v>20.6266</v>
      </c>
      <c r="N160" s="184">
        <v>20.032</v>
      </c>
      <c r="O160" s="184"/>
      <c r="P160" s="184"/>
      <c r="Q160" s="184">
        <v>3.1072000000000002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44407</v>
      </c>
      <c r="E161" s="184">
        <v>10.142300000000001</v>
      </c>
      <c r="F161" s="184">
        <v>1.349</v>
      </c>
      <c r="G161" s="184">
        <v>0.60209999999999997</v>
      </c>
      <c r="H161" s="184">
        <v>-0.4632</v>
      </c>
      <c r="I161" s="184">
        <v>-0.69610000000000005</v>
      </c>
      <c r="J161" s="184">
        <v>0.3483</v>
      </c>
      <c r="K161" s="184">
        <v>7.4463999999999997</v>
      </c>
      <c r="L161" s="184">
        <v>11.885400000000001</v>
      </c>
      <c r="M161" s="184">
        <v>18.633099999999999</v>
      </c>
      <c r="N161" s="184">
        <v>17.427099999999999</v>
      </c>
      <c r="O161" s="184"/>
      <c r="P161" s="184"/>
      <c r="Q161" s="184">
        <v>0.89780000000000004</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44407</v>
      </c>
      <c r="E162" s="184">
        <v>14.347</v>
      </c>
      <c r="F162" s="184">
        <v>-7.0000000000000001E-3</v>
      </c>
      <c r="G162" s="184">
        <v>2.0899999999999998E-2</v>
      </c>
      <c r="H162" s="184">
        <v>-7.0000000000000001E-3</v>
      </c>
      <c r="I162" s="184">
        <v>0.34970000000000001</v>
      </c>
      <c r="J162" s="184">
        <v>1.0351999999999999</v>
      </c>
      <c r="K162" s="184">
        <v>5.4306000000000001</v>
      </c>
      <c r="L162" s="184">
        <v>9.3521000000000001</v>
      </c>
      <c r="M162" s="184">
        <v>18.121200000000002</v>
      </c>
      <c r="N162" s="184">
        <v>23.160799999999998</v>
      </c>
      <c r="O162" s="184"/>
      <c r="P162" s="184"/>
      <c r="Q162" s="184">
        <v>12.822900000000001</v>
      </c>
      <c r="R162" s="184">
        <v>16.491299999999999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44407</v>
      </c>
      <c r="E163" s="184">
        <v>13.864000000000001</v>
      </c>
      <c r="F163" s="184">
        <v>-7.1999999999999998E-3</v>
      </c>
      <c r="G163" s="184">
        <v>7.1999999999999998E-3</v>
      </c>
      <c r="H163" s="184">
        <v>-3.61E-2</v>
      </c>
      <c r="I163" s="184">
        <v>0.3039</v>
      </c>
      <c r="J163" s="184">
        <v>0.92449999999999999</v>
      </c>
      <c r="K163" s="184">
        <v>5.0860000000000003</v>
      </c>
      <c r="L163" s="184">
        <v>8.6519999999999992</v>
      </c>
      <c r="M163" s="184">
        <v>17.005700000000001</v>
      </c>
      <c r="N163" s="184">
        <v>21.592700000000001</v>
      </c>
      <c r="O163" s="184"/>
      <c r="P163" s="184"/>
      <c r="Q163" s="184">
        <v>11.5388</v>
      </c>
      <c r="R163" s="184">
        <v>15.143599999999999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44407</v>
      </c>
      <c r="E164" s="184">
        <v>33.06</v>
      </c>
      <c r="F164" s="184">
        <v>0.10290000000000001</v>
      </c>
      <c r="G164" s="184">
        <v>0.19089999999999999</v>
      </c>
      <c r="H164" s="184">
        <v>6.9599999999999995E-2</v>
      </c>
      <c r="I164" s="184">
        <v>0.23350000000000001</v>
      </c>
      <c r="J164" s="184">
        <v>1.5138</v>
      </c>
      <c r="K164" s="184">
        <v>4.4847000000000001</v>
      </c>
      <c r="L164" s="184">
        <v>7.3760000000000003</v>
      </c>
      <c r="M164" s="184">
        <v>12.064</v>
      </c>
      <c r="N164" s="184">
        <v>16.0244</v>
      </c>
      <c r="O164" s="184">
        <v>9.6555</v>
      </c>
      <c r="P164" s="184">
        <v>9.5670000000000002</v>
      </c>
      <c r="Q164" s="184">
        <v>12.5054</v>
      </c>
      <c r="R164" s="184">
        <v>13.127000000000001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44407</v>
      </c>
      <c r="E165" s="184">
        <v>30.100999999999999</v>
      </c>
      <c r="F165" s="184">
        <v>9.64E-2</v>
      </c>
      <c r="G165" s="184">
        <v>0.1764</v>
      </c>
      <c r="H165" s="184">
        <v>3.9899999999999998E-2</v>
      </c>
      <c r="I165" s="184">
        <v>0.1764</v>
      </c>
      <c r="J165" s="184">
        <v>1.3945000000000001</v>
      </c>
      <c r="K165" s="184">
        <v>4.1269</v>
      </c>
      <c r="L165" s="184">
        <v>6.6578999999999997</v>
      </c>
      <c r="M165" s="184">
        <v>10.951000000000001</v>
      </c>
      <c r="N165" s="184">
        <v>14.4917</v>
      </c>
      <c r="O165" s="184">
        <v>8.3030000000000008</v>
      </c>
      <c r="P165" s="184">
        <v>8.2649000000000008</v>
      </c>
      <c r="Q165" s="184">
        <v>11.0853</v>
      </c>
      <c r="R165" s="184">
        <v>11.677099999999999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44407</v>
      </c>
      <c r="E166" s="184">
        <v>118.5442</v>
      </c>
      <c r="F166" s="184">
        <v>8.2600000000000007E-2</v>
      </c>
      <c r="G166" s="184">
        <v>0.54610000000000003</v>
      </c>
      <c r="H166" s="184">
        <v>0.62749999999999995</v>
      </c>
      <c r="I166" s="184">
        <v>0.83860000000000001</v>
      </c>
      <c r="J166" s="184">
        <v>2.6337999999999999</v>
      </c>
      <c r="K166" s="184">
        <v>8.5315999999999992</v>
      </c>
      <c r="L166" s="184">
        <v>13.5847</v>
      </c>
      <c r="M166" s="184">
        <v>26.096499999999999</v>
      </c>
      <c r="N166" s="184">
        <v>30.036999999999999</v>
      </c>
      <c r="O166" s="184">
        <v>10.880699999999999</v>
      </c>
      <c r="P166" s="184">
        <v>11.087400000000001</v>
      </c>
      <c r="Q166" s="184">
        <v>15.9435</v>
      </c>
      <c r="R166" s="184">
        <v>14.966100000000001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44407</v>
      </c>
      <c r="E167" s="184">
        <v>127.68040000000001</v>
      </c>
      <c r="F167" s="184">
        <v>8.6300000000000002E-2</v>
      </c>
      <c r="G167" s="184">
        <v>0.55740000000000001</v>
      </c>
      <c r="H167" s="184">
        <v>0.65359999999999996</v>
      </c>
      <c r="I167" s="184">
        <v>0.88970000000000005</v>
      </c>
      <c r="J167" s="184">
        <v>2.7467000000000001</v>
      </c>
      <c r="K167" s="184">
        <v>8.9196000000000009</v>
      </c>
      <c r="L167" s="184">
        <v>14.4297</v>
      </c>
      <c r="M167" s="184">
        <v>27.433299999999999</v>
      </c>
      <c r="N167" s="184">
        <v>31.869399999999999</v>
      </c>
      <c r="O167" s="184">
        <v>12.366199999999999</v>
      </c>
      <c r="P167" s="184">
        <v>12.301500000000001</v>
      </c>
      <c r="Q167" s="184">
        <v>12.9217</v>
      </c>
      <c r="R167" s="184">
        <v>16.549600000000002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44407</v>
      </c>
      <c r="E168" s="184">
        <v>14.4115</v>
      </c>
      <c r="F168" s="184">
        <v>0.1111</v>
      </c>
      <c r="G168" s="184">
        <v>0.64670000000000005</v>
      </c>
      <c r="H168" s="184">
        <v>0.4279</v>
      </c>
      <c r="I168" s="184">
        <v>0.5736</v>
      </c>
      <c r="J168" s="184">
        <v>1.9677</v>
      </c>
      <c r="K168" s="184">
        <v>7.4210000000000003</v>
      </c>
      <c r="L168" s="184">
        <v>11.979200000000001</v>
      </c>
      <c r="M168" s="184">
        <v>23.064800000000002</v>
      </c>
      <c r="N168" s="184">
        <v>27.0654</v>
      </c>
      <c r="O168" s="184"/>
      <c r="P168" s="184"/>
      <c r="Q168" s="184">
        <v>29.826599999999999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44407</v>
      </c>
      <c r="E169" s="184">
        <v>14.0318</v>
      </c>
      <c r="F169" s="184">
        <v>0.10630000000000001</v>
      </c>
      <c r="G169" s="184">
        <v>0.63109999999999999</v>
      </c>
      <c r="H169" s="184">
        <v>0.39140000000000003</v>
      </c>
      <c r="I169" s="184">
        <v>0.49990000000000001</v>
      </c>
      <c r="J169" s="184">
        <v>1.8088</v>
      </c>
      <c r="K169" s="184">
        <v>6.9187000000000003</v>
      </c>
      <c r="L169" s="184">
        <v>10.9567</v>
      </c>
      <c r="M169" s="184">
        <v>21.3446</v>
      </c>
      <c r="N169" s="184">
        <v>24.684999999999999</v>
      </c>
      <c r="O169" s="184"/>
      <c r="P169" s="184"/>
      <c r="Q169" s="184">
        <v>27.374099999999999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44407</v>
      </c>
      <c r="E170" s="184">
        <v>14.5273</v>
      </c>
      <c r="F170" s="184">
        <v>0.19520000000000001</v>
      </c>
      <c r="G170" s="184">
        <v>0.47720000000000001</v>
      </c>
      <c r="H170" s="184">
        <v>0.35649999999999998</v>
      </c>
      <c r="I170" s="184">
        <v>0.49249999999999999</v>
      </c>
      <c r="J170" s="184">
        <v>1.6641999999999999</v>
      </c>
      <c r="K170" s="184">
        <v>6.5480999999999998</v>
      </c>
      <c r="L170" s="184">
        <v>12.2562</v>
      </c>
      <c r="M170" s="184">
        <v>23.431799999999999</v>
      </c>
      <c r="N170" s="184">
        <v>27.772099999999998</v>
      </c>
      <c r="O170" s="184"/>
      <c r="P170" s="184"/>
      <c r="Q170" s="184">
        <v>16.082699999999999</v>
      </c>
      <c r="R170" s="184">
        <v>18.384699999999999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44407</v>
      </c>
      <c r="E171" s="184">
        <v>13.896699999999999</v>
      </c>
      <c r="F171" s="184">
        <v>0.19109999999999999</v>
      </c>
      <c r="G171" s="184">
        <v>0.46339999999999998</v>
      </c>
      <c r="H171" s="184">
        <v>0.3256</v>
      </c>
      <c r="I171" s="184">
        <v>0.42780000000000001</v>
      </c>
      <c r="J171" s="184">
        <v>1.5254000000000001</v>
      </c>
      <c r="K171" s="184">
        <v>6.1148999999999996</v>
      </c>
      <c r="L171" s="184">
        <v>11.3393</v>
      </c>
      <c r="M171" s="184">
        <v>21.866700000000002</v>
      </c>
      <c r="N171" s="184">
        <v>25.666499999999999</v>
      </c>
      <c r="O171" s="184"/>
      <c r="P171" s="184"/>
      <c r="Q171" s="184">
        <v>14.0436</v>
      </c>
      <c r="R171" s="184">
        <v>16.349499999999999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44407</v>
      </c>
      <c r="E172" s="184">
        <v>14.81</v>
      </c>
      <c r="F172" s="184">
        <v>-6.7500000000000004E-2</v>
      </c>
      <c r="G172" s="184">
        <v>6.7599999999999993E-2</v>
      </c>
      <c r="H172" s="184">
        <v>0</v>
      </c>
      <c r="I172" s="184">
        <v>6.7599999999999993E-2</v>
      </c>
      <c r="J172" s="184">
        <v>0.67979999999999996</v>
      </c>
      <c r="K172" s="184">
        <v>3.7841999999999998</v>
      </c>
      <c r="L172" s="184">
        <v>6.3936999999999999</v>
      </c>
      <c r="M172" s="184">
        <v>17.914000000000001</v>
      </c>
      <c r="N172" s="184">
        <v>22.802700000000002</v>
      </c>
      <c r="O172" s="184">
        <v>13.075799999999999</v>
      </c>
      <c r="P172" s="184"/>
      <c r="Q172" s="184">
        <v>11.5726</v>
      </c>
      <c r="R172" s="184">
        <v>17.348700000000001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44407</v>
      </c>
      <c r="E173" s="184">
        <v>14.42</v>
      </c>
      <c r="F173" s="184">
        <v>-0.13850000000000001</v>
      </c>
      <c r="G173" s="184">
        <v>0</v>
      </c>
      <c r="H173" s="184">
        <v>-6.93E-2</v>
      </c>
      <c r="I173" s="184">
        <v>-6.93E-2</v>
      </c>
      <c r="J173" s="184">
        <v>0.55789999999999995</v>
      </c>
      <c r="K173" s="184">
        <v>3.4432999999999998</v>
      </c>
      <c r="L173" s="184">
        <v>5.7184999999999997</v>
      </c>
      <c r="M173" s="184">
        <v>16.950500000000002</v>
      </c>
      <c r="N173" s="184">
        <v>21.5852</v>
      </c>
      <c r="O173" s="184">
        <v>12.258100000000001</v>
      </c>
      <c r="P173" s="184"/>
      <c r="Q173" s="184">
        <v>10.7454</v>
      </c>
      <c r="R173" s="184">
        <v>16.3916</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0.17848636363636358</v>
      </c>
      <c r="G174" s="186">
        <v>0.40414090909090916</v>
      </c>
      <c r="H174" s="186">
        <v>0.14676363636363637</v>
      </c>
      <c r="I174" s="186">
        <v>0.27480909090909084</v>
      </c>
      <c r="J174" s="186">
        <v>1.4871772727272727</v>
      </c>
      <c r="K174" s="186">
        <v>7.2284454545454544</v>
      </c>
      <c r="L174" s="186">
        <v>12.487986363636367</v>
      </c>
      <c r="M174" s="186">
        <v>25.616972727272728</v>
      </c>
      <c r="N174" s="186">
        <v>29.06687272727272</v>
      </c>
      <c r="O174" s="186">
        <v>11.669214285714286</v>
      </c>
      <c r="P174" s="186">
        <v>11.344975</v>
      </c>
      <c r="Q174" s="186">
        <v>13.636454545454548</v>
      </c>
      <c r="R174" s="186">
        <v>16.078499999999998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8.4449999999999997E-2</v>
      </c>
      <c r="G175" s="186">
        <v>0.47384999999999999</v>
      </c>
      <c r="H175" s="186">
        <v>5.4749999999999993E-2</v>
      </c>
      <c r="I175" s="186">
        <v>0.34029999999999999</v>
      </c>
      <c r="J175" s="186">
        <v>1.5948</v>
      </c>
      <c r="K175" s="186">
        <v>7.0049000000000001</v>
      </c>
      <c r="L175" s="186">
        <v>11.885300000000001</v>
      </c>
      <c r="M175" s="186">
        <v>22.0151</v>
      </c>
      <c r="N175" s="186">
        <v>26.726199999999999</v>
      </c>
      <c r="O175" s="186">
        <v>11.910299999999999</v>
      </c>
      <c r="P175" s="186">
        <v>11.535299999999999</v>
      </c>
      <c r="Q175" s="186">
        <v>12.872299999999999</v>
      </c>
      <c r="R175" s="186">
        <v>16.462299999999999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44407</v>
      </c>
      <c r="E178" s="184">
        <v>289.15460000000002</v>
      </c>
      <c r="F178" s="184">
        <v>4.9363000000000001</v>
      </c>
      <c r="G178" s="184">
        <v>5.1566000000000001</v>
      </c>
      <c r="H178" s="184">
        <v>7.6119000000000003</v>
      </c>
      <c r="I178" s="184">
        <v>5.7035999999999998</v>
      </c>
      <c r="J178" s="184">
        <v>7.7008999999999999</v>
      </c>
      <c r="K178" s="184">
        <v>5.2766999999999999</v>
      </c>
      <c r="L178" s="184">
        <v>4.335</v>
      </c>
      <c r="M178" s="184">
        <v>4.2736999999999998</v>
      </c>
      <c r="N178" s="184">
        <v>4.9053000000000004</v>
      </c>
      <c r="O178" s="184">
        <v>8.8110999999999997</v>
      </c>
      <c r="P178" s="184">
        <v>7.9123000000000001</v>
      </c>
      <c r="Q178" s="184">
        <v>8.3408999999999995</v>
      </c>
      <c r="R178" s="184">
        <v>7.9898999999999996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44407</v>
      </c>
      <c r="E179" s="184">
        <v>296.11219999999997</v>
      </c>
      <c r="F179" s="184">
        <v>5.2518000000000002</v>
      </c>
      <c r="G179" s="184">
        <v>5.4836</v>
      </c>
      <c r="H179" s="184">
        <v>7.9414999999999996</v>
      </c>
      <c r="I179" s="184">
        <v>6.0354000000000001</v>
      </c>
      <c r="J179" s="184">
        <v>8.0341000000000005</v>
      </c>
      <c r="K179" s="184">
        <v>5.641</v>
      </c>
      <c r="L179" s="184">
        <v>4.6870000000000003</v>
      </c>
      <c r="M179" s="184">
        <v>4.6246</v>
      </c>
      <c r="N179" s="184">
        <v>5.2595999999999998</v>
      </c>
      <c r="O179" s="184">
        <v>9.1569000000000003</v>
      </c>
      <c r="P179" s="184">
        <v>8.2522000000000002</v>
      </c>
      <c r="Q179" s="184">
        <v>9.3554999999999993</v>
      </c>
      <c r="R179" s="184">
        <v>8.3446999999999996</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44407</v>
      </c>
      <c r="E180" s="184">
        <v>2135.4533999999999</v>
      </c>
      <c r="F180" s="184">
        <v>4.4410999999999996</v>
      </c>
      <c r="G180" s="184">
        <v>4.5077999999999996</v>
      </c>
      <c r="H180" s="184">
        <v>6.8956</v>
      </c>
      <c r="I180" s="184">
        <v>5.7751999999999999</v>
      </c>
      <c r="J180" s="184">
        <v>7.7653999999999996</v>
      </c>
      <c r="K180" s="184">
        <v>4.7190000000000003</v>
      </c>
      <c r="L180" s="184">
        <v>4.9055</v>
      </c>
      <c r="M180" s="184">
        <v>4.5117000000000003</v>
      </c>
      <c r="N180" s="184">
        <v>5.0087000000000002</v>
      </c>
      <c r="O180" s="184">
        <v>9.0594000000000001</v>
      </c>
      <c r="P180" s="184">
        <v>8.2954000000000008</v>
      </c>
      <c r="Q180" s="184">
        <v>8.5908999999999995</v>
      </c>
      <c r="R180" s="184">
        <v>8.1173000000000002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44407</v>
      </c>
      <c r="E181" s="184">
        <v>2094.2656999999999</v>
      </c>
      <c r="F181" s="184">
        <v>4.1501999999999999</v>
      </c>
      <c r="G181" s="184">
        <v>4.2173999999999996</v>
      </c>
      <c r="H181" s="184">
        <v>6.6051000000000002</v>
      </c>
      <c r="I181" s="184">
        <v>5.4843999999999999</v>
      </c>
      <c r="J181" s="184">
        <v>7.4734999999999996</v>
      </c>
      <c r="K181" s="184">
        <v>4.4137000000000004</v>
      </c>
      <c r="L181" s="184">
        <v>4.5922000000000001</v>
      </c>
      <c r="M181" s="184">
        <v>4.1943000000000001</v>
      </c>
      <c r="N181" s="184">
        <v>4.6858000000000004</v>
      </c>
      <c r="O181" s="184">
        <v>8.7394999999999996</v>
      </c>
      <c r="P181" s="184">
        <v>8.0137</v>
      </c>
      <c r="Q181" s="184">
        <v>8.4160000000000004</v>
      </c>
      <c r="R181" s="184">
        <v>7.7885</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44407</v>
      </c>
      <c r="E182" s="184">
        <v>10.241199999999999</v>
      </c>
      <c r="F182" s="184">
        <v>7.4859999999999998</v>
      </c>
      <c r="G182" s="184">
        <v>3.2084999999999999</v>
      </c>
      <c r="H182" s="184">
        <v>8.3123000000000005</v>
      </c>
      <c r="I182" s="184">
        <v>6.0730000000000004</v>
      </c>
      <c r="J182" s="184">
        <v>8.8914000000000009</v>
      </c>
      <c r="K182" s="184">
        <v>5.5148000000000001</v>
      </c>
      <c r="L182" s="184">
        <v>4.9112</v>
      </c>
      <c r="M182" s="184"/>
      <c r="N182" s="184"/>
      <c r="O182" s="184"/>
      <c r="P182" s="184"/>
      <c r="Q182" s="184">
        <v>3.9127999999999998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44407</v>
      </c>
      <c r="E183" s="184">
        <v>10.2143</v>
      </c>
      <c r="F183" s="184">
        <v>7.1482000000000001</v>
      </c>
      <c r="G183" s="184">
        <v>2.7402000000000002</v>
      </c>
      <c r="H183" s="184">
        <v>7.9245999999999999</v>
      </c>
      <c r="I183" s="184">
        <v>5.6531000000000002</v>
      </c>
      <c r="J183" s="184">
        <v>8.4801000000000002</v>
      </c>
      <c r="K183" s="184">
        <v>5.1021999999999998</v>
      </c>
      <c r="L183" s="184">
        <v>4.4823000000000004</v>
      </c>
      <c r="M183" s="184"/>
      <c r="N183" s="184"/>
      <c r="O183" s="184"/>
      <c r="P183" s="184"/>
      <c r="Q183" s="184">
        <v>3.4763999999999999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44407</v>
      </c>
      <c r="E184" s="184">
        <v>19.526599999999998</v>
      </c>
      <c r="F184" s="184">
        <v>7.6654999999999998</v>
      </c>
      <c r="G184" s="184">
        <v>8.9166000000000007</v>
      </c>
      <c r="H184" s="184">
        <v>8.1572999999999993</v>
      </c>
      <c r="I184" s="184">
        <v>5.6466000000000003</v>
      </c>
      <c r="J184" s="184">
        <v>8.9504999999999999</v>
      </c>
      <c r="K184" s="184">
        <v>4.5811000000000002</v>
      </c>
      <c r="L184" s="184">
        <v>4.5362</v>
      </c>
      <c r="M184" s="184">
        <v>4.2687999999999997</v>
      </c>
      <c r="N184" s="184">
        <v>4.8030999999999997</v>
      </c>
      <c r="O184" s="184">
        <v>9.0416000000000007</v>
      </c>
      <c r="P184" s="184">
        <v>8.0182000000000002</v>
      </c>
      <c r="Q184" s="184">
        <v>8.8640000000000008</v>
      </c>
      <c r="R184" s="184">
        <v>8.4395000000000007</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44407</v>
      </c>
      <c r="E185" s="184">
        <v>19.0517</v>
      </c>
      <c r="F185" s="184">
        <v>7.4733000000000001</v>
      </c>
      <c r="G185" s="184">
        <v>8.6913</v>
      </c>
      <c r="H185" s="184">
        <v>7.9217000000000004</v>
      </c>
      <c r="I185" s="184">
        <v>5.4165999999999999</v>
      </c>
      <c r="J185" s="184">
        <v>8.7217000000000002</v>
      </c>
      <c r="K185" s="184">
        <v>4.3478000000000003</v>
      </c>
      <c r="L185" s="184">
        <v>4.2735000000000003</v>
      </c>
      <c r="M185" s="184">
        <v>4.0015000000000001</v>
      </c>
      <c r="N185" s="184">
        <v>4.5384000000000002</v>
      </c>
      <c r="O185" s="184">
        <v>8.7220999999999993</v>
      </c>
      <c r="P185" s="184">
        <v>7.7054</v>
      </c>
      <c r="Q185" s="184">
        <v>8.5243000000000002</v>
      </c>
      <c r="R185" s="184">
        <v>8.1495999999999995</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44407</v>
      </c>
      <c r="E186" s="184">
        <v>19.824400000000001</v>
      </c>
      <c r="F186" s="184">
        <v>9.0238999999999994</v>
      </c>
      <c r="G186" s="184">
        <v>-10.056699999999999</v>
      </c>
      <c r="H186" s="184">
        <v>-3.8372999999999999</v>
      </c>
      <c r="I186" s="184">
        <v>-0.72309999999999997</v>
      </c>
      <c r="J186" s="184">
        <v>2.4967999999999999</v>
      </c>
      <c r="K186" s="184">
        <v>4.4927999999999999</v>
      </c>
      <c r="L186" s="184">
        <v>3.42</v>
      </c>
      <c r="M186" s="184">
        <v>3.4954999999999998</v>
      </c>
      <c r="N186" s="184">
        <v>4.3658999999999999</v>
      </c>
      <c r="O186" s="184">
        <v>10.413600000000001</v>
      </c>
      <c r="P186" s="184">
        <v>8.7164999999999999</v>
      </c>
      <c r="Q186" s="184">
        <v>9.07</v>
      </c>
      <c r="R186" s="184">
        <v>9.2126000000000001</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44407</v>
      </c>
      <c r="E187" s="184">
        <v>19.370699999999999</v>
      </c>
      <c r="F187" s="184">
        <v>8.6698000000000004</v>
      </c>
      <c r="G187" s="184">
        <v>-10.354799999999999</v>
      </c>
      <c r="H187" s="184">
        <v>-4.1421000000000001</v>
      </c>
      <c r="I187" s="184">
        <v>-1.0359</v>
      </c>
      <c r="J187" s="184">
        <v>2.1833999999999998</v>
      </c>
      <c r="K187" s="184">
        <v>4.1802999999999999</v>
      </c>
      <c r="L187" s="184">
        <v>3.1025</v>
      </c>
      <c r="M187" s="184">
        <v>3.1617000000000002</v>
      </c>
      <c r="N187" s="184">
        <v>4.0199999999999996</v>
      </c>
      <c r="O187" s="184">
        <v>10.083500000000001</v>
      </c>
      <c r="P187" s="184">
        <v>8.3989999999999991</v>
      </c>
      <c r="Q187" s="184">
        <v>8.7500999999999998</v>
      </c>
      <c r="R187" s="184">
        <v>8.8393999999999995</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44407</v>
      </c>
      <c r="E188" s="184">
        <v>17.805299999999999</v>
      </c>
      <c r="F188" s="184">
        <v>5.9458000000000002</v>
      </c>
      <c r="G188" s="184">
        <v>1.9819</v>
      </c>
      <c r="H188" s="184">
        <v>3.0767000000000002</v>
      </c>
      <c r="I188" s="184">
        <v>2.9904999999999999</v>
      </c>
      <c r="J188" s="184">
        <v>6.2294</v>
      </c>
      <c r="K188" s="184">
        <v>3.9973999999999998</v>
      </c>
      <c r="L188" s="184">
        <v>4.1948999999999996</v>
      </c>
      <c r="M188" s="184">
        <v>4.0392000000000001</v>
      </c>
      <c r="N188" s="184">
        <v>4.2855999999999996</v>
      </c>
      <c r="O188" s="184">
        <v>8.8815000000000008</v>
      </c>
      <c r="P188" s="184">
        <v>7.7816999999999998</v>
      </c>
      <c r="Q188" s="184">
        <v>8.2606000000000002</v>
      </c>
      <c r="R188" s="184">
        <v>7.5867000000000004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44407</v>
      </c>
      <c r="E189" s="184">
        <v>18.357900000000001</v>
      </c>
      <c r="F189" s="184">
        <v>6.3635000000000002</v>
      </c>
      <c r="G189" s="184">
        <v>2.3201000000000001</v>
      </c>
      <c r="H189" s="184">
        <v>3.4106000000000001</v>
      </c>
      <c r="I189" s="184">
        <v>3.3275000000000001</v>
      </c>
      <c r="J189" s="184">
        <v>6.57</v>
      </c>
      <c r="K189" s="184">
        <v>4.3375000000000004</v>
      </c>
      <c r="L189" s="184">
        <v>4.5242000000000004</v>
      </c>
      <c r="M189" s="184">
        <v>4.3684000000000003</v>
      </c>
      <c r="N189" s="184">
        <v>4.6165000000000003</v>
      </c>
      <c r="O189" s="184">
        <v>9.2441999999999993</v>
      </c>
      <c r="P189" s="184">
        <v>8.1652000000000005</v>
      </c>
      <c r="Q189" s="184">
        <v>8.7167999999999992</v>
      </c>
      <c r="R189" s="184">
        <v>7.9309000000000003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44407</v>
      </c>
      <c r="E190" s="184">
        <v>18.633600000000001</v>
      </c>
      <c r="F190" s="184">
        <v>-36.3979</v>
      </c>
      <c r="G190" s="184">
        <v>-3.4596</v>
      </c>
      <c r="H190" s="184">
        <v>1.5395000000000001</v>
      </c>
      <c r="I190" s="184">
        <v>3.3062</v>
      </c>
      <c r="J190" s="184">
        <v>6.0236999999999998</v>
      </c>
      <c r="K190" s="184">
        <v>5.7201000000000004</v>
      </c>
      <c r="L190" s="184">
        <v>4.3996000000000004</v>
      </c>
      <c r="M190" s="184">
        <v>4.7987000000000002</v>
      </c>
      <c r="N190" s="184">
        <v>5.6734</v>
      </c>
      <c r="O190" s="184">
        <v>9.2167999999999992</v>
      </c>
      <c r="P190" s="184">
        <v>8.3032000000000004</v>
      </c>
      <c r="Q190" s="184">
        <v>8.8358000000000008</v>
      </c>
      <c r="R190" s="184">
        <v>8.7096999999999998</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44407</v>
      </c>
      <c r="E191" s="184">
        <v>18.185600000000001</v>
      </c>
      <c r="F191" s="184">
        <v>-36.893000000000001</v>
      </c>
      <c r="G191" s="184">
        <v>-3.9460000000000002</v>
      </c>
      <c r="H191" s="184">
        <v>1.0898000000000001</v>
      </c>
      <c r="I191" s="184">
        <v>2.8416999999999999</v>
      </c>
      <c r="J191" s="184">
        <v>5.5648999999999997</v>
      </c>
      <c r="K191" s="184">
        <v>5.2577999999999996</v>
      </c>
      <c r="L191" s="184">
        <v>3.9344000000000001</v>
      </c>
      <c r="M191" s="184">
        <v>4.3276000000000003</v>
      </c>
      <c r="N191" s="184">
        <v>5.1913999999999998</v>
      </c>
      <c r="O191" s="184">
        <v>8.7234999999999996</v>
      </c>
      <c r="P191" s="184">
        <v>7.8143000000000002</v>
      </c>
      <c r="Q191" s="184">
        <v>8.4760000000000009</v>
      </c>
      <c r="R191" s="184">
        <v>8.2170000000000005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44407</v>
      </c>
      <c r="E192" s="184">
        <v>25.456900000000001</v>
      </c>
      <c r="F192" s="184">
        <v>-4.4442000000000004</v>
      </c>
      <c r="G192" s="184">
        <v>6.8383000000000003</v>
      </c>
      <c r="H192" s="184">
        <v>11.722</v>
      </c>
      <c r="I192" s="184">
        <v>8.9303000000000008</v>
      </c>
      <c r="J192" s="184">
        <v>5.1692</v>
      </c>
      <c r="K192" s="184">
        <v>4.9672000000000001</v>
      </c>
      <c r="L192" s="184">
        <v>4.0670999999999999</v>
      </c>
      <c r="M192" s="184">
        <v>4.5656999999999996</v>
      </c>
      <c r="N192" s="184">
        <v>4.9322999999999997</v>
      </c>
      <c r="O192" s="184">
        <v>8.0882000000000005</v>
      </c>
      <c r="P192" s="184">
        <v>7.5656999999999996</v>
      </c>
      <c r="Q192" s="184">
        <v>8.4009</v>
      </c>
      <c r="R192" s="184">
        <v>7.3891</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44407</v>
      </c>
      <c r="E193" s="184">
        <v>26.143000000000001</v>
      </c>
      <c r="F193" s="184">
        <v>-4.0484</v>
      </c>
      <c r="G193" s="184">
        <v>7.2644000000000002</v>
      </c>
      <c r="H193" s="184">
        <v>12.175000000000001</v>
      </c>
      <c r="I193" s="184">
        <v>9.3879999999999999</v>
      </c>
      <c r="J193" s="184">
        <v>5.6245000000000003</v>
      </c>
      <c r="K193" s="184">
        <v>5.4238</v>
      </c>
      <c r="L193" s="184">
        <v>4.5286</v>
      </c>
      <c r="M193" s="184">
        <v>5.0353000000000003</v>
      </c>
      <c r="N193" s="184">
        <v>5.4093999999999998</v>
      </c>
      <c r="O193" s="184">
        <v>8.5698000000000008</v>
      </c>
      <c r="P193" s="184">
        <v>7.9797000000000002</v>
      </c>
      <c r="Q193" s="184">
        <v>8.8103999999999996</v>
      </c>
      <c r="R193" s="184">
        <v>7.8766999999999996</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44407</v>
      </c>
      <c r="E194" s="184">
        <v>19.9178</v>
      </c>
      <c r="F194" s="184">
        <v>6.7816000000000001</v>
      </c>
      <c r="G194" s="184">
        <v>6.4783999999999997</v>
      </c>
      <c r="H194" s="184">
        <v>7.2878999999999996</v>
      </c>
      <c r="I194" s="184">
        <v>5.4172000000000002</v>
      </c>
      <c r="J194" s="184">
        <v>9.1329999999999991</v>
      </c>
      <c r="K194" s="184">
        <v>5.0034000000000001</v>
      </c>
      <c r="L194" s="184">
        <v>5.1566000000000001</v>
      </c>
      <c r="M194" s="184">
        <v>4.7473999999999998</v>
      </c>
      <c r="N194" s="184">
        <v>5.2354000000000003</v>
      </c>
      <c r="O194" s="184">
        <v>9.8272999999999993</v>
      </c>
      <c r="P194" s="184">
        <v>8.2533999999999992</v>
      </c>
      <c r="Q194" s="184">
        <v>8.5456000000000003</v>
      </c>
      <c r="R194" s="184">
        <v>8.8864000000000001</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44407</v>
      </c>
      <c r="E195" s="184">
        <v>19.5853</v>
      </c>
      <c r="F195" s="184">
        <v>6.5239000000000003</v>
      </c>
      <c r="G195" s="184">
        <v>6.1531000000000002</v>
      </c>
      <c r="H195" s="184">
        <v>6.9847000000000001</v>
      </c>
      <c r="I195" s="184">
        <v>5.0949999999999998</v>
      </c>
      <c r="J195" s="184">
        <v>8.81</v>
      </c>
      <c r="K195" s="184">
        <v>4.6782000000000004</v>
      </c>
      <c r="L195" s="184">
        <v>4.8289999999999997</v>
      </c>
      <c r="M195" s="184">
        <v>4.4093</v>
      </c>
      <c r="N195" s="184">
        <v>4.8872999999999998</v>
      </c>
      <c r="O195" s="184">
        <v>9.4878</v>
      </c>
      <c r="P195" s="184">
        <v>7.9706999999999999</v>
      </c>
      <c r="Q195" s="184">
        <v>8.3284000000000002</v>
      </c>
      <c r="R195" s="184">
        <v>8.5206</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44407</v>
      </c>
      <c r="E198" s="184">
        <v>1828.4454000000001</v>
      </c>
      <c r="F198" s="184">
        <v>-4.8521999999999998</v>
      </c>
      <c r="G198" s="184">
        <v>-13.889900000000001</v>
      </c>
      <c r="H198" s="184">
        <v>-6.1684999999999999</v>
      </c>
      <c r="I198" s="184">
        <v>-8.8400000000000006E-2</v>
      </c>
      <c r="J198" s="184">
        <v>1.8248</v>
      </c>
      <c r="K198" s="184">
        <v>3.2261000000000002</v>
      </c>
      <c r="L198" s="184">
        <v>1.9911000000000001</v>
      </c>
      <c r="M198" s="184">
        <v>2.2980999999999998</v>
      </c>
      <c r="N198" s="184">
        <v>3.1274999999999999</v>
      </c>
      <c r="O198" s="184">
        <v>7.7788000000000004</v>
      </c>
      <c r="P198" s="184">
        <v>7.1045999999999996</v>
      </c>
      <c r="Q198" s="184">
        <v>7.2786999999999997</v>
      </c>
      <c r="R198" s="184">
        <v>7.0335000000000001</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44407</v>
      </c>
      <c r="E199" s="184">
        <v>1929.3342</v>
      </c>
      <c r="F199" s="184">
        <v>-4.4302000000000001</v>
      </c>
      <c r="G199" s="184">
        <v>-13.4701</v>
      </c>
      <c r="H199" s="184">
        <v>-5.7488999999999999</v>
      </c>
      <c r="I199" s="184">
        <v>0.33169999999999999</v>
      </c>
      <c r="J199" s="184">
        <v>2.2454999999999998</v>
      </c>
      <c r="K199" s="184">
        <v>3.6461999999999999</v>
      </c>
      <c r="L199" s="184">
        <v>2.4146999999999998</v>
      </c>
      <c r="M199" s="184">
        <v>2.7252000000000001</v>
      </c>
      <c r="N199" s="184">
        <v>3.5604</v>
      </c>
      <c r="O199" s="184">
        <v>8.2413000000000007</v>
      </c>
      <c r="P199" s="184">
        <v>7.5521000000000003</v>
      </c>
      <c r="Q199" s="184">
        <v>7.9128999999999996</v>
      </c>
      <c r="R199" s="184">
        <v>7.5079000000000002</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44407</v>
      </c>
      <c r="E200" s="184">
        <v>10.384399999999999</v>
      </c>
      <c r="F200" s="184">
        <v>3.5152000000000001</v>
      </c>
      <c r="G200" s="184">
        <v>2.5781000000000001</v>
      </c>
      <c r="H200" s="184">
        <v>6.4855</v>
      </c>
      <c r="I200" s="184">
        <v>5.157</v>
      </c>
      <c r="J200" s="184">
        <v>8.6609999999999996</v>
      </c>
      <c r="K200" s="184">
        <v>5.3544999999999998</v>
      </c>
      <c r="L200" s="184">
        <v>6.0111999999999997</v>
      </c>
      <c r="M200" s="184">
        <v>5.0625999999999998</v>
      </c>
      <c r="N200" s="184"/>
      <c r="O200" s="184"/>
      <c r="P200" s="184"/>
      <c r="Q200" s="184">
        <v>4.9931000000000001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44407</v>
      </c>
      <c r="E201" s="184">
        <v>10.340400000000001</v>
      </c>
      <c r="F201" s="184">
        <v>2.8241000000000001</v>
      </c>
      <c r="G201" s="184">
        <v>2.0005999999999999</v>
      </c>
      <c r="H201" s="184">
        <v>5.9066000000000001</v>
      </c>
      <c r="I201" s="184">
        <v>4.5968999999999998</v>
      </c>
      <c r="J201" s="184">
        <v>8.1015999999999995</v>
      </c>
      <c r="K201" s="184">
        <v>4.8007</v>
      </c>
      <c r="L201" s="184">
        <v>5.4465000000000003</v>
      </c>
      <c r="M201" s="184">
        <v>4.4931999999999999</v>
      </c>
      <c r="N201" s="184"/>
      <c r="O201" s="184"/>
      <c r="P201" s="184"/>
      <c r="Q201" s="184">
        <v>4.4215999999999998</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44407</v>
      </c>
      <c r="E202" s="184">
        <v>51.343000000000004</v>
      </c>
      <c r="F202" s="184">
        <v>-3.9805999999999999</v>
      </c>
      <c r="G202" s="184">
        <v>4.8834999999999997</v>
      </c>
      <c r="H202" s="184">
        <v>9.5028000000000006</v>
      </c>
      <c r="I202" s="184">
        <v>7.6391999999999998</v>
      </c>
      <c r="J202" s="184">
        <v>6.2404000000000002</v>
      </c>
      <c r="K202" s="184">
        <v>5.7948000000000004</v>
      </c>
      <c r="L202" s="184">
        <v>3.7223999999999999</v>
      </c>
      <c r="M202" s="184">
        <v>4.0244</v>
      </c>
      <c r="N202" s="184">
        <v>4.6982999999999997</v>
      </c>
      <c r="O202" s="184">
        <v>8.9601000000000006</v>
      </c>
      <c r="P202" s="184">
        <v>8.0352999999999994</v>
      </c>
      <c r="Q202" s="184">
        <v>7.5071000000000003</v>
      </c>
      <c r="R202" s="184">
        <v>7.9839000000000002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44407</v>
      </c>
      <c r="E203" s="184">
        <v>52.646799999999999</v>
      </c>
      <c r="F203" s="184">
        <v>-3.5354999999999999</v>
      </c>
      <c r="G203" s="184">
        <v>5.2945000000000002</v>
      </c>
      <c r="H203" s="184">
        <v>9.9131999999999998</v>
      </c>
      <c r="I203" s="184">
        <v>8.0421999999999993</v>
      </c>
      <c r="J203" s="184">
        <v>6.6456</v>
      </c>
      <c r="K203" s="184">
        <v>6.2039</v>
      </c>
      <c r="L203" s="184">
        <v>4.1418999999999997</v>
      </c>
      <c r="M203" s="184">
        <v>4.4534000000000002</v>
      </c>
      <c r="N203" s="184">
        <v>5.1326999999999998</v>
      </c>
      <c r="O203" s="184">
        <v>9.3513000000000002</v>
      </c>
      <c r="P203" s="184">
        <v>8.4207999999999998</v>
      </c>
      <c r="Q203" s="184">
        <v>8.9002999999999997</v>
      </c>
      <c r="R203" s="184">
        <v>8.3834999999999997</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44407</v>
      </c>
      <c r="E204" s="184">
        <v>20.524899999999999</v>
      </c>
      <c r="F204" s="184">
        <v>12.6305</v>
      </c>
      <c r="G204" s="184">
        <v>9.5511999999999997</v>
      </c>
      <c r="H204" s="184">
        <v>8.9322999999999997</v>
      </c>
      <c r="I204" s="184">
        <v>5.9837999999999996</v>
      </c>
      <c r="J204" s="184">
        <v>10.251799999999999</v>
      </c>
      <c r="K204" s="184">
        <v>5.2243000000000004</v>
      </c>
      <c r="L204" s="184">
        <v>4.8617999999999997</v>
      </c>
      <c r="M204" s="184">
        <v>4.7328000000000001</v>
      </c>
      <c r="N204" s="184">
        <v>5.1905999999999999</v>
      </c>
      <c r="O204" s="184">
        <v>8.6984999999999992</v>
      </c>
      <c r="P204" s="184">
        <v>8.1016999999999992</v>
      </c>
      <c r="Q204" s="184">
        <v>8.4257000000000009</v>
      </c>
      <c r="R204" s="184">
        <v>8.5295000000000005</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44407</v>
      </c>
      <c r="E205" s="184">
        <v>19.777799999999999</v>
      </c>
      <c r="F205" s="184">
        <v>11.999700000000001</v>
      </c>
      <c r="G205" s="184">
        <v>9.1729000000000003</v>
      </c>
      <c r="H205" s="184">
        <v>8.5296000000000003</v>
      </c>
      <c r="I205" s="184">
        <v>5.6012000000000004</v>
      </c>
      <c r="J205" s="184">
        <v>9.8666999999999998</v>
      </c>
      <c r="K205" s="184">
        <v>4.8398000000000003</v>
      </c>
      <c r="L205" s="184">
        <v>4.4656000000000002</v>
      </c>
      <c r="M205" s="184">
        <v>4.3282999999999996</v>
      </c>
      <c r="N205" s="184">
        <v>4.7774999999999999</v>
      </c>
      <c r="O205" s="184">
        <v>8.2651000000000003</v>
      </c>
      <c r="P205" s="184">
        <v>7.6429999999999998</v>
      </c>
      <c r="Q205" s="184">
        <v>5.0404</v>
      </c>
      <c r="R205" s="184">
        <v>8.1019000000000005</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44407</v>
      </c>
      <c r="E206" s="184">
        <v>27.803100000000001</v>
      </c>
      <c r="F206" s="184">
        <v>2.7570999999999999</v>
      </c>
      <c r="G206" s="184">
        <v>2.9325999999999999</v>
      </c>
      <c r="H206" s="184">
        <v>4.0164999999999997</v>
      </c>
      <c r="I206" s="184">
        <v>3.6903999999999999</v>
      </c>
      <c r="J206" s="184">
        <v>6.0646000000000004</v>
      </c>
      <c r="K206" s="184">
        <v>3.5718000000000001</v>
      </c>
      <c r="L206" s="184">
        <v>3.4619</v>
      </c>
      <c r="M206" s="184">
        <v>3.1341000000000001</v>
      </c>
      <c r="N206" s="184">
        <v>3.4965000000000002</v>
      </c>
      <c r="O206" s="184">
        <v>7.8533999999999997</v>
      </c>
      <c r="P206" s="184">
        <v>7.2819000000000003</v>
      </c>
      <c r="Q206" s="184">
        <v>7.4786999999999999</v>
      </c>
      <c r="R206" s="184">
        <v>6.5091999999999999</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44407</v>
      </c>
      <c r="E207" s="184">
        <v>29.374600000000001</v>
      </c>
      <c r="F207" s="184">
        <v>3.4794999999999998</v>
      </c>
      <c r="G207" s="184">
        <v>3.4802</v>
      </c>
      <c r="H207" s="184">
        <v>4.5659999999999998</v>
      </c>
      <c r="I207" s="184">
        <v>4.2493999999999996</v>
      </c>
      <c r="J207" s="184">
        <v>6.6215000000000002</v>
      </c>
      <c r="K207" s="184">
        <v>4.1275000000000004</v>
      </c>
      <c r="L207" s="184">
        <v>4.0225</v>
      </c>
      <c r="M207" s="184">
        <v>3.6983999999999999</v>
      </c>
      <c r="N207" s="184">
        <v>4.0603999999999996</v>
      </c>
      <c r="O207" s="184">
        <v>8.4350000000000005</v>
      </c>
      <c r="P207" s="184">
        <v>7.9135</v>
      </c>
      <c r="Q207" s="184">
        <v>8.0090000000000003</v>
      </c>
      <c r="R207" s="184">
        <v>7.0869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44407</v>
      </c>
      <c r="E208" s="184">
        <v>10.4407</v>
      </c>
      <c r="F208" s="184">
        <v>16.7882</v>
      </c>
      <c r="G208" s="184">
        <v>12.3649</v>
      </c>
      <c r="H208" s="184">
        <v>7.8026</v>
      </c>
      <c r="I208" s="184">
        <v>5.1542000000000003</v>
      </c>
      <c r="J208" s="184">
        <v>7.5629999999999997</v>
      </c>
      <c r="K208" s="184">
        <v>4.5888999999999998</v>
      </c>
      <c r="L208" s="184">
        <v>4.6319999999999997</v>
      </c>
      <c r="M208" s="184">
        <v>4.3329000000000004</v>
      </c>
      <c r="N208" s="184">
        <v>4.3975999999999997</v>
      </c>
      <c r="O208" s="184"/>
      <c r="P208" s="184"/>
      <c r="Q208" s="184">
        <v>4.3342000000000001</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44407</v>
      </c>
      <c r="E209" s="184">
        <v>10.392799999999999</v>
      </c>
      <c r="F209" s="184">
        <v>15.8111</v>
      </c>
      <c r="G209" s="184">
        <v>11.8354</v>
      </c>
      <c r="H209" s="184">
        <v>7.3353999999999999</v>
      </c>
      <c r="I209" s="184">
        <v>4.6994999999999996</v>
      </c>
      <c r="J209" s="184">
        <v>7.1359000000000004</v>
      </c>
      <c r="K209" s="184">
        <v>4.1448999999999998</v>
      </c>
      <c r="L209" s="184">
        <v>4.1760999999999999</v>
      </c>
      <c r="M209" s="184">
        <v>3.8754</v>
      </c>
      <c r="N209" s="184">
        <v>3.9279999999999999</v>
      </c>
      <c r="O209" s="184"/>
      <c r="P209" s="184"/>
      <c r="Q209" s="184">
        <v>3.8633000000000002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44407</v>
      </c>
      <c r="E210" s="184">
        <v>16.432500000000001</v>
      </c>
      <c r="F210" s="184">
        <v>0.22209999999999999</v>
      </c>
      <c r="G210" s="184">
        <v>3.3327</v>
      </c>
      <c r="H210" s="184">
        <v>7.0538999999999996</v>
      </c>
      <c r="I210" s="184">
        <v>6.601</v>
      </c>
      <c r="J210" s="184">
        <v>7.8841999999999999</v>
      </c>
      <c r="K210" s="184">
        <v>4.9194000000000004</v>
      </c>
      <c r="L210" s="184">
        <v>4.5187999999999997</v>
      </c>
      <c r="M210" s="184">
        <v>4.2469000000000001</v>
      </c>
      <c r="N210" s="184">
        <v>4.9657999999999998</v>
      </c>
      <c r="O210" s="184">
        <v>9.0556000000000001</v>
      </c>
      <c r="P210" s="184">
        <v>7.9901</v>
      </c>
      <c r="Q210" s="184">
        <v>8.3214000000000006</v>
      </c>
      <c r="R210" s="184">
        <v>8.3901000000000003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44407</v>
      </c>
      <c r="E211" s="184">
        <v>16.770700000000001</v>
      </c>
      <c r="F211" s="184">
        <v>0.65290000000000004</v>
      </c>
      <c r="G211" s="184">
        <v>3.7736000000000001</v>
      </c>
      <c r="H211" s="184">
        <v>7.5350000000000001</v>
      </c>
      <c r="I211" s="184">
        <v>7.0613000000000001</v>
      </c>
      <c r="J211" s="184">
        <v>8.3490000000000002</v>
      </c>
      <c r="K211" s="184">
        <v>5.3856000000000002</v>
      </c>
      <c r="L211" s="184">
        <v>4.9955999999999996</v>
      </c>
      <c r="M211" s="184">
        <v>4.7363</v>
      </c>
      <c r="N211" s="184">
        <v>5.4687999999999999</v>
      </c>
      <c r="O211" s="184">
        <v>9.5469000000000008</v>
      </c>
      <c r="P211" s="184">
        <v>8.3780999999999999</v>
      </c>
      <c r="Q211" s="184">
        <v>8.6770999999999994</v>
      </c>
      <c r="R211" s="184">
        <v>8.8995999999999995</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44407</v>
      </c>
      <c r="E212" s="184">
        <v>19.376999999999999</v>
      </c>
      <c r="F212" s="184">
        <v>4.3330000000000002</v>
      </c>
      <c r="G212" s="184">
        <v>6.3449999999999998</v>
      </c>
      <c r="H212" s="184">
        <v>7.3567</v>
      </c>
      <c r="I212" s="184">
        <v>6.1634000000000002</v>
      </c>
      <c r="J212" s="184">
        <v>7.3845999999999998</v>
      </c>
      <c r="K212" s="184">
        <v>4.7312000000000003</v>
      </c>
      <c r="L212" s="184">
        <v>4.5601000000000003</v>
      </c>
      <c r="M212" s="184">
        <v>4.1462000000000003</v>
      </c>
      <c r="N212" s="184">
        <v>4.7252999999999998</v>
      </c>
      <c r="O212" s="184">
        <v>8.5679999999999996</v>
      </c>
      <c r="P212" s="184">
        <v>7.5221999999999998</v>
      </c>
      <c r="Q212" s="184">
        <v>8.1934000000000005</v>
      </c>
      <c r="R212" s="184">
        <v>7.7774999999999999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44407</v>
      </c>
      <c r="E213" s="184">
        <v>20.171900000000001</v>
      </c>
      <c r="F213" s="184">
        <v>4.8861999999999997</v>
      </c>
      <c r="G213" s="184">
        <v>6.8798000000000004</v>
      </c>
      <c r="H213" s="184">
        <v>7.8441000000000001</v>
      </c>
      <c r="I213" s="184">
        <v>6.6341999999999999</v>
      </c>
      <c r="J213" s="184">
        <v>7.8673999999999999</v>
      </c>
      <c r="K213" s="184">
        <v>5.2107999999999999</v>
      </c>
      <c r="L213" s="184">
        <v>5.0419999999999998</v>
      </c>
      <c r="M213" s="184">
        <v>4.6281999999999996</v>
      </c>
      <c r="N213" s="184">
        <v>5.2138</v>
      </c>
      <c r="O213" s="184">
        <v>9.0901999999999994</v>
      </c>
      <c r="P213" s="184">
        <v>8.0518999999999998</v>
      </c>
      <c r="Q213" s="184">
        <v>8.7125000000000004</v>
      </c>
      <c r="R213" s="184">
        <v>8.2798999999999996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44407</v>
      </c>
      <c r="E214" s="184">
        <v>2605.1970000000001</v>
      </c>
      <c r="F214" s="184">
        <v>4.2190000000000003</v>
      </c>
      <c r="G214" s="184">
        <v>6.8240999999999996</v>
      </c>
      <c r="H214" s="184">
        <v>9.4926999999999992</v>
      </c>
      <c r="I214" s="184">
        <v>7.2393999999999998</v>
      </c>
      <c r="J214" s="184">
        <v>8.3179999999999996</v>
      </c>
      <c r="K214" s="184">
        <v>4.9358000000000004</v>
      </c>
      <c r="L214" s="184">
        <v>3.5114000000000001</v>
      </c>
      <c r="M214" s="184">
        <v>4.0031999999999996</v>
      </c>
      <c r="N214" s="184">
        <v>4.4759000000000002</v>
      </c>
      <c r="O214" s="184">
        <v>8.7828999999999997</v>
      </c>
      <c r="P214" s="184">
        <v>8.2321000000000009</v>
      </c>
      <c r="Q214" s="184">
        <v>8.7635000000000005</v>
      </c>
      <c r="R214" s="184">
        <v>8.0547000000000004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44407</v>
      </c>
      <c r="E215" s="184">
        <v>2496.1752000000001</v>
      </c>
      <c r="F215" s="184">
        <v>3.7496</v>
      </c>
      <c r="G215" s="184">
        <v>6.3532999999999999</v>
      </c>
      <c r="H215" s="184">
        <v>9.0214999999999996</v>
      </c>
      <c r="I215" s="184">
        <v>6.7679999999999998</v>
      </c>
      <c r="J215" s="184">
        <v>7.8446999999999996</v>
      </c>
      <c r="K215" s="184">
        <v>4.4600999999999997</v>
      </c>
      <c r="L215" s="184">
        <v>3.0344000000000002</v>
      </c>
      <c r="M215" s="184">
        <v>3.5202</v>
      </c>
      <c r="N215" s="184">
        <v>3.9860000000000002</v>
      </c>
      <c r="O215" s="184">
        <v>8.2669999999999995</v>
      </c>
      <c r="P215" s="184">
        <v>7.6761999999999997</v>
      </c>
      <c r="Q215" s="184">
        <v>8.0509000000000004</v>
      </c>
      <c r="R215" s="184">
        <v>7.5481999999999996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44407</v>
      </c>
      <c r="E216" s="184">
        <v>34.2789</v>
      </c>
      <c r="F216" s="184">
        <v>2.3426999999999998</v>
      </c>
      <c r="G216" s="184">
        <v>3.0886999999999998</v>
      </c>
      <c r="H216" s="184">
        <v>3.044</v>
      </c>
      <c r="I216" s="184">
        <v>3.1831</v>
      </c>
      <c r="J216" s="184">
        <v>3.3062999999999998</v>
      </c>
      <c r="K216" s="184">
        <v>3.1915</v>
      </c>
      <c r="L216" s="184">
        <v>3.4735</v>
      </c>
      <c r="M216" s="184">
        <v>3.3271000000000002</v>
      </c>
      <c r="N216" s="184">
        <v>3.8066</v>
      </c>
      <c r="O216" s="184">
        <v>7.7076000000000002</v>
      </c>
      <c r="P216" s="184">
        <v>6.9287999999999998</v>
      </c>
      <c r="Q216" s="184">
        <v>7.7076000000000002</v>
      </c>
      <c r="R216" s="184">
        <v>6.6707999999999998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44407</v>
      </c>
      <c r="E217" s="184">
        <v>34.570900000000002</v>
      </c>
      <c r="F217" s="184">
        <v>2.5341</v>
      </c>
      <c r="G217" s="184">
        <v>3.2738999999999998</v>
      </c>
      <c r="H217" s="184">
        <v>3.2296999999999998</v>
      </c>
      <c r="I217" s="184">
        <v>3.3754</v>
      </c>
      <c r="J217" s="184">
        <v>3.4977</v>
      </c>
      <c r="K217" s="184">
        <v>3.3281999999999998</v>
      </c>
      <c r="L217" s="184">
        <v>3.6526999999999998</v>
      </c>
      <c r="M217" s="184">
        <v>3.5074999999999998</v>
      </c>
      <c r="N217" s="184">
        <v>3.9773000000000001</v>
      </c>
      <c r="O217" s="184">
        <v>7.8613999999999997</v>
      </c>
      <c r="P217" s="184">
        <v>7.0458999999999996</v>
      </c>
      <c r="Q217" s="184">
        <v>7.7813999999999997</v>
      </c>
      <c r="R217" s="184">
        <v>6.8289</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44407</v>
      </c>
      <c r="E218" s="184">
        <v>11.543799999999999</v>
      </c>
      <c r="F218" s="184">
        <v>8.8553999999999995</v>
      </c>
      <c r="G218" s="184">
        <v>6.327</v>
      </c>
      <c r="H218" s="184">
        <v>7.8261000000000003</v>
      </c>
      <c r="I218" s="184">
        <v>5.7492000000000001</v>
      </c>
      <c r="J218" s="184">
        <v>9.5280000000000005</v>
      </c>
      <c r="K218" s="184">
        <v>5.4874999999999998</v>
      </c>
      <c r="L218" s="184">
        <v>4.3360000000000003</v>
      </c>
      <c r="M218" s="184">
        <v>4.6750999999999996</v>
      </c>
      <c r="N218" s="184">
        <v>5.27</v>
      </c>
      <c r="O218" s="184"/>
      <c r="P218" s="184"/>
      <c r="Q218" s="184">
        <v>8.2761999999999993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44407</v>
      </c>
      <c r="E219" s="184">
        <v>11.4375</v>
      </c>
      <c r="F219" s="184">
        <v>8.2992000000000008</v>
      </c>
      <c r="G219" s="184">
        <v>5.9599000000000002</v>
      </c>
      <c r="H219" s="184">
        <v>7.3502000000000001</v>
      </c>
      <c r="I219" s="184">
        <v>5.2991000000000001</v>
      </c>
      <c r="J219" s="184">
        <v>9.0771999999999995</v>
      </c>
      <c r="K219" s="184">
        <v>5.0388000000000002</v>
      </c>
      <c r="L219" s="184">
        <v>3.8530000000000002</v>
      </c>
      <c r="M219" s="184">
        <v>4.1765999999999996</v>
      </c>
      <c r="N219" s="184">
        <v>4.7629999999999999</v>
      </c>
      <c r="O219" s="184"/>
      <c r="P219" s="184"/>
      <c r="Q219" s="184">
        <v>7.7228000000000003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44407</v>
      </c>
      <c r="E220" s="184">
        <v>1026.8844999999999</v>
      </c>
      <c r="F220" s="184">
        <v>9.9764999999999997</v>
      </c>
      <c r="G220" s="184">
        <v>14.702299999999999</v>
      </c>
      <c r="H220" s="184">
        <v>12.733599999999999</v>
      </c>
      <c r="I220" s="184">
        <v>8.5481999999999996</v>
      </c>
      <c r="J220" s="184">
        <v>9.7614999999999998</v>
      </c>
      <c r="K220" s="184">
        <v>5.7164000000000001</v>
      </c>
      <c r="L220" s="184"/>
      <c r="M220" s="184"/>
      <c r="N220" s="184"/>
      <c r="O220" s="184"/>
      <c r="P220" s="184"/>
      <c r="Q220" s="184">
        <v>5.4820000000000002</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44407</v>
      </c>
      <c r="E221" s="184">
        <v>1024.3432</v>
      </c>
      <c r="F221" s="184">
        <v>9.4735999999999994</v>
      </c>
      <c r="G221" s="184">
        <v>14.2019</v>
      </c>
      <c r="H221" s="184">
        <v>12.183199999999999</v>
      </c>
      <c r="I221" s="184">
        <v>8.0218000000000007</v>
      </c>
      <c r="J221" s="184">
        <v>9.2456999999999994</v>
      </c>
      <c r="K221" s="184">
        <v>5.2055999999999996</v>
      </c>
      <c r="L221" s="184"/>
      <c r="M221" s="184"/>
      <c r="N221" s="184"/>
      <c r="O221" s="184"/>
      <c r="P221" s="184"/>
      <c r="Q221" s="184">
        <v>4.9638</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44407</v>
      </c>
      <c r="E222" s="184">
        <v>16.471399999999999</v>
      </c>
      <c r="F222" s="184">
        <v>9.0876999999999999</v>
      </c>
      <c r="G222" s="184">
        <v>4.9509999999999996</v>
      </c>
      <c r="H222" s="184">
        <v>4.8796999999999997</v>
      </c>
      <c r="I222" s="184">
        <v>5.0907999999999998</v>
      </c>
      <c r="J222" s="184">
        <v>5.9903000000000004</v>
      </c>
      <c r="K222" s="184">
        <v>3.5945</v>
      </c>
      <c r="L222" s="184">
        <v>3.3761999999999999</v>
      </c>
      <c r="M222" s="184">
        <v>3.0916000000000001</v>
      </c>
      <c r="N222" s="184">
        <v>3.6556000000000002</v>
      </c>
      <c r="O222" s="184">
        <v>4.2929000000000004</v>
      </c>
      <c r="P222" s="184">
        <v>5.4984000000000002</v>
      </c>
      <c r="Q222" s="184">
        <v>6.8893000000000004</v>
      </c>
      <c r="R222" s="184">
        <v>5.8876999999999997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44407</v>
      </c>
      <c r="E223" s="184">
        <v>16.359500000000001</v>
      </c>
      <c r="F223" s="184">
        <v>9.1499000000000006</v>
      </c>
      <c r="G223" s="184">
        <v>4.9104000000000001</v>
      </c>
      <c r="H223" s="184">
        <v>4.7854000000000001</v>
      </c>
      <c r="I223" s="184">
        <v>5.0137</v>
      </c>
      <c r="J223" s="184">
        <v>5.9038000000000004</v>
      </c>
      <c r="K223" s="184">
        <v>3.5145</v>
      </c>
      <c r="L223" s="184">
        <v>3.3008000000000002</v>
      </c>
      <c r="M223" s="184">
        <v>3.0203000000000002</v>
      </c>
      <c r="N223" s="184">
        <v>3.5962000000000001</v>
      </c>
      <c r="O223" s="184">
        <v>4.2159000000000004</v>
      </c>
      <c r="P223" s="184">
        <v>5.4207999999999998</v>
      </c>
      <c r="Q223" s="184">
        <v>6.7920999999999996</v>
      </c>
      <c r="R223" s="184">
        <v>5.8262</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3.2015045454545454</v>
      </c>
      <c r="G224" s="186">
        <v>3.9499681818181824</v>
      </c>
      <c r="H224" s="186">
        <v>6.0474022727272718</v>
      </c>
      <c r="I224" s="186">
        <v>5.1166136363636374</v>
      </c>
      <c r="J224" s="186">
        <v>7.0228022727272723</v>
      </c>
      <c r="K224" s="186">
        <v>4.7249568181818198</v>
      </c>
      <c r="L224" s="186">
        <v>4.1876666666666678</v>
      </c>
      <c r="M224" s="186">
        <v>4.0765349999999989</v>
      </c>
      <c r="N224" s="186">
        <v>4.5813657894736846</v>
      </c>
      <c r="O224" s="186">
        <v>8.5599617647058803</v>
      </c>
      <c r="P224" s="186">
        <v>7.7630588235294109</v>
      </c>
      <c r="Q224" s="186">
        <v>7.5039636363636388</v>
      </c>
      <c r="R224" s="186">
        <v>7.8617205882352934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4.9112499999999999</v>
      </c>
      <c r="G225" s="186">
        <v>4.9306999999999999</v>
      </c>
      <c r="H225" s="186">
        <v>7.3428000000000004</v>
      </c>
      <c r="I225" s="186">
        <v>5.4508000000000001</v>
      </c>
      <c r="J225" s="186">
        <v>7.6319499999999998</v>
      </c>
      <c r="K225" s="186">
        <v>4.8202499999999997</v>
      </c>
      <c r="L225" s="186">
        <v>4.3354999999999997</v>
      </c>
      <c r="M225" s="186">
        <v>4.2578499999999995</v>
      </c>
      <c r="N225" s="186">
        <v>4.7118000000000002</v>
      </c>
      <c r="O225" s="186">
        <v>8.7611999999999988</v>
      </c>
      <c r="P225" s="186">
        <v>7.9752000000000001</v>
      </c>
      <c r="Q225" s="186">
        <v>8.2683999999999997</v>
      </c>
      <c r="R225" s="186">
        <v>8.0222999999999995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44407</v>
      </c>
      <c r="E228" s="184">
        <v>48.222000000000001</v>
      </c>
      <c r="F228" s="184">
        <v>33.183100000000003</v>
      </c>
      <c r="G228" s="184">
        <v>36.364600000000003</v>
      </c>
      <c r="H228" s="184">
        <v>8.5671999999999997</v>
      </c>
      <c r="I228" s="184">
        <v>11.021699999999999</v>
      </c>
      <c r="J228" s="184">
        <v>15.2049</v>
      </c>
      <c r="K228" s="184">
        <v>16.031400000000001</v>
      </c>
      <c r="L228" s="184">
        <v>15.2614</v>
      </c>
      <c r="M228" s="184">
        <v>24.213100000000001</v>
      </c>
      <c r="N228" s="184">
        <v>22.727599999999999</v>
      </c>
      <c r="O228" s="184">
        <v>7.4032999999999998</v>
      </c>
      <c r="P228" s="184">
        <v>7.5275999999999996</v>
      </c>
      <c r="Q228" s="184">
        <v>9.5779999999999994</v>
      </c>
      <c r="R228" s="184">
        <v>11.0435</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44407</v>
      </c>
      <c r="E229" s="184">
        <v>51.959600000000002</v>
      </c>
      <c r="F229" s="184">
        <v>34.031199999999998</v>
      </c>
      <c r="G229" s="184">
        <v>37.203800000000001</v>
      </c>
      <c r="H229" s="184">
        <v>9.3999000000000006</v>
      </c>
      <c r="I229" s="184">
        <v>11.8551</v>
      </c>
      <c r="J229" s="184">
        <v>16.0352</v>
      </c>
      <c r="K229" s="184">
        <v>16.876799999999999</v>
      </c>
      <c r="L229" s="184">
        <v>16.151299999999999</v>
      </c>
      <c r="M229" s="184">
        <v>25.194600000000001</v>
      </c>
      <c r="N229" s="184">
        <v>23.748999999999999</v>
      </c>
      <c r="O229" s="184">
        <v>8.2469000000000001</v>
      </c>
      <c r="P229" s="184">
        <v>8.5762999999999998</v>
      </c>
      <c r="Q229" s="184">
        <v>11.175000000000001</v>
      </c>
      <c r="R229" s="184">
        <v>11.9549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44407</v>
      </c>
      <c r="E230" s="184">
        <v>51.959600000000002</v>
      </c>
      <c r="F230" s="184">
        <v>34.031199999999998</v>
      </c>
      <c r="G230" s="184">
        <v>37.203800000000001</v>
      </c>
      <c r="H230" s="184">
        <v>9.3999000000000006</v>
      </c>
      <c r="I230" s="184">
        <v>11.8551</v>
      </c>
      <c r="J230" s="184">
        <v>16.0352</v>
      </c>
      <c r="K230" s="184">
        <v>16.876799999999999</v>
      </c>
      <c r="L230" s="184">
        <v>16.151299999999999</v>
      </c>
      <c r="M230" s="184">
        <v>25.194600000000001</v>
      </c>
      <c r="N230" s="184">
        <v>23.748999999999999</v>
      </c>
      <c r="O230" s="184">
        <v>8.2469000000000001</v>
      </c>
      <c r="P230" s="184">
        <v>8.5762999999999998</v>
      </c>
      <c r="Q230" s="184">
        <v>11.143700000000001</v>
      </c>
      <c r="R230" s="184">
        <v>11.9549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44407</v>
      </c>
      <c r="E231" s="184">
        <v>23.490100000000002</v>
      </c>
      <c r="F231" s="184">
        <v>24.878499999999999</v>
      </c>
      <c r="G231" s="184">
        <v>27.825500000000002</v>
      </c>
      <c r="H231" s="184">
        <v>9.6071000000000009</v>
      </c>
      <c r="I231" s="184">
        <v>10.665100000000001</v>
      </c>
      <c r="J231" s="184">
        <v>18.4131</v>
      </c>
      <c r="K231" s="184">
        <v>16.8291</v>
      </c>
      <c r="L231" s="184">
        <v>14.434699999999999</v>
      </c>
      <c r="M231" s="184">
        <v>16.133500000000002</v>
      </c>
      <c r="N231" s="184">
        <v>15.1922</v>
      </c>
      <c r="O231" s="184">
        <v>7.1067</v>
      </c>
      <c r="P231" s="184">
        <v>7.0468000000000002</v>
      </c>
      <c r="Q231" s="184">
        <v>8.0374999999999996</v>
      </c>
      <c r="R231" s="184">
        <v>12.463100000000001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44407</v>
      </c>
      <c r="E232" s="184">
        <v>26.076499999999999</v>
      </c>
      <c r="F232" s="184">
        <v>26.0535</v>
      </c>
      <c r="G232" s="184">
        <v>28.9498</v>
      </c>
      <c r="H232" s="184">
        <v>10.74</v>
      </c>
      <c r="I232" s="184">
        <v>11.8009</v>
      </c>
      <c r="J232" s="184">
        <v>19.555599999999998</v>
      </c>
      <c r="K232" s="184">
        <v>18.008900000000001</v>
      </c>
      <c r="L232" s="184">
        <v>15.6465</v>
      </c>
      <c r="M232" s="184">
        <v>17.398800000000001</v>
      </c>
      <c r="N232" s="184">
        <v>16.485199999999999</v>
      </c>
      <c r="O232" s="184">
        <v>8.1789000000000005</v>
      </c>
      <c r="P232" s="184">
        <v>8.2355999999999998</v>
      </c>
      <c r="Q232" s="184">
        <v>9.7216000000000005</v>
      </c>
      <c r="R232" s="184">
        <v>13.623900000000001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44407</v>
      </c>
      <c r="E233" s="184">
        <v>29.957999999999998</v>
      </c>
      <c r="F233" s="184">
        <v>72.882099999999994</v>
      </c>
      <c r="G233" s="184">
        <v>33.352699999999999</v>
      </c>
      <c r="H233" s="184">
        <v>10.6389</v>
      </c>
      <c r="I233" s="184">
        <v>8.8719999999999999</v>
      </c>
      <c r="J233" s="184">
        <v>15.7643</v>
      </c>
      <c r="K233" s="184">
        <v>12.766299999999999</v>
      </c>
      <c r="L233" s="184">
        <v>7.3513000000000002</v>
      </c>
      <c r="M233" s="184">
        <v>9.4553999999999991</v>
      </c>
      <c r="N233" s="184">
        <v>8.5391999999999992</v>
      </c>
      <c r="O233" s="184">
        <v>10.088900000000001</v>
      </c>
      <c r="P233" s="184">
        <v>8.2733000000000008</v>
      </c>
      <c r="Q233" s="184">
        <v>6.7072000000000003</v>
      </c>
      <c r="R233" s="184">
        <v>9.2789000000000001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44407</v>
      </c>
      <c r="E234" s="184">
        <v>32.213999999999999</v>
      </c>
      <c r="F234" s="184">
        <v>73.796999999999997</v>
      </c>
      <c r="G234" s="184">
        <v>34.238599999999998</v>
      </c>
      <c r="H234" s="184">
        <v>11.5015</v>
      </c>
      <c r="I234" s="184">
        <v>9.7317999999999998</v>
      </c>
      <c r="J234" s="184">
        <v>16.599699999999999</v>
      </c>
      <c r="K234" s="184">
        <v>13.629899999999999</v>
      </c>
      <c r="L234" s="184">
        <v>8.2463999999999995</v>
      </c>
      <c r="M234" s="184">
        <v>10.3949</v>
      </c>
      <c r="N234" s="184">
        <v>9.4969000000000001</v>
      </c>
      <c r="O234" s="184">
        <v>10.9979</v>
      </c>
      <c r="P234" s="184">
        <v>9.1979000000000006</v>
      </c>
      <c r="Q234" s="184">
        <v>9.5629000000000008</v>
      </c>
      <c r="R234" s="184">
        <v>10.2104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44407</v>
      </c>
      <c r="E235" s="184">
        <v>39.010100000000001</v>
      </c>
      <c r="F235" s="184">
        <v>10.2951</v>
      </c>
      <c r="G235" s="184">
        <v>14.2386</v>
      </c>
      <c r="H235" s="184">
        <v>6.5846</v>
      </c>
      <c r="I235" s="184">
        <v>3.5872000000000002</v>
      </c>
      <c r="J235" s="184">
        <v>12.786199999999999</v>
      </c>
      <c r="K235" s="184">
        <v>13.8691</v>
      </c>
      <c r="L235" s="184">
        <v>10.870100000000001</v>
      </c>
      <c r="M235" s="184">
        <v>13.9787</v>
      </c>
      <c r="N235" s="184">
        <v>11.8354</v>
      </c>
      <c r="O235" s="184">
        <v>9.3538999999999994</v>
      </c>
      <c r="P235" s="184">
        <v>9.1316000000000006</v>
      </c>
      <c r="Q235" s="184">
        <v>10.0779</v>
      </c>
      <c r="R235" s="184">
        <v>10.257899999999999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44407</v>
      </c>
      <c r="E236" s="184">
        <v>34.025300000000001</v>
      </c>
      <c r="F236" s="184">
        <v>8.3691999999999993</v>
      </c>
      <c r="G236" s="184">
        <v>12.241400000000001</v>
      </c>
      <c r="H236" s="184">
        <v>4.6322000000000001</v>
      </c>
      <c r="I236" s="184">
        <v>1.6254</v>
      </c>
      <c r="J236" s="184">
        <v>10.808199999999999</v>
      </c>
      <c r="K236" s="184">
        <v>11.9938</v>
      </c>
      <c r="L236" s="184">
        <v>9.0503999999999998</v>
      </c>
      <c r="M236" s="184">
        <v>12.1892</v>
      </c>
      <c r="N236" s="184">
        <v>10.075100000000001</v>
      </c>
      <c r="O236" s="184">
        <v>7.5860000000000003</v>
      </c>
      <c r="P236" s="184">
        <v>7.0984999999999996</v>
      </c>
      <c r="Q236" s="184">
        <v>7.5330000000000004</v>
      </c>
      <c r="R236" s="184">
        <v>8.5477000000000007</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44407</v>
      </c>
      <c r="E237" s="184">
        <v>23.4057</v>
      </c>
      <c r="F237" s="184">
        <v>-30.850999999999999</v>
      </c>
      <c r="G237" s="184">
        <v>29.6496</v>
      </c>
      <c r="H237" s="184">
        <v>-4.4295</v>
      </c>
      <c r="I237" s="184">
        <v>20.114999999999998</v>
      </c>
      <c r="J237" s="184">
        <v>20.508900000000001</v>
      </c>
      <c r="K237" s="184">
        <v>18.439</v>
      </c>
      <c r="L237" s="184">
        <v>12.8375</v>
      </c>
      <c r="M237" s="184">
        <v>13.158200000000001</v>
      </c>
      <c r="N237" s="184">
        <v>13.5411</v>
      </c>
      <c r="O237" s="184">
        <v>2.7658</v>
      </c>
      <c r="P237" s="184">
        <v>4.9513999999999996</v>
      </c>
      <c r="Q237" s="184">
        <v>7.0743999999999998</v>
      </c>
      <c r="R237" s="184">
        <v>11.5038</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44407</v>
      </c>
      <c r="E238" s="184">
        <v>22.441299999999998</v>
      </c>
      <c r="F238" s="184">
        <v>-31.2014</v>
      </c>
      <c r="G238" s="184">
        <v>29.2925</v>
      </c>
      <c r="H238" s="184">
        <v>-4.7820999999999998</v>
      </c>
      <c r="I238" s="184">
        <v>19.7592</v>
      </c>
      <c r="J238" s="184">
        <v>20.143899999999999</v>
      </c>
      <c r="K238" s="184">
        <v>18.052</v>
      </c>
      <c r="L238" s="184">
        <v>12.271599999999999</v>
      </c>
      <c r="M238" s="184">
        <v>12.5238</v>
      </c>
      <c r="N238" s="184">
        <v>12.875299999999999</v>
      </c>
      <c r="O238" s="184">
        <v>2.1657000000000002</v>
      </c>
      <c r="P238" s="184">
        <v>4.3216000000000001</v>
      </c>
      <c r="Q238" s="184">
        <v>6.7496999999999998</v>
      </c>
      <c r="R238" s="184">
        <v>10.848000000000001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44407</v>
      </c>
      <c r="E239" s="184">
        <v>79.993099999999998</v>
      </c>
      <c r="F239" s="184">
        <v>39.328800000000001</v>
      </c>
      <c r="G239" s="184">
        <v>29.654900000000001</v>
      </c>
      <c r="H239" s="184">
        <v>6.52</v>
      </c>
      <c r="I239" s="184">
        <v>5.3396999999999997</v>
      </c>
      <c r="J239" s="184">
        <v>15.318</v>
      </c>
      <c r="K239" s="184">
        <v>16.2194</v>
      </c>
      <c r="L239" s="184">
        <v>15.687200000000001</v>
      </c>
      <c r="M239" s="184">
        <v>16.690799999999999</v>
      </c>
      <c r="N239" s="184">
        <v>16.276499999999999</v>
      </c>
      <c r="O239" s="184">
        <v>11.963900000000001</v>
      </c>
      <c r="P239" s="184">
        <v>9.9920000000000009</v>
      </c>
      <c r="Q239" s="184">
        <v>10.4651</v>
      </c>
      <c r="R239" s="184">
        <v>14.1524</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44407</v>
      </c>
      <c r="E240" s="184">
        <v>84.2874926866359</v>
      </c>
      <c r="F240" s="184">
        <v>38.0364</v>
      </c>
      <c r="G240" s="184">
        <v>28.343</v>
      </c>
      <c r="H240" s="184">
        <v>5.2408000000000001</v>
      </c>
      <c r="I240" s="184">
        <v>4.0827999999999998</v>
      </c>
      <c r="J240" s="184">
        <v>14.0322</v>
      </c>
      <c r="K240" s="184">
        <v>14.899800000000001</v>
      </c>
      <c r="L240" s="184">
        <v>14.289099999999999</v>
      </c>
      <c r="M240" s="184">
        <v>15.2544</v>
      </c>
      <c r="N240" s="184">
        <v>14.836600000000001</v>
      </c>
      <c r="O240" s="184">
        <v>10.741400000000001</v>
      </c>
      <c r="P240" s="184">
        <v>8.7927999999999997</v>
      </c>
      <c r="Q240" s="184">
        <v>8.5850000000000009</v>
      </c>
      <c r="R240" s="184">
        <v>12.859299999999999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44407</v>
      </c>
      <c r="E241" s="184">
        <v>47.151000000000003</v>
      </c>
      <c r="F241" s="184">
        <v>64.3643</v>
      </c>
      <c r="G241" s="184">
        <v>16.536799999999999</v>
      </c>
      <c r="H241" s="184">
        <v>8.6511999999999993</v>
      </c>
      <c r="I241" s="184">
        <v>6.4076000000000004</v>
      </c>
      <c r="J241" s="184">
        <v>11.9392</v>
      </c>
      <c r="K241" s="184">
        <v>16.688099999999999</v>
      </c>
      <c r="L241" s="184">
        <v>15.5724</v>
      </c>
      <c r="M241" s="184">
        <v>16.7742</v>
      </c>
      <c r="N241" s="184">
        <v>16.501899999999999</v>
      </c>
      <c r="O241" s="184">
        <v>7.4250999999999996</v>
      </c>
      <c r="P241" s="184">
        <v>7.4599000000000002</v>
      </c>
      <c r="Q241" s="184">
        <v>8.8758999999999997</v>
      </c>
      <c r="R241" s="184">
        <v>12.194000000000001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44407</v>
      </c>
      <c r="E242" s="184">
        <v>43.106099999999998</v>
      </c>
      <c r="F242" s="184">
        <v>62.767099999999999</v>
      </c>
      <c r="G242" s="184">
        <v>14.8927</v>
      </c>
      <c r="H242" s="184">
        <v>7.0011000000000001</v>
      </c>
      <c r="I242" s="184">
        <v>4.7565</v>
      </c>
      <c r="J242" s="184">
        <v>10.2781</v>
      </c>
      <c r="K242" s="184">
        <v>14.976599999999999</v>
      </c>
      <c r="L242" s="184">
        <v>13.7654</v>
      </c>
      <c r="M242" s="184">
        <v>14.8696</v>
      </c>
      <c r="N242" s="184">
        <v>14.551299999999999</v>
      </c>
      <c r="O242" s="184">
        <v>5.6466000000000003</v>
      </c>
      <c r="P242" s="184">
        <v>6.0370999999999997</v>
      </c>
      <c r="Q242" s="184">
        <v>8.8954000000000004</v>
      </c>
      <c r="R242" s="184">
        <v>10.364800000000001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44407</v>
      </c>
      <c r="E243" s="184">
        <v>66.3245</v>
      </c>
      <c r="F243" s="184">
        <v>6.3297999999999996</v>
      </c>
      <c r="G243" s="184">
        <v>5.9463999999999997</v>
      </c>
      <c r="H243" s="184">
        <v>-7.7637</v>
      </c>
      <c r="I243" s="184">
        <v>-3.5840000000000001</v>
      </c>
      <c r="J243" s="184">
        <v>6.6547999999999998</v>
      </c>
      <c r="K243" s="184">
        <v>10.1751</v>
      </c>
      <c r="L243" s="184">
        <v>10.994300000000001</v>
      </c>
      <c r="M243" s="184">
        <v>14.2807</v>
      </c>
      <c r="N243" s="184">
        <v>12.9533</v>
      </c>
      <c r="O243" s="184">
        <v>7.4798</v>
      </c>
      <c r="P243" s="184">
        <v>6.5564999999999998</v>
      </c>
      <c r="Q243" s="184">
        <v>9.4990000000000006</v>
      </c>
      <c r="R243" s="184">
        <v>8.6523000000000003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44407</v>
      </c>
      <c r="E244" s="184">
        <v>70.730800000000002</v>
      </c>
      <c r="F244" s="184">
        <v>7.0711000000000004</v>
      </c>
      <c r="G244" s="184">
        <v>6.6950000000000003</v>
      </c>
      <c r="H244" s="184">
        <v>-7.0087000000000002</v>
      </c>
      <c r="I244" s="184">
        <v>-2.8094000000000001</v>
      </c>
      <c r="J244" s="184">
        <v>7.4261999999999997</v>
      </c>
      <c r="K244" s="184">
        <v>10.8995</v>
      </c>
      <c r="L244" s="184">
        <v>11.734500000000001</v>
      </c>
      <c r="M244" s="184">
        <v>15.083</v>
      </c>
      <c r="N244" s="184">
        <v>13.8033</v>
      </c>
      <c r="O244" s="184">
        <v>8.2904999999999998</v>
      </c>
      <c r="P244" s="184">
        <v>7.3537999999999997</v>
      </c>
      <c r="Q244" s="184">
        <v>9.5016999999999996</v>
      </c>
      <c r="R244" s="184">
        <v>9.5150000000000006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44407</v>
      </c>
      <c r="E247" s="184">
        <v>57.476199999999999</v>
      </c>
      <c r="F247" s="184">
        <v>12.705299999999999</v>
      </c>
      <c r="G247" s="184">
        <v>50.504399999999997</v>
      </c>
      <c r="H247" s="184">
        <v>12.194100000000001</v>
      </c>
      <c r="I247" s="184">
        <v>13.1479</v>
      </c>
      <c r="J247" s="184">
        <v>17.0626</v>
      </c>
      <c r="K247" s="184">
        <v>23.586099999999998</v>
      </c>
      <c r="L247" s="184">
        <v>19.2196</v>
      </c>
      <c r="M247" s="184">
        <v>23.788699999999999</v>
      </c>
      <c r="N247" s="184">
        <v>20.805700000000002</v>
      </c>
      <c r="O247" s="184">
        <v>9.8134999999999994</v>
      </c>
      <c r="P247" s="184">
        <v>8.2546999999999997</v>
      </c>
      <c r="Q247" s="184">
        <v>10.443300000000001</v>
      </c>
      <c r="R247" s="184">
        <v>11.7066</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44407</v>
      </c>
      <c r="E248" s="184">
        <v>59.934899999999999</v>
      </c>
      <c r="F248" s="184">
        <v>13.098100000000001</v>
      </c>
      <c r="G248" s="184">
        <v>50.921100000000003</v>
      </c>
      <c r="H248" s="184">
        <v>12.601800000000001</v>
      </c>
      <c r="I248" s="184">
        <v>13.5594</v>
      </c>
      <c r="J248" s="184">
        <v>17.478000000000002</v>
      </c>
      <c r="K248" s="184">
        <v>24.0273</v>
      </c>
      <c r="L248" s="184">
        <v>19.656700000000001</v>
      </c>
      <c r="M248" s="184">
        <v>24.267600000000002</v>
      </c>
      <c r="N248" s="184">
        <v>21.297699999999999</v>
      </c>
      <c r="O248" s="184">
        <v>10.2918</v>
      </c>
      <c r="P248" s="184">
        <v>8.8108000000000004</v>
      </c>
      <c r="Q248" s="184">
        <v>9.9901999999999997</v>
      </c>
      <c r="R248" s="184">
        <v>12.166399999999999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44407</v>
      </c>
      <c r="E249" s="184">
        <v>44.433399999999999</v>
      </c>
      <c r="F249" s="184">
        <v>19.972300000000001</v>
      </c>
      <c r="G249" s="184">
        <v>19.9392</v>
      </c>
      <c r="H249" s="184">
        <v>8.0274000000000001</v>
      </c>
      <c r="I249" s="184">
        <v>6.4762000000000004</v>
      </c>
      <c r="J249" s="184">
        <v>11.833399999999999</v>
      </c>
      <c r="K249" s="184">
        <v>13.226100000000001</v>
      </c>
      <c r="L249" s="184">
        <v>9.3623999999999992</v>
      </c>
      <c r="M249" s="184">
        <v>12.5518</v>
      </c>
      <c r="N249" s="184">
        <v>11.9201</v>
      </c>
      <c r="O249" s="184">
        <v>8.0844000000000005</v>
      </c>
      <c r="P249" s="184">
        <v>6.9707999999999997</v>
      </c>
      <c r="Q249" s="184">
        <v>8.9274000000000004</v>
      </c>
      <c r="R249" s="184">
        <v>9.1715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44407</v>
      </c>
      <c r="E250" s="184">
        <v>47.736800000000002</v>
      </c>
      <c r="F250" s="184">
        <v>21.498200000000001</v>
      </c>
      <c r="G250" s="184">
        <v>21.4724</v>
      </c>
      <c r="H250" s="184">
        <v>9.5641999999999996</v>
      </c>
      <c r="I250" s="184">
        <v>8.0202000000000009</v>
      </c>
      <c r="J250" s="184">
        <v>13.391400000000001</v>
      </c>
      <c r="K250" s="184">
        <v>14.845700000000001</v>
      </c>
      <c r="L250" s="184">
        <v>11.0351</v>
      </c>
      <c r="M250" s="184">
        <v>14.321</v>
      </c>
      <c r="N250" s="184">
        <v>13.783899999999999</v>
      </c>
      <c r="O250" s="184">
        <v>9.6071000000000009</v>
      </c>
      <c r="P250" s="184">
        <v>8.1007999999999996</v>
      </c>
      <c r="Q250" s="184">
        <v>9.0568000000000008</v>
      </c>
      <c r="R250" s="184">
        <v>11.074999999999999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44407</v>
      </c>
      <c r="E253" s="184">
        <v>52.6905</v>
      </c>
      <c r="F253" s="184">
        <v>6.79</v>
      </c>
      <c r="G253" s="184">
        <v>26.9604</v>
      </c>
      <c r="H253" s="184">
        <v>7.5914000000000001</v>
      </c>
      <c r="I253" s="184">
        <v>1.8221000000000001</v>
      </c>
      <c r="J253" s="184">
        <v>7.7545000000000002</v>
      </c>
      <c r="K253" s="184">
        <v>10.3361</v>
      </c>
      <c r="L253" s="184">
        <v>9.6347000000000005</v>
      </c>
      <c r="M253" s="184">
        <v>12.386699999999999</v>
      </c>
      <c r="N253" s="184">
        <v>12.972799999999999</v>
      </c>
      <c r="O253" s="184">
        <v>9.1926000000000005</v>
      </c>
      <c r="P253" s="184">
        <v>9.0647000000000002</v>
      </c>
      <c r="Q253" s="184">
        <v>10.055</v>
      </c>
      <c r="R253" s="184">
        <v>10.5169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44407</v>
      </c>
      <c r="E254" s="184">
        <v>56.222900000000003</v>
      </c>
      <c r="F254" s="184">
        <v>7.7271000000000001</v>
      </c>
      <c r="G254" s="184">
        <v>27.936399999999999</v>
      </c>
      <c r="H254" s="184">
        <v>8.5649999999999995</v>
      </c>
      <c r="I254" s="184">
        <v>2.7946</v>
      </c>
      <c r="J254" s="184">
        <v>8.7378</v>
      </c>
      <c r="K254" s="184">
        <v>11.3132</v>
      </c>
      <c r="L254" s="184">
        <v>10.612</v>
      </c>
      <c r="M254" s="184">
        <v>13.3904</v>
      </c>
      <c r="N254" s="184">
        <v>13.9747</v>
      </c>
      <c r="O254" s="184">
        <v>9.9795999999999996</v>
      </c>
      <c r="P254" s="184">
        <v>9.9097000000000008</v>
      </c>
      <c r="Q254" s="184">
        <v>10.972899999999999</v>
      </c>
      <c r="R254" s="184">
        <v>11.358700000000001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44407</v>
      </c>
      <c r="E255" s="184">
        <v>27.268899999999999</v>
      </c>
      <c r="F255" s="184">
        <v>-16.723800000000001</v>
      </c>
      <c r="G255" s="184">
        <v>5.1778000000000004</v>
      </c>
      <c r="H255" s="184">
        <v>-2.8094000000000001</v>
      </c>
      <c r="I255" s="184">
        <v>0.67900000000000005</v>
      </c>
      <c r="J255" s="184">
        <v>8.2111000000000001</v>
      </c>
      <c r="K255" s="184">
        <v>10.8591</v>
      </c>
      <c r="L255" s="184">
        <v>8.3684999999999992</v>
      </c>
      <c r="M255" s="184">
        <v>10.546900000000001</v>
      </c>
      <c r="N255" s="184">
        <v>10.5427</v>
      </c>
      <c r="O255" s="184">
        <v>8.0465</v>
      </c>
      <c r="P255" s="184">
        <v>7.5743999999999998</v>
      </c>
      <c r="Q255" s="184">
        <v>9.1035000000000004</v>
      </c>
      <c r="R255" s="184">
        <v>8.9278999999999993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44407</v>
      </c>
      <c r="E256" s="184">
        <v>25.2879</v>
      </c>
      <c r="F256" s="184">
        <v>-17.6007</v>
      </c>
      <c r="G256" s="184">
        <v>4.2354000000000003</v>
      </c>
      <c r="H256" s="184">
        <v>-3.7294999999999998</v>
      </c>
      <c r="I256" s="184">
        <v>-0.23710000000000001</v>
      </c>
      <c r="J256" s="184">
        <v>7.2939999999999996</v>
      </c>
      <c r="K256" s="184">
        <v>9.9229000000000003</v>
      </c>
      <c r="L256" s="184">
        <v>7.4104000000000001</v>
      </c>
      <c r="M256" s="184">
        <v>9.5528999999999993</v>
      </c>
      <c r="N256" s="184">
        <v>9.5244999999999997</v>
      </c>
      <c r="O256" s="184">
        <v>7.1073000000000004</v>
      </c>
      <c r="P256" s="184">
        <v>6.6276000000000002</v>
      </c>
      <c r="Q256" s="184">
        <v>8.4529999999999994</v>
      </c>
      <c r="R256" s="184">
        <v>7.9321999999999999</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44407</v>
      </c>
      <c r="E257" s="184">
        <v>17.055399999999999</v>
      </c>
      <c r="F257" s="184">
        <v>-181.4289</v>
      </c>
      <c r="G257" s="184">
        <v>3.7105999999999999</v>
      </c>
      <c r="H257" s="184">
        <v>-10.1608</v>
      </c>
      <c r="I257" s="184">
        <v>-1.375</v>
      </c>
      <c r="J257" s="184">
        <v>5.5609999999999999</v>
      </c>
      <c r="K257" s="184">
        <v>10.015499999999999</v>
      </c>
      <c r="L257" s="184">
        <v>10.6221</v>
      </c>
      <c r="M257" s="184">
        <v>16.188800000000001</v>
      </c>
      <c r="N257" s="184">
        <v>14.398199999999999</v>
      </c>
      <c r="O257" s="184">
        <v>8.1122999999999994</v>
      </c>
      <c r="P257" s="184">
        <v>9.7980999999999998</v>
      </c>
      <c r="Q257" s="184">
        <v>9.8862000000000005</v>
      </c>
      <c r="R257" s="184">
        <v>8.8641000000000005</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44407</v>
      </c>
      <c r="E258" s="184">
        <v>15.6487</v>
      </c>
      <c r="F258" s="184">
        <v>-183.108</v>
      </c>
      <c r="G258" s="184">
        <v>2.0217999999999998</v>
      </c>
      <c r="H258" s="184">
        <v>-11.9016</v>
      </c>
      <c r="I258" s="184">
        <v>-3.1118000000000001</v>
      </c>
      <c r="J258" s="184">
        <v>3.806</v>
      </c>
      <c r="K258" s="184">
        <v>8.2263999999999999</v>
      </c>
      <c r="L258" s="184">
        <v>8.5643999999999991</v>
      </c>
      <c r="M258" s="184">
        <v>14.0405</v>
      </c>
      <c r="N258" s="184">
        <v>12.2624</v>
      </c>
      <c r="O258" s="184">
        <v>6.4282000000000004</v>
      </c>
      <c r="P258" s="184">
        <v>8.1125000000000007</v>
      </c>
      <c r="Q258" s="184">
        <v>8.2285000000000004</v>
      </c>
      <c r="R258" s="184">
        <v>6.9829999999999997</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44407</v>
      </c>
      <c r="E259" s="184">
        <v>40.828600000000002</v>
      </c>
      <c r="F259" s="184">
        <v>-25.55</v>
      </c>
      <c r="G259" s="184">
        <v>-4.9149000000000003</v>
      </c>
      <c r="H259" s="184">
        <v>-0.16600000000000001</v>
      </c>
      <c r="I259" s="184">
        <v>20.9391</v>
      </c>
      <c r="J259" s="184">
        <v>16.8462</v>
      </c>
      <c r="K259" s="184">
        <v>18.6374</v>
      </c>
      <c r="L259" s="184">
        <v>15.1968</v>
      </c>
      <c r="M259" s="184">
        <v>20.133500000000002</v>
      </c>
      <c r="N259" s="184">
        <v>19.337900000000001</v>
      </c>
      <c r="O259" s="184">
        <v>10.972099999999999</v>
      </c>
      <c r="P259" s="184">
        <v>9.2323000000000004</v>
      </c>
      <c r="Q259" s="184">
        <v>8.2864000000000004</v>
      </c>
      <c r="R259" s="184">
        <v>13.9415</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44407</v>
      </c>
      <c r="E260" s="184">
        <v>44.764899999999997</v>
      </c>
      <c r="F260" s="184">
        <v>-24.119</v>
      </c>
      <c r="G260" s="184">
        <v>-3.4779</v>
      </c>
      <c r="H260" s="184">
        <v>1.2583</v>
      </c>
      <c r="I260" s="184">
        <v>22.368400000000001</v>
      </c>
      <c r="J260" s="184">
        <v>18.254200000000001</v>
      </c>
      <c r="K260" s="184">
        <v>20.048400000000001</v>
      </c>
      <c r="L260" s="184">
        <v>16.537800000000001</v>
      </c>
      <c r="M260" s="184">
        <v>21.549399999999999</v>
      </c>
      <c r="N260" s="184">
        <v>20.796500000000002</v>
      </c>
      <c r="O260" s="184">
        <v>12.2834</v>
      </c>
      <c r="P260" s="184">
        <v>10.576499999999999</v>
      </c>
      <c r="Q260" s="184">
        <v>11.053599999999999</v>
      </c>
      <c r="R260" s="184">
        <v>15.2818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44407</v>
      </c>
      <c r="E261" s="184">
        <v>44.400199999999998</v>
      </c>
      <c r="F261" s="184">
        <v>27.560099999999998</v>
      </c>
      <c r="G261" s="184">
        <v>12.8927</v>
      </c>
      <c r="H261" s="184">
        <v>8.8581000000000003</v>
      </c>
      <c r="I261" s="184">
        <v>0.61080000000000001</v>
      </c>
      <c r="J261" s="184">
        <v>19.525600000000001</v>
      </c>
      <c r="K261" s="184">
        <v>15.0623</v>
      </c>
      <c r="L261" s="184">
        <v>12.810700000000001</v>
      </c>
      <c r="M261" s="184">
        <v>13.2897</v>
      </c>
      <c r="N261" s="184">
        <v>12.513199999999999</v>
      </c>
      <c r="O261" s="184">
        <v>8.6875999999999998</v>
      </c>
      <c r="P261" s="184">
        <v>7.7583000000000002</v>
      </c>
      <c r="Q261" s="184">
        <v>8.2880000000000003</v>
      </c>
      <c r="R261" s="184">
        <v>9.1874000000000002</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44407</v>
      </c>
      <c r="E262" s="184">
        <v>41.941600000000001</v>
      </c>
      <c r="F262" s="184">
        <v>26.910799999999998</v>
      </c>
      <c r="G262" s="184">
        <v>12.282999999999999</v>
      </c>
      <c r="H262" s="184">
        <v>8.2555999999999994</v>
      </c>
      <c r="I262" s="184">
        <v>0</v>
      </c>
      <c r="J262" s="184">
        <v>18.916</v>
      </c>
      <c r="K262" s="184">
        <v>14.446400000000001</v>
      </c>
      <c r="L262" s="184">
        <v>12.182700000000001</v>
      </c>
      <c r="M262" s="184">
        <v>12.654500000000001</v>
      </c>
      <c r="N262" s="184">
        <v>11.880699999999999</v>
      </c>
      <c r="O262" s="184">
        <v>8.0380000000000003</v>
      </c>
      <c r="P262" s="184">
        <v>7.0603999999999996</v>
      </c>
      <c r="Q262" s="184">
        <v>6.0454999999999997</v>
      </c>
      <c r="R262" s="184">
        <v>8.5850000000000009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44407</v>
      </c>
      <c r="E263" s="184">
        <v>65.337100000000007</v>
      </c>
      <c r="F263" s="184">
        <v>44.242100000000001</v>
      </c>
      <c r="G263" s="184">
        <v>43.636899999999997</v>
      </c>
      <c r="H263" s="184">
        <v>17.616599999999998</v>
      </c>
      <c r="I263" s="184">
        <v>15.3245</v>
      </c>
      <c r="J263" s="184">
        <v>14.1435</v>
      </c>
      <c r="K263" s="184">
        <v>12.7341</v>
      </c>
      <c r="L263" s="184">
        <v>8.1028000000000002</v>
      </c>
      <c r="M263" s="184">
        <v>9.9385999999999992</v>
      </c>
      <c r="N263" s="184">
        <v>8.2321000000000009</v>
      </c>
      <c r="O263" s="184">
        <v>7.7641</v>
      </c>
      <c r="P263" s="184">
        <v>6.6153000000000004</v>
      </c>
      <c r="Q263" s="184">
        <v>8.3720999999999997</v>
      </c>
      <c r="R263" s="184">
        <v>8.3277999999999999</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44407</v>
      </c>
      <c r="E264" s="184">
        <v>69.797399999999996</v>
      </c>
      <c r="F264" s="184">
        <v>45.028500000000001</v>
      </c>
      <c r="G264" s="184">
        <v>44.4024</v>
      </c>
      <c r="H264" s="184">
        <v>18.397500000000001</v>
      </c>
      <c r="I264" s="184">
        <v>16.1084</v>
      </c>
      <c r="J264" s="184">
        <v>14.933299999999999</v>
      </c>
      <c r="K264" s="184">
        <v>13.5411</v>
      </c>
      <c r="L264" s="184">
        <v>8.9154999999999998</v>
      </c>
      <c r="M264" s="184">
        <v>10.793100000000001</v>
      </c>
      <c r="N264" s="184">
        <v>9.1356999999999999</v>
      </c>
      <c r="O264" s="184">
        <v>8.7104999999999997</v>
      </c>
      <c r="P264" s="184">
        <v>7.5384000000000002</v>
      </c>
      <c r="Q264" s="184">
        <v>8.2711000000000006</v>
      </c>
      <c r="R264" s="184">
        <v>9.2501999999999995</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44407</v>
      </c>
      <c r="E265" s="184">
        <v>24.6006</v>
      </c>
      <c r="F265" s="184">
        <v>9.3497000000000003</v>
      </c>
      <c r="G265" s="184">
        <v>10.3948</v>
      </c>
      <c r="H265" s="184">
        <v>1.6113999999999999</v>
      </c>
      <c r="I265" s="184">
        <v>5.9271000000000003</v>
      </c>
      <c r="J265" s="184">
        <v>12.102600000000001</v>
      </c>
      <c r="K265" s="184">
        <v>11.452199999999999</v>
      </c>
      <c r="L265" s="184">
        <v>8.4038000000000004</v>
      </c>
      <c r="M265" s="184">
        <v>11.514900000000001</v>
      </c>
      <c r="N265" s="184">
        <v>10.285399999999999</v>
      </c>
      <c r="O265" s="184">
        <v>7.3141999999999996</v>
      </c>
      <c r="P265" s="184">
        <v>7.3249000000000004</v>
      </c>
      <c r="Q265" s="184">
        <v>8.7965</v>
      </c>
      <c r="R265" s="184">
        <v>8.1851000000000003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44407</v>
      </c>
      <c r="E266" s="184">
        <v>21.596900000000002</v>
      </c>
      <c r="F266" s="184">
        <v>7.4378000000000002</v>
      </c>
      <c r="G266" s="184">
        <v>8.3996999999999993</v>
      </c>
      <c r="H266" s="184">
        <v>-0.38629999999999998</v>
      </c>
      <c r="I266" s="184">
        <v>4.3410000000000002</v>
      </c>
      <c r="J266" s="184">
        <v>10.2829</v>
      </c>
      <c r="K266" s="184">
        <v>9.5684000000000005</v>
      </c>
      <c r="L266" s="184">
        <v>6.5762</v>
      </c>
      <c r="M266" s="184">
        <v>9.5299999999999994</v>
      </c>
      <c r="N266" s="184">
        <v>8.2606000000000002</v>
      </c>
      <c r="O266" s="184">
        <v>5.5918999999999999</v>
      </c>
      <c r="P266" s="184">
        <v>5.5808999999999997</v>
      </c>
      <c r="Q266" s="184">
        <v>7.2430000000000003</v>
      </c>
      <c r="R266" s="184">
        <v>6.5934999999999997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44407</v>
      </c>
      <c r="E267" s="184">
        <v>42.349299999999999</v>
      </c>
      <c r="F267" s="184">
        <v>-5.3429000000000002</v>
      </c>
      <c r="G267" s="184">
        <v>1.7526999999999999</v>
      </c>
      <c r="H267" s="184">
        <v>1.0837000000000001</v>
      </c>
      <c r="I267" s="184">
        <v>3.5569999999999999</v>
      </c>
      <c r="J267" s="184">
        <v>8.5840999999999994</v>
      </c>
      <c r="K267" s="184">
        <v>11.1099</v>
      </c>
      <c r="L267" s="184">
        <v>11.0098</v>
      </c>
      <c r="M267" s="184">
        <v>12.574299999999999</v>
      </c>
      <c r="N267" s="184">
        <v>11.967599999999999</v>
      </c>
      <c r="O267" s="184">
        <v>0.58750000000000002</v>
      </c>
      <c r="P267" s="184">
        <v>3.0236000000000001</v>
      </c>
      <c r="Q267" s="184">
        <v>8.5673999999999992</v>
      </c>
      <c r="R267" s="184">
        <v>-0.6714</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44407</v>
      </c>
      <c r="E268" s="184">
        <v>45.413400000000003</v>
      </c>
      <c r="F268" s="184">
        <v>-4.7413999999999996</v>
      </c>
      <c r="G268" s="184">
        <v>2.3580999999999999</v>
      </c>
      <c r="H268" s="184">
        <v>1.6883999999999999</v>
      </c>
      <c r="I268" s="184">
        <v>4.1860999999999997</v>
      </c>
      <c r="J268" s="184">
        <v>9.2129999999999992</v>
      </c>
      <c r="K268" s="184">
        <v>11.7509</v>
      </c>
      <c r="L268" s="184">
        <v>11.669</v>
      </c>
      <c r="M268" s="184">
        <v>13.2591</v>
      </c>
      <c r="N268" s="184">
        <v>12.6693</v>
      </c>
      <c r="O268" s="184">
        <v>1.3277000000000001</v>
      </c>
      <c r="P268" s="184">
        <v>3.8384999999999998</v>
      </c>
      <c r="Q268" s="184">
        <v>6.9991000000000003</v>
      </c>
      <c r="R268" s="184">
        <v>-2.5999999999999999E-2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44407</v>
      </c>
      <c r="E271" s="184">
        <v>54.278199999999998</v>
      </c>
      <c r="F271" s="184">
        <v>-12.1675</v>
      </c>
      <c r="G271" s="184">
        <v>14.8346</v>
      </c>
      <c r="H271" s="184">
        <v>12.508900000000001</v>
      </c>
      <c r="I271" s="184">
        <v>13.4171</v>
      </c>
      <c r="J271" s="184">
        <v>21.212</v>
      </c>
      <c r="K271" s="184">
        <v>19.508400000000002</v>
      </c>
      <c r="L271" s="184">
        <v>16.545400000000001</v>
      </c>
      <c r="M271" s="184">
        <v>21.527999999999999</v>
      </c>
      <c r="N271" s="184">
        <v>20.549600000000002</v>
      </c>
      <c r="O271" s="184">
        <v>10.668900000000001</v>
      </c>
      <c r="P271" s="184">
        <v>9.0889000000000006</v>
      </c>
      <c r="Q271" s="184">
        <v>10.077</v>
      </c>
      <c r="R271" s="184">
        <v>13.9597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44407</v>
      </c>
      <c r="E272" s="184">
        <v>50.711300000000001</v>
      </c>
      <c r="F272" s="184">
        <v>-12.663399999999999</v>
      </c>
      <c r="G272" s="184">
        <v>14.3401</v>
      </c>
      <c r="H272" s="184">
        <v>11.9755</v>
      </c>
      <c r="I272" s="184">
        <v>12.875</v>
      </c>
      <c r="J272" s="184">
        <v>20.651499999999999</v>
      </c>
      <c r="K272" s="184">
        <v>18.9328</v>
      </c>
      <c r="L272" s="184">
        <v>15.9435</v>
      </c>
      <c r="M272" s="184">
        <v>20.864599999999999</v>
      </c>
      <c r="N272" s="184">
        <v>19.844100000000001</v>
      </c>
      <c r="O272" s="184">
        <v>9.9740000000000002</v>
      </c>
      <c r="P272" s="184">
        <v>8.2456999999999994</v>
      </c>
      <c r="Q272" s="184">
        <v>8.2978000000000005</v>
      </c>
      <c r="R272" s="184">
        <v>13.282999999999999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44407</v>
      </c>
      <c r="E273" s="184">
        <v>21.7715</v>
      </c>
      <c r="F273" s="184">
        <v>0.503</v>
      </c>
      <c r="G273" s="184">
        <v>12.6988</v>
      </c>
      <c r="H273" s="184">
        <v>4.3625999999999996</v>
      </c>
      <c r="I273" s="184">
        <v>-0.51480000000000004</v>
      </c>
      <c r="J273" s="184">
        <v>7.9988999999999999</v>
      </c>
      <c r="K273" s="184">
        <v>11.7942</v>
      </c>
      <c r="L273" s="184">
        <v>10.7271</v>
      </c>
      <c r="M273" s="184">
        <v>12.3049</v>
      </c>
      <c r="N273" s="184">
        <v>10.6214</v>
      </c>
      <c r="O273" s="184">
        <v>4.9040999999999997</v>
      </c>
      <c r="P273" s="184">
        <v>5.4660000000000002</v>
      </c>
      <c r="Q273" s="184">
        <v>7.0612000000000004</v>
      </c>
      <c r="R273" s="184">
        <v>7.7873999999999999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44407</v>
      </c>
      <c r="E274" s="184">
        <v>23.128900000000002</v>
      </c>
      <c r="F274" s="184">
        <v>1.2625</v>
      </c>
      <c r="G274" s="184">
        <v>13.5869</v>
      </c>
      <c r="H274" s="184">
        <v>5.2130000000000001</v>
      </c>
      <c r="I274" s="184">
        <v>0.3382</v>
      </c>
      <c r="J274" s="184">
        <v>8.8486999999999991</v>
      </c>
      <c r="K274" s="184">
        <v>12.678699999999999</v>
      </c>
      <c r="L274" s="184">
        <v>11.4628</v>
      </c>
      <c r="M274" s="184">
        <v>13.0344</v>
      </c>
      <c r="N274" s="184">
        <v>11.4061</v>
      </c>
      <c r="O274" s="184">
        <v>5.8372000000000002</v>
      </c>
      <c r="P274" s="184">
        <v>6.5046999999999997</v>
      </c>
      <c r="Q274" s="184">
        <v>7.9786999999999999</v>
      </c>
      <c r="R274" s="184">
        <v>8.6638999999999999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44407</v>
      </c>
      <c r="E275" s="184">
        <v>0.98329999999999995</v>
      </c>
      <c r="F275" s="184">
        <v>11.1394</v>
      </c>
      <c r="G275" s="184">
        <v>11.1462</v>
      </c>
      <c r="H275" s="184">
        <v>11.159800000000001</v>
      </c>
      <c r="I275" s="184">
        <v>10.9163</v>
      </c>
      <c r="J275" s="184">
        <v>10.986800000000001</v>
      </c>
      <c r="K275" s="184">
        <v>11.152100000000001</v>
      </c>
      <c r="L275" s="184">
        <v>11.4711</v>
      </c>
      <c r="M275" s="184">
        <v>-24.110399999999998</v>
      </c>
      <c r="N275" s="184">
        <v>-16.343399999999999</v>
      </c>
      <c r="O275" s="184"/>
      <c r="P275" s="184"/>
      <c r="Q275" s="184">
        <v>-9.1766000000000005</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44407</v>
      </c>
      <c r="E276" s="184">
        <v>0.93659999999999999</v>
      </c>
      <c r="F276" s="184">
        <v>11.695</v>
      </c>
      <c r="G276" s="184">
        <v>11.702500000000001</v>
      </c>
      <c r="H276" s="184">
        <v>11.158300000000001</v>
      </c>
      <c r="I276" s="184">
        <v>10.9015</v>
      </c>
      <c r="J276" s="184">
        <v>11.0106</v>
      </c>
      <c r="K276" s="184">
        <v>11.1355</v>
      </c>
      <c r="L276" s="184">
        <v>11.477399999999999</v>
      </c>
      <c r="M276" s="184">
        <v>-24.369299999999999</v>
      </c>
      <c r="N276" s="184">
        <v>-16.546399999999998</v>
      </c>
      <c r="O276" s="184"/>
      <c r="P276" s="184"/>
      <c r="Q276" s="184">
        <v>-9.3270999999999997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44407</v>
      </c>
      <c r="E277" s="184">
        <v>51.252899999999997</v>
      </c>
      <c r="F277" s="184">
        <v>30.862400000000001</v>
      </c>
      <c r="G277" s="184">
        <v>32.608899999999998</v>
      </c>
      <c r="H277" s="184">
        <v>26.514399999999998</v>
      </c>
      <c r="I277" s="184">
        <v>17.591100000000001</v>
      </c>
      <c r="J277" s="184">
        <v>19.098400000000002</v>
      </c>
      <c r="K277" s="184">
        <v>17.738099999999999</v>
      </c>
      <c r="L277" s="184">
        <v>13.4541</v>
      </c>
      <c r="M277" s="184">
        <v>18.676600000000001</v>
      </c>
      <c r="N277" s="184">
        <v>18.9422</v>
      </c>
      <c r="O277" s="184">
        <v>6.9345999999999997</v>
      </c>
      <c r="P277" s="184">
        <v>7.8437000000000001</v>
      </c>
      <c r="Q277" s="184">
        <v>9.7141999999999999</v>
      </c>
      <c r="R277" s="184">
        <v>10.2174</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44407</v>
      </c>
      <c r="E278" s="184">
        <v>48.486499999999999</v>
      </c>
      <c r="F278" s="184">
        <v>30.287099999999999</v>
      </c>
      <c r="G278" s="184">
        <v>32.052599999999998</v>
      </c>
      <c r="H278" s="184">
        <v>25.949100000000001</v>
      </c>
      <c r="I278" s="184">
        <v>17.010300000000001</v>
      </c>
      <c r="J278" s="184">
        <v>18.499500000000001</v>
      </c>
      <c r="K278" s="184">
        <v>17.115300000000001</v>
      </c>
      <c r="L278" s="184">
        <v>12.8081</v>
      </c>
      <c r="M278" s="184">
        <v>17.9786</v>
      </c>
      <c r="N278" s="184">
        <v>18.207599999999999</v>
      </c>
      <c r="O278" s="184">
        <v>6.2380000000000004</v>
      </c>
      <c r="P278" s="184">
        <v>7.1212</v>
      </c>
      <c r="Q278" s="184">
        <v>9.3661999999999992</v>
      </c>
      <c r="R278" s="184">
        <v>9.5084999999999997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7.0664399999999992</v>
      </c>
      <c r="G279" s="186">
        <v>20.137940000000008</v>
      </c>
      <c r="H279" s="186">
        <v>6.2555977777777771</v>
      </c>
      <c r="I279" s="186">
        <v>7.838984444444443</v>
      </c>
      <c r="J279" s="186">
        <v>13.549806666666665</v>
      </c>
      <c r="K279" s="186">
        <v>14.488804444444451</v>
      </c>
      <c r="L279" s="186">
        <v>12.224353333333331</v>
      </c>
      <c r="M279" s="186">
        <v>13.665940000000003</v>
      </c>
      <c r="N279" s="186">
        <v>13.120706666666669</v>
      </c>
      <c r="O279" s="186">
        <v>7.8182627906976725</v>
      </c>
      <c r="P279" s="186">
        <v>7.5621488372093033</v>
      </c>
      <c r="Q279" s="186">
        <v>8.093642222222222</v>
      </c>
      <c r="R279" s="186">
        <v>10.004695348837211</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11.1394</v>
      </c>
      <c r="G280" s="186">
        <v>14.8927</v>
      </c>
      <c r="H280" s="186">
        <v>8.0274000000000001</v>
      </c>
      <c r="I280" s="186">
        <v>6.4762000000000004</v>
      </c>
      <c r="J280" s="186">
        <v>14.0322</v>
      </c>
      <c r="K280" s="186">
        <v>13.8691</v>
      </c>
      <c r="L280" s="186">
        <v>11.669</v>
      </c>
      <c r="M280" s="186">
        <v>13.9787</v>
      </c>
      <c r="N280" s="186">
        <v>12.972799999999999</v>
      </c>
      <c r="O280" s="186">
        <v>8.0844000000000005</v>
      </c>
      <c r="P280" s="186">
        <v>7.5743999999999998</v>
      </c>
      <c r="Q280" s="186">
        <v>8.8758999999999997</v>
      </c>
      <c r="R280" s="186">
        <v>10.2174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44407</v>
      </c>
      <c r="E283" s="184">
        <v>72.150000000000006</v>
      </c>
      <c r="F283" s="184">
        <v>0.61360000000000003</v>
      </c>
      <c r="G283" s="184">
        <v>1.6196999999999999</v>
      </c>
      <c r="H283" s="184">
        <v>0.99380000000000002</v>
      </c>
      <c r="I283" s="184">
        <v>0.69779999999999998</v>
      </c>
      <c r="J283" s="184">
        <v>3.0714000000000001</v>
      </c>
      <c r="K283" s="184">
        <v>14.306100000000001</v>
      </c>
      <c r="L283" s="184">
        <v>22.433399999999999</v>
      </c>
      <c r="M283" s="184">
        <v>44.9377</v>
      </c>
      <c r="N283" s="184">
        <v>49.6267</v>
      </c>
      <c r="O283" s="184">
        <v>14.0716</v>
      </c>
      <c r="P283" s="184">
        <v>16.515599999999999</v>
      </c>
      <c r="Q283" s="184">
        <v>14.806100000000001</v>
      </c>
      <c r="R283" s="184">
        <v>27.090599999999998</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44407</v>
      </c>
      <c r="E284" s="184">
        <v>80.72</v>
      </c>
      <c r="F284" s="184">
        <v>0.62329999999999997</v>
      </c>
      <c r="G284" s="184">
        <v>1.6241000000000001</v>
      </c>
      <c r="H284" s="184">
        <v>1.0136000000000001</v>
      </c>
      <c r="I284" s="184">
        <v>0.74890000000000001</v>
      </c>
      <c r="J284" s="184">
        <v>3.1960999999999999</v>
      </c>
      <c r="K284" s="184">
        <v>14.691700000000001</v>
      </c>
      <c r="L284" s="184">
        <v>23.255500000000001</v>
      </c>
      <c r="M284" s="184">
        <v>46.390999999999998</v>
      </c>
      <c r="N284" s="184">
        <v>51.615299999999998</v>
      </c>
      <c r="O284" s="184">
        <v>15.4396</v>
      </c>
      <c r="P284" s="184">
        <v>18.114999999999998</v>
      </c>
      <c r="Q284" s="184">
        <v>19.517900000000001</v>
      </c>
      <c r="R284" s="184">
        <v>28.633299999999998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44407</v>
      </c>
      <c r="E285" s="184">
        <v>77.475999999999999</v>
      </c>
      <c r="F285" s="184">
        <v>0.38219999999999998</v>
      </c>
      <c r="G285" s="184">
        <v>0.7097</v>
      </c>
      <c r="H285" s="184">
        <v>0.24579999999999999</v>
      </c>
      <c r="I285" s="184">
        <v>0.39650000000000002</v>
      </c>
      <c r="J285" s="184">
        <v>2.3448000000000002</v>
      </c>
      <c r="K285" s="184">
        <v>12.004899999999999</v>
      </c>
      <c r="L285" s="184">
        <v>22.837399999999999</v>
      </c>
      <c r="M285" s="184">
        <v>45.026400000000002</v>
      </c>
      <c r="N285" s="184">
        <v>52.095599999999997</v>
      </c>
      <c r="O285" s="184">
        <v>14.254099999999999</v>
      </c>
      <c r="P285" s="184">
        <v>15.667999999999999</v>
      </c>
      <c r="Q285" s="184">
        <v>13.6335</v>
      </c>
      <c r="R285" s="184">
        <v>24.240400000000001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44407</v>
      </c>
      <c r="E286" s="184">
        <v>86.602000000000004</v>
      </c>
      <c r="F286" s="184">
        <v>0.38719999999999999</v>
      </c>
      <c r="G286" s="184">
        <v>0.72230000000000005</v>
      </c>
      <c r="H286" s="184">
        <v>0.27210000000000001</v>
      </c>
      <c r="I286" s="184">
        <v>0.45</v>
      </c>
      <c r="J286" s="184">
        <v>2.4609000000000001</v>
      </c>
      <c r="K286" s="184">
        <v>12.389900000000001</v>
      </c>
      <c r="L286" s="184">
        <v>23.671199999999999</v>
      </c>
      <c r="M286" s="184">
        <v>46.4925</v>
      </c>
      <c r="N286" s="184">
        <v>54.156399999999998</v>
      </c>
      <c r="O286" s="184">
        <v>15.813000000000001</v>
      </c>
      <c r="P286" s="184">
        <v>17.331</v>
      </c>
      <c r="Q286" s="184">
        <v>16.452999999999999</v>
      </c>
      <c r="R286" s="184">
        <v>25.938300000000002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44407</v>
      </c>
      <c r="E287" s="184">
        <v>192.1575</v>
      </c>
      <c r="F287" s="184">
        <v>0.80510000000000004</v>
      </c>
      <c r="G287" s="184">
        <v>1.0637000000000001</v>
      </c>
      <c r="H287" s="184">
        <v>0.74590000000000001</v>
      </c>
      <c r="I287" s="184">
        <v>0.79930000000000001</v>
      </c>
      <c r="J287" s="184">
        <v>5.4455999999999998</v>
      </c>
      <c r="K287" s="184">
        <v>18.075700000000001</v>
      </c>
      <c r="L287" s="184">
        <v>31.657299999999999</v>
      </c>
      <c r="M287" s="184">
        <v>71.056600000000003</v>
      </c>
      <c r="N287" s="184">
        <v>87.994500000000002</v>
      </c>
      <c r="O287" s="184">
        <v>18.720099999999999</v>
      </c>
      <c r="P287" s="184">
        <v>14.893599999999999</v>
      </c>
      <c r="Q287" s="184">
        <v>14.731999999999999</v>
      </c>
      <c r="R287" s="184">
        <v>36.742699999999999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44407</v>
      </c>
      <c r="E288" s="184">
        <v>56.2501437799706</v>
      </c>
      <c r="F288" s="184">
        <v>0.80510000000000004</v>
      </c>
      <c r="G288" s="184">
        <v>1.0636000000000001</v>
      </c>
      <c r="H288" s="184">
        <v>0.74580000000000002</v>
      </c>
      <c r="I288" s="184">
        <v>0.79910000000000003</v>
      </c>
      <c r="J288" s="184">
        <v>5.4455999999999998</v>
      </c>
      <c r="K288" s="184">
        <v>18.075800000000001</v>
      </c>
      <c r="L288" s="184">
        <v>31.658899999999999</v>
      </c>
      <c r="M288" s="184">
        <v>71.070800000000006</v>
      </c>
      <c r="N288" s="184">
        <v>88.006600000000006</v>
      </c>
      <c r="O288" s="184">
        <v>18.721599999999999</v>
      </c>
      <c r="P288" s="184">
        <v>14.920400000000001</v>
      </c>
      <c r="Q288" s="184">
        <v>14.7455</v>
      </c>
      <c r="R288" s="184">
        <v>36.743000000000002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44407</v>
      </c>
      <c r="E289" s="184">
        <v>460.87893300999502</v>
      </c>
      <c r="F289" s="184">
        <v>0.80310000000000004</v>
      </c>
      <c r="G289" s="184">
        <v>1.0578000000000001</v>
      </c>
      <c r="H289" s="184">
        <v>0.73119999999999996</v>
      </c>
      <c r="I289" s="184">
        <v>0.76870000000000005</v>
      </c>
      <c r="J289" s="184">
        <v>5.3765999999999998</v>
      </c>
      <c r="K289" s="184">
        <v>17.8628</v>
      </c>
      <c r="L289" s="184">
        <v>31.209199999999999</v>
      </c>
      <c r="M289" s="184">
        <v>70.217699999999994</v>
      </c>
      <c r="N289" s="184">
        <v>86.785600000000002</v>
      </c>
      <c r="O289" s="184">
        <v>17.985099999999999</v>
      </c>
      <c r="P289" s="184">
        <v>14.162599999999999</v>
      </c>
      <c r="Q289" s="184">
        <v>18.454799999999999</v>
      </c>
      <c r="R289" s="184">
        <v>35.907299999999999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44407</v>
      </c>
      <c r="E290" s="184">
        <v>464.14879717023399</v>
      </c>
      <c r="F290" s="184">
        <v>0.80300000000000005</v>
      </c>
      <c r="G290" s="184">
        <v>1.0579000000000001</v>
      </c>
      <c r="H290" s="184">
        <v>0.73099999999999998</v>
      </c>
      <c r="I290" s="184">
        <v>0.76859999999999995</v>
      </c>
      <c r="J290" s="184">
        <v>5.3772000000000002</v>
      </c>
      <c r="K290" s="184">
        <v>17.863600000000002</v>
      </c>
      <c r="L290" s="184">
        <v>31.211600000000001</v>
      </c>
      <c r="M290" s="184">
        <v>70.222099999999998</v>
      </c>
      <c r="N290" s="184">
        <v>86.789199999999994</v>
      </c>
      <c r="O290" s="184">
        <v>17.986599999999999</v>
      </c>
      <c r="P290" s="184">
        <v>14.1637</v>
      </c>
      <c r="Q290" s="184">
        <v>18.977799999999998</v>
      </c>
      <c r="R290" s="184">
        <v>35.909100000000002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0.65282499999999999</v>
      </c>
      <c r="G291" s="186">
        <v>1.1148500000000001</v>
      </c>
      <c r="H291" s="186">
        <v>0.68490000000000006</v>
      </c>
      <c r="I291" s="186">
        <v>0.67861250000000006</v>
      </c>
      <c r="J291" s="186">
        <v>4.0897750000000004</v>
      </c>
      <c r="K291" s="186">
        <v>15.658812500000002</v>
      </c>
      <c r="L291" s="186">
        <v>27.241812500000002</v>
      </c>
      <c r="M291" s="186">
        <v>58.176850000000002</v>
      </c>
      <c r="N291" s="186">
        <v>69.633737499999995</v>
      </c>
      <c r="O291" s="186">
        <v>16.623962500000001</v>
      </c>
      <c r="P291" s="186">
        <v>15.721237500000001</v>
      </c>
      <c r="Q291" s="186">
        <v>16.415075000000002</v>
      </c>
      <c r="R291" s="186">
        <v>31.4005875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0.71314999999999995</v>
      </c>
      <c r="G292" s="186">
        <v>1.0607500000000001</v>
      </c>
      <c r="H292" s="186">
        <v>0.73849999999999993</v>
      </c>
      <c r="I292" s="186">
        <v>0.75875000000000004</v>
      </c>
      <c r="J292" s="186">
        <v>4.2863499999999997</v>
      </c>
      <c r="K292" s="186">
        <v>16.277250000000002</v>
      </c>
      <c r="L292" s="186">
        <v>27.440199999999997</v>
      </c>
      <c r="M292" s="186">
        <v>58.355099999999993</v>
      </c>
      <c r="N292" s="186">
        <v>70.471000000000004</v>
      </c>
      <c r="O292" s="186">
        <v>16.899049999999999</v>
      </c>
      <c r="P292" s="186">
        <v>15.2942</v>
      </c>
      <c r="Q292" s="186">
        <v>15.62955</v>
      </c>
      <c r="R292" s="186">
        <v>32.270299999999999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44407</v>
      </c>
      <c r="E295" s="184">
        <v>87.781199999999998</v>
      </c>
      <c r="F295" s="184">
        <v>1.2059</v>
      </c>
      <c r="G295" s="184">
        <v>4.0762999999999998</v>
      </c>
      <c r="H295" s="184">
        <v>5.9051999999999998</v>
      </c>
      <c r="I295" s="184">
        <v>6.0789999999999997</v>
      </c>
      <c r="J295" s="184">
        <v>8.0122999999999998</v>
      </c>
      <c r="K295" s="184">
        <v>5.5023</v>
      </c>
      <c r="L295" s="184">
        <v>5.2122000000000002</v>
      </c>
      <c r="M295" s="184">
        <v>5.0252999999999997</v>
      </c>
      <c r="N295" s="184">
        <v>5.6666999999999996</v>
      </c>
      <c r="O295" s="184">
        <v>9.2234999999999996</v>
      </c>
      <c r="P295" s="184">
        <v>8.2843999999999998</v>
      </c>
      <c r="Q295" s="184">
        <v>9.3011999999999997</v>
      </c>
      <c r="R295" s="184">
        <v>8.7410999999999994</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44407</v>
      </c>
      <c r="E296" s="184">
        <v>88.674999999999997</v>
      </c>
      <c r="F296" s="184">
        <v>1.3584000000000001</v>
      </c>
      <c r="G296" s="184">
        <v>4.2411000000000003</v>
      </c>
      <c r="H296" s="184">
        <v>6.0636999999999999</v>
      </c>
      <c r="I296" s="184">
        <v>6.2390999999999996</v>
      </c>
      <c r="J296" s="184">
        <v>8.1744000000000003</v>
      </c>
      <c r="K296" s="184">
        <v>5.6669999999999998</v>
      </c>
      <c r="L296" s="184">
        <v>5.3765000000000001</v>
      </c>
      <c r="M296" s="184">
        <v>5.1881000000000004</v>
      </c>
      <c r="N296" s="184">
        <v>5.8307000000000002</v>
      </c>
      <c r="O296" s="184">
        <v>9.3735999999999997</v>
      </c>
      <c r="P296" s="184">
        <v>8.4242000000000008</v>
      </c>
      <c r="Q296" s="184">
        <v>8.9434000000000005</v>
      </c>
      <c r="R296" s="184">
        <v>8.9021000000000008</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44407</v>
      </c>
      <c r="E297" s="184">
        <v>13.841200000000001</v>
      </c>
      <c r="F297" s="184">
        <v>2.9009999999999998</v>
      </c>
      <c r="G297" s="184">
        <v>1.7583</v>
      </c>
      <c r="H297" s="184">
        <v>4.7133000000000003</v>
      </c>
      <c r="I297" s="184">
        <v>5.1334999999999997</v>
      </c>
      <c r="J297" s="184">
        <v>7.0286</v>
      </c>
      <c r="K297" s="184">
        <v>4.9489999999999998</v>
      </c>
      <c r="L297" s="184">
        <v>5.2164999999999999</v>
      </c>
      <c r="M297" s="184">
        <v>5.0007999999999999</v>
      </c>
      <c r="N297" s="184">
        <v>5.9783999999999997</v>
      </c>
      <c r="O297" s="184">
        <v>8.5779999999999994</v>
      </c>
      <c r="P297" s="184"/>
      <c r="Q297" s="184">
        <v>8.3587000000000007</v>
      </c>
      <c r="R297" s="184">
        <v>9.4595000000000002</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44407</v>
      </c>
      <c r="E298" s="184">
        <v>13.412100000000001</v>
      </c>
      <c r="F298" s="184">
        <v>1.9051</v>
      </c>
      <c r="G298" s="184">
        <v>1.0887</v>
      </c>
      <c r="H298" s="184">
        <v>4.0464000000000002</v>
      </c>
      <c r="I298" s="184">
        <v>4.4786000000000001</v>
      </c>
      <c r="J298" s="184">
        <v>6.3558000000000003</v>
      </c>
      <c r="K298" s="184">
        <v>4.2645999999999997</v>
      </c>
      <c r="L298" s="184">
        <v>4.5197000000000003</v>
      </c>
      <c r="M298" s="184">
        <v>4.3042999999999996</v>
      </c>
      <c r="N298" s="184">
        <v>5.2729999999999997</v>
      </c>
      <c r="O298" s="184">
        <v>7.7782999999999998</v>
      </c>
      <c r="P298" s="184"/>
      <c r="Q298" s="184">
        <v>7.5191999999999997</v>
      </c>
      <c r="R298" s="184">
        <v>8.6804000000000006</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44407</v>
      </c>
      <c r="E299" s="184">
        <v>22.008299999999998</v>
      </c>
      <c r="F299" s="184">
        <v>3.8149000000000002</v>
      </c>
      <c r="G299" s="184">
        <v>3.0413000000000001</v>
      </c>
      <c r="H299" s="184">
        <v>3.7461000000000002</v>
      </c>
      <c r="I299" s="184">
        <v>3.5112000000000001</v>
      </c>
      <c r="J299" s="184">
        <v>5.8324999999999996</v>
      </c>
      <c r="K299" s="184">
        <v>4.2807000000000004</v>
      </c>
      <c r="L299" s="184">
        <v>2.2866</v>
      </c>
      <c r="M299" s="184">
        <v>3.0270999999999999</v>
      </c>
      <c r="N299" s="184">
        <v>3.8921000000000001</v>
      </c>
      <c r="O299" s="184">
        <v>4.9607999999999999</v>
      </c>
      <c r="P299" s="184">
        <v>5.5952000000000002</v>
      </c>
      <c r="Q299" s="184">
        <v>6.3918999999999997</v>
      </c>
      <c r="R299" s="184">
        <v>7.4192999999999998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44407</v>
      </c>
      <c r="E300" s="184">
        <v>23.046199999999999</v>
      </c>
      <c r="F300" s="184">
        <v>4.7519</v>
      </c>
      <c r="G300" s="184">
        <v>3.8551000000000002</v>
      </c>
      <c r="H300" s="184">
        <v>4.5289999999999999</v>
      </c>
      <c r="I300" s="184">
        <v>4.2946</v>
      </c>
      <c r="J300" s="184">
        <v>6.6083999999999996</v>
      </c>
      <c r="K300" s="184">
        <v>5.0561999999999996</v>
      </c>
      <c r="L300" s="184">
        <v>3.0558999999999998</v>
      </c>
      <c r="M300" s="184">
        <v>3.6987000000000001</v>
      </c>
      <c r="N300" s="184">
        <v>4.5212000000000003</v>
      </c>
      <c r="O300" s="184">
        <v>5.4569000000000001</v>
      </c>
      <c r="P300" s="184">
        <v>6.1208999999999998</v>
      </c>
      <c r="Q300" s="184">
        <v>7.4701000000000004</v>
      </c>
      <c r="R300" s="184">
        <v>7.9663000000000004</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44407</v>
      </c>
      <c r="E301" s="184">
        <v>18.4315</v>
      </c>
      <c r="F301" s="184">
        <v>3.9609999999999999</v>
      </c>
      <c r="G301" s="184">
        <v>6.2742000000000004</v>
      </c>
      <c r="H301" s="184">
        <v>6.9119000000000002</v>
      </c>
      <c r="I301" s="184">
        <v>5.5141</v>
      </c>
      <c r="J301" s="184">
        <v>7.8193000000000001</v>
      </c>
      <c r="K301" s="184">
        <v>4.8075000000000001</v>
      </c>
      <c r="L301" s="184">
        <v>4.2887000000000004</v>
      </c>
      <c r="M301" s="184">
        <v>4.1426999999999996</v>
      </c>
      <c r="N301" s="184">
        <v>4.7601000000000004</v>
      </c>
      <c r="O301" s="184">
        <v>8.6347000000000005</v>
      </c>
      <c r="P301" s="184">
        <v>7.73</v>
      </c>
      <c r="Q301" s="184">
        <v>8.5189000000000004</v>
      </c>
      <c r="R301" s="184">
        <v>7.8087</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44407</v>
      </c>
      <c r="E302" s="184">
        <v>17.6401</v>
      </c>
      <c r="F302" s="184">
        <v>3.3109000000000002</v>
      </c>
      <c r="G302" s="184">
        <v>5.5892999999999997</v>
      </c>
      <c r="H302" s="184">
        <v>6.2445000000000004</v>
      </c>
      <c r="I302" s="184">
        <v>4.8715999999999999</v>
      </c>
      <c r="J302" s="184">
        <v>7.1737000000000002</v>
      </c>
      <c r="K302" s="184">
        <v>4.1651999999999996</v>
      </c>
      <c r="L302" s="184">
        <v>3.6711</v>
      </c>
      <c r="M302" s="184">
        <v>3.5110999999999999</v>
      </c>
      <c r="N302" s="184">
        <v>4.1039000000000003</v>
      </c>
      <c r="O302" s="184">
        <v>7.8869999999999996</v>
      </c>
      <c r="P302" s="184">
        <v>6.9989999999999997</v>
      </c>
      <c r="Q302" s="184">
        <v>7.8840000000000003</v>
      </c>
      <c r="R302" s="184">
        <v>7.0913000000000004</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44407</v>
      </c>
      <c r="E303" s="184">
        <v>12.9787</v>
      </c>
      <c r="F303" s="184">
        <v>4.5002000000000004</v>
      </c>
      <c r="G303" s="184">
        <v>4.5012999999999996</v>
      </c>
      <c r="H303" s="184">
        <v>3.9</v>
      </c>
      <c r="I303" s="184">
        <v>3.8424</v>
      </c>
      <c r="J303" s="184">
        <v>5.0359999999999996</v>
      </c>
      <c r="K303" s="184">
        <v>3.8123999999999998</v>
      </c>
      <c r="L303" s="184">
        <v>4.3204000000000002</v>
      </c>
      <c r="M303" s="184">
        <v>4.0430000000000001</v>
      </c>
      <c r="N303" s="184">
        <v>4.6999000000000004</v>
      </c>
      <c r="O303" s="184"/>
      <c r="P303" s="184"/>
      <c r="Q303" s="184">
        <v>9.4489999999999998</v>
      </c>
      <c r="R303" s="184">
        <v>8.0014000000000003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44407</v>
      </c>
      <c r="E304" s="184">
        <v>12.884</v>
      </c>
      <c r="F304" s="184">
        <v>4.25</v>
      </c>
      <c r="G304" s="184">
        <v>4.2508999999999997</v>
      </c>
      <c r="H304" s="184">
        <v>3.6448999999999998</v>
      </c>
      <c r="I304" s="184">
        <v>3.5865999999999998</v>
      </c>
      <c r="J304" s="184">
        <v>4.7781000000000002</v>
      </c>
      <c r="K304" s="184">
        <v>3.5489999999999999</v>
      </c>
      <c r="L304" s="184">
        <v>4.0559000000000003</v>
      </c>
      <c r="M304" s="184">
        <v>3.7776999999999998</v>
      </c>
      <c r="N304" s="184">
        <v>4.4371999999999998</v>
      </c>
      <c r="O304" s="184"/>
      <c r="P304" s="184"/>
      <c r="Q304" s="184">
        <v>9.1717999999999993</v>
      </c>
      <c r="R304" s="184">
        <v>7.7263000000000002</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44407</v>
      </c>
      <c r="E307" s="184">
        <v>10.3546</v>
      </c>
      <c r="F307" s="184">
        <v>-2.8197999999999999</v>
      </c>
      <c r="G307" s="184">
        <v>-1.2924</v>
      </c>
      <c r="H307" s="184">
        <v>2.8719000000000001</v>
      </c>
      <c r="I307" s="184">
        <v>8.6143000000000001</v>
      </c>
      <c r="J307" s="184">
        <v>6.4733000000000001</v>
      </c>
      <c r="K307" s="184">
        <v>6.6990999999999996</v>
      </c>
      <c r="L307" s="184"/>
      <c r="M307" s="184"/>
      <c r="N307" s="184"/>
      <c r="O307" s="184"/>
      <c r="P307" s="184"/>
      <c r="Q307" s="184">
        <v>9.6588999999999992</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44407</v>
      </c>
      <c r="E308" s="184">
        <v>10.348800000000001</v>
      </c>
      <c r="F308" s="184">
        <v>-2.8214000000000001</v>
      </c>
      <c r="G308" s="184">
        <v>-1.4106000000000001</v>
      </c>
      <c r="H308" s="184">
        <v>2.7222</v>
      </c>
      <c r="I308" s="184">
        <v>8.4670000000000005</v>
      </c>
      <c r="J308" s="184">
        <v>6.3224999999999998</v>
      </c>
      <c r="K308" s="184">
        <v>6.5427</v>
      </c>
      <c r="L308" s="184"/>
      <c r="M308" s="184"/>
      <c r="N308" s="184"/>
      <c r="O308" s="184"/>
      <c r="P308" s="184"/>
      <c r="Q308" s="184">
        <v>9.5008999999999997</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44407</v>
      </c>
      <c r="E309" s="184">
        <v>78.530100000000004</v>
      </c>
      <c r="F309" s="184">
        <v>6.3686999999999996</v>
      </c>
      <c r="G309" s="184">
        <v>2.4329000000000001</v>
      </c>
      <c r="H309" s="184">
        <v>6.5484999999999998</v>
      </c>
      <c r="I309" s="184">
        <v>4.6096000000000004</v>
      </c>
      <c r="J309" s="184">
        <v>7.5811999999999999</v>
      </c>
      <c r="K309" s="184">
        <v>4.2485999999999997</v>
      </c>
      <c r="L309" s="184">
        <v>4.6664000000000003</v>
      </c>
      <c r="M309" s="184">
        <v>4.8826000000000001</v>
      </c>
      <c r="N309" s="184">
        <v>6.1235999999999997</v>
      </c>
      <c r="O309" s="184">
        <v>8.1776</v>
      </c>
      <c r="P309" s="184">
        <v>8.0122</v>
      </c>
      <c r="Q309" s="184">
        <v>8.9207999999999998</v>
      </c>
      <c r="R309" s="184">
        <v>7.1638000000000002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44407</v>
      </c>
      <c r="E310" s="184">
        <v>83.245999999999995</v>
      </c>
      <c r="F310" s="184">
        <v>6.8851000000000004</v>
      </c>
      <c r="G310" s="184">
        <v>2.9529999999999998</v>
      </c>
      <c r="H310" s="184">
        <v>7.0688000000000004</v>
      </c>
      <c r="I310" s="184">
        <v>5.1307</v>
      </c>
      <c r="J310" s="184">
        <v>8.1052</v>
      </c>
      <c r="K310" s="184">
        <v>4.7816000000000001</v>
      </c>
      <c r="L310" s="184">
        <v>5.2237999999999998</v>
      </c>
      <c r="M310" s="184">
        <v>5.4535999999999998</v>
      </c>
      <c r="N310" s="184">
        <v>6.7117000000000004</v>
      </c>
      <c r="O310" s="184">
        <v>8.7857000000000003</v>
      </c>
      <c r="P310" s="184">
        <v>8.6410999999999998</v>
      </c>
      <c r="Q310" s="184">
        <v>9.2661999999999995</v>
      </c>
      <c r="R310" s="184">
        <v>7.7683999999999997</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44407</v>
      </c>
      <c r="E312" s="184">
        <v>25.445</v>
      </c>
      <c r="F312" s="184">
        <v>-4.0160999999999998</v>
      </c>
      <c r="G312" s="184">
        <v>-1.4821</v>
      </c>
      <c r="H312" s="184">
        <v>5.7031000000000001</v>
      </c>
      <c r="I312" s="184">
        <v>5.5035999999999996</v>
      </c>
      <c r="J312" s="184">
        <v>7.6456</v>
      </c>
      <c r="K312" s="184">
        <v>5.1942000000000004</v>
      </c>
      <c r="L312" s="184">
        <v>4.2670000000000003</v>
      </c>
      <c r="M312" s="184">
        <v>4.5381999999999998</v>
      </c>
      <c r="N312" s="184">
        <v>5.1433</v>
      </c>
      <c r="O312" s="184">
        <v>9.2140000000000004</v>
      </c>
      <c r="P312" s="184">
        <v>8.1952999999999996</v>
      </c>
      <c r="Q312" s="184">
        <v>8.7835999999999999</v>
      </c>
      <c r="R312" s="184">
        <v>8.4243000000000006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44407</v>
      </c>
      <c r="E313" s="184">
        <v>25.731999999999999</v>
      </c>
      <c r="F313" s="184">
        <v>-3.6876000000000002</v>
      </c>
      <c r="G313" s="184">
        <v>-1.1347</v>
      </c>
      <c r="H313" s="184">
        <v>6.0049999999999999</v>
      </c>
      <c r="I313" s="184">
        <v>5.8185000000000002</v>
      </c>
      <c r="J313" s="184">
        <v>7.9573</v>
      </c>
      <c r="K313" s="184">
        <v>5.5068000000000001</v>
      </c>
      <c r="L313" s="184">
        <v>4.5789999999999997</v>
      </c>
      <c r="M313" s="184">
        <v>4.8541999999999996</v>
      </c>
      <c r="N313" s="184">
        <v>5.4641999999999999</v>
      </c>
      <c r="O313" s="184">
        <v>9.4221000000000004</v>
      </c>
      <c r="P313" s="184">
        <v>8.3653999999999993</v>
      </c>
      <c r="Q313" s="184">
        <v>8.8286999999999995</v>
      </c>
      <c r="R313" s="184">
        <v>8.6876999999999995</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44407</v>
      </c>
      <c r="E314" s="184">
        <v>10.4057</v>
      </c>
      <c r="F314" s="184">
        <v>13.6851</v>
      </c>
      <c r="G314" s="184">
        <v>4.4447000000000001</v>
      </c>
      <c r="H314" s="184">
        <v>5.1664000000000003</v>
      </c>
      <c r="I314" s="184">
        <v>4.5679999999999996</v>
      </c>
      <c r="J314" s="184">
        <v>8.4060000000000006</v>
      </c>
      <c r="K314" s="184">
        <v>5.1100000000000003</v>
      </c>
      <c r="L314" s="184">
        <v>4.3357000000000001</v>
      </c>
      <c r="M314" s="184">
        <v>4.2047999999999996</v>
      </c>
      <c r="N314" s="184"/>
      <c r="O314" s="184"/>
      <c r="P314" s="184"/>
      <c r="Q314" s="184">
        <v>4.8711000000000002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44407</v>
      </c>
      <c r="E315" s="184">
        <v>10.3696</v>
      </c>
      <c r="F315" s="184">
        <v>13.3805</v>
      </c>
      <c r="G315" s="184">
        <v>3.9904999999999999</v>
      </c>
      <c r="H315" s="184">
        <v>4.7309999999999999</v>
      </c>
      <c r="I315" s="184">
        <v>4.1298000000000004</v>
      </c>
      <c r="J315" s="184">
        <v>7.9836</v>
      </c>
      <c r="K315" s="184">
        <v>4.6881000000000004</v>
      </c>
      <c r="L315" s="184">
        <v>3.9058999999999999</v>
      </c>
      <c r="M315" s="184">
        <v>3.7742</v>
      </c>
      <c r="N315" s="184"/>
      <c r="O315" s="184"/>
      <c r="P315" s="184"/>
      <c r="Q315" s="184">
        <v>4.4375999999999998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44407</v>
      </c>
      <c r="E316" s="184">
        <v>23.056899999999999</v>
      </c>
      <c r="F316" s="184">
        <v>3.6414</v>
      </c>
      <c r="G316" s="184">
        <v>2.8500999999999999</v>
      </c>
      <c r="H316" s="184">
        <v>6.2038000000000002</v>
      </c>
      <c r="I316" s="184">
        <v>5.6318999999999999</v>
      </c>
      <c r="J316" s="184">
        <v>4.2679999999999998</v>
      </c>
      <c r="K316" s="184">
        <v>4.3468999999999998</v>
      </c>
      <c r="L316" s="184">
        <v>4.1904000000000003</v>
      </c>
      <c r="M316" s="184">
        <v>4.2927</v>
      </c>
      <c r="N316" s="184">
        <v>4.9161999999999999</v>
      </c>
      <c r="O316" s="184">
        <v>8.5069999999999997</v>
      </c>
      <c r="P316" s="184">
        <v>7.7682000000000002</v>
      </c>
      <c r="Q316" s="184">
        <v>7.2248999999999999</v>
      </c>
      <c r="R316" s="184">
        <v>8.0909999999999993</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44407</v>
      </c>
      <c r="E317" s="184">
        <v>23.913799999999998</v>
      </c>
      <c r="F317" s="184">
        <v>4.1215000000000002</v>
      </c>
      <c r="G317" s="184">
        <v>3.1551999999999998</v>
      </c>
      <c r="H317" s="184">
        <v>6.5277000000000003</v>
      </c>
      <c r="I317" s="184">
        <v>5.9553000000000003</v>
      </c>
      <c r="J317" s="184">
        <v>4.5860000000000003</v>
      </c>
      <c r="K317" s="184">
        <v>4.6643999999999997</v>
      </c>
      <c r="L317" s="184">
        <v>4.5113000000000003</v>
      </c>
      <c r="M317" s="184">
        <v>4.6172000000000004</v>
      </c>
      <c r="N317" s="184">
        <v>5.2461000000000002</v>
      </c>
      <c r="O317" s="184">
        <v>8.8427000000000007</v>
      </c>
      <c r="P317" s="184">
        <v>8.1085999999999991</v>
      </c>
      <c r="Q317" s="184">
        <v>8.7943999999999996</v>
      </c>
      <c r="R317" s="184">
        <v>8.4284999999999997</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44407</v>
      </c>
      <c r="E318" s="184">
        <v>15.6182</v>
      </c>
      <c r="F318" s="184">
        <v>5.8434999999999997</v>
      </c>
      <c r="G318" s="184">
        <v>5.1436000000000002</v>
      </c>
      <c r="H318" s="184">
        <v>6.5853000000000002</v>
      </c>
      <c r="I318" s="184">
        <v>6.5098000000000003</v>
      </c>
      <c r="J318" s="184">
        <v>10.275399999999999</v>
      </c>
      <c r="K318" s="184">
        <v>5.4244000000000003</v>
      </c>
      <c r="L318" s="184">
        <v>5.1821000000000002</v>
      </c>
      <c r="M318" s="184">
        <v>4.8825000000000003</v>
      </c>
      <c r="N318" s="184">
        <v>5.3597000000000001</v>
      </c>
      <c r="O318" s="184">
        <v>8.7834000000000003</v>
      </c>
      <c r="P318" s="184">
        <v>8.0289000000000001</v>
      </c>
      <c r="Q318" s="184">
        <v>8.3637999999999995</v>
      </c>
      <c r="R318" s="184">
        <v>8.6806000000000001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44407</v>
      </c>
      <c r="E319" s="184">
        <v>15.352600000000001</v>
      </c>
      <c r="F319" s="184">
        <v>5.4688999999999997</v>
      </c>
      <c r="G319" s="184">
        <v>4.9154</v>
      </c>
      <c r="H319" s="184">
        <v>6.2907999999999999</v>
      </c>
      <c r="I319" s="184">
        <v>6.2130999999999998</v>
      </c>
      <c r="J319" s="184">
        <v>9.9793000000000003</v>
      </c>
      <c r="K319" s="184">
        <v>5.1199000000000003</v>
      </c>
      <c r="L319" s="184">
        <v>4.8731</v>
      </c>
      <c r="M319" s="184">
        <v>4.5678999999999998</v>
      </c>
      <c r="N319" s="184">
        <v>5.0381999999999998</v>
      </c>
      <c r="O319" s="184">
        <v>8.4486000000000008</v>
      </c>
      <c r="P319" s="184">
        <v>7.6954000000000002</v>
      </c>
      <c r="Q319" s="184">
        <v>8.0294000000000008</v>
      </c>
      <c r="R319" s="184">
        <v>8.3491999999999997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44407</v>
      </c>
      <c r="E320" s="184">
        <v>2525.8870999999999</v>
      </c>
      <c r="F320" s="184">
        <v>7.2049000000000003</v>
      </c>
      <c r="G320" s="184">
        <v>4.8258999999999999</v>
      </c>
      <c r="H320" s="184">
        <v>6.6707999999999998</v>
      </c>
      <c r="I320" s="184">
        <v>5.8258999999999999</v>
      </c>
      <c r="J320" s="184">
        <v>8.8661999999999992</v>
      </c>
      <c r="K320" s="184">
        <v>4.4309000000000003</v>
      </c>
      <c r="L320" s="184">
        <v>4.6345999999999998</v>
      </c>
      <c r="M320" s="184">
        <v>4.1853999999999996</v>
      </c>
      <c r="N320" s="184">
        <v>4.8712</v>
      </c>
      <c r="O320" s="184">
        <v>8.6478999999999999</v>
      </c>
      <c r="P320" s="184">
        <v>6.782</v>
      </c>
      <c r="Q320" s="184">
        <v>6.8411</v>
      </c>
      <c r="R320" s="184">
        <v>8.0565999999999995</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44407</v>
      </c>
      <c r="E321" s="184">
        <v>2666.5751</v>
      </c>
      <c r="F321" s="184">
        <v>7.6052999999999997</v>
      </c>
      <c r="G321" s="184">
        <v>5.226</v>
      </c>
      <c r="H321" s="184">
        <v>7.0712000000000002</v>
      </c>
      <c r="I321" s="184">
        <v>6.2267999999999999</v>
      </c>
      <c r="J321" s="184">
        <v>9.2690999999999999</v>
      </c>
      <c r="K321" s="184">
        <v>4.8349000000000002</v>
      </c>
      <c r="L321" s="184">
        <v>5.0439999999999996</v>
      </c>
      <c r="M321" s="184">
        <v>4.5983000000000001</v>
      </c>
      <c r="N321" s="184">
        <v>5.2915000000000001</v>
      </c>
      <c r="O321" s="184">
        <v>9.1329999999999991</v>
      </c>
      <c r="P321" s="184">
        <v>7.3667999999999996</v>
      </c>
      <c r="Q321" s="184">
        <v>8.0013000000000005</v>
      </c>
      <c r="R321" s="184">
        <v>8.4864999999999995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44407</v>
      </c>
      <c r="E322" s="184">
        <v>2954.8256000000001</v>
      </c>
      <c r="F322" s="184">
        <v>-4.1364000000000001</v>
      </c>
      <c r="G322" s="184">
        <v>2.8986000000000001</v>
      </c>
      <c r="H322" s="184">
        <v>6.3489000000000004</v>
      </c>
      <c r="I322" s="184">
        <v>5.3563000000000001</v>
      </c>
      <c r="J322" s="184">
        <v>6.8997000000000002</v>
      </c>
      <c r="K322" s="184">
        <v>4.9394</v>
      </c>
      <c r="L322" s="184">
        <v>4.4170999999999996</v>
      </c>
      <c r="M322" s="184">
        <v>4.3086000000000002</v>
      </c>
      <c r="N322" s="184">
        <v>5.0585000000000004</v>
      </c>
      <c r="O322" s="184">
        <v>8.1900999999999993</v>
      </c>
      <c r="P322" s="184">
        <v>7.8784000000000001</v>
      </c>
      <c r="Q322" s="184">
        <v>8.1272000000000002</v>
      </c>
      <c r="R322" s="184">
        <v>7.6481000000000003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44407</v>
      </c>
      <c r="E323" s="184">
        <v>3044.0355</v>
      </c>
      <c r="F323" s="184">
        <v>-3.7982</v>
      </c>
      <c r="G323" s="184">
        <v>3.2355</v>
      </c>
      <c r="H323" s="184">
        <v>6.6894</v>
      </c>
      <c r="I323" s="184">
        <v>5.7016</v>
      </c>
      <c r="J323" s="184">
        <v>7.2468000000000004</v>
      </c>
      <c r="K323" s="184">
        <v>5.2946</v>
      </c>
      <c r="L323" s="184">
        <v>4.7949000000000002</v>
      </c>
      <c r="M323" s="184">
        <v>4.6696999999999997</v>
      </c>
      <c r="N323" s="184">
        <v>5.4109999999999996</v>
      </c>
      <c r="O323" s="184">
        <v>8.5144000000000002</v>
      </c>
      <c r="P323" s="184">
        <v>8.1821999999999999</v>
      </c>
      <c r="Q323" s="184">
        <v>8.6785999999999994</v>
      </c>
      <c r="R323" s="184">
        <v>7.9823000000000004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44407</v>
      </c>
      <c r="E324" s="184">
        <v>60.778599999999997</v>
      </c>
      <c r="F324" s="184">
        <v>0.84079999999999999</v>
      </c>
      <c r="G324" s="184">
        <v>-10.4604</v>
      </c>
      <c r="H324" s="184">
        <v>-4.74</v>
      </c>
      <c r="I324" s="184">
        <v>1.5751999999999999</v>
      </c>
      <c r="J324" s="184">
        <v>3.7831000000000001</v>
      </c>
      <c r="K324" s="184">
        <v>4.6322000000000001</v>
      </c>
      <c r="L324" s="184">
        <v>2.5851999999999999</v>
      </c>
      <c r="M324" s="184">
        <v>2.9821</v>
      </c>
      <c r="N324" s="184">
        <v>3.6189</v>
      </c>
      <c r="O324" s="184">
        <v>10.3401</v>
      </c>
      <c r="P324" s="184">
        <v>7.9394</v>
      </c>
      <c r="Q324" s="184">
        <v>8.2956000000000003</v>
      </c>
      <c r="R324" s="184">
        <v>8.3843999999999994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44407</v>
      </c>
      <c r="E325" s="184">
        <v>57.822200000000002</v>
      </c>
      <c r="F325" s="184">
        <v>0.56810000000000005</v>
      </c>
      <c r="G325" s="184">
        <v>-10.784700000000001</v>
      </c>
      <c r="H325" s="184">
        <v>-5.0720999999999998</v>
      </c>
      <c r="I325" s="184">
        <v>1.236</v>
      </c>
      <c r="J325" s="184">
        <v>3.4437000000000002</v>
      </c>
      <c r="K325" s="184">
        <v>4.2892999999999999</v>
      </c>
      <c r="L325" s="184">
        <v>2.2347000000000001</v>
      </c>
      <c r="M325" s="184">
        <v>2.6229</v>
      </c>
      <c r="N325" s="184">
        <v>3.2625999999999999</v>
      </c>
      <c r="O325" s="184">
        <v>9.9864999999999995</v>
      </c>
      <c r="P325" s="184">
        <v>7.4669999999999996</v>
      </c>
      <c r="Q325" s="184">
        <v>7.4732000000000003</v>
      </c>
      <c r="R325" s="184">
        <v>8.0244999999999997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44407</v>
      </c>
      <c r="E326" s="184">
        <v>10.242100000000001</v>
      </c>
      <c r="F326" s="184">
        <v>19.254300000000001</v>
      </c>
      <c r="G326" s="184">
        <v>7.8452000000000002</v>
      </c>
      <c r="H326" s="184">
        <v>7.2393000000000001</v>
      </c>
      <c r="I326" s="184">
        <v>4.9221000000000004</v>
      </c>
      <c r="J326" s="184">
        <v>9.2402999999999995</v>
      </c>
      <c r="K326" s="184">
        <v>4.8433999999999999</v>
      </c>
      <c r="L326" s="184"/>
      <c r="M326" s="184"/>
      <c r="N326" s="184"/>
      <c r="O326" s="184"/>
      <c r="P326" s="184"/>
      <c r="Q326" s="184">
        <v>6.5457000000000001</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44407</v>
      </c>
      <c r="E327" s="184">
        <v>10.2247</v>
      </c>
      <c r="F327" s="184">
        <v>18.572299999999998</v>
      </c>
      <c r="G327" s="184">
        <v>7.5011999999999999</v>
      </c>
      <c r="H327" s="184">
        <v>6.8426</v>
      </c>
      <c r="I327" s="184">
        <v>4.4699</v>
      </c>
      <c r="J327" s="184">
        <v>8.8093000000000004</v>
      </c>
      <c r="K327" s="184">
        <v>4.3940999999999999</v>
      </c>
      <c r="L327" s="184"/>
      <c r="M327" s="184"/>
      <c r="N327" s="184"/>
      <c r="O327" s="184"/>
      <c r="P327" s="184"/>
      <c r="Q327" s="184">
        <v>6.0751999999999997</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44407</v>
      </c>
      <c r="E328" s="184">
        <v>46.423200000000001</v>
      </c>
      <c r="F328" s="184">
        <v>3.2239</v>
      </c>
      <c r="G328" s="184">
        <v>4.2733999999999996</v>
      </c>
      <c r="H328" s="184">
        <v>8.5616000000000003</v>
      </c>
      <c r="I328" s="184">
        <v>7.6207000000000003</v>
      </c>
      <c r="J328" s="184">
        <v>9.6923999999999992</v>
      </c>
      <c r="K328" s="184">
        <v>6.1397000000000004</v>
      </c>
      <c r="L328" s="184">
        <v>5.9027000000000003</v>
      </c>
      <c r="M328" s="184">
        <v>5.4688999999999997</v>
      </c>
      <c r="N328" s="184">
        <v>6.4871999999999996</v>
      </c>
      <c r="O328" s="184">
        <v>7.7732000000000001</v>
      </c>
      <c r="P328" s="184">
        <v>7.4470000000000001</v>
      </c>
      <c r="Q328" s="184">
        <v>7.6266999999999996</v>
      </c>
      <c r="R328" s="184">
        <v>7.7427000000000001</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44407</v>
      </c>
      <c r="E329" s="184">
        <v>48.029400000000003</v>
      </c>
      <c r="F329" s="184">
        <v>3.5720999999999998</v>
      </c>
      <c r="G329" s="184">
        <v>4.6627999999999998</v>
      </c>
      <c r="H329" s="184">
        <v>8.9611000000000001</v>
      </c>
      <c r="I329" s="184">
        <v>8.0149000000000008</v>
      </c>
      <c r="J329" s="184">
        <v>10.094099999999999</v>
      </c>
      <c r="K329" s="184">
        <v>6.5454999999999997</v>
      </c>
      <c r="L329" s="184">
        <v>6.3144999999999998</v>
      </c>
      <c r="M329" s="184">
        <v>5.8853999999999997</v>
      </c>
      <c r="N329" s="184">
        <v>6.9135</v>
      </c>
      <c r="O329" s="184">
        <v>8.2042999999999999</v>
      </c>
      <c r="P329" s="184">
        <v>7.9095000000000004</v>
      </c>
      <c r="Q329" s="184">
        <v>8.4876000000000005</v>
      </c>
      <c r="R329" s="184">
        <v>8.1736000000000004</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44407</v>
      </c>
      <c r="E330" s="184">
        <v>34.464700000000001</v>
      </c>
      <c r="F330" s="184">
        <v>4.5545</v>
      </c>
      <c r="G330" s="184">
        <v>6.4637000000000002</v>
      </c>
      <c r="H330" s="184">
        <v>6.6048</v>
      </c>
      <c r="I330" s="184">
        <v>5.8757999999999999</v>
      </c>
      <c r="J330" s="184">
        <v>7.4302000000000001</v>
      </c>
      <c r="K330" s="184">
        <v>5.3207000000000004</v>
      </c>
      <c r="L330" s="184">
        <v>5.3002000000000002</v>
      </c>
      <c r="M330" s="184">
        <v>4.6773999999999996</v>
      </c>
      <c r="N330" s="184">
        <v>5.3708999999999998</v>
      </c>
      <c r="O330" s="184">
        <v>7.7510000000000003</v>
      </c>
      <c r="P330" s="184">
        <v>6.7103000000000002</v>
      </c>
      <c r="Q330" s="184">
        <v>6.9134000000000002</v>
      </c>
      <c r="R330" s="184">
        <v>7.6207000000000003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44407</v>
      </c>
      <c r="E331" s="184">
        <v>37.327100000000002</v>
      </c>
      <c r="F331" s="184">
        <v>4.7920999999999996</v>
      </c>
      <c r="G331" s="184">
        <v>7.0445000000000002</v>
      </c>
      <c r="H331" s="184">
        <v>7.2740999999999998</v>
      </c>
      <c r="I331" s="184">
        <v>6.5679999999999996</v>
      </c>
      <c r="J331" s="184">
        <v>8.0846999999999998</v>
      </c>
      <c r="K331" s="184">
        <v>5.8014999999999999</v>
      </c>
      <c r="L331" s="184">
        <v>5.8609999999999998</v>
      </c>
      <c r="M331" s="184">
        <v>5.3394000000000004</v>
      </c>
      <c r="N331" s="184">
        <v>6.0914000000000001</v>
      </c>
      <c r="O331" s="184">
        <v>8.6501000000000001</v>
      </c>
      <c r="P331" s="184">
        <v>7.7145000000000001</v>
      </c>
      <c r="Q331" s="184">
        <v>8.1073000000000004</v>
      </c>
      <c r="R331" s="184">
        <v>8.4103999999999992</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44407</v>
      </c>
      <c r="E334" s="184">
        <v>12.4496</v>
      </c>
      <c r="F334" s="184">
        <v>5.2779999999999996</v>
      </c>
      <c r="G334" s="184">
        <v>4.3014999999999999</v>
      </c>
      <c r="H334" s="184">
        <v>7.0879000000000003</v>
      </c>
      <c r="I334" s="184">
        <v>5.7927</v>
      </c>
      <c r="J334" s="184">
        <v>7.6707999999999998</v>
      </c>
      <c r="K334" s="184">
        <v>4.6639999999999997</v>
      </c>
      <c r="L334" s="184">
        <v>4.0660999999999996</v>
      </c>
      <c r="M334" s="184">
        <v>4.0632000000000001</v>
      </c>
      <c r="N334" s="184">
        <v>4.5991</v>
      </c>
      <c r="O334" s="184"/>
      <c r="P334" s="184"/>
      <c r="Q334" s="184">
        <v>9.1859000000000002</v>
      </c>
      <c r="R334" s="184">
        <v>8.3299000000000003</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44407</v>
      </c>
      <c r="E335" s="184">
        <v>12.296099999999999</v>
      </c>
      <c r="F335" s="184">
        <v>5.0469999999999997</v>
      </c>
      <c r="G335" s="184">
        <v>3.8601999999999999</v>
      </c>
      <c r="H335" s="184">
        <v>6.6662999999999997</v>
      </c>
      <c r="I335" s="184">
        <v>5.3327999999999998</v>
      </c>
      <c r="J335" s="184">
        <v>7.2262000000000004</v>
      </c>
      <c r="K335" s="184">
        <v>4.1993</v>
      </c>
      <c r="L335" s="184">
        <v>3.5960999999999999</v>
      </c>
      <c r="M335" s="184">
        <v>3.5857000000000001</v>
      </c>
      <c r="N335" s="184">
        <v>4.0983999999999998</v>
      </c>
      <c r="O335" s="184"/>
      <c r="P335" s="184"/>
      <c r="Q335" s="184">
        <v>8.6440000000000001</v>
      </c>
      <c r="R335" s="184">
        <v>7.7995000000000001</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44407</v>
      </c>
      <c r="E336" s="184">
        <v>31.913599999999999</v>
      </c>
      <c r="F336" s="184">
        <v>4.3465999999999996</v>
      </c>
      <c r="G336" s="184">
        <v>4.5384000000000002</v>
      </c>
      <c r="H336" s="184">
        <v>7.2317</v>
      </c>
      <c r="I336" s="184">
        <v>5.3127000000000004</v>
      </c>
      <c r="J336" s="184">
        <v>9.9045000000000005</v>
      </c>
      <c r="K336" s="184">
        <v>5.2032999999999996</v>
      </c>
      <c r="L336" s="184">
        <v>5.3266</v>
      </c>
      <c r="M336" s="184">
        <v>4.8019999999999996</v>
      </c>
      <c r="N336" s="184">
        <v>5.2218999999999998</v>
      </c>
      <c r="O336" s="184">
        <v>9.4181000000000008</v>
      </c>
      <c r="P336" s="184">
        <v>7.8426999999999998</v>
      </c>
      <c r="Q336" s="184">
        <v>7.2445000000000004</v>
      </c>
      <c r="R336" s="184">
        <v>8.7555999999999994</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44407</v>
      </c>
      <c r="E337" s="184">
        <v>32.702100000000002</v>
      </c>
      <c r="F337" s="184">
        <v>4.5766999999999998</v>
      </c>
      <c r="G337" s="184">
        <v>4.8013000000000003</v>
      </c>
      <c r="H337" s="184">
        <v>7.4889000000000001</v>
      </c>
      <c r="I337" s="184">
        <v>5.5606</v>
      </c>
      <c r="J337" s="184">
        <v>10.1591</v>
      </c>
      <c r="K337" s="184">
        <v>5.4678000000000004</v>
      </c>
      <c r="L337" s="184">
        <v>5.5913000000000004</v>
      </c>
      <c r="M337" s="184">
        <v>5.0629999999999997</v>
      </c>
      <c r="N337" s="184">
        <v>5.4821</v>
      </c>
      <c r="O337" s="184">
        <v>9.6963000000000008</v>
      </c>
      <c r="P337" s="184">
        <v>8.2594999999999992</v>
      </c>
      <c r="Q337" s="184">
        <v>8.2779000000000007</v>
      </c>
      <c r="R337" s="184">
        <v>9.0054999999999996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44407</v>
      </c>
      <c r="E338" s="184">
        <v>200.18340000000001</v>
      </c>
      <c r="F338" s="184">
        <v>0</v>
      </c>
      <c r="G338" s="184">
        <v>0</v>
      </c>
      <c r="H338" s="184">
        <v>0</v>
      </c>
      <c r="I338" s="184">
        <v>0</v>
      </c>
      <c r="J338" s="184">
        <v>0</v>
      </c>
      <c r="K338" s="184">
        <v>0</v>
      </c>
      <c r="L338" s="184">
        <v>0</v>
      </c>
      <c r="M338" s="184">
        <v>0</v>
      </c>
      <c r="N338" s="184">
        <v>-0.51839999999999997</v>
      </c>
      <c r="O338" s="184"/>
      <c r="P338" s="184"/>
      <c r="Q338" s="184">
        <v>-10.3575</v>
      </c>
      <c r="R338" s="184">
        <v>-11.3733</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44407</v>
      </c>
      <c r="E339" s="184">
        <v>192.02520000000001</v>
      </c>
      <c r="F339" s="184">
        <v>0</v>
      </c>
      <c r="G339" s="184">
        <v>0</v>
      </c>
      <c r="H339" s="184">
        <v>0</v>
      </c>
      <c r="I339" s="184">
        <v>0</v>
      </c>
      <c r="J339" s="184">
        <v>0</v>
      </c>
      <c r="K339" s="184">
        <v>0</v>
      </c>
      <c r="L339" s="184">
        <v>0</v>
      </c>
      <c r="M339" s="184">
        <v>0</v>
      </c>
      <c r="N339" s="184">
        <v>-0.51829999999999998</v>
      </c>
      <c r="O339" s="184"/>
      <c r="P339" s="184"/>
      <c r="Q339" s="184">
        <v>-10.3575</v>
      </c>
      <c r="R339" s="184">
        <v>-11.3733</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44407</v>
      </c>
      <c r="E340" s="184">
        <v>12.356400000000001</v>
      </c>
      <c r="F340" s="184">
        <v>7.9774000000000003</v>
      </c>
      <c r="G340" s="184">
        <v>5.6151</v>
      </c>
      <c r="H340" s="184">
        <v>8.0724999999999998</v>
      </c>
      <c r="I340" s="184">
        <v>5.9424999999999999</v>
      </c>
      <c r="J340" s="184">
        <v>9.0266999999999999</v>
      </c>
      <c r="K340" s="184">
        <v>4.5965999999999996</v>
      </c>
      <c r="L340" s="184">
        <v>4.0316000000000001</v>
      </c>
      <c r="M340" s="184">
        <v>3.8706999999999998</v>
      </c>
      <c r="N340" s="184">
        <v>4.5823</v>
      </c>
      <c r="O340" s="184">
        <v>6.7531999999999996</v>
      </c>
      <c r="P340" s="184"/>
      <c r="Q340" s="184">
        <v>6.8720999999999997</v>
      </c>
      <c r="R340" s="184">
        <v>8.6768000000000001</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44407</v>
      </c>
      <c r="E341" s="184">
        <v>12.2308</v>
      </c>
      <c r="F341" s="184">
        <v>7.4622000000000002</v>
      </c>
      <c r="G341" s="184">
        <v>5.2744999999999997</v>
      </c>
      <c r="H341" s="184">
        <v>7.6851000000000003</v>
      </c>
      <c r="I341" s="184">
        <v>5.5754000000000001</v>
      </c>
      <c r="J341" s="184">
        <v>8.6557999999999993</v>
      </c>
      <c r="K341" s="184">
        <v>4.2286999999999999</v>
      </c>
      <c r="L341" s="184">
        <v>3.7652999999999999</v>
      </c>
      <c r="M341" s="184">
        <v>3.6272000000000002</v>
      </c>
      <c r="N341" s="184">
        <v>4.3059000000000003</v>
      </c>
      <c r="O341" s="184">
        <v>6.4230999999999998</v>
      </c>
      <c r="P341" s="184"/>
      <c r="Q341" s="184">
        <v>6.5297000000000001</v>
      </c>
      <c r="R341" s="184">
        <v>8.3361000000000001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44407</v>
      </c>
      <c r="E342" s="184">
        <v>13.061500000000001</v>
      </c>
      <c r="F342" s="184">
        <v>3.0741999999999998</v>
      </c>
      <c r="G342" s="184">
        <v>5.4050000000000002</v>
      </c>
      <c r="H342" s="184">
        <v>7.1557000000000004</v>
      </c>
      <c r="I342" s="184">
        <v>5.9217000000000004</v>
      </c>
      <c r="J342" s="184">
        <v>9.1502999999999997</v>
      </c>
      <c r="K342" s="184">
        <v>5.0719000000000003</v>
      </c>
      <c r="L342" s="184">
        <v>4.5891999999999999</v>
      </c>
      <c r="M342" s="184">
        <v>4.3735999999999997</v>
      </c>
      <c r="N342" s="184">
        <v>5.1329000000000002</v>
      </c>
      <c r="O342" s="184"/>
      <c r="P342" s="184"/>
      <c r="Q342" s="184">
        <v>9.3827999999999996</v>
      </c>
      <c r="R342" s="184">
        <v>8.5839999999999996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44407</v>
      </c>
      <c r="E343" s="184">
        <v>12.9428</v>
      </c>
      <c r="F343" s="184">
        <v>2.5383</v>
      </c>
      <c r="G343" s="184">
        <v>5.0782999999999996</v>
      </c>
      <c r="H343" s="184">
        <v>6.8174000000000001</v>
      </c>
      <c r="I343" s="184">
        <v>5.6120000000000001</v>
      </c>
      <c r="J343" s="184">
        <v>8.8533000000000008</v>
      </c>
      <c r="K343" s="184">
        <v>4.7759999999999998</v>
      </c>
      <c r="L343" s="184">
        <v>4.2938000000000001</v>
      </c>
      <c r="M343" s="184">
        <v>4.0796999999999999</v>
      </c>
      <c r="N343" s="184">
        <v>4.8348000000000004</v>
      </c>
      <c r="O343" s="184"/>
      <c r="P343" s="184"/>
      <c r="Q343" s="184">
        <v>9.048</v>
      </c>
      <c r="R343" s="184">
        <v>8.2910000000000004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4.1037090909090894</v>
      </c>
      <c r="G344" s="186">
        <v>3.0647295454545458</v>
      </c>
      <c r="H344" s="186">
        <v>5.3815159090909086</v>
      </c>
      <c r="I344" s="186">
        <v>5.1624068181818181</v>
      </c>
      <c r="J344" s="186">
        <v>7.270654545454545</v>
      </c>
      <c r="K344" s="186">
        <v>4.7285090909090917</v>
      </c>
      <c r="L344" s="186">
        <v>4.2521775000000002</v>
      </c>
      <c r="M344" s="186">
        <v>4.1497474999999993</v>
      </c>
      <c r="N344" s="186">
        <v>4.8095684210526324</v>
      </c>
      <c r="O344" s="186">
        <v>8.3851733333333343</v>
      </c>
      <c r="P344" s="186">
        <v>7.6718500000000001</v>
      </c>
      <c r="Q344" s="186">
        <v>7.1666204545454546</v>
      </c>
      <c r="R344" s="186">
        <v>7.1829342105263159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4.0412499999999998</v>
      </c>
      <c r="G345" s="186">
        <v>4.2460000000000004</v>
      </c>
      <c r="H345" s="186">
        <v>6.4382999999999999</v>
      </c>
      <c r="I345" s="186">
        <v>5.53735</v>
      </c>
      <c r="J345" s="186">
        <v>7.74505</v>
      </c>
      <c r="K345" s="186">
        <v>4.8212000000000002</v>
      </c>
      <c r="L345" s="186">
        <v>4.4641999999999999</v>
      </c>
      <c r="M345" s="186">
        <v>4.3064499999999999</v>
      </c>
      <c r="N345" s="186">
        <v>5.0957000000000008</v>
      </c>
      <c r="O345" s="186">
        <v>8.6063499999999991</v>
      </c>
      <c r="P345" s="186">
        <v>7.8605499999999999</v>
      </c>
      <c r="Q345" s="186">
        <v>8.2025500000000005</v>
      </c>
      <c r="R345" s="186">
        <v>8.2323000000000004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44407</v>
      </c>
      <c r="E348" s="184">
        <v>16.625499999999999</v>
      </c>
      <c r="F348" s="184">
        <v>-13.825900000000001</v>
      </c>
      <c r="G348" s="184">
        <v>5.3445</v>
      </c>
      <c r="H348" s="184">
        <v>5.9029999999999996</v>
      </c>
      <c r="I348" s="184">
        <v>6.0987</v>
      </c>
      <c r="J348" s="184">
        <v>8.0442</v>
      </c>
      <c r="K348" s="184">
        <v>7.3056000000000001</v>
      </c>
      <c r="L348" s="184">
        <v>7.9535999999999998</v>
      </c>
      <c r="M348" s="184">
        <v>9.3611000000000004</v>
      </c>
      <c r="N348" s="184">
        <v>9.9410000000000007</v>
      </c>
      <c r="O348" s="184">
        <v>6.9775</v>
      </c>
      <c r="P348" s="184">
        <v>7.9273999999999996</v>
      </c>
      <c r="Q348" s="184">
        <v>8.4046000000000003</v>
      </c>
      <c r="R348" s="184">
        <v>6.9119999999999999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44407</v>
      </c>
      <c r="E349" s="184">
        <v>15.699</v>
      </c>
      <c r="F349" s="184">
        <v>-14.6416</v>
      </c>
      <c r="G349" s="184">
        <v>4.6517999999999997</v>
      </c>
      <c r="H349" s="184">
        <v>5.1532999999999998</v>
      </c>
      <c r="I349" s="184">
        <v>5.3585000000000003</v>
      </c>
      <c r="J349" s="184">
        <v>7.2896000000000001</v>
      </c>
      <c r="K349" s="184">
        <v>6.3562000000000003</v>
      </c>
      <c r="L349" s="184">
        <v>7.0317999999999996</v>
      </c>
      <c r="M349" s="184">
        <v>8.4641000000000002</v>
      </c>
      <c r="N349" s="184">
        <v>9.0374999999999996</v>
      </c>
      <c r="O349" s="184">
        <v>6.0453000000000001</v>
      </c>
      <c r="P349" s="184">
        <v>6.9108999999999998</v>
      </c>
      <c r="Q349" s="184">
        <v>7.4208999999999996</v>
      </c>
      <c r="R349" s="184">
        <v>6.0388000000000002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44407</v>
      </c>
      <c r="E350" s="184">
        <v>0.41570000000000001</v>
      </c>
      <c r="F350" s="184">
        <v>0</v>
      </c>
      <c r="G350" s="184">
        <v>0</v>
      </c>
      <c r="H350" s="184">
        <v>0</v>
      </c>
      <c r="I350" s="184">
        <v>0</v>
      </c>
      <c r="J350" s="184">
        <v>0</v>
      </c>
      <c r="K350" s="184">
        <v>0</v>
      </c>
      <c r="L350" s="184">
        <v>0</v>
      </c>
      <c r="M350" s="184">
        <v>0</v>
      </c>
      <c r="N350" s="184">
        <v>0</v>
      </c>
      <c r="O350" s="184"/>
      <c r="P350" s="184"/>
      <c r="Q350" s="184">
        <v>-15.0318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44407</v>
      </c>
      <c r="E351" s="184">
        <v>0.39800000000000002</v>
      </c>
      <c r="F351" s="184">
        <v>0</v>
      </c>
      <c r="G351" s="184">
        <v>0</v>
      </c>
      <c r="H351" s="184">
        <v>0</v>
      </c>
      <c r="I351" s="184">
        <v>0</v>
      </c>
      <c r="J351" s="184">
        <v>0</v>
      </c>
      <c r="K351" s="184">
        <v>0</v>
      </c>
      <c r="L351" s="184">
        <v>0</v>
      </c>
      <c r="M351" s="184">
        <v>0</v>
      </c>
      <c r="N351" s="184">
        <v>0</v>
      </c>
      <c r="O351" s="184"/>
      <c r="P351" s="184"/>
      <c r="Q351" s="184">
        <v>-15.0288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44407</v>
      </c>
      <c r="E352" s="184">
        <v>18.0684</v>
      </c>
      <c r="F352" s="184">
        <v>5.6571999999999996</v>
      </c>
      <c r="G352" s="184">
        <v>6.9396000000000004</v>
      </c>
      <c r="H352" s="184">
        <v>7.7455999999999996</v>
      </c>
      <c r="I352" s="184">
        <v>7.0461</v>
      </c>
      <c r="J352" s="184">
        <v>8.8582000000000001</v>
      </c>
      <c r="K352" s="184">
        <v>7.1235999999999997</v>
      </c>
      <c r="L352" s="184">
        <v>8.0479000000000003</v>
      </c>
      <c r="M352" s="184">
        <v>8.0753000000000004</v>
      </c>
      <c r="N352" s="184">
        <v>8.8025000000000002</v>
      </c>
      <c r="O352" s="184">
        <v>7.6649000000000003</v>
      </c>
      <c r="P352" s="184">
        <v>7.8226000000000004</v>
      </c>
      <c r="Q352" s="184">
        <v>8.7577999999999996</v>
      </c>
      <c r="R352" s="184">
        <v>8.9413999999999998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44407</v>
      </c>
      <c r="E353" s="184">
        <v>16.6754</v>
      </c>
      <c r="F353" s="184">
        <v>4.5972</v>
      </c>
      <c r="G353" s="184">
        <v>5.9858000000000002</v>
      </c>
      <c r="H353" s="184">
        <v>6.8255999999999997</v>
      </c>
      <c r="I353" s="184">
        <v>6.1117999999999997</v>
      </c>
      <c r="J353" s="184">
        <v>7.9165000000000001</v>
      </c>
      <c r="K353" s="184">
        <v>6.1123000000000003</v>
      </c>
      <c r="L353" s="184">
        <v>6.9702999999999999</v>
      </c>
      <c r="M353" s="184">
        <v>6.9557000000000002</v>
      </c>
      <c r="N353" s="184">
        <v>7.6449999999999996</v>
      </c>
      <c r="O353" s="184">
        <v>6.4722999999999997</v>
      </c>
      <c r="P353" s="184">
        <v>6.5206999999999997</v>
      </c>
      <c r="Q353" s="184">
        <v>7.5265000000000004</v>
      </c>
      <c r="R353" s="184">
        <v>7.7648000000000001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44407</v>
      </c>
      <c r="E354" s="184">
        <v>15.7974</v>
      </c>
      <c r="F354" s="184">
        <v>6.7016999999999998</v>
      </c>
      <c r="G354" s="184">
        <v>5.7789999999999999</v>
      </c>
      <c r="H354" s="184">
        <v>5.3856999999999999</v>
      </c>
      <c r="I354" s="184">
        <v>4.9935999999999998</v>
      </c>
      <c r="J354" s="184">
        <v>6.2393999999999998</v>
      </c>
      <c r="K354" s="184">
        <v>4.2077</v>
      </c>
      <c r="L354" s="184">
        <v>13.9095</v>
      </c>
      <c r="M354" s="184">
        <v>12.5435</v>
      </c>
      <c r="N354" s="184">
        <v>13.584199999999999</v>
      </c>
      <c r="O354" s="184">
        <v>4.9710000000000001</v>
      </c>
      <c r="P354" s="184">
        <v>6.2564000000000002</v>
      </c>
      <c r="Q354" s="184">
        <v>7.2643000000000004</v>
      </c>
      <c r="R354" s="184">
        <v>5.5662000000000003</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44407</v>
      </c>
      <c r="E356" s="184">
        <v>16.858599999999999</v>
      </c>
      <c r="F356" s="184">
        <v>7.5792999999999999</v>
      </c>
      <c r="G356" s="184">
        <v>6.4264000000000001</v>
      </c>
      <c r="H356" s="184">
        <v>6.0072000000000001</v>
      </c>
      <c r="I356" s="184">
        <v>5.6102999999999996</v>
      </c>
      <c r="J356" s="184">
        <v>6.8583999999999996</v>
      </c>
      <c r="K356" s="184">
        <v>4.8593999999999999</v>
      </c>
      <c r="L356" s="184">
        <v>14.6326</v>
      </c>
      <c r="M356" s="184">
        <v>13.302</v>
      </c>
      <c r="N356" s="184">
        <v>14.380100000000001</v>
      </c>
      <c r="O356" s="184">
        <v>5.8226000000000004</v>
      </c>
      <c r="P356" s="184">
        <v>7.2784000000000004</v>
      </c>
      <c r="Q356" s="184">
        <v>8.3391999999999999</v>
      </c>
      <c r="R356" s="184">
        <v>6.3699000000000003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44407</v>
      </c>
      <c r="E358" s="184">
        <v>4.3346</v>
      </c>
      <c r="F358" s="184">
        <v>5.8954000000000004</v>
      </c>
      <c r="G358" s="184">
        <v>5.8973000000000004</v>
      </c>
      <c r="H358" s="184">
        <v>6.0217000000000001</v>
      </c>
      <c r="I358" s="184">
        <v>5.9682000000000004</v>
      </c>
      <c r="J358" s="184">
        <v>10.446300000000001</v>
      </c>
      <c r="K358" s="184">
        <v>11.4986</v>
      </c>
      <c r="L358" s="184">
        <v>15.598000000000001</v>
      </c>
      <c r="M358" s="184">
        <v>12.0657</v>
      </c>
      <c r="N358" s="184">
        <v>10.9842</v>
      </c>
      <c r="O358" s="184">
        <v>-31.8626</v>
      </c>
      <c r="P358" s="184">
        <v>-17.683700000000002</v>
      </c>
      <c r="Q358" s="184">
        <v>-12.200699999999999</v>
      </c>
      <c r="R358" s="184">
        <v>-22.0276</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44407</v>
      </c>
      <c r="E359" s="184">
        <v>4.2817999999999996</v>
      </c>
      <c r="F359" s="184">
        <v>5.9680999999999997</v>
      </c>
      <c r="G359" s="184">
        <v>5.6856</v>
      </c>
      <c r="H359" s="184">
        <v>5.7298999999999998</v>
      </c>
      <c r="I359" s="184">
        <v>5.6749999999999998</v>
      </c>
      <c r="J359" s="184">
        <v>10.1716</v>
      </c>
      <c r="K359" s="184">
        <v>11.208500000000001</v>
      </c>
      <c r="L359" s="184">
        <v>15.2943</v>
      </c>
      <c r="M359" s="184">
        <v>11.7623</v>
      </c>
      <c r="N359" s="184">
        <v>10.678000000000001</v>
      </c>
      <c r="O359" s="184">
        <v>-32.042499999999997</v>
      </c>
      <c r="P359" s="184">
        <v>-17.856999999999999</v>
      </c>
      <c r="Q359" s="184">
        <v>-12.368</v>
      </c>
      <c r="R359" s="184">
        <v>-22.243300000000001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44407</v>
      </c>
      <c r="E360" s="184">
        <v>32.419600000000003</v>
      </c>
      <c r="F360" s="184">
        <v>1.9140999999999999</v>
      </c>
      <c r="G360" s="184">
        <v>2.6650999999999998</v>
      </c>
      <c r="H360" s="184">
        <v>3.3153999999999999</v>
      </c>
      <c r="I360" s="184">
        <v>3.4302999999999999</v>
      </c>
      <c r="J360" s="184">
        <v>3.8475999999999999</v>
      </c>
      <c r="K360" s="184">
        <v>4.5393999999999997</v>
      </c>
      <c r="L360" s="184">
        <v>4.8434999999999997</v>
      </c>
      <c r="M360" s="184">
        <v>4.7882999999999996</v>
      </c>
      <c r="N360" s="184">
        <v>6.5148000000000001</v>
      </c>
      <c r="O360" s="184">
        <v>2.7726999999999999</v>
      </c>
      <c r="P360" s="184">
        <v>4.5926999999999998</v>
      </c>
      <c r="Q360" s="184">
        <v>6.9592000000000001</v>
      </c>
      <c r="R360" s="184">
        <v>5.7252000000000001</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44407</v>
      </c>
      <c r="E361" s="184">
        <v>30.652999999999999</v>
      </c>
      <c r="F361" s="184">
        <v>1.0717000000000001</v>
      </c>
      <c r="G361" s="184">
        <v>1.8261000000000001</v>
      </c>
      <c r="H361" s="184">
        <v>2.4676999999999998</v>
      </c>
      <c r="I361" s="184">
        <v>2.5966999999999998</v>
      </c>
      <c r="J361" s="184">
        <v>3.0160999999999998</v>
      </c>
      <c r="K361" s="184">
        <v>3.7176</v>
      </c>
      <c r="L361" s="184">
        <v>4.0277000000000003</v>
      </c>
      <c r="M361" s="184">
        <v>3.9681999999999999</v>
      </c>
      <c r="N361" s="184">
        <v>5.665</v>
      </c>
      <c r="O361" s="184">
        <v>1.9527000000000001</v>
      </c>
      <c r="P361" s="184">
        <v>3.8336999999999999</v>
      </c>
      <c r="Q361" s="184">
        <v>6.3381999999999996</v>
      </c>
      <c r="R361" s="184">
        <v>4.8940999999999999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44407</v>
      </c>
      <c r="E362" s="184">
        <v>21.000900000000001</v>
      </c>
      <c r="F362" s="184">
        <v>0.17380000000000001</v>
      </c>
      <c r="G362" s="184">
        <v>5.2163000000000004</v>
      </c>
      <c r="H362" s="184">
        <v>8.5302000000000007</v>
      </c>
      <c r="I362" s="184">
        <v>9.4442000000000004</v>
      </c>
      <c r="J362" s="184">
        <v>-12.5396</v>
      </c>
      <c r="K362" s="184">
        <v>-3.2978000000000001</v>
      </c>
      <c r="L362" s="184">
        <v>9.3062000000000005</v>
      </c>
      <c r="M362" s="184">
        <v>13.655200000000001</v>
      </c>
      <c r="N362" s="184">
        <v>12.129799999999999</v>
      </c>
      <c r="O362" s="184">
        <v>4.5418000000000003</v>
      </c>
      <c r="P362" s="184">
        <v>6.0250000000000004</v>
      </c>
      <c r="Q362" s="184">
        <v>7.9904999999999999</v>
      </c>
      <c r="R362" s="184">
        <v>3.1945000000000001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44407</v>
      </c>
      <c r="E363" s="184">
        <v>22.3704</v>
      </c>
      <c r="F363" s="184">
        <v>0.16320000000000001</v>
      </c>
      <c r="G363" s="184">
        <v>5.2233999999999998</v>
      </c>
      <c r="H363" s="184">
        <v>8.5449999999999999</v>
      </c>
      <c r="I363" s="184">
        <v>9.4509000000000007</v>
      </c>
      <c r="J363" s="184">
        <v>-12.536300000000001</v>
      </c>
      <c r="K363" s="184">
        <v>-3.2968999999999999</v>
      </c>
      <c r="L363" s="184">
        <v>9.4631000000000007</v>
      </c>
      <c r="M363" s="184">
        <v>13.980700000000001</v>
      </c>
      <c r="N363" s="184">
        <v>12.5402</v>
      </c>
      <c r="O363" s="184">
        <v>5.1492000000000004</v>
      </c>
      <c r="P363" s="184">
        <v>6.7239000000000004</v>
      </c>
      <c r="Q363" s="184">
        <v>8.2599</v>
      </c>
      <c r="R363" s="184">
        <v>3.7183000000000002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44407</v>
      </c>
      <c r="E370" s="184">
        <v>18.822800000000001</v>
      </c>
      <c r="F370" s="184">
        <v>8.7281999999999993</v>
      </c>
      <c r="G370" s="184">
        <v>10.221399999999999</v>
      </c>
      <c r="H370" s="184">
        <v>4.2141000000000002</v>
      </c>
      <c r="I370" s="184">
        <v>5.6496000000000004</v>
      </c>
      <c r="J370" s="184">
        <v>8.4154999999999998</v>
      </c>
      <c r="K370" s="184">
        <v>9.7323000000000004</v>
      </c>
      <c r="L370" s="184">
        <v>8.2104999999999997</v>
      </c>
      <c r="M370" s="184">
        <v>8.6354000000000006</v>
      </c>
      <c r="N370" s="184">
        <v>9.6662999999999997</v>
      </c>
      <c r="O370" s="184">
        <v>9.0508000000000006</v>
      </c>
      <c r="P370" s="184">
        <v>8.0949000000000009</v>
      </c>
      <c r="Q370" s="184">
        <v>8.9819999999999993</v>
      </c>
      <c r="R370" s="184">
        <v>9.6060999999999996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44407</v>
      </c>
      <c r="E371" s="184">
        <v>19.855399999999999</v>
      </c>
      <c r="F371" s="184">
        <v>9.3777000000000008</v>
      </c>
      <c r="G371" s="184">
        <v>10.7942</v>
      </c>
      <c r="H371" s="184">
        <v>4.7839</v>
      </c>
      <c r="I371" s="184">
        <v>6.1992000000000003</v>
      </c>
      <c r="J371" s="184">
        <v>8.9690999999999992</v>
      </c>
      <c r="K371" s="184">
        <v>10.278499999999999</v>
      </c>
      <c r="L371" s="184">
        <v>8.7678999999999991</v>
      </c>
      <c r="M371" s="184">
        <v>9.1908999999999992</v>
      </c>
      <c r="N371" s="184">
        <v>10.2294</v>
      </c>
      <c r="O371" s="184">
        <v>9.5889000000000006</v>
      </c>
      <c r="P371" s="184">
        <v>8.8070000000000004</v>
      </c>
      <c r="Q371" s="184">
        <v>9.7764000000000006</v>
      </c>
      <c r="R371" s="184">
        <v>10.1212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44407</v>
      </c>
      <c r="E372" s="184">
        <v>24.2681</v>
      </c>
      <c r="F372" s="184">
        <v>5.2648999999999999</v>
      </c>
      <c r="G372" s="184">
        <v>7.1734</v>
      </c>
      <c r="H372" s="184">
        <v>7.6172000000000004</v>
      </c>
      <c r="I372" s="184">
        <v>2.3010000000000002</v>
      </c>
      <c r="J372" s="184">
        <v>6.2333999999999996</v>
      </c>
      <c r="K372" s="184">
        <v>8.6446000000000005</v>
      </c>
      <c r="L372" s="184">
        <v>7.117</v>
      </c>
      <c r="M372" s="184">
        <v>7.2567000000000004</v>
      </c>
      <c r="N372" s="184">
        <v>7.8597000000000001</v>
      </c>
      <c r="O372" s="184">
        <v>8.6994000000000007</v>
      </c>
      <c r="P372" s="184">
        <v>8.1682000000000006</v>
      </c>
      <c r="Q372" s="184">
        <v>8.67</v>
      </c>
      <c r="R372" s="184">
        <v>9.077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44407</v>
      </c>
      <c r="E373" s="184">
        <v>26.060700000000001</v>
      </c>
      <c r="F373" s="184">
        <v>5.8834</v>
      </c>
      <c r="G373" s="184">
        <v>7.8483000000000001</v>
      </c>
      <c r="H373" s="184">
        <v>8.2965999999999998</v>
      </c>
      <c r="I373" s="184">
        <v>2.9845999999999999</v>
      </c>
      <c r="J373" s="184">
        <v>6.9158999999999997</v>
      </c>
      <c r="K373" s="184">
        <v>9.3329000000000004</v>
      </c>
      <c r="L373" s="184">
        <v>7.8063000000000002</v>
      </c>
      <c r="M373" s="184">
        <v>7.9890999999999996</v>
      </c>
      <c r="N373" s="184">
        <v>8.6034000000000006</v>
      </c>
      <c r="O373" s="184">
        <v>9.4459999999999997</v>
      </c>
      <c r="P373" s="184">
        <v>9.0258000000000003</v>
      </c>
      <c r="Q373" s="184">
        <v>9.4684000000000008</v>
      </c>
      <c r="R373" s="184">
        <v>9.7554999999999996</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44407</v>
      </c>
      <c r="E374" s="184">
        <v>13.4672</v>
      </c>
      <c r="F374" s="184">
        <v>-162.4333</v>
      </c>
      <c r="G374" s="184">
        <v>-14.527799999999999</v>
      </c>
      <c r="H374" s="184">
        <v>-13.7089</v>
      </c>
      <c r="I374" s="184">
        <v>-3.0165000000000002</v>
      </c>
      <c r="J374" s="184">
        <v>6.1105999999999998</v>
      </c>
      <c r="K374" s="184">
        <v>8.7588000000000008</v>
      </c>
      <c r="L374" s="184">
        <v>4.4306999999999999</v>
      </c>
      <c r="M374" s="184">
        <v>6.5941000000000001</v>
      </c>
      <c r="N374" s="184">
        <v>7.8411</v>
      </c>
      <c r="O374" s="184">
        <v>-1.1871</v>
      </c>
      <c r="P374" s="184">
        <v>1.589</v>
      </c>
      <c r="Q374" s="184">
        <v>4.0968999999999998</v>
      </c>
      <c r="R374" s="184">
        <v>-1.3285</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44407</v>
      </c>
      <c r="E375" s="184">
        <v>14.340400000000001</v>
      </c>
      <c r="F375" s="184">
        <v>-161.9204</v>
      </c>
      <c r="G375" s="184">
        <v>-13.898199999999999</v>
      </c>
      <c r="H375" s="184">
        <v>-13.020899999999999</v>
      </c>
      <c r="I375" s="184">
        <v>-2.3069000000000002</v>
      </c>
      <c r="J375" s="184">
        <v>6.8339999999999996</v>
      </c>
      <c r="K375" s="184">
        <v>9.5030999999999999</v>
      </c>
      <c r="L375" s="184">
        <v>5.1760000000000002</v>
      </c>
      <c r="M375" s="184">
        <v>7.3421000000000003</v>
      </c>
      <c r="N375" s="184">
        <v>8.6023999999999994</v>
      </c>
      <c r="O375" s="184">
        <v>-0.49390000000000001</v>
      </c>
      <c r="P375" s="184">
        <v>2.4819</v>
      </c>
      <c r="Q375" s="184">
        <v>4.9827000000000004</v>
      </c>
      <c r="R375" s="184">
        <v>-0.67659999999999998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44407</v>
      </c>
      <c r="E376" s="184">
        <v>13.8611</v>
      </c>
      <c r="F376" s="184">
        <v>0.79</v>
      </c>
      <c r="G376" s="184">
        <v>1.9314</v>
      </c>
      <c r="H376" s="184">
        <v>1.3169999999999999</v>
      </c>
      <c r="I376" s="184">
        <v>4.7862999999999998</v>
      </c>
      <c r="J376" s="184">
        <v>6.9029999999999996</v>
      </c>
      <c r="K376" s="184">
        <v>5.8452999999999999</v>
      </c>
      <c r="L376" s="184">
        <v>4.9138000000000002</v>
      </c>
      <c r="M376" s="184">
        <v>5.9013</v>
      </c>
      <c r="N376" s="184">
        <v>6.5484</v>
      </c>
      <c r="O376" s="184">
        <v>8.1365999999999996</v>
      </c>
      <c r="P376" s="184"/>
      <c r="Q376" s="184">
        <v>7.6829000000000001</v>
      </c>
      <c r="R376" s="184">
        <v>7.5030999999999999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44407</v>
      </c>
      <c r="E377" s="184">
        <v>13.2639</v>
      </c>
      <c r="F377" s="184">
        <v>-0.2752</v>
      </c>
      <c r="G377" s="184">
        <v>0.9173</v>
      </c>
      <c r="H377" s="184">
        <v>0.3931</v>
      </c>
      <c r="I377" s="184">
        <v>3.8384999999999998</v>
      </c>
      <c r="J377" s="184">
        <v>5.9452999999999996</v>
      </c>
      <c r="K377" s="184">
        <v>4.8819999999999997</v>
      </c>
      <c r="L377" s="184">
        <v>3.8965999999999998</v>
      </c>
      <c r="M377" s="184">
        <v>4.8548</v>
      </c>
      <c r="N377" s="184">
        <v>5.4984999999999999</v>
      </c>
      <c r="O377" s="184">
        <v>7.1285999999999996</v>
      </c>
      <c r="P377" s="184"/>
      <c r="Q377" s="184">
        <v>6.6131000000000002</v>
      </c>
      <c r="R377" s="184">
        <v>6.5087000000000002</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44407</v>
      </c>
      <c r="E378" s="184">
        <v>1464.8951</v>
      </c>
      <c r="F378" s="184">
        <v>7.3593000000000002</v>
      </c>
      <c r="G378" s="184">
        <v>1.9238999999999999</v>
      </c>
      <c r="H378" s="184">
        <v>4.5612000000000004</v>
      </c>
      <c r="I378" s="184">
        <v>4.6215000000000002</v>
      </c>
      <c r="J378" s="184">
        <v>6.1330999999999998</v>
      </c>
      <c r="K378" s="184">
        <v>3.4698000000000002</v>
      </c>
      <c r="L378" s="184">
        <v>3.5005999999999999</v>
      </c>
      <c r="M378" s="184">
        <v>2.9933999999999998</v>
      </c>
      <c r="N378" s="184">
        <v>3.6236999999999999</v>
      </c>
      <c r="O378" s="184">
        <v>1.8039000000000001</v>
      </c>
      <c r="P378" s="184">
        <v>3.9788000000000001</v>
      </c>
      <c r="Q378" s="184">
        <v>5.6832000000000003</v>
      </c>
      <c r="R378" s="184">
        <v>6.1852</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44407</v>
      </c>
      <c r="E379" s="184">
        <v>1557.1769999999999</v>
      </c>
      <c r="F379" s="184">
        <v>8.5411000000000001</v>
      </c>
      <c r="G379" s="184">
        <v>3.1042000000000001</v>
      </c>
      <c r="H379" s="184">
        <v>5.7423999999999999</v>
      </c>
      <c r="I379" s="184">
        <v>5.8037000000000001</v>
      </c>
      <c r="J379" s="184">
        <v>7.3196000000000003</v>
      </c>
      <c r="K379" s="184">
        <v>4.6590999999999996</v>
      </c>
      <c r="L379" s="184">
        <v>4.6829000000000001</v>
      </c>
      <c r="M379" s="184">
        <v>4.1768999999999998</v>
      </c>
      <c r="N379" s="184">
        <v>4.8216000000000001</v>
      </c>
      <c r="O379" s="184">
        <v>2.8883999999999999</v>
      </c>
      <c r="P379" s="184">
        <v>4.9561999999999999</v>
      </c>
      <c r="Q379" s="184">
        <v>6.6220999999999997</v>
      </c>
      <c r="R379" s="184">
        <v>7.4298000000000002</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44407</v>
      </c>
      <c r="E380" s="184">
        <v>23.906400000000001</v>
      </c>
      <c r="F380" s="184">
        <v>-1.0687</v>
      </c>
      <c r="G380" s="184">
        <v>13.960699999999999</v>
      </c>
      <c r="H380" s="184">
        <v>12.3306</v>
      </c>
      <c r="I380" s="184">
        <v>7.8098999999999998</v>
      </c>
      <c r="J380" s="184">
        <v>6.9713000000000003</v>
      </c>
      <c r="K380" s="184">
        <v>5.8506999999999998</v>
      </c>
      <c r="L380" s="184">
        <v>5.8973000000000004</v>
      </c>
      <c r="M380" s="184">
        <v>6.2636000000000003</v>
      </c>
      <c r="N380" s="184">
        <v>6.6978</v>
      </c>
      <c r="O380" s="184">
        <v>7.2154999999999996</v>
      </c>
      <c r="P380" s="184">
        <v>7.1782000000000004</v>
      </c>
      <c r="Q380" s="184">
        <v>8.0721000000000007</v>
      </c>
      <c r="R380" s="184">
        <v>6.9166999999999996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44407</v>
      </c>
      <c r="E381" s="184">
        <v>25.902000000000001</v>
      </c>
      <c r="F381" s="184">
        <v>0</v>
      </c>
      <c r="G381" s="184">
        <v>14.955399999999999</v>
      </c>
      <c r="H381" s="184">
        <v>13.3203</v>
      </c>
      <c r="I381" s="184">
        <v>8.7965999999999998</v>
      </c>
      <c r="J381" s="184">
        <v>7.9570999999999996</v>
      </c>
      <c r="K381" s="184">
        <v>6.8704000000000001</v>
      </c>
      <c r="L381" s="184">
        <v>6.952</v>
      </c>
      <c r="M381" s="184">
        <v>7.3596000000000004</v>
      </c>
      <c r="N381" s="184">
        <v>7.8247999999999998</v>
      </c>
      <c r="O381" s="184">
        <v>8.2631999999999994</v>
      </c>
      <c r="P381" s="184">
        <v>8.1989000000000001</v>
      </c>
      <c r="Q381" s="184">
        <v>9.0992999999999995</v>
      </c>
      <c r="R381" s="184">
        <v>7.9897999999999998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44407</v>
      </c>
      <c r="E382" s="184">
        <v>22.694800000000001</v>
      </c>
      <c r="F382" s="184">
        <v>-14.7903</v>
      </c>
      <c r="G382" s="184">
        <v>-2.7871000000000001</v>
      </c>
      <c r="H382" s="184">
        <v>7.593</v>
      </c>
      <c r="I382" s="184">
        <v>7.1650999999999998</v>
      </c>
      <c r="J382" s="184">
        <v>7.2805999999999997</v>
      </c>
      <c r="K382" s="184">
        <v>4.7008000000000001</v>
      </c>
      <c r="L382" s="184">
        <v>4.7251000000000003</v>
      </c>
      <c r="M382" s="184">
        <v>4.4253999999999998</v>
      </c>
      <c r="N382" s="184">
        <v>6.1184000000000003</v>
      </c>
      <c r="O382" s="184">
        <v>4.0804999999999998</v>
      </c>
      <c r="P382" s="184">
        <v>5.2710999999999997</v>
      </c>
      <c r="Q382" s="184">
        <v>7.1818999999999997</v>
      </c>
      <c r="R382" s="184">
        <v>3.7803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44407</v>
      </c>
      <c r="E383" s="184">
        <v>23.841000000000001</v>
      </c>
      <c r="F383" s="184">
        <v>-14.079499999999999</v>
      </c>
      <c r="G383" s="184">
        <v>-2.0409999999999999</v>
      </c>
      <c r="H383" s="184">
        <v>8.3901000000000003</v>
      </c>
      <c r="I383" s="184">
        <v>7.9524999999999997</v>
      </c>
      <c r="J383" s="184">
        <v>8.0807000000000002</v>
      </c>
      <c r="K383" s="184">
        <v>5.5087999999999999</v>
      </c>
      <c r="L383" s="184">
        <v>5.5419</v>
      </c>
      <c r="M383" s="184">
        <v>5.2496</v>
      </c>
      <c r="N383" s="184">
        <v>7.1948999999999996</v>
      </c>
      <c r="O383" s="184">
        <v>4.9076000000000004</v>
      </c>
      <c r="P383" s="184">
        <v>6.0228000000000002</v>
      </c>
      <c r="Q383" s="184">
        <v>7.4535999999999998</v>
      </c>
      <c r="R383" s="184">
        <v>4.6921999999999997</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44407</v>
      </c>
      <c r="E384" s="184">
        <v>26.729800000000001</v>
      </c>
      <c r="F384" s="184">
        <v>-6.4168000000000003</v>
      </c>
      <c r="G384" s="184">
        <v>-2.0478999999999998</v>
      </c>
      <c r="H384" s="184">
        <v>4.2169999999999996</v>
      </c>
      <c r="I384" s="184">
        <v>5.6694000000000004</v>
      </c>
      <c r="J384" s="184">
        <v>81.576700000000002</v>
      </c>
      <c r="K384" s="184">
        <v>31.347300000000001</v>
      </c>
      <c r="L384" s="184">
        <v>19.852799999999998</v>
      </c>
      <c r="M384" s="184">
        <v>16.4331</v>
      </c>
      <c r="N384" s="184">
        <v>15.46</v>
      </c>
      <c r="O384" s="184">
        <v>2.8852000000000002</v>
      </c>
      <c r="P384" s="184">
        <v>4.5805999999999996</v>
      </c>
      <c r="Q384" s="184">
        <v>6.2591999999999999</v>
      </c>
      <c r="R384" s="184">
        <v>2.633</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44407</v>
      </c>
      <c r="E385" s="184">
        <v>28.608599999999999</v>
      </c>
      <c r="F385" s="184">
        <v>-5.8678999999999997</v>
      </c>
      <c r="G385" s="184">
        <v>-1.4033</v>
      </c>
      <c r="H385" s="184">
        <v>4.8526999999999996</v>
      </c>
      <c r="I385" s="184">
        <v>6.3033000000000001</v>
      </c>
      <c r="J385" s="184">
        <v>82.242500000000007</v>
      </c>
      <c r="K385" s="184">
        <v>32.015099999999997</v>
      </c>
      <c r="L385" s="184">
        <v>20.535399999999999</v>
      </c>
      <c r="M385" s="184">
        <v>17.129000000000001</v>
      </c>
      <c r="N385" s="184">
        <v>16.174199999999999</v>
      </c>
      <c r="O385" s="184">
        <v>3.5663</v>
      </c>
      <c r="P385" s="184">
        <v>5.3719999999999999</v>
      </c>
      <c r="Q385" s="184">
        <v>7.4017999999999997</v>
      </c>
      <c r="R385" s="184">
        <v>3.2763</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44407</v>
      </c>
      <c r="E386" s="184">
        <v>0.1211</v>
      </c>
      <c r="F386" s="184">
        <v>30.165299999999998</v>
      </c>
      <c r="G386" s="184">
        <v>10.055099999999999</v>
      </c>
      <c r="H386" s="184">
        <v>12.949400000000001</v>
      </c>
      <c r="I386" s="184">
        <v>10.808999999999999</v>
      </c>
      <c r="J386" s="184">
        <v>11.152799999999999</v>
      </c>
      <c r="K386" s="184">
        <v>11.2362</v>
      </c>
      <c r="L386" s="184">
        <v>11.5601</v>
      </c>
      <c r="M386" s="184">
        <v>-24.725200000000001</v>
      </c>
      <c r="N386" s="184">
        <v>-20.328900000000001</v>
      </c>
      <c r="O386" s="184"/>
      <c r="P386" s="184"/>
      <c r="Q386" s="184">
        <v>-12.062799999999999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44407</v>
      </c>
      <c r="E387" s="184">
        <v>0.12839999999999999</v>
      </c>
      <c r="F387" s="184">
        <v>0</v>
      </c>
      <c r="G387" s="184">
        <v>9.4830000000000005</v>
      </c>
      <c r="H387" s="184">
        <v>8.1346000000000007</v>
      </c>
      <c r="I387" s="184">
        <v>10.1921</v>
      </c>
      <c r="J387" s="184">
        <v>10.513199999999999</v>
      </c>
      <c r="K387" s="184">
        <v>10.9099</v>
      </c>
      <c r="L387" s="184">
        <v>11.389200000000001</v>
      </c>
      <c r="M387" s="184">
        <v>-24.818899999999999</v>
      </c>
      <c r="N387" s="184">
        <v>-20.3474</v>
      </c>
      <c r="O387" s="184"/>
      <c r="P387" s="184"/>
      <c r="Q387" s="184">
        <v>-12.0647</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44407</v>
      </c>
      <c r="E390" s="184">
        <v>16.0564</v>
      </c>
      <c r="F390" s="184">
        <v>11.142300000000001</v>
      </c>
      <c r="G390" s="184">
        <v>12.0601</v>
      </c>
      <c r="H390" s="184">
        <v>7.0566000000000004</v>
      </c>
      <c r="I390" s="184">
        <v>5.4997999999999996</v>
      </c>
      <c r="J390" s="184">
        <v>7.2260999999999997</v>
      </c>
      <c r="K390" s="184">
        <v>5.0590999999999999</v>
      </c>
      <c r="L390" s="184">
        <v>8.0631000000000004</v>
      </c>
      <c r="M390" s="184">
        <v>10.185600000000001</v>
      </c>
      <c r="N390" s="184">
        <v>10.313800000000001</v>
      </c>
      <c r="O390" s="184">
        <v>3.5758000000000001</v>
      </c>
      <c r="P390" s="184">
        <v>5.3851000000000004</v>
      </c>
      <c r="Q390" s="184">
        <v>7.1699000000000002</v>
      </c>
      <c r="R390" s="184">
        <v>3.9205000000000001</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44407</v>
      </c>
      <c r="E391" s="184">
        <v>14.9474</v>
      </c>
      <c r="F391" s="184">
        <v>10.258800000000001</v>
      </c>
      <c r="G391" s="184">
        <v>11.08</v>
      </c>
      <c r="H391" s="184">
        <v>6.0769000000000002</v>
      </c>
      <c r="I391" s="184">
        <v>4.5252999999999997</v>
      </c>
      <c r="J391" s="184">
        <v>6.2095000000000002</v>
      </c>
      <c r="K391" s="184">
        <v>3.9262999999999999</v>
      </c>
      <c r="L391" s="184">
        <v>6.8788999999999998</v>
      </c>
      <c r="M391" s="184">
        <v>8.9638000000000009</v>
      </c>
      <c r="N391" s="184">
        <v>9.0518000000000001</v>
      </c>
      <c r="O391" s="184">
        <v>2.4773999999999998</v>
      </c>
      <c r="P391" s="184">
        <v>4.2538999999999998</v>
      </c>
      <c r="Q391" s="184">
        <v>6.0541</v>
      </c>
      <c r="R391" s="184">
        <v>2.7711999999999999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44407</v>
      </c>
      <c r="E396" s="184">
        <v>36.950600000000001</v>
      </c>
      <c r="F396" s="184">
        <v>4.2481</v>
      </c>
      <c r="G396" s="184">
        <v>5.0068999999999999</v>
      </c>
      <c r="H396" s="184">
        <v>8.3673999999999999</v>
      </c>
      <c r="I396" s="184">
        <v>8.1748999999999992</v>
      </c>
      <c r="J396" s="184">
        <v>8.9957999999999991</v>
      </c>
      <c r="K396" s="184">
        <v>7.3564999999999996</v>
      </c>
      <c r="L396" s="184">
        <v>6.3144</v>
      </c>
      <c r="M396" s="184">
        <v>6.5151000000000003</v>
      </c>
      <c r="N396" s="184">
        <v>7.7972000000000001</v>
      </c>
      <c r="O396" s="184">
        <v>8.1179000000000006</v>
      </c>
      <c r="P396" s="184">
        <v>8.0256000000000007</v>
      </c>
      <c r="Q396" s="184">
        <v>9.1692999999999998</v>
      </c>
      <c r="R396" s="184">
        <v>8.5816999999999997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44407</v>
      </c>
      <c r="E397" s="184">
        <v>35.085799999999999</v>
      </c>
      <c r="F397" s="184">
        <v>3.6414</v>
      </c>
      <c r="G397" s="184">
        <v>4.3708999999999998</v>
      </c>
      <c r="H397" s="184">
        <v>7.7394999999999996</v>
      </c>
      <c r="I397" s="184">
        <v>7.5416999999999996</v>
      </c>
      <c r="J397" s="184">
        <v>8.3621999999999996</v>
      </c>
      <c r="K397" s="184">
        <v>6.7160000000000002</v>
      </c>
      <c r="L397" s="184">
        <v>5.6604000000000001</v>
      </c>
      <c r="M397" s="184">
        <v>5.8483999999999998</v>
      </c>
      <c r="N397" s="184">
        <v>7.1148999999999996</v>
      </c>
      <c r="O397" s="184">
        <v>7.4257999999999997</v>
      </c>
      <c r="P397" s="184">
        <v>7.2614999999999998</v>
      </c>
      <c r="Q397" s="184">
        <v>7.6375000000000002</v>
      </c>
      <c r="R397" s="184">
        <v>7.9085999999999999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44407</v>
      </c>
      <c r="E404" s="184">
        <v>0.64659999999999995</v>
      </c>
      <c r="F404" s="184">
        <v>11.2933</v>
      </c>
      <c r="G404" s="184">
        <v>11.3003</v>
      </c>
      <c r="H404" s="184">
        <v>11.314299999999999</v>
      </c>
      <c r="I404" s="184">
        <v>10.9323</v>
      </c>
      <c r="J404" s="184">
        <v>11.0123</v>
      </c>
      <c r="K404" s="184">
        <v>11.1576</v>
      </c>
      <c r="L404" s="184">
        <v>-15.8794</v>
      </c>
      <c r="M404" s="184">
        <v>-24.042300000000001</v>
      </c>
      <c r="N404" s="184">
        <v>-16.2761</v>
      </c>
      <c r="O404" s="184"/>
      <c r="P404" s="184"/>
      <c r="Q404" s="184">
        <v>-44.490600000000001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44407</v>
      </c>
      <c r="E405" s="184">
        <v>0.58909999999999996</v>
      </c>
      <c r="F405" s="184">
        <v>6.1969000000000003</v>
      </c>
      <c r="G405" s="184">
        <v>10.3353</v>
      </c>
      <c r="H405" s="184">
        <v>10.6432</v>
      </c>
      <c r="I405" s="184">
        <v>10.664999999999999</v>
      </c>
      <c r="J405" s="184">
        <v>10.8352</v>
      </c>
      <c r="K405" s="184">
        <v>11.126099999999999</v>
      </c>
      <c r="L405" s="184">
        <v>-16.151599999999998</v>
      </c>
      <c r="M405" s="184">
        <v>-24.339600000000001</v>
      </c>
      <c r="N405" s="184">
        <v>-16.498899999999999</v>
      </c>
      <c r="O405" s="184"/>
      <c r="P405" s="184"/>
      <c r="Q405" s="184">
        <v>-44.911700000000003</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44407</v>
      </c>
      <c r="E406" s="184">
        <v>12.740399999999999</v>
      </c>
      <c r="F406" s="184">
        <v>4.8710000000000004</v>
      </c>
      <c r="G406" s="184">
        <v>4.1077000000000004</v>
      </c>
      <c r="H406" s="184">
        <v>4.9569000000000001</v>
      </c>
      <c r="I406" s="184">
        <v>5.0643000000000002</v>
      </c>
      <c r="J406" s="184">
        <v>7.2625999999999999</v>
      </c>
      <c r="K406" s="184">
        <v>5.8452000000000002</v>
      </c>
      <c r="L406" s="184">
        <v>5.9032999999999998</v>
      </c>
      <c r="M406" s="184">
        <v>6.0582000000000003</v>
      </c>
      <c r="N406" s="184">
        <v>6.6553000000000004</v>
      </c>
      <c r="O406" s="184">
        <v>-9.3994</v>
      </c>
      <c r="P406" s="184">
        <v>-2.6966000000000001</v>
      </c>
      <c r="Q406" s="184">
        <v>2.7166000000000001</v>
      </c>
      <c r="R406" s="184">
        <v>-15.2798</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44407</v>
      </c>
      <c r="E407" s="184">
        <v>11.597</v>
      </c>
      <c r="F407" s="184">
        <v>4.0919999999999996</v>
      </c>
      <c r="G407" s="184">
        <v>3.4630999999999998</v>
      </c>
      <c r="H407" s="184">
        <v>4.2748999999999997</v>
      </c>
      <c r="I407" s="184">
        <v>4.3460999999999999</v>
      </c>
      <c r="J407" s="184">
        <v>6.4759000000000002</v>
      </c>
      <c r="K407" s="184">
        <v>5.0289000000000001</v>
      </c>
      <c r="L407" s="184">
        <v>5.0709</v>
      </c>
      <c r="M407" s="184">
        <v>5.2050999999999998</v>
      </c>
      <c r="N407" s="184">
        <v>5.7667000000000002</v>
      </c>
      <c r="O407" s="184">
        <v>-10.2141</v>
      </c>
      <c r="P407" s="184">
        <v>-3.6579999999999999</v>
      </c>
      <c r="Q407" s="184">
        <v>1.7179</v>
      </c>
      <c r="R407" s="184">
        <v>-15.9908</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-5.5936049999999984</v>
      </c>
      <c r="G408" s="186">
        <v>4.4757049999999996</v>
      </c>
      <c r="H408" s="186">
        <v>5.3510850000000003</v>
      </c>
      <c r="I408" s="186">
        <v>5.6023149999999999</v>
      </c>
      <c r="J408" s="186">
        <v>9.988649999999998</v>
      </c>
      <c r="K408" s="186">
        <v>7.5023874999999975</v>
      </c>
      <c r="L408" s="186">
        <v>6.6973649999999996</v>
      </c>
      <c r="M408" s="186">
        <v>4.6391824999999978</v>
      </c>
      <c r="N408" s="186">
        <v>5.6978825000000013</v>
      </c>
      <c r="O408" s="186">
        <v>2.2478882352941172</v>
      </c>
      <c r="P408" s="186">
        <v>4.0827468750000016</v>
      </c>
      <c r="Q408" s="186">
        <v>1.5403224999999994</v>
      </c>
      <c r="R408" s="186">
        <v>2.9481029411764705</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3.8666999999999998</v>
      </c>
      <c r="G409" s="186">
        <v>5.2198500000000001</v>
      </c>
      <c r="H409" s="186">
        <v>5.9550999999999998</v>
      </c>
      <c r="I409" s="186">
        <v>5.6722000000000001</v>
      </c>
      <c r="J409" s="186">
        <v>7.2715999999999994</v>
      </c>
      <c r="K409" s="186">
        <v>6.2342500000000003</v>
      </c>
      <c r="L409" s="186">
        <v>6.9154499999999999</v>
      </c>
      <c r="M409" s="186">
        <v>6.7749000000000006</v>
      </c>
      <c r="N409" s="186">
        <v>7.8109999999999999</v>
      </c>
      <c r="O409" s="186">
        <v>4.9393000000000002</v>
      </c>
      <c r="P409" s="186">
        <v>6.0239000000000003</v>
      </c>
      <c r="Q409" s="186">
        <v>7.1759000000000004</v>
      </c>
      <c r="R409" s="186">
        <v>5.8819999999999997</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44407</v>
      </c>
      <c r="E412" s="184">
        <v>1140.7920999999999</v>
      </c>
      <c r="F412" s="184">
        <v>1.9006000000000001</v>
      </c>
      <c r="G412" s="184">
        <v>5.9295</v>
      </c>
      <c r="H412" s="184">
        <v>8.5747</v>
      </c>
      <c r="I412" s="184">
        <v>5.3631000000000002</v>
      </c>
      <c r="J412" s="184">
        <v>10.0413</v>
      </c>
      <c r="K412" s="184">
        <v>5.5034000000000001</v>
      </c>
      <c r="L412" s="184">
        <v>5.8940999999999999</v>
      </c>
      <c r="M412" s="184">
        <v>5.4645999999999999</v>
      </c>
      <c r="N412" s="184">
        <v>5.7944000000000004</v>
      </c>
      <c r="O412" s="184"/>
      <c r="P412" s="184"/>
      <c r="Q412" s="184">
        <v>8.6305999999999994</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44407</v>
      </c>
      <c r="E413" s="184">
        <v>1157.0956000000001</v>
      </c>
      <c r="F413" s="184">
        <v>-6.5694999999999997</v>
      </c>
      <c r="G413" s="184">
        <v>-0.48259999999999997</v>
      </c>
      <c r="H413" s="184">
        <v>-2.3016999999999999</v>
      </c>
      <c r="I413" s="184">
        <v>1.0832999999999999</v>
      </c>
      <c r="J413" s="184">
        <v>3.0823999999999998</v>
      </c>
      <c r="K413" s="184">
        <v>5.0045999999999999</v>
      </c>
      <c r="L413" s="184">
        <v>3.9533999999999998</v>
      </c>
      <c r="M413" s="184">
        <v>3.9152</v>
      </c>
      <c r="N413" s="184">
        <v>4.6422999999999996</v>
      </c>
      <c r="O413" s="184"/>
      <c r="P413" s="184"/>
      <c r="Q413" s="184">
        <v>9.6081000000000003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44407</v>
      </c>
      <c r="E414" s="184">
        <v>22.090399999999999</v>
      </c>
      <c r="F414" s="184">
        <v>6.6104000000000003</v>
      </c>
      <c r="G414" s="184">
        <v>-7.2107999999999999</v>
      </c>
      <c r="H414" s="184">
        <v>-0.1888</v>
      </c>
      <c r="I414" s="184">
        <v>1.2634000000000001</v>
      </c>
      <c r="J414" s="184">
        <v>-4.6417000000000002</v>
      </c>
      <c r="K414" s="184">
        <v>1.4396</v>
      </c>
      <c r="L414" s="184">
        <v>-0.13700000000000001</v>
      </c>
      <c r="M414" s="184">
        <v>1.1870000000000001</v>
      </c>
      <c r="N414" s="184">
        <v>2.0102000000000002</v>
      </c>
      <c r="O414" s="184">
        <v>9.2461000000000002</v>
      </c>
      <c r="P414" s="184">
        <v>7.0349000000000004</v>
      </c>
      <c r="Q414" s="184">
        <v>7.8531000000000004</v>
      </c>
      <c r="R414" s="184">
        <v>5.7164000000000001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44407</v>
      </c>
      <c r="E415" s="184">
        <v>22.480599999999999</v>
      </c>
      <c r="F415" s="184">
        <v>6.8205</v>
      </c>
      <c r="G415" s="184">
        <v>-6.9775999999999998</v>
      </c>
      <c r="H415" s="184">
        <v>0</v>
      </c>
      <c r="I415" s="184">
        <v>1.4389000000000001</v>
      </c>
      <c r="J415" s="184">
        <v>-4.4755000000000003</v>
      </c>
      <c r="K415" s="184">
        <v>1.5852999999999999</v>
      </c>
      <c r="L415" s="184">
        <v>0.35299999999999998</v>
      </c>
      <c r="M415" s="184">
        <v>1.5168999999999999</v>
      </c>
      <c r="N415" s="184">
        <v>2.2597999999999998</v>
      </c>
      <c r="O415" s="184">
        <v>9.5990000000000002</v>
      </c>
      <c r="P415" s="184">
        <v>7.3183999999999996</v>
      </c>
      <c r="Q415" s="184">
        <v>7.7340999999999998</v>
      </c>
      <c r="R415" s="184">
        <v>6.0994999999999999</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44407</v>
      </c>
      <c r="E416" s="184">
        <v>203.72970000000001</v>
      </c>
      <c r="F416" s="184">
        <v>-10.5494</v>
      </c>
      <c r="G416" s="184">
        <v>-18.008600000000001</v>
      </c>
      <c r="H416" s="184">
        <v>-10.979799999999999</v>
      </c>
      <c r="I416" s="184">
        <v>-6.5739000000000001</v>
      </c>
      <c r="J416" s="184">
        <v>-13.7188</v>
      </c>
      <c r="K416" s="184">
        <v>-1.1117999999999999</v>
      </c>
      <c r="L416" s="184">
        <v>0.32990000000000003</v>
      </c>
      <c r="M416" s="184">
        <v>1.3872</v>
      </c>
      <c r="N416" s="184">
        <v>1.7310000000000001</v>
      </c>
      <c r="O416" s="184">
        <v>8.2350999999999992</v>
      </c>
      <c r="P416" s="184">
        <v>6.2748999999999997</v>
      </c>
      <c r="Q416" s="184">
        <v>6.7624000000000004</v>
      </c>
      <c r="R416" s="184">
        <v>4.6661000000000001</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-0.35747999999999996</v>
      </c>
      <c r="G417" s="186">
        <v>-5.3500199999999998</v>
      </c>
      <c r="H417" s="186">
        <v>-0.97911999999999977</v>
      </c>
      <c r="I417" s="186">
        <v>0.51495999999999997</v>
      </c>
      <c r="J417" s="186">
        <v>-1.9424600000000001</v>
      </c>
      <c r="K417" s="186">
        <v>2.4842199999999997</v>
      </c>
      <c r="L417" s="186">
        <v>2.0786799999999999</v>
      </c>
      <c r="M417" s="186">
        <v>2.6941799999999998</v>
      </c>
      <c r="N417" s="186">
        <v>3.2875399999999999</v>
      </c>
      <c r="O417" s="186">
        <v>9.0267333333333344</v>
      </c>
      <c r="P417" s="186">
        <v>6.8760666666666665</v>
      </c>
      <c r="Q417" s="186">
        <v>8.1176600000000008</v>
      </c>
      <c r="R417" s="186">
        <v>5.4939999999999998</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1.9006000000000001</v>
      </c>
      <c r="G418" s="186">
        <v>-6.9775999999999998</v>
      </c>
      <c r="H418" s="186">
        <v>-0.1888</v>
      </c>
      <c r="I418" s="186">
        <v>1.2634000000000001</v>
      </c>
      <c r="J418" s="186">
        <v>-4.4755000000000003</v>
      </c>
      <c r="K418" s="186">
        <v>1.5852999999999999</v>
      </c>
      <c r="L418" s="186">
        <v>0.35299999999999998</v>
      </c>
      <c r="M418" s="186">
        <v>1.5168999999999999</v>
      </c>
      <c r="N418" s="186">
        <v>2.2597999999999998</v>
      </c>
      <c r="O418" s="186">
        <v>9.2461000000000002</v>
      </c>
      <c r="P418" s="186">
        <v>7.0349000000000004</v>
      </c>
      <c r="Q418" s="186">
        <v>7.8531000000000004</v>
      </c>
      <c r="R418" s="186">
        <v>5.7164000000000001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44407</v>
      </c>
      <c r="E421" s="184">
        <v>29.811</v>
      </c>
      <c r="F421" s="184">
        <v>3.3060999999999998</v>
      </c>
      <c r="G421" s="184">
        <v>4.0418000000000003</v>
      </c>
      <c r="H421" s="184">
        <v>5.1299000000000001</v>
      </c>
      <c r="I421" s="184">
        <v>4.5030000000000001</v>
      </c>
      <c r="J421" s="184">
        <v>-116.9777</v>
      </c>
      <c r="K421" s="184">
        <v>8.9855</v>
      </c>
      <c r="L421" s="184">
        <v>6.7774000000000001</v>
      </c>
      <c r="M421" s="184">
        <v>5.9481000000000002</v>
      </c>
      <c r="N421" s="184">
        <v>6.0792000000000002</v>
      </c>
      <c r="O421" s="184">
        <v>7.931</v>
      </c>
      <c r="P421" s="184">
        <v>6.9828000000000001</v>
      </c>
      <c r="Q421" s="184">
        <v>7.7698999999999998</v>
      </c>
      <c r="R421" s="184">
        <v>7.8002000000000002</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44407</v>
      </c>
      <c r="E422" s="184">
        <v>31.037199999999999</v>
      </c>
      <c r="F422" s="184">
        <v>3.8812000000000002</v>
      </c>
      <c r="G422" s="184">
        <v>4.5488999999999997</v>
      </c>
      <c r="H422" s="184">
        <v>5.7015000000000002</v>
      </c>
      <c r="I422" s="184">
        <v>5.0328999999999997</v>
      </c>
      <c r="J422" s="184">
        <v>-116.5217</v>
      </c>
      <c r="K422" s="184">
        <v>9.0818999999999992</v>
      </c>
      <c r="L422" s="184">
        <v>7.0796999999999999</v>
      </c>
      <c r="M422" s="184">
        <v>6.3242000000000003</v>
      </c>
      <c r="N422" s="184">
        <v>6.5019</v>
      </c>
      <c r="O422" s="184">
        <v>8.4794</v>
      </c>
      <c r="P422" s="184">
        <v>7.5233999999999996</v>
      </c>
      <c r="Q422" s="184">
        <v>8.1781000000000006</v>
      </c>
      <c r="R422" s="184">
        <v>8.3439999999999994</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44407</v>
      </c>
      <c r="E423" s="184">
        <v>41.893099999999997</v>
      </c>
      <c r="F423" s="184">
        <v>88.035399999999996</v>
      </c>
      <c r="G423" s="184">
        <v>101.2932</v>
      </c>
      <c r="H423" s="184">
        <v>32.374299999999998</v>
      </c>
      <c r="I423" s="184">
        <v>6.2632000000000003</v>
      </c>
      <c r="J423" s="184">
        <v>37.462400000000002</v>
      </c>
      <c r="K423" s="184">
        <v>37.301600000000001</v>
      </c>
      <c r="L423" s="184">
        <v>33.636699999999998</v>
      </c>
      <c r="M423" s="184">
        <v>39.475700000000003</v>
      </c>
      <c r="N423" s="184">
        <v>34.738300000000002</v>
      </c>
      <c r="O423" s="184">
        <v>13.362500000000001</v>
      </c>
      <c r="P423" s="184">
        <v>12.058</v>
      </c>
      <c r="Q423" s="184">
        <v>10.0481</v>
      </c>
      <c r="R423" s="184">
        <v>21.930499999999999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44407</v>
      </c>
      <c r="E424" s="184">
        <v>21.2194</v>
      </c>
      <c r="F424" s="184">
        <v>88.629099999999994</v>
      </c>
      <c r="G424" s="184">
        <v>101.8163</v>
      </c>
      <c r="H424" s="184">
        <v>32.913400000000003</v>
      </c>
      <c r="I424" s="184">
        <v>6.8121999999999998</v>
      </c>
      <c r="J424" s="184">
        <v>38.026200000000003</v>
      </c>
      <c r="K424" s="184">
        <v>37.209800000000001</v>
      </c>
      <c r="L424" s="184">
        <v>33.950400000000002</v>
      </c>
      <c r="M424" s="184">
        <v>40.007199999999997</v>
      </c>
      <c r="N424" s="184">
        <v>35.376199999999997</v>
      </c>
      <c r="O424" s="184">
        <v>13.849399999999999</v>
      </c>
      <c r="P424" s="184">
        <v>12.362500000000001</v>
      </c>
      <c r="Q424" s="184">
        <v>11.850199999999999</v>
      </c>
      <c r="R424" s="184">
        <v>22.412700000000001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44407</v>
      </c>
      <c r="E425" s="184">
        <v>23.3642</v>
      </c>
      <c r="F425" s="184">
        <v>40.6629</v>
      </c>
      <c r="G425" s="184">
        <v>46.785400000000003</v>
      </c>
      <c r="H425" s="184">
        <v>13.537100000000001</v>
      </c>
      <c r="I425" s="184">
        <v>4.5942999999999996</v>
      </c>
      <c r="J425" s="184">
        <v>17.870100000000001</v>
      </c>
      <c r="K425" s="184">
        <v>19.054600000000001</v>
      </c>
      <c r="L425" s="184">
        <v>16.9863</v>
      </c>
      <c r="M425" s="184">
        <v>19.9026</v>
      </c>
      <c r="N425" s="184">
        <v>17.375</v>
      </c>
      <c r="O425" s="184">
        <v>9.1927000000000003</v>
      </c>
      <c r="P425" s="184">
        <v>8.2978000000000005</v>
      </c>
      <c r="Q425" s="184">
        <v>8.6466999999999992</v>
      </c>
      <c r="R425" s="184">
        <v>13.120699999999999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44407</v>
      </c>
      <c r="E426" s="184">
        <v>24.4284</v>
      </c>
      <c r="F426" s="184">
        <v>41.285499999999999</v>
      </c>
      <c r="G426" s="184">
        <v>47.499899999999997</v>
      </c>
      <c r="H426" s="184">
        <v>14.276199999999999</v>
      </c>
      <c r="I426" s="184">
        <v>5.3258000000000001</v>
      </c>
      <c r="J426" s="184">
        <v>18.572800000000001</v>
      </c>
      <c r="K426" s="184">
        <v>19.659700000000001</v>
      </c>
      <c r="L426" s="184">
        <v>17.6403</v>
      </c>
      <c r="M426" s="184">
        <v>20.6313</v>
      </c>
      <c r="N426" s="184">
        <v>18.0749</v>
      </c>
      <c r="O426" s="184">
        <v>9.7729999999999997</v>
      </c>
      <c r="P426" s="184">
        <v>8.8787000000000003</v>
      </c>
      <c r="Q426" s="184">
        <v>8.9916999999999998</v>
      </c>
      <c r="R426" s="184">
        <v>13.7257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44407</v>
      </c>
      <c r="E427" s="184">
        <v>26.973400000000002</v>
      </c>
      <c r="F427" s="184">
        <v>63.3033</v>
      </c>
      <c r="G427" s="184">
        <v>67.627099999999999</v>
      </c>
      <c r="H427" s="184">
        <v>16.930900000000001</v>
      </c>
      <c r="I427" s="184">
        <v>4.1435000000000004</v>
      </c>
      <c r="J427" s="184">
        <v>23.461500000000001</v>
      </c>
      <c r="K427" s="184">
        <v>28.0596</v>
      </c>
      <c r="L427" s="184">
        <v>25.305599999999998</v>
      </c>
      <c r="M427" s="184">
        <v>30.245799999999999</v>
      </c>
      <c r="N427" s="184">
        <v>26.269300000000001</v>
      </c>
      <c r="O427" s="184">
        <v>11.0801</v>
      </c>
      <c r="P427" s="184">
        <v>10.016400000000001</v>
      </c>
      <c r="Q427" s="184">
        <v>10.182600000000001</v>
      </c>
      <c r="R427" s="184">
        <v>17.215499999999999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44407</v>
      </c>
      <c r="E428" s="184">
        <v>28.203199999999999</v>
      </c>
      <c r="F428" s="184">
        <v>64.174499999999995</v>
      </c>
      <c r="G428" s="184">
        <v>68.5441</v>
      </c>
      <c r="H428" s="184">
        <v>17.846599999999999</v>
      </c>
      <c r="I428" s="184">
        <v>5.0571000000000002</v>
      </c>
      <c r="J428" s="184">
        <v>24.364599999999999</v>
      </c>
      <c r="K428" s="184">
        <v>28.886600000000001</v>
      </c>
      <c r="L428" s="184">
        <v>26.151199999999999</v>
      </c>
      <c r="M428" s="184">
        <v>31.176600000000001</v>
      </c>
      <c r="N428" s="184">
        <v>27.156600000000001</v>
      </c>
      <c r="O428" s="184">
        <v>11.7254</v>
      </c>
      <c r="P428" s="184">
        <v>10.634399999999999</v>
      </c>
      <c r="Q428" s="184">
        <v>10.84</v>
      </c>
      <c r="R428" s="184">
        <v>17.925599999999999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44407</v>
      </c>
      <c r="E429" s="184">
        <v>11.2857</v>
      </c>
      <c r="F429" s="184">
        <v>-0.64680000000000004</v>
      </c>
      <c r="G429" s="184">
        <v>3.8822999999999999</v>
      </c>
      <c r="H429" s="184">
        <v>5.3650000000000002</v>
      </c>
      <c r="I429" s="184">
        <v>5.4633000000000003</v>
      </c>
      <c r="J429" s="184">
        <v>6.5574000000000003</v>
      </c>
      <c r="K429" s="184">
        <v>6.5449999999999999</v>
      </c>
      <c r="L429" s="184">
        <v>5.7188999999999997</v>
      </c>
      <c r="M429" s="184">
        <v>5.7244999999999999</v>
      </c>
      <c r="N429" s="184">
        <v>6.2333999999999996</v>
      </c>
      <c r="O429" s="184"/>
      <c r="P429" s="184"/>
      <c r="Q429" s="184">
        <v>8.3735999999999997</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44407</v>
      </c>
      <c r="E430" s="184">
        <v>11.2379</v>
      </c>
      <c r="F430" s="184">
        <v>-1.2990999999999999</v>
      </c>
      <c r="G430" s="184">
        <v>3.5737999999999999</v>
      </c>
      <c r="H430" s="184">
        <v>5.0159000000000002</v>
      </c>
      <c r="I430" s="184">
        <v>5.1604999999999999</v>
      </c>
      <c r="J430" s="184">
        <v>6.2462999999999997</v>
      </c>
      <c r="K430" s="184">
        <v>6.2381000000000002</v>
      </c>
      <c r="L430" s="184">
        <v>5.4082999999999997</v>
      </c>
      <c r="M430" s="184">
        <v>5.4101999999999997</v>
      </c>
      <c r="N430" s="184">
        <v>5.9139999999999997</v>
      </c>
      <c r="O430" s="184"/>
      <c r="P430" s="184"/>
      <c r="Q430" s="184">
        <v>8.0681999999999992</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44407</v>
      </c>
      <c r="E431" s="184">
        <v>11.385999999999999</v>
      </c>
      <c r="F431" s="184">
        <v>1.9235</v>
      </c>
      <c r="G431" s="184">
        <v>5.8799000000000001</v>
      </c>
      <c r="H431" s="184">
        <v>8.5319000000000003</v>
      </c>
      <c r="I431" s="184">
        <v>5.3000999999999996</v>
      </c>
      <c r="J431" s="184">
        <v>9.9216999999999995</v>
      </c>
      <c r="K431" s="184">
        <v>5.4379</v>
      </c>
      <c r="L431" s="184">
        <v>5.8011999999999997</v>
      </c>
      <c r="M431" s="184">
        <v>5.4054000000000002</v>
      </c>
      <c r="N431" s="184">
        <v>5.7324000000000002</v>
      </c>
      <c r="O431" s="184"/>
      <c r="P431" s="184"/>
      <c r="Q431" s="184">
        <v>8.5419999999999998</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44407</v>
      </c>
      <c r="E432" s="184">
        <v>11.385999999999999</v>
      </c>
      <c r="F432" s="184">
        <v>1.9235</v>
      </c>
      <c r="G432" s="184">
        <v>5.8799000000000001</v>
      </c>
      <c r="H432" s="184">
        <v>8.5319000000000003</v>
      </c>
      <c r="I432" s="184">
        <v>5.3000999999999996</v>
      </c>
      <c r="J432" s="184">
        <v>9.9216999999999995</v>
      </c>
      <c r="K432" s="184">
        <v>5.4379</v>
      </c>
      <c r="L432" s="184">
        <v>5.8011999999999997</v>
      </c>
      <c r="M432" s="184">
        <v>5.4054000000000002</v>
      </c>
      <c r="N432" s="184">
        <v>5.7324000000000002</v>
      </c>
      <c r="O432" s="184"/>
      <c r="P432" s="184"/>
      <c r="Q432" s="184">
        <v>8.5419999999999998</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44407</v>
      </c>
      <c r="E433" s="184">
        <v>11.552899999999999</v>
      </c>
      <c r="F433" s="184">
        <v>-6.6334999999999997</v>
      </c>
      <c r="G433" s="184">
        <v>-0.52649999999999997</v>
      </c>
      <c r="H433" s="184">
        <v>-2.3458999999999999</v>
      </c>
      <c r="I433" s="184">
        <v>1.0385</v>
      </c>
      <c r="J433" s="184">
        <v>3.0087999999999999</v>
      </c>
      <c r="K433" s="184">
        <v>4.8989000000000003</v>
      </c>
      <c r="L433" s="184">
        <v>3.9148000000000001</v>
      </c>
      <c r="M433" s="184">
        <v>3.8595999999999999</v>
      </c>
      <c r="N433" s="184">
        <v>4.5833000000000004</v>
      </c>
      <c r="O433" s="184"/>
      <c r="P433" s="184"/>
      <c r="Q433" s="184">
        <v>9.5440000000000005</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44407</v>
      </c>
      <c r="E434" s="184">
        <v>11.552899999999999</v>
      </c>
      <c r="F434" s="184">
        <v>-6.6334999999999997</v>
      </c>
      <c r="G434" s="184">
        <v>-0.52649999999999997</v>
      </c>
      <c r="H434" s="184">
        <v>-2.3458999999999999</v>
      </c>
      <c r="I434" s="184">
        <v>1.0385</v>
      </c>
      <c r="J434" s="184">
        <v>3.0087999999999999</v>
      </c>
      <c r="K434" s="184">
        <v>4.8989000000000003</v>
      </c>
      <c r="L434" s="184">
        <v>3.9148000000000001</v>
      </c>
      <c r="M434" s="184">
        <v>3.8595999999999999</v>
      </c>
      <c r="N434" s="184">
        <v>4.5833000000000004</v>
      </c>
      <c r="O434" s="184"/>
      <c r="P434" s="184"/>
      <c r="Q434" s="184">
        <v>9.5440000000000005</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44407</v>
      </c>
      <c r="E435" s="184">
        <v>99.186300000000003</v>
      </c>
      <c r="F435" s="184">
        <v>52.994399999999999</v>
      </c>
      <c r="G435" s="184">
        <v>53.359099999999998</v>
      </c>
      <c r="H435" s="184">
        <v>5.9789000000000003</v>
      </c>
      <c r="I435" s="184">
        <v>17.573699999999999</v>
      </c>
      <c r="J435" s="184">
        <v>36.061300000000003</v>
      </c>
      <c r="K435" s="184">
        <v>53.534500000000001</v>
      </c>
      <c r="L435" s="184">
        <v>45.209200000000003</v>
      </c>
      <c r="M435" s="184">
        <v>51.152299999999997</v>
      </c>
      <c r="N435" s="184">
        <v>43.063400000000001</v>
      </c>
      <c r="O435" s="184">
        <v>7.6021999999999998</v>
      </c>
      <c r="P435" s="184">
        <v>8.1006</v>
      </c>
      <c r="Q435" s="184">
        <v>13.791499999999999</v>
      </c>
      <c r="R435" s="184">
        <v>9.0116999999999994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44407</v>
      </c>
      <c r="E436" s="184">
        <v>108.03019999999999</v>
      </c>
      <c r="F436" s="184">
        <v>53.969700000000003</v>
      </c>
      <c r="G436" s="184">
        <v>54.300199999999997</v>
      </c>
      <c r="H436" s="184">
        <v>6.9451999999999998</v>
      </c>
      <c r="I436" s="184">
        <v>18.566800000000001</v>
      </c>
      <c r="J436" s="184">
        <v>37.080800000000004</v>
      </c>
      <c r="K436" s="184">
        <v>54.6357</v>
      </c>
      <c r="L436" s="184">
        <v>46.4831</v>
      </c>
      <c r="M436" s="184">
        <v>52.6126</v>
      </c>
      <c r="N436" s="184">
        <v>44.561799999999998</v>
      </c>
      <c r="O436" s="184">
        <v>8.7302</v>
      </c>
      <c r="P436" s="184">
        <v>9.2512000000000008</v>
      </c>
      <c r="Q436" s="184">
        <v>10.4513</v>
      </c>
      <c r="R436" s="184">
        <v>10.1425</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44407</v>
      </c>
      <c r="E437" s="184">
        <v>54.064999999999998</v>
      </c>
      <c r="F437" s="184">
        <v>32.975299999999997</v>
      </c>
      <c r="G437" s="184">
        <v>24.669</v>
      </c>
      <c r="H437" s="184">
        <v>5.6094999999999997</v>
      </c>
      <c r="I437" s="184">
        <v>6.6280999999999999</v>
      </c>
      <c r="J437" s="184">
        <v>27.198699999999999</v>
      </c>
      <c r="K437" s="184">
        <v>32.454099999999997</v>
      </c>
      <c r="L437" s="184">
        <v>38.517299999999999</v>
      </c>
      <c r="M437" s="184">
        <v>39.460099999999997</v>
      </c>
      <c r="N437" s="184">
        <v>34.150700000000001</v>
      </c>
      <c r="O437" s="184">
        <v>5.2454999999999998</v>
      </c>
      <c r="P437" s="184">
        <v>6.4595000000000002</v>
      </c>
      <c r="Q437" s="184">
        <v>10.0192</v>
      </c>
      <c r="R437" s="184">
        <v>6.6108000000000002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44407</v>
      </c>
      <c r="E438" s="184">
        <v>57.249400000000001</v>
      </c>
      <c r="F438" s="184">
        <v>33.694299999999998</v>
      </c>
      <c r="G438" s="184">
        <v>25.406600000000001</v>
      </c>
      <c r="H438" s="184">
        <v>6.3468999999999998</v>
      </c>
      <c r="I438" s="184">
        <v>7.3710000000000004</v>
      </c>
      <c r="J438" s="184">
        <v>27.958200000000001</v>
      </c>
      <c r="K438" s="184">
        <v>33.288499999999999</v>
      </c>
      <c r="L438" s="184">
        <v>39.468600000000002</v>
      </c>
      <c r="M438" s="184">
        <v>40.428400000000003</v>
      </c>
      <c r="N438" s="184">
        <v>35.097700000000003</v>
      </c>
      <c r="O438" s="184">
        <v>5.9367999999999999</v>
      </c>
      <c r="P438" s="184">
        <v>7.2385999999999999</v>
      </c>
      <c r="Q438" s="184">
        <v>9.1983999999999995</v>
      </c>
      <c r="R438" s="184">
        <v>7.3116000000000003</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44407</v>
      </c>
      <c r="E439" s="184">
        <v>34.315100000000001</v>
      </c>
      <c r="F439" s="184">
        <v>3.2976999999999999</v>
      </c>
      <c r="G439" s="184">
        <v>14.056699999999999</v>
      </c>
      <c r="H439" s="184">
        <v>4.0754999999999999</v>
      </c>
      <c r="I439" s="184">
        <v>6.7870999999999997</v>
      </c>
      <c r="J439" s="184">
        <v>22.037800000000001</v>
      </c>
      <c r="K439" s="184">
        <v>24.256900000000002</v>
      </c>
      <c r="L439" s="184">
        <v>28.9833</v>
      </c>
      <c r="M439" s="184">
        <v>28.332699999999999</v>
      </c>
      <c r="N439" s="184">
        <v>24.144300000000001</v>
      </c>
      <c r="O439" s="184">
        <v>-5.8299999999999998E-2</v>
      </c>
      <c r="P439" s="184">
        <v>3.1086</v>
      </c>
      <c r="Q439" s="184">
        <v>7.2255000000000003</v>
      </c>
      <c r="R439" s="184">
        <v>-2.2589999999999999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44407</v>
      </c>
      <c r="E440" s="184">
        <v>36.380800000000001</v>
      </c>
      <c r="F440" s="184">
        <v>4.1139000000000001</v>
      </c>
      <c r="G440" s="184">
        <v>14.8331</v>
      </c>
      <c r="H440" s="184">
        <v>4.8632999999999997</v>
      </c>
      <c r="I440" s="184">
        <v>7.5679999999999996</v>
      </c>
      <c r="J440" s="184">
        <v>22.826899999999998</v>
      </c>
      <c r="K440" s="184">
        <v>25.0868</v>
      </c>
      <c r="L440" s="184">
        <v>29.9329</v>
      </c>
      <c r="M440" s="184">
        <v>29.320900000000002</v>
      </c>
      <c r="N440" s="184">
        <v>25.096499999999999</v>
      </c>
      <c r="O440" s="184">
        <v>0.64459999999999995</v>
      </c>
      <c r="P440" s="184">
        <v>3.8700999999999999</v>
      </c>
      <c r="Q440" s="184">
        <v>6.3362999999999996</v>
      </c>
      <c r="R440" s="184">
        <v>-1.5986</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44407</v>
      </c>
      <c r="E441" s="184">
        <v>45.315100000000001</v>
      </c>
      <c r="F441" s="184">
        <v>0.24160000000000001</v>
      </c>
      <c r="G441" s="184">
        <v>13.9506</v>
      </c>
      <c r="H441" s="184">
        <v>1.7265999999999999</v>
      </c>
      <c r="I441" s="184">
        <v>1.6292</v>
      </c>
      <c r="J441" s="184">
        <v>7.8554000000000004</v>
      </c>
      <c r="K441" s="184">
        <v>12.3454</v>
      </c>
      <c r="L441" s="184">
        <v>11.9937</v>
      </c>
      <c r="M441" s="184">
        <v>15.4878</v>
      </c>
      <c r="N441" s="184">
        <v>13.7567</v>
      </c>
      <c r="O441" s="184">
        <v>7.8677999999999999</v>
      </c>
      <c r="P441" s="184">
        <v>7.7380000000000004</v>
      </c>
      <c r="Q441" s="184">
        <v>9.2566000000000006</v>
      </c>
      <c r="R441" s="184">
        <v>9.3909000000000002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44407</v>
      </c>
      <c r="E442" s="184">
        <v>47.090899999999998</v>
      </c>
      <c r="F442" s="184">
        <v>0.85260000000000002</v>
      </c>
      <c r="G442" s="184">
        <v>14.5375</v>
      </c>
      <c r="H442" s="184">
        <v>2.3151999999999999</v>
      </c>
      <c r="I442" s="184">
        <v>2.2109000000000001</v>
      </c>
      <c r="J442" s="184">
        <v>8.4420999999999999</v>
      </c>
      <c r="K442" s="184">
        <v>12.9451</v>
      </c>
      <c r="L442" s="184">
        <v>12.6409</v>
      </c>
      <c r="M442" s="184">
        <v>16.186299999999999</v>
      </c>
      <c r="N442" s="184">
        <v>14.4831</v>
      </c>
      <c r="O442" s="184">
        <v>8.4261999999999997</v>
      </c>
      <c r="P442" s="184">
        <v>8.2391000000000005</v>
      </c>
      <c r="Q442" s="184">
        <v>9.1050000000000004</v>
      </c>
      <c r="R442" s="184">
        <v>10.039199999999999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44407</v>
      </c>
      <c r="E443" s="184">
        <v>13.4337</v>
      </c>
      <c r="F443" s="184">
        <v>46.2483</v>
      </c>
      <c r="G443" s="184">
        <v>47.278500000000001</v>
      </c>
      <c r="H443" s="184">
        <v>8.2806999999999995</v>
      </c>
      <c r="I443" s="184">
        <v>6.3032000000000004</v>
      </c>
      <c r="J443" s="184">
        <v>34.794600000000003</v>
      </c>
      <c r="K443" s="184">
        <v>41.652700000000003</v>
      </c>
      <c r="L443" s="184">
        <v>36.8369</v>
      </c>
      <c r="M443" s="184">
        <v>36.365000000000002</v>
      </c>
      <c r="N443" s="184">
        <v>28.3642</v>
      </c>
      <c r="O443" s="184">
        <v>3.4504999999999999</v>
      </c>
      <c r="P443" s="184">
        <v>3.8969</v>
      </c>
      <c r="Q443" s="184">
        <v>4.5221</v>
      </c>
      <c r="R443" s="184">
        <v>3.7711000000000001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44407</v>
      </c>
      <c r="E444" s="184">
        <v>14.584</v>
      </c>
      <c r="F444" s="184">
        <v>47.363199999999999</v>
      </c>
      <c r="G444" s="184">
        <v>48.243200000000002</v>
      </c>
      <c r="H444" s="184">
        <v>9.3125</v>
      </c>
      <c r="I444" s="184">
        <v>7.3681000000000001</v>
      </c>
      <c r="J444" s="184">
        <v>35.927</v>
      </c>
      <c r="K444" s="184">
        <v>42.7776</v>
      </c>
      <c r="L444" s="184">
        <v>37.903300000000002</v>
      </c>
      <c r="M444" s="184">
        <v>37.472299999999997</v>
      </c>
      <c r="N444" s="184">
        <v>29.398599999999998</v>
      </c>
      <c r="O444" s="184">
        <v>4.24</v>
      </c>
      <c r="P444" s="184">
        <v>5.0068000000000001</v>
      </c>
      <c r="Q444" s="184">
        <v>5.8167999999999997</v>
      </c>
      <c r="R444" s="184">
        <v>4.5065999999999997</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44407</v>
      </c>
      <c r="E445" s="184">
        <v>27.246600000000001</v>
      </c>
      <c r="F445" s="184">
        <v>49.633200000000002</v>
      </c>
      <c r="G445" s="184">
        <v>34.705500000000001</v>
      </c>
      <c r="H445" s="184">
        <v>11.3156</v>
      </c>
      <c r="I445" s="184">
        <v>7.3022</v>
      </c>
      <c r="J445" s="184">
        <v>25.451799999999999</v>
      </c>
      <c r="K445" s="184">
        <v>39.007100000000001</v>
      </c>
      <c r="L445" s="184">
        <v>34.5456</v>
      </c>
      <c r="M445" s="184">
        <v>39.311</v>
      </c>
      <c r="N445" s="184">
        <v>36.905900000000003</v>
      </c>
      <c r="O445" s="184">
        <v>13.25</v>
      </c>
      <c r="P445" s="184">
        <v>12.301</v>
      </c>
      <c r="Q445" s="184">
        <v>11.290699999999999</v>
      </c>
      <c r="R445" s="184">
        <v>18.831399999999999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44407</v>
      </c>
      <c r="E446" s="184">
        <v>25.452999999999999</v>
      </c>
      <c r="F446" s="184">
        <v>48.965499999999999</v>
      </c>
      <c r="G446" s="184">
        <v>33.985199999999999</v>
      </c>
      <c r="H446" s="184">
        <v>10.5716</v>
      </c>
      <c r="I446" s="184">
        <v>6.5514000000000001</v>
      </c>
      <c r="J446" s="184">
        <v>24.6876</v>
      </c>
      <c r="K446" s="184">
        <v>38.258400000000002</v>
      </c>
      <c r="L446" s="184">
        <v>33.8553</v>
      </c>
      <c r="M446" s="184">
        <v>38.5015</v>
      </c>
      <c r="N446" s="184">
        <v>36.017699999999998</v>
      </c>
      <c r="O446" s="184">
        <v>12.398899999999999</v>
      </c>
      <c r="P446" s="184">
        <v>11.3721</v>
      </c>
      <c r="Q446" s="184">
        <v>10.3512</v>
      </c>
      <c r="R446" s="184">
        <v>17.9541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44407</v>
      </c>
      <c r="E447" s="184">
        <v>17.070699999999999</v>
      </c>
      <c r="F447" s="184">
        <v>-0.42759999999999998</v>
      </c>
      <c r="G447" s="184">
        <v>-0.99770000000000003</v>
      </c>
      <c r="H447" s="184">
        <v>-1.2521</v>
      </c>
      <c r="I447" s="184">
        <v>1.6198999999999999</v>
      </c>
      <c r="J447" s="184">
        <v>5.5918999999999999</v>
      </c>
      <c r="K447" s="184">
        <v>6.4775</v>
      </c>
      <c r="L447" s="184">
        <v>4.9587000000000003</v>
      </c>
      <c r="M447" s="184">
        <v>6.4767999999999999</v>
      </c>
      <c r="N447" s="184">
        <v>6.4383999999999997</v>
      </c>
      <c r="O447" s="184">
        <v>6.5834999999999999</v>
      </c>
      <c r="P447" s="184">
        <v>6.2149000000000001</v>
      </c>
      <c r="Q447" s="184">
        <v>7.6498999999999997</v>
      </c>
      <c r="R447" s="184">
        <v>7.1597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44407</v>
      </c>
      <c r="E448" s="184">
        <v>17.5808</v>
      </c>
      <c r="F448" s="184">
        <v>0.41520000000000001</v>
      </c>
      <c r="G448" s="184">
        <v>-0.27679999999999999</v>
      </c>
      <c r="H448" s="184">
        <v>-0.50419999999999998</v>
      </c>
      <c r="I448" s="184">
        <v>2.36</v>
      </c>
      <c r="J448" s="184">
        <v>6.3442999999999996</v>
      </c>
      <c r="K448" s="184">
        <v>7.2348999999999997</v>
      </c>
      <c r="L448" s="184">
        <v>5.7317</v>
      </c>
      <c r="M448" s="184">
        <v>7.2656999999999998</v>
      </c>
      <c r="N448" s="184">
        <v>7.2385999999999999</v>
      </c>
      <c r="O448" s="184">
        <v>7.2533000000000003</v>
      </c>
      <c r="P448" s="184">
        <v>6.7215999999999996</v>
      </c>
      <c r="Q448" s="184">
        <v>8.0876999999999999</v>
      </c>
      <c r="R448" s="184">
        <v>7.9640000000000004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44407</v>
      </c>
      <c r="E449" s="184">
        <v>75.167000000000002</v>
      </c>
      <c r="F449" s="184">
        <v>94.300899999999999</v>
      </c>
      <c r="G449" s="184">
        <v>69.378900000000002</v>
      </c>
      <c r="H449" s="184">
        <v>25.0441</v>
      </c>
      <c r="I449" s="184">
        <v>6.4185999999999996</v>
      </c>
      <c r="J449" s="184">
        <v>21.742599999999999</v>
      </c>
      <c r="K449" s="184">
        <v>26.163699999999999</v>
      </c>
      <c r="L449" s="184">
        <v>25.336500000000001</v>
      </c>
      <c r="M449" s="184">
        <v>34.349800000000002</v>
      </c>
      <c r="N449" s="184">
        <v>29.337800000000001</v>
      </c>
      <c r="O449" s="184">
        <v>13.121600000000001</v>
      </c>
      <c r="P449" s="184">
        <v>12.404999999999999</v>
      </c>
      <c r="Q449" s="184">
        <v>12.1236</v>
      </c>
      <c r="R449" s="184">
        <v>16.174499999999998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44407</v>
      </c>
      <c r="E450" s="184">
        <v>79.488500000000002</v>
      </c>
      <c r="F450" s="184">
        <v>95.576599999999999</v>
      </c>
      <c r="G450" s="184">
        <v>70.647999999999996</v>
      </c>
      <c r="H450" s="184">
        <v>26.325500000000002</v>
      </c>
      <c r="I450" s="184">
        <v>7.7008999999999999</v>
      </c>
      <c r="J450" s="184">
        <v>23.0273</v>
      </c>
      <c r="K450" s="184">
        <v>27.5289</v>
      </c>
      <c r="L450" s="184">
        <v>26.816800000000001</v>
      </c>
      <c r="M450" s="184">
        <v>36.012500000000003</v>
      </c>
      <c r="N450" s="184">
        <v>31.034600000000001</v>
      </c>
      <c r="O450" s="184">
        <v>14.3309</v>
      </c>
      <c r="P450" s="184">
        <v>13.2089</v>
      </c>
      <c r="Q450" s="184">
        <v>12.391999999999999</v>
      </c>
      <c r="R450" s="184">
        <v>17.669499999999999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44407</v>
      </c>
      <c r="E451" s="184">
        <v>34.947600000000001</v>
      </c>
      <c r="F451" s="184">
        <v>-10.7544</v>
      </c>
      <c r="G451" s="184">
        <v>-2.4365000000000001</v>
      </c>
      <c r="H451" s="184">
        <v>2.8812000000000002</v>
      </c>
      <c r="I451" s="184">
        <v>4.3415999999999997</v>
      </c>
      <c r="J451" s="184">
        <v>3.6735000000000002</v>
      </c>
      <c r="K451" s="184">
        <v>4.5959000000000003</v>
      </c>
      <c r="L451" s="184">
        <v>4.5656999999999996</v>
      </c>
      <c r="M451" s="184">
        <v>5.3121999999999998</v>
      </c>
      <c r="N451" s="184">
        <v>5.9702000000000002</v>
      </c>
      <c r="O451" s="184">
        <v>7.8780999999999999</v>
      </c>
      <c r="P451" s="184">
        <v>7.57</v>
      </c>
      <c r="Q451" s="184">
        <v>7.3563999999999998</v>
      </c>
      <c r="R451" s="184">
        <v>7.8425000000000002</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44407</v>
      </c>
      <c r="E452" s="184">
        <v>36.027900000000002</v>
      </c>
      <c r="F452" s="184">
        <v>-10.3307</v>
      </c>
      <c r="G452" s="184">
        <v>-2.0933999999999999</v>
      </c>
      <c r="H452" s="184">
        <v>3.2149999999999999</v>
      </c>
      <c r="I452" s="184">
        <v>4.6759000000000004</v>
      </c>
      <c r="J452" s="184">
        <v>4.0048000000000004</v>
      </c>
      <c r="K452" s="184">
        <v>4.8963000000000001</v>
      </c>
      <c r="L452" s="184">
        <v>4.8044000000000002</v>
      </c>
      <c r="M452" s="184">
        <v>5.5331999999999999</v>
      </c>
      <c r="N452" s="184">
        <v>6.2187000000000001</v>
      </c>
      <c r="O452" s="184">
        <v>8.3467000000000002</v>
      </c>
      <c r="P452" s="184">
        <v>8.0607000000000006</v>
      </c>
      <c r="Q452" s="184">
        <v>8.8795999999999999</v>
      </c>
      <c r="R452" s="184">
        <v>8.1347000000000005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44407</v>
      </c>
      <c r="E453" s="184">
        <v>42.811399999999999</v>
      </c>
      <c r="F453" s="184">
        <v>29.864599999999999</v>
      </c>
      <c r="G453" s="184">
        <v>20.9526</v>
      </c>
      <c r="H453" s="184">
        <v>12.085800000000001</v>
      </c>
      <c r="I453" s="184">
        <v>5.3089000000000004</v>
      </c>
      <c r="J453" s="184">
        <v>15.3005</v>
      </c>
      <c r="K453" s="184">
        <v>16.604199999999999</v>
      </c>
      <c r="L453" s="184">
        <v>15.2181</v>
      </c>
      <c r="M453" s="184">
        <v>17.188099999999999</v>
      </c>
      <c r="N453" s="184">
        <v>18.1203</v>
      </c>
      <c r="O453" s="184">
        <v>9.5742999999999991</v>
      </c>
      <c r="P453" s="184">
        <v>8.4380000000000006</v>
      </c>
      <c r="Q453" s="184">
        <v>8.5996000000000006</v>
      </c>
      <c r="R453" s="184">
        <v>10.6653</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44407</v>
      </c>
      <c r="E454" s="184">
        <v>44.787700000000001</v>
      </c>
      <c r="F454" s="184">
        <v>30.586500000000001</v>
      </c>
      <c r="G454" s="184">
        <v>21.634699999999999</v>
      </c>
      <c r="H454" s="184">
        <v>12.767799999999999</v>
      </c>
      <c r="I454" s="184">
        <v>5.992</v>
      </c>
      <c r="J454" s="184">
        <v>15.990399999999999</v>
      </c>
      <c r="K454" s="184">
        <v>17.2592</v>
      </c>
      <c r="L454" s="184">
        <v>15.809100000000001</v>
      </c>
      <c r="M454" s="184">
        <v>17.779</v>
      </c>
      <c r="N454" s="184">
        <v>18.723700000000001</v>
      </c>
      <c r="O454" s="184">
        <v>10.170500000000001</v>
      </c>
      <c r="P454" s="184">
        <v>8.9914000000000005</v>
      </c>
      <c r="Q454" s="184">
        <v>9.3934999999999995</v>
      </c>
      <c r="R454" s="184">
        <v>11.2971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44407</v>
      </c>
      <c r="E455" s="184">
        <v>36.160200000000003</v>
      </c>
      <c r="F455" s="184">
        <v>5.0476999999999999</v>
      </c>
      <c r="G455" s="184">
        <v>4.3419999999999996</v>
      </c>
      <c r="H455" s="184">
        <v>5.9188999999999998</v>
      </c>
      <c r="I455" s="184">
        <v>4.8034999999999997</v>
      </c>
      <c r="J455" s="184">
        <v>8.4122000000000003</v>
      </c>
      <c r="K455" s="184">
        <v>4.7100999999999997</v>
      </c>
      <c r="L455" s="184">
        <v>4.8526999999999996</v>
      </c>
      <c r="M455" s="184">
        <v>4.4802999999999997</v>
      </c>
      <c r="N455" s="184">
        <v>4.9871999999999996</v>
      </c>
      <c r="O455" s="184">
        <v>9.1659000000000006</v>
      </c>
      <c r="P455" s="184">
        <v>8.0694999999999997</v>
      </c>
      <c r="Q455" s="184">
        <v>8.6776999999999997</v>
      </c>
      <c r="R455" s="184">
        <v>8.5762999999999998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44407</v>
      </c>
      <c r="E456" s="184">
        <v>34.8842</v>
      </c>
      <c r="F456" s="184">
        <v>4.7089999999999996</v>
      </c>
      <c r="G456" s="184">
        <v>4.0122</v>
      </c>
      <c r="H456" s="184">
        <v>5.5663999999999998</v>
      </c>
      <c r="I456" s="184">
        <v>4.4545000000000003</v>
      </c>
      <c r="J456" s="184">
        <v>8.0609000000000002</v>
      </c>
      <c r="K456" s="184">
        <v>4.3551000000000002</v>
      </c>
      <c r="L456" s="184">
        <v>4.4851999999999999</v>
      </c>
      <c r="M456" s="184">
        <v>4.1020000000000003</v>
      </c>
      <c r="N456" s="184">
        <v>4.5990000000000002</v>
      </c>
      <c r="O456" s="184">
        <v>8.7560000000000002</v>
      </c>
      <c r="P456" s="184">
        <v>7.6352000000000002</v>
      </c>
      <c r="Q456" s="184">
        <v>7.6791999999999998</v>
      </c>
      <c r="R456" s="184">
        <v>8.1644000000000005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44407</v>
      </c>
      <c r="E457" s="184">
        <v>26.3018</v>
      </c>
      <c r="F457" s="184">
        <v>-12.762700000000001</v>
      </c>
      <c r="G457" s="184">
        <v>14.9597</v>
      </c>
      <c r="H457" s="184">
        <v>1.2096</v>
      </c>
      <c r="I457" s="184">
        <v>5.7022000000000004</v>
      </c>
      <c r="J457" s="184">
        <v>10.8085</v>
      </c>
      <c r="K457" s="184">
        <v>12.775700000000001</v>
      </c>
      <c r="L457" s="184">
        <v>10.3696</v>
      </c>
      <c r="M457" s="184">
        <v>11.3665</v>
      </c>
      <c r="N457" s="184">
        <v>11.3855</v>
      </c>
      <c r="O457" s="184">
        <v>7.8372999999999999</v>
      </c>
      <c r="P457" s="184">
        <v>8.0884</v>
      </c>
      <c r="Q457" s="184">
        <v>9.0722000000000005</v>
      </c>
      <c r="R457" s="184">
        <v>9.2933000000000003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44407</v>
      </c>
      <c r="E458" s="184">
        <v>25.114599999999999</v>
      </c>
      <c r="F458" s="184">
        <v>-13.510999999999999</v>
      </c>
      <c r="G458" s="184">
        <v>14.308</v>
      </c>
      <c r="H458" s="184">
        <v>0.51910000000000001</v>
      </c>
      <c r="I458" s="184">
        <v>5.0340999999999996</v>
      </c>
      <c r="J458" s="184">
        <v>10.135999999999999</v>
      </c>
      <c r="K458" s="184">
        <v>12.0975</v>
      </c>
      <c r="L458" s="184">
        <v>9.6712000000000007</v>
      </c>
      <c r="M458" s="184">
        <v>10.637499999999999</v>
      </c>
      <c r="N458" s="184">
        <v>10.6492</v>
      </c>
      <c r="O458" s="184">
        <v>7.0518000000000001</v>
      </c>
      <c r="P458" s="184">
        <v>7.3598999999999997</v>
      </c>
      <c r="Q458" s="184">
        <v>8.3585999999999991</v>
      </c>
      <c r="R458" s="184">
        <v>8.5510000000000002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44407</v>
      </c>
      <c r="E459" s="184">
        <v>29.3386</v>
      </c>
      <c r="F459" s="184">
        <v>-0.99519999999999997</v>
      </c>
      <c r="G459" s="184">
        <v>37.270800000000001</v>
      </c>
      <c r="H459" s="184">
        <v>14.4716</v>
      </c>
      <c r="I459" s="184">
        <v>13.954800000000001</v>
      </c>
      <c r="J459" s="184">
        <v>25.9894</v>
      </c>
      <c r="K459" s="184">
        <v>28.591799999999999</v>
      </c>
      <c r="L459" s="184">
        <v>21.615600000000001</v>
      </c>
      <c r="M459" s="184">
        <v>23.641999999999999</v>
      </c>
      <c r="N459" s="184">
        <v>22.995999999999999</v>
      </c>
      <c r="O459" s="184">
        <v>8.9672000000000001</v>
      </c>
      <c r="P459" s="184">
        <v>8.9670000000000005</v>
      </c>
      <c r="Q459" s="184">
        <v>9.8592999999999993</v>
      </c>
      <c r="R459" s="184">
        <v>13.372400000000001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44407</v>
      </c>
      <c r="E460" s="184">
        <v>28.087399999999999</v>
      </c>
      <c r="F460" s="184">
        <v>-1.8191999999999999</v>
      </c>
      <c r="G460" s="184">
        <v>36.495600000000003</v>
      </c>
      <c r="H460" s="184">
        <v>13.718</v>
      </c>
      <c r="I460" s="184">
        <v>13.1821</v>
      </c>
      <c r="J460" s="184">
        <v>25.202200000000001</v>
      </c>
      <c r="K460" s="184">
        <v>27.800899999999999</v>
      </c>
      <c r="L460" s="184">
        <v>20.801300000000001</v>
      </c>
      <c r="M460" s="184">
        <v>22.785900000000002</v>
      </c>
      <c r="N460" s="184">
        <v>22.147300000000001</v>
      </c>
      <c r="O460" s="184">
        <v>8.2101000000000006</v>
      </c>
      <c r="P460" s="184">
        <v>8.2761999999999993</v>
      </c>
      <c r="Q460" s="184">
        <v>9.4205000000000005</v>
      </c>
      <c r="R460" s="184">
        <v>12.591100000000001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44407</v>
      </c>
      <c r="E461" s="184">
        <v>127.821</v>
      </c>
      <c r="F461" s="184">
        <v>110.5583</v>
      </c>
      <c r="G461" s="184">
        <v>49.122700000000002</v>
      </c>
      <c r="H461" s="184">
        <v>23.8505</v>
      </c>
      <c r="I461" s="184">
        <v>23.5032</v>
      </c>
      <c r="J461" s="184">
        <v>31.892600000000002</v>
      </c>
      <c r="K461" s="184">
        <v>43.804299999999998</v>
      </c>
      <c r="L461" s="184">
        <v>33.914700000000003</v>
      </c>
      <c r="M461" s="184">
        <v>40.634399999999999</v>
      </c>
      <c r="N461" s="184">
        <v>38.639000000000003</v>
      </c>
      <c r="O461" s="184">
        <v>18.3306</v>
      </c>
      <c r="P461" s="184">
        <v>14.210100000000001</v>
      </c>
      <c r="Q461" s="184">
        <v>16.186900000000001</v>
      </c>
      <c r="R461" s="184">
        <v>24.570499999999999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44407</v>
      </c>
      <c r="E462" s="184">
        <v>133.48099999999999</v>
      </c>
      <c r="F462" s="184">
        <v>111.3583</v>
      </c>
      <c r="G462" s="184">
        <v>49.971800000000002</v>
      </c>
      <c r="H462" s="184">
        <v>24.6875</v>
      </c>
      <c r="I462" s="184">
        <v>24.327300000000001</v>
      </c>
      <c r="J462" s="184">
        <v>32.713099999999997</v>
      </c>
      <c r="K462" s="184">
        <v>44.710900000000002</v>
      </c>
      <c r="L462" s="184">
        <v>34.7851</v>
      </c>
      <c r="M462" s="184">
        <v>41.5413</v>
      </c>
      <c r="N462" s="184">
        <v>39.552900000000001</v>
      </c>
      <c r="O462" s="184">
        <v>19.0932</v>
      </c>
      <c r="P462" s="184">
        <v>15.035</v>
      </c>
      <c r="Q462" s="184">
        <v>15.3711</v>
      </c>
      <c r="R462" s="184">
        <v>25.231400000000001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44407</v>
      </c>
      <c r="E463" s="184">
        <v>23</v>
      </c>
      <c r="F463" s="184">
        <v>60.244900000000001</v>
      </c>
      <c r="G463" s="184">
        <v>42.892699999999998</v>
      </c>
      <c r="H463" s="184">
        <v>10.4267</v>
      </c>
      <c r="I463" s="184">
        <v>0.48749999999999999</v>
      </c>
      <c r="J463" s="184">
        <v>12.1816</v>
      </c>
      <c r="K463" s="184">
        <v>13.449400000000001</v>
      </c>
      <c r="L463" s="184">
        <v>10.7738</v>
      </c>
      <c r="M463" s="184">
        <v>14.841200000000001</v>
      </c>
      <c r="N463" s="184">
        <v>12.998200000000001</v>
      </c>
      <c r="O463" s="184">
        <v>9.6143000000000001</v>
      </c>
      <c r="P463" s="184">
        <v>8.6628000000000007</v>
      </c>
      <c r="Q463" s="184">
        <v>9.6318000000000001</v>
      </c>
      <c r="R463" s="184">
        <v>11.428000000000001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44407</v>
      </c>
      <c r="E464" s="184">
        <v>22.799800000000001</v>
      </c>
      <c r="F464" s="184">
        <v>59.650500000000001</v>
      </c>
      <c r="G464" s="184">
        <v>42.518300000000004</v>
      </c>
      <c r="H464" s="184">
        <v>10.036300000000001</v>
      </c>
      <c r="I464" s="184">
        <v>0.10290000000000001</v>
      </c>
      <c r="J464" s="184">
        <v>11.799799999999999</v>
      </c>
      <c r="K464" s="184">
        <v>13.0663</v>
      </c>
      <c r="L464" s="184">
        <v>10.383900000000001</v>
      </c>
      <c r="M464" s="184">
        <v>14.429</v>
      </c>
      <c r="N464" s="184">
        <v>12.593299999999999</v>
      </c>
      <c r="O464" s="184">
        <v>9.3339999999999996</v>
      </c>
      <c r="P464" s="184">
        <v>8.4635999999999996</v>
      </c>
      <c r="Q464" s="184">
        <v>9.4689999999999994</v>
      </c>
      <c r="R464" s="184">
        <v>11.0967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29.726670454545445</v>
      </c>
      <c r="G465" s="186">
        <v>29.8261</v>
      </c>
      <c r="H465" s="186">
        <v>9.7675454545454539</v>
      </c>
      <c r="I465" s="186">
        <v>6.7014227272727274</v>
      </c>
      <c r="J465" s="186">
        <v>12.457197727272728</v>
      </c>
      <c r="K465" s="186">
        <v>21.546849999999999</v>
      </c>
      <c r="L465" s="186">
        <v>19.530704545454551</v>
      </c>
      <c r="M465" s="186">
        <v>21.963284090909092</v>
      </c>
      <c r="N465" s="186">
        <v>19.841379545454547</v>
      </c>
      <c r="O465" s="186">
        <v>9.1249263157894749</v>
      </c>
      <c r="P465" s="186">
        <v>8.6767026315789462</v>
      </c>
      <c r="Q465" s="186">
        <v>9.4248704545454558</v>
      </c>
      <c r="R465" s="186">
        <v>11.472884210526315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17.456150000000001</v>
      </c>
      <c r="G466" s="186">
        <v>23.15185</v>
      </c>
      <c r="H466" s="186">
        <v>7.6129499999999997</v>
      </c>
      <c r="I466" s="186">
        <v>5.3173500000000002</v>
      </c>
      <c r="J466" s="186">
        <v>16.930250000000001</v>
      </c>
      <c r="K466" s="186">
        <v>18.1569</v>
      </c>
      <c r="L466" s="186">
        <v>16.3977</v>
      </c>
      <c r="M466" s="186">
        <v>18.840800000000002</v>
      </c>
      <c r="N466" s="186">
        <v>18.0976</v>
      </c>
      <c r="O466" s="186">
        <v>8.7431000000000001</v>
      </c>
      <c r="P466" s="186">
        <v>8.2576499999999999</v>
      </c>
      <c r="Q466" s="186">
        <v>9.1516999999999999</v>
      </c>
      <c r="R466" s="186">
        <v>10.09085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44407</v>
      </c>
      <c r="E469" s="184">
        <v>243.48</v>
      </c>
      <c r="F469" s="184">
        <v>9.8699999999999996E-2</v>
      </c>
      <c r="G469" s="184">
        <v>0.99970000000000003</v>
      </c>
      <c r="H469" s="184">
        <v>1.45</v>
      </c>
      <c r="I469" s="184">
        <v>1.5853999999999999</v>
      </c>
      <c r="J469" s="184">
        <v>4.7271000000000001</v>
      </c>
      <c r="K469" s="184">
        <v>19.622699999999998</v>
      </c>
      <c r="L469" s="184">
        <v>32.933</v>
      </c>
      <c r="M469" s="184">
        <v>51.070300000000003</v>
      </c>
      <c r="N469" s="184">
        <v>57.023099999999999</v>
      </c>
      <c r="O469" s="184">
        <v>12.416499999999999</v>
      </c>
      <c r="P469" s="184">
        <v>11.2615</v>
      </c>
      <c r="Q469" s="184">
        <v>18.857700000000001</v>
      </c>
      <c r="R469" s="184">
        <v>28.2668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44407</v>
      </c>
      <c r="E470" s="184">
        <v>259.43</v>
      </c>
      <c r="F470" s="184">
        <v>0.1042</v>
      </c>
      <c r="G470" s="184">
        <v>1.0084</v>
      </c>
      <c r="H470" s="184">
        <v>1.4666999999999999</v>
      </c>
      <c r="I470" s="184">
        <v>1.6136999999999999</v>
      </c>
      <c r="J470" s="184">
        <v>4.7862999999999998</v>
      </c>
      <c r="K470" s="184">
        <v>19.818000000000001</v>
      </c>
      <c r="L470" s="184">
        <v>33.341900000000003</v>
      </c>
      <c r="M470" s="184">
        <v>51.802199999999999</v>
      </c>
      <c r="N470" s="184">
        <v>58.082999999999998</v>
      </c>
      <c r="O470" s="184">
        <v>13.169600000000001</v>
      </c>
      <c r="P470" s="184">
        <v>12.0634</v>
      </c>
      <c r="Q470" s="184">
        <v>12.3559</v>
      </c>
      <c r="R470" s="184">
        <v>29.111499999999999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44407</v>
      </c>
      <c r="E471" s="184">
        <v>12.920999999999999</v>
      </c>
      <c r="F471" s="184">
        <v>0.61519999999999997</v>
      </c>
      <c r="G471" s="184">
        <v>1.5483</v>
      </c>
      <c r="H471" s="184">
        <v>1.6760999999999999</v>
      </c>
      <c r="I471" s="184">
        <v>1.9811000000000001</v>
      </c>
      <c r="J471" s="184">
        <v>4.4036999999999997</v>
      </c>
      <c r="K471" s="184">
        <v>18.075500000000002</v>
      </c>
      <c r="L471" s="184">
        <v>29.3523</v>
      </c>
      <c r="M471" s="184"/>
      <c r="N471" s="184"/>
      <c r="O471" s="184"/>
      <c r="P471" s="184"/>
      <c r="Q471" s="184">
        <v>29.21</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44407</v>
      </c>
      <c r="E472" s="184">
        <v>12.788</v>
      </c>
      <c r="F472" s="184">
        <v>0.60580000000000001</v>
      </c>
      <c r="G472" s="184">
        <v>1.5324</v>
      </c>
      <c r="H472" s="184">
        <v>1.6373</v>
      </c>
      <c r="I472" s="184">
        <v>1.9208000000000001</v>
      </c>
      <c r="J472" s="184">
        <v>4.2557</v>
      </c>
      <c r="K472" s="184">
        <v>17.590800000000002</v>
      </c>
      <c r="L472" s="184">
        <v>28.277699999999999</v>
      </c>
      <c r="M472" s="184"/>
      <c r="N472" s="184"/>
      <c r="O472" s="184"/>
      <c r="P472" s="184"/>
      <c r="Q472" s="184">
        <v>27.88</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44407</v>
      </c>
      <c r="E473" s="184">
        <v>23.76</v>
      </c>
      <c r="F473" s="184">
        <v>0.93459999999999999</v>
      </c>
      <c r="G473" s="184">
        <v>1.4951000000000001</v>
      </c>
      <c r="H473" s="184">
        <v>1.5819000000000001</v>
      </c>
      <c r="I473" s="184">
        <v>2.4580000000000002</v>
      </c>
      <c r="J473" s="184">
        <v>4.8080999999999996</v>
      </c>
      <c r="K473" s="184">
        <v>18.918900000000001</v>
      </c>
      <c r="L473" s="184">
        <v>33.708500000000001</v>
      </c>
      <c r="M473" s="184">
        <v>61.3035</v>
      </c>
      <c r="N473" s="184">
        <v>64.771199999999993</v>
      </c>
      <c r="O473" s="184">
        <v>11.3818</v>
      </c>
      <c r="P473" s="184">
        <v>12.5113</v>
      </c>
      <c r="Q473" s="184">
        <v>12.751300000000001</v>
      </c>
      <c r="R473" s="184">
        <v>23.7743</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44407</v>
      </c>
      <c r="E474" s="184">
        <v>25.09</v>
      </c>
      <c r="F474" s="184">
        <v>0.92520000000000002</v>
      </c>
      <c r="G474" s="184">
        <v>1.4557</v>
      </c>
      <c r="H474" s="184">
        <v>1.5789</v>
      </c>
      <c r="I474" s="184">
        <v>2.4500000000000002</v>
      </c>
      <c r="J474" s="184">
        <v>4.8475000000000001</v>
      </c>
      <c r="K474" s="184">
        <v>19.192399999999999</v>
      </c>
      <c r="L474" s="184">
        <v>34.314799999999998</v>
      </c>
      <c r="M474" s="184">
        <v>62.5</v>
      </c>
      <c r="N474" s="184">
        <v>66.269099999999995</v>
      </c>
      <c r="O474" s="184">
        <v>12.3004</v>
      </c>
      <c r="P474" s="184">
        <v>13.3833</v>
      </c>
      <c r="Q474" s="184">
        <v>13.606199999999999</v>
      </c>
      <c r="R474" s="184">
        <v>24.836099999999998</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44407</v>
      </c>
      <c r="E475" s="184">
        <v>16.190000000000001</v>
      </c>
      <c r="F475" s="184">
        <v>0.2477</v>
      </c>
      <c r="G475" s="184">
        <v>0.2477</v>
      </c>
      <c r="H475" s="184">
        <v>-0.1234</v>
      </c>
      <c r="I475" s="184">
        <v>0.30980000000000002</v>
      </c>
      <c r="J475" s="184">
        <v>1.5046999999999999</v>
      </c>
      <c r="K475" s="184">
        <v>10.814500000000001</v>
      </c>
      <c r="L475" s="184">
        <v>18.956600000000002</v>
      </c>
      <c r="M475" s="184">
        <v>35.708300000000001</v>
      </c>
      <c r="N475" s="184">
        <v>44.424599999999998</v>
      </c>
      <c r="O475" s="184"/>
      <c r="P475" s="184"/>
      <c r="Q475" s="184">
        <v>20.289000000000001</v>
      </c>
      <c r="R475" s="184">
        <v>27.773499999999999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44407</v>
      </c>
      <c r="E476" s="184">
        <v>15.61</v>
      </c>
      <c r="F476" s="184">
        <v>0.19259999999999999</v>
      </c>
      <c r="G476" s="184">
        <v>0.25690000000000002</v>
      </c>
      <c r="H476" s="184">
        <v>-0.1918</v>
      </c>
      <c r="I476" s="184">
        <v>0.25690000000000002</v>
      </c>
      <c r="J476" s="184">
        <v>1.3635999999999999</v>
      </c>
      <c r="K476" s="184">
        <v>10.5524</v>
      </c>
      <c r="L476" s="184">
        <v>18.347200000000001</v>
      </c>
      <c r="M476" s="184">
        <v>34.685099999999998</v>
      </c>
      <c r="N476" s="184">
        <v>42.948700000000002</v>
      </c>
      <c r="O476" s="184"/>
      <c r="P476" s="184"/>
      <c r="Q476" s="184">
        <v>18.618200000000002</v>
      </c>
      <c r="R476" s="184">
        <v>26.168299999999999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44407</v>
      </c>
      <c r="E477" s="184">
        <v>80.45</v>
      </c>
      <c r="F477" s="184">
        <v>0.38679999999999998</v>
      </c>
      <c r="G477" s="184">
        <v>1.1695</v>
      </c>
      <c r="H477" s="184">
        <v>0.38679999999999998</v>
      </c>
      <c r="I477" s="184">
        <v>1.2077</v>
      </c>
      <c r="J477" s="184">
        <v>2.8904000000000001</v>
      </c>
      <c r="K477" s="184">
        <v>12.4389</v>
      </c>
      <c r="L477" s="184">
        <v>24.227900000000002</v>
      </c>
      <c r="M477" s="184">
        <v>44.694200000000002</v>
      </c>
      <c r="N477" s="184">
        <v>51.478099999999998</v>
      </c>
      <c r="O477" s="184">
        <v>14.466799999999999</v>
      </c>
      <c r="P477" s="184">
        <v>16.043700000000001</v>
      </c>
      <c r="Q477" s="184">
        <v>13.2141</v>
      </c>
      <c r="R477" s="184">
        <v>27.921399999999998</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44407</v>
      </c>
      <c r="E478" s="184">
        <v>84.1</v>
      </c>
      <c r="F478" s="184">
        <v>0.38200000000000001</v>
      </c>
      <c r="G478" s="184">
        <v>1.1668000000000001</v>
      </c>
      <c r="H478" s="184">
        <v>0.38200000000000001</v>
      </c>
      <c r="I478" s="184">
        <v>1.2155</v>
      </c>
      <c r="J478" s="184">
        <v>2.9376000000000002</v>
      </c>
      <c r="K478" s="184">
        <v>12.5535</v>
      </c>
      <c r="L478" s="184">
        <v>24.4819</v>
      </c>
      <c r="M478" s="184">
        <v>45.175199999999997</v>
      </c>
      <c r="N478" s="184">
        <v>52.162100000000002</v>
      </c>
      <c r="O478" s="184">
        <v>15.157</v>
      </c>
      <c r="P478" s="184">
        <v>16.623100000000001</v>
      </c>
      <c r="Q478" s="184">
        <v>14.426500000000001</v>
      </c>
      <c r="R478" s="184">
        <v>28.5718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44407</v>
      </c>
      <c r="E479" s="184">
        <v>74.391599999999997</v>
      </c>
      <c r="F479" s="184">
        <v>0.4541</v>
      </c>
      <c r="G479" s="184">
        <v>0.85270000000000001</v>
      </c>
      <c r="H479" s="184">
        <v>0.42080000000000001</v>
      </c>
      <c r="I479" s="184">
        <v>-0.65280000000000005</v>
      </c>
      <c r="J479" s="184">
        <v>1.0672999999999999</v>
      </c>
      <c r="K479" s="184">
        <v>14.424099999999999</v>
      </c>
      <c r="L479" s="184">
        <v>31.3812</v>
      </c>
      <c r="M479" s="184">
        <v>57.175400000000003</v>
      </c>
      <c r="N479" s="184">
        <v>72.768699999999995</v>
      </c>
      <c r="O479" s="184">
        <v>15.640700000000001</v>
      </c>
      <c r="P479" s="184">
        <v>15.534800000000001</v>
      </c>
      <c r="Q479" s="184">
        <v>14.1027</v>
      </c>
      <c r="R479" s="184">
        <v>29.308499999999999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44407</v>
      </c>
      <c r="E480" s="184">
        <v>78.901799999999994</v>
      </c>
      <c r="F480" s="184">
        <v>0.45610000000000001</v>
      </c>
      <c r="G480" s="184">
        <v>0.85840000000000005</v>
      </c>
      <c r="H480" s="184">
        <v>0.43419999999999997</v>
      </c>
      <c r="I480" s="184">
        <v>-0.62629999999999997</v>
      </c>
      <c r="J480" s="184">
        <v>1.1252</v>
      </c>
      <c r="K480" s="184">
        <v>14.621700000000001</v>
      </c>
      <c r="L480" s="184">
        <v>31.857700000000001</v>
      </c>
      <c r="M480" s="184">
        <v>58.088200000000001</v>
      </c>
      <c r="N480" s="184">
        <v>74.235799999999998</v>
      </c>
      <c r="O480" s="184">
        <v>16.592400000000001</v>
      </c>
      <c r="P480" s="184">
        <v>16.435500000000001</v>
      </c>
      <c r="Q480" s="184">
        <v>15.2318</v>
      </c>
      <c r="R480" s="184">
        <v>30.513100000000001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44407</v>
      </c>
      <c r="E481" s="184">
        <v>104.97190000000001</v>
      </c>
      <c r="F481" s="184">
        <v>0.48449999999999999</v>
      </c>
      <c r="G481" s="184">
        <v>1.1834</v>
      </c>
      <c r="H481" s="184">
        <v>0.98519999999999996</v>
      </c>
      <c r="I481" s="184">
        <v>1.9015</v>
      </c>
      <c r="J481" s="184">
        <v>4.1448</v>
      </c>
      <c r="K481" s="184">
        <v>17.419699999999999</v>
      </c>
      <c r="L481" s="184">
        <v>28.801300000000001</v>
      </c>
      <c r="M481" s="184">
        <v>50.116199999999999</v>
      </c>
      <c r="N481" s="184">
        <v>54.056699999999999</v>
      </c>
      <c r="O481" s="184">
        <v>16.1554</v>
      </c>
      <c r="P481" s="184">
        <v>15.689399999999999</v>
      </c>
      <c r="Q481" s="184">
        <v>13.731199999999999</v>
      </c>
      <c r="R481" s="184">
        <v>27.838699999999999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44407</v>
      </c>
      <c r="E482" s="184">
        <v>99.628200000000007</v>
      </c>
      <c r="F482" s="184">
        <v>0.48270000000000002</v>
      </c>
      <c r="G482" s="184">
        <v>1.1778999999999999</v>
      </c>
      <c r="H482" s="184">
        <v>0.97350000000000003</v>
      </c>
      <c r="I482" s="184">
        <v>1.8784000000000001</v>
      </c>
      <c r="J482" s="184">
        <v>4.0957999999999997</v>
      </c>
      <c r="K482" s="184">
        <v>17.256</v>
      </c>
      <c r="L482" s="184">
        <v>28.435500000000001</v>
      </c>
      <c r="M482" s="184">
        <v>49.477699999999999</v>
      </c>
      <c r="N482" s="184">
        <v>53.181800000000003</v>
      </c>
      <c r="O482" s="184">
        <v>15.4818</v>
      </c>
      <c r="P482" s="184">
        <v>14.9932</v>
      </c>
      <c r="Q482" s="184">
        <v>15.1943</v>
      </c>
      <c r="R482" s="184">
        <v>27.129799999999999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0.4550142857142857</v>
      </c>
      <c r="G483" s="186">
        <v>1.0680642857142857</v>
      </c>
      <c r="H483" s="186">
        <v>0.90415714285714266</v>
      </c>
      <c r="I483" s="186">
        <v>1.2499785714285714</v>
      </c>
      <c r="J483" s="186">
        <v>3.3541285714285718</v>
      </c>
      <c r="K483" s="186">
        <v>15.949935714285713</v>
      </c>
      <c r="L483" s="186">
        <v>28.458392857142861</v>
      </c>
      <c r="M483" s="186">
        <v>50.149691666666676</v>
      </c>
      <c r="N483" s="186">
        <v>57.616908333333328</v>
      </c>
      <c r="O483" s="186">
        <v>14.276239999999998</v>
      </c>
      <c r="P483" s="186">
        <v>14.453920000000002</v>
      </c>
      <c r="Q483" s="186">
        <v>17.10492142857143</v>
      </c>
      <c r="R483" s="186">
        <v>27.601150000000001</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0.4551</v>
      </c>
      <c r="G484" s="186">
        <v>1.16815</v>
      </c>
      <c r="H484" s="186">
        <v>0.97934999999999994</v>
      </c>
      <c r="I484" s="186">
        <v>1.5995499999999998</v>
      </c>
      <c r="J484" s="186">
        <v>4.1203000000000003</v>
      </c>
      <c r="K484" s="186">
        <v>17.33785</v>
      </c>
      <c r="L484" s="186">
        <v>29.076799999999999</v>
      </c>
      <c r="M484" s="186">
        <v>50.593249999999998</v>
      </c>
      <c r="N484" s="186">
        <v>55.539900000000003</v>
      </c>
      <c r="O484" s="186">
        <v>14.8119</v>
      </c>
      <c r="P484" s="186">
        <v>15.263999999999999</v>
      </c>
      <c r="Q484" s="186">
        <v>14.810400000000001</v>
      </c>
      <c r="R484" s="186">
        <v>27.880049999999997</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44407</v>
      </c>
      <c r="E487" s="184">
        <v>36.9024</v>
      </c>
      <c r="F487" s="184">
        <v>-16.806899999999999</v>
      </c>
      <c r="G487" s="184">
        <v>-2.7029000000000001</v>
      </c>
      <c r="H487" s="184">
        <v>0.94689999999999996</v>
      </c>
      <c r="I487" s="184">
        <v>2.9636</v>
      </c>
      <c r="J487" s="184">
        <v>5.9669999999999996</v>
      </c>
      <c r="K487" s="184">
        <v>6.0002000000000004</v>
      </c>
      <c r="L487" s="184">
        <v>5.8636999999999997</v>
      </c>
      <c r="M487" s="184">
        <v>6.2054</v>
      </c>
      <c r="N487" s="184">
        <v>6.4141000000000004</v>
      </c>
      <c r="O487" s="184">
        <v>5.8647999999999998</v>
      </c>
      <c r="P487" s="184">
        <v>5.2622</v>
      </c>
      <c r="Q487" s="184">
        <v>7.7606000000000002</v>
      </c>
      <c r="R487" s="184">
        <v>3.9931000000000001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44407</v>
      </c>
      <c r="E488" s="184">
        <v>24.349900000000002</v>
      </c>
      <c r="F488" s="184">
        <v>-17.379899999999999</v>
      </c>
      <c r="G488" s="184">
        <v>-3.2968999999999999</v>
      </c>
      <c r="H488" s="184">
        <v>0.32119999999999999</v>
      </c>
      <c r="I488" s="184">
        <v>2.3469000000000002</v>
      </c>
      <c r="J488" s="184">
        <v>5.3548</v>
      </c>
      <c r="K488" s="184">
        <v>5.4428000000000001</v>
      </c>
      <c r="L488" s="184">
        <v>5.3483000000000001</v>
      </c>
      <c r="M488" s="184">
        <v>5.6414</v>
      </c>
      <c r="N488" s="184">
        <v>5.8231000000000002</v>
      </c>
      <c r="O488" s="184">
        <v>5.2678000000000003</v>
      </c>
      <c r="P488" s="184">
        <v>4.6691000000000003</v>
      </c>
      <c r="Q488" s="184">
        <v>7.4922000000000004</v>
      </c>
      <c r="R488" s="184">
        <v>3.4087999999999998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44407</v>
      </c>
      <c r="E489" s="184">
        <v>35.206099999999999</v>
      </c>
      <c r="F489" s="184">
        <v>-17.409099999999999</v>
      </c>
      <c r="G489" s="184">
        <v>-3.2822</v>
      </c>
      <c r="H489" s="184">
        <v>0.35549999999999998</v>
      </c>
      <c r="I489" s="184">
        <v>2.3645</v>
      </c>
      <c r="J489" s="184">
        <v>5.3662999999999998</v>
      </c>
      <c r="K489" s="184">
        <v>5.4481999999999999</v>
      </c>
      <c r="L489" s="184">
        <v>5.3560999999999996</v>
      </c>
      <c r="M489" s="184">
        <v>5.6521999999999997</v>
      </c>
      <c r="N489" s="184">
        <v>5.8337000000000003</v>
      </c>
      <c r="O489" s="184">
        <v>5.2733999999999996</v>
      </c>
      <c r="P489" s="184">
        <v>4.6722999999999999</v>
      </c>
      <c r="Q489" s="184">
        <v>7.7560000000000002</v>
      </c>
      <c r="R489" s="184">
        <v>3.4163999999999999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44407</v>
      </c>
      <c r="E490" s="184">
        <v>1.4522999999999999</v>
      </c>
      <c r="F490" s="184">
        <v>0</v>
      </c>
      <c r="G490" s="184">
        <v>0</v>
      </c>
      <c r="H490" s="184">
        <v>0</v>
      </c>
      <c r="I490" s="184">
        <v>0</v>
      </c>
      <c r="J490" s="184">
        <v>0</v>
      </c>
      <c r="K490" s="184">
        <v>0</v>
      </c>
      <c r="L490" s="184">
        <v>0</v>
      </c>
      <c r="M490" s="184">
        <v>0</v>
      </c>
      <c r="N490" s="184">
        <v>0</v>
      </c>
      <c r="O490" s="184"/>
      <c r="P490" s="184"/>
      <c r="Q490" s="184">
        <v>-15.035299999999999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44407</v>
      </c>
      <c r="E491" s="184">
        <v>0.96740000000000004</v>
      </c>
      <c r="F491" s="184">
        <v>0</v>
      </c>
      <c r="G491" s="184">
        <v>0</v>
      </c>
      <c r="H491" s="184">
        <v>0</v>
      </c>
      <c r="I491" s="184">
        <v>0</v>
      </c>
      <c r="J491" s="184">
        <v>0</v>
      </c>
      <c r="K491" s="184">
        <v>0</v>
      </c>
      <c r="L491" s="184">
        <v>0</v>
      </c>
      <c r="M491" s="184">
        <v>0</v>
      </c>
      <c r="N491" s="184">
        <v>0</v>
      </c>
      <c r="O491" s="184"/>
      <c r="P491" s="184"/>
      <c r="Q491" s="184">
        <v>-15.0321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44407</v>
      </c>
      <c r="E492" s="184">
        <v>1.3985000000000001</v>
      </c>
      <c r="F492" s="184">
        <v>0</v>
      </c>
      <c r="G492" s="184">
        <v>0</v>
      </c>
      <c r="H492" s="184">
        <v>0</v>
      </c>
      <c r="I492" s="184">
        <v>0</v>
      </c>
      <c r="J492" s="184">
        <v>0</v>
      </c>
      <c r="K492" s="184">
        <v>0</v>
      </c>
      <c r="L492" s="184">
        <v>0</v>
      </c>
      <c r="M492" s="184">
        <v>0</v>
      </c>
      <c r="N492" s="184">
        <v>0</v>
      </c>
      <c r="O492" s="184"/>
      <c r="P492" s="184"/>
      <c r="Q492" s="184">
        <v>-15.0335</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44407</v>
      </c>
      <c r="E493" s="184">
        <v>25.267099999999999</v>
      </c>
      <c r="F493" s="184">
        <v>-17.4709</v>
      </c>
      <c r="G493" s="184">
        <v>-19.038399999999999</v>
      </c>
      <c r="H493" s="184">
        <v>-6.6159999999999997</v>
      </c>
      <c r="I493" s="184">
        <v>-0.91800000000000004</v>
      </c>
      <c r="J493" s="184">
        <v>-0.62080000000000002</v>
      </c>
      <c r="K493" s="184">
        <v>3.3938000000000001</v>
      </c>
      <c r="L493" s="184">
        <v>2.6025999999999998</v>
      </c>
      <c r="M493" s="184">
        <v>2.8651</v>
      </c>
      <c r="N493" s="184">
        <v>3.8491</v>
      </c>
      <c r="O493" s="184">
        <v>10.2013</v>
      </c>
      <c r="P493" s="184">
        <v>8.6630000000000003</v>
      </c>
      <c r="Q493" s="184">
        <v>9.4375999999999998</v>
      </c>
      <c r="R493" s="184">
        <v>8.7584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44407</v>
      </c>
      <c r="E494" s="184">
        <v>23.324200000000001</v>
      </c>
      <c r="F494" s="184">
        <v>-17.987500000000001</v>
      </c>
      <c r="G494" s="184">
        <v>-19.425799999999999</v>
      </c>
      <c r="H494" s="184">
        <v>-7.0324999999999998</v>
      </c>
      <c r="I494" s="184">
        <v>-1.3407</v>
      </c>
      <c r="J494" s="184">
        <v>-1.0424</v>
      </c>
      <c r="K494" s="184">
        <v>2.9710999999999999</v>
      </c>
      <c r="L494" s="184">
        <v>2.1886999999999999</v>
      </c>
      <c r="M494" s="184">
        <v>2.4445000000000001</v>
      </c>
      <c r="N494" s="184">
        <v>3.42</v>
      </c>
      <c r="O494" s="184">
        <v>9.5601000000000003</v>
      </c>
      <c r="P494" s="184">
        <v>7.9013999999999998</v>
      </c>
      <c r="Q494" s="184">
        <v>8.5997000000000003</v>
      </c>
      <c r="R494" s="184">
        <v>8.2431000000000001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44407</v>
      </c>
      <c r="E495" s="184">
        <v>18.557700000000001</v>
      </c>
      <c r="F495" s="184">
        <v>-6.8826000000000001</v>
      </c>
      <c r="G495" s="184">
        <v>-5.6356999999999999</v>
      </c>
      <c r="H495" s="184">
        <v>-0.36520000000000002</v>
      </c>
      <c r="I495" s="184">
        <v>4.1650999999999998</v>
      </c>
      <c r="J495" s="184">
        <v>5.7903000000000002</v>
      </c>
      <c r="K495" s="184">
        <v>3.6775000000000002</v>
      </c>
      <c r="L495" s="184">
        <v>1.7385999999999999</v>
      </c>
      <c r="M495" s="184">
        <v>6.1582999999999997</v>
      </c>
      <c r="N495" s="184">
        <v>5.5602</v>
      </c>
      <c r="O495" s="184">
        <v>4.0628000000000002</v>
      </c>
      <c r="P495" s="184">
        <v>4.8601000000000001</v>
      </c>
      <c r="Q495" s="184">
        <v>7.0404999999999998</v>
      </c>
      <c r="R495" s="184">
        <v>6.2558999999999996</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44407</v>
      </c>
      <c r="E496" s="184">
        <v>19.6279</v>
      </c>
      <c r="F496" s="184">
        <v>-6.5073999999999996</v>
      </c>
      <c r="G496" s="184">
        <v>-5.2666000000000004</v>
      </c>
      <c r="H496" s="184">
        <v>0</v>
      </c>
      <c r="I496" s="184">
        <v>4.524</v>
      </c>
      <c r="J496" s="184">
        <v>6.1553000000000004</v>
      </c>
      <c r="K496" s="184">
        <v>4.0206999999999997</v>
      </c>
      <c r="L496" s="184">
        <v>2.0760000000000001</v>
      </c>
      <c r="M496" s="184">
        <v>6.5061999999999998</v>
      </c>
      <c r="N496" s="184">
        <v>5.9100999999999999</v>
      </c>
      <c r="O496" s="184">
        <v>4.4751000000000003</v>
      </c>
      <c r="P496" s="184">
        <v>5.3829000000000002</v>
      </c>
      <c r="Q496" s="184">
        <v>7.5265000000000004</v>
      </c>
      <c r="R496" s="184">
        <v>6.6378000000000004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44407</v>
      </c>
      <c r="E497" s="184">
        <v>36.128</v>
      </c>
      <c r="F497" s="184">
        <v>-8.2826000000000004</v>
      </c>
      <c r="G497" s="184">
        <v>-17.654499999999999</v>
      </c>
      <c r="H497" s="184">
        <v>-7.2640000000000002</v>
      </c>
      <c r="I497" s="184">
        <v>-1.1396999999999999</v>
      </c>
      <c r="J497" s="184">
        <v>-1.3120000000000001</v>
      </c>
      <c r="K497" s="184">
        <v>-0.1731</v>
      </c>
      <c r="L497" s="184">
        <v>-0.50170000000000003</v>
      </c>
      <c r="M497" s="184">
        <v>0.54459999999999997</v>
      </c>
      <c r="N497" s="184">
        <v>1.5065</v>
      </c>
      <c r="O497" s="184">
        <v>6.6196000000000002</v>
      </c>
      <c r="P497" s="184">
        <v>6.0590000000000002</v>
      </c>
      <c r="Q497" s="184">
        <v>7.9161000000000001</v>
      </c>
      <c r="R497" s="184">
        <v>5.1546000000000003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44407</v>
      </c>
      <c r="E498" s="184">
        <v>38.658499999999997</v>
      </c>
      <c r="F498" s="184">
        <v>-6.9855</v>
      </c>
      <c r="G498" s="184">
        <v>-16.312200000000001</v>
      </c>
      <c r="H498" s="184">
        <v>-5.9279999999999999</v>
      </c>
      <c r="I498" s="184">
        <v>0.1956</v>
      </c>
      <c r="J498" s="184">
        <v>1.89E-2</v>
      </c>
      <c r="K498" s="184">
        <v>1.1601999999999999</v>
      </c>
      <c r="L498" s="184">
        <v>0.83089999999999997</v>
      </c>
      <c r="M498" s="184">
        <v>1.8283</v>
      </c>
      <c r="N498" s="184">
        <v>2.7624</v>
      </c>
      <c r="O498" s="184">
        <v>7.7281000000000004</v>
      </c>
      <c r="P498" s="184">
        <v>7.0875000000000004</v>
      </c>
      <c r="Q498" s="184">
        <v>8.5061</v>
      </c>
      <c r="R498" s="184">
        <v>6.2404000000000002</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44407</v>
      </c>
      <c r="E499" s="184">
        <v>25.294799999999999</v>
      </c>
      <c r="F499" s="184">
        <v>-7.5019999999999998</v>
      </c>
      <c r="G499" s="184">
        <v>-16.811599999999999</v>
      </c>
      <c r="H499" s="184">
        <v>-6.4237000000000002</v>
      </c>
      <c r="I499" s="184">
        <v>-0.30919999999999997</v>
      </c>
      <c r="J499" s="184">
        <v>-0.48080000000000001</v>
      </c>
      <c r="K499" s="184">
        <v>0.6623</v>
      </c>
      <c r="L499" s="184">
        <v>0.33119999999999999</v>
      </c>
      <c r="M499" s="184">
        <v>1.319</v>
      </c>
      <c r="N499" s="184">
        <v>2.2429000000000001</v>
      </c>
      <c r="O499" s="184">
        <v>7.2214</v>
      </c>
      <c r="P499" s="184">
        <v>6.6360000000000001</v>
      </c>
      <c r="Q499" s="184">
        <v>7.7286000000000001</v>
      </c>
      <c r="R499" s="184">
        <v>5.7117000000000004</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44407</v>
      </c>
      <c r="E500" s="184">
        <v>25.417899999999999</v>
      </c>
      <c r="F500" s="184">
        <v>4.0212000000000003</v>
      </c>
      <c r="G500" s="184">
        <v>0</v>
      </c>
      <c r="H500" s="184">
        <v>2.6065999999999998</v>
      </c>
      <c r="I500" s="184">
        <v>3.6566999999999998</v>
      </c>
      <c r="J500" s="184">
        <v>3.5379999999999998</v>
      </c>
      <c r="K500" s="184">
        <v>3.1970999999999998</v>
      </c>
      <c r="L500" s="184">
        <v>1.2624</v>
      </c>
      <c r="M500" s="184">
        <v>2.1234000000000002</v>
      </c>
      <c r="N500" s="184">
        <v>2.6255999999999999</v>
      </c>
      <c r="O500" s="184">
        <v>8.0868000000000002</v>
      </c>
      <c r="P500" s="184">
        <v>7.2637999999999998</v>
      </c>
      <c r="Q500" s="184">
        <v>8.5573999999999995</v>
      </c>
      <c r="R500" s="184">
        <v>6.1639999999999997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44407</v>
      </c>
      <c r="E501" s="184">
        <v>24.048999999999999</v>
      </c>
      <c r="F501" s="184">
        <v>2.8839000000000001</v>
      </c>
      <c r="G501" s="184">
        <v>-1.1635</v>
      </c>
      <c r="H501" s="184">
        <v>1.4748000000000001</v>
      </c>
      <c r="I501" s="184">
        <v>2.5175000000000001</v>
      </c>
      <c r="J501" s="184">
        <v>2.4230999999999998</v>
      </c>
      <c r="K501" s="184">
        <v>2.1276999999999999</v>
      </c>
      <c r="L501" s="184">
        <v>0.22040000000000001</v>
      </c>
      <c r="M501" s="184">
        <v>1.107</v>
      </c>
      <c r="N501" s="184">
        <v>1.6403000000000001</v>
      </c>
      <c r="O501" s="184">
        <v>7.1378000000000004</v>
      </c>
      <c r="P501" s="184">
        <v>6.4340000000000002</v>
      </c>
      <c r="Q501" s="184">
        <v>7.4715999999999996</v>
      </c>
      <c r="R501" s="184">
        <v>5.2214999999999998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44407</v>
      </c>
      <c r="E502" s="184">
        <v>2744.3521000000001</v>
      </c>
      <c r="F502" s="184">
        <v>2.1175000000000002</v>
      </c>
      <c r="G502" s="184">
        <v>0.21099999999999999</v>
      </c>
      <c r="H502" s="184">
        <v>1.6220000000000001</v>
      </c>
      <c r="I502" s="184">
        <v>5.0113000000000003</v>
      </c>
      <c r="J502" s="184">
        <v>5.5438000000000001</v>
      </c>
      <c r="K502" s="184">
        <v>3.0775000000000001</v>
      </c>
      <c r="L502" s="184">
        <v>1.4950000000000001</v>
      </c>
      <c r="M502" s="184">
        <v>2.2936999999999999</v>
      </c>
      <c r="N502" s="184">
        <v>2.9554999999999998</v>
      </c>
      <c r="O502" s="184">
        <v>10.065799999999999</v>
      </c>
      <c r="P502" s="184">
        <v>7.6811999999999996</v>
      </c>
      <c r="Q502" s="184">
        <v>8.7681000000000004</v>
      </c>
      <c r="R502" s="184">
        <v>9.0207999999999995</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44407</v>
      </c>
      <c r="E503" s="184">
        <v>2641.6741999999999</v>
      </c>
      <c r="F503" s="184">
        <v>1.5088999999999999</v>
      </c>
      <c r="G503" s="184">
        <v>-0.39879999999999999</v>
      </c>
      <c r="H503" s="184">
        <v>1.0118</v>
      </c>
      <c r="I503" s="184">
        <v>4.4001000000000001</v>
      </c>
      <c r="J503" s="184">
        <v>4.9311999999999996</v>
      </c>
      <c r="K503" s="184">
        <v>2.4710000000000001</v>
      </c>
      <c r="L503" s="184">
        <v>0.86370000000000002</v>
      </c>
      <c r="M503" s="184">
        <v>1.6395999999999999</v>
      </c>
      <c r="N503" s="184">
        <v>2.2991999999999999</v>
      </c>
      <c r="O503" s="184">
        <v>9.3983000000000008</v>
      </c>
      <c r="P503" s="184">
        <v>7.1387</v>
      </c>
      <c r="Q503" s="184">
        <v>7.0620000000000003</v>
      </c>
      <c r="R503" s="184">
        <v>8.3277000000000001</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44407</v>
      </c>
      <c r="E504" s="184">
        <v>71.784300000000002</v>
      </c>
      <c r="F504" s="184">
        <v>5.95</v>
      </c>
      <c r="G504" s="184">
        <v>8.7858999999999998</v>
      </c>
      <c r="H504" s="184">
        <v>11.049899999999999</v>
      </c>
      <c r="I504" s="184">
        <v>10.74</v>
      </c>
      <c r="J504" s="184">
        <v>-14.588800000000001</v>
      </c>
      <c r="K504" s="184">
        <v>-0.83299999999999996</v>
      </c>
      <c r="L504" s="184">
        <v>8.9891000000000005</v>
      </c>
      <c r="M504" s="184">
        <v>11.7347</v>
      </c>
      <c r="N504" s="184">
        <v>7.7990000000000004</v>
      </c>
      <c r="O504" s="184">
        <v>4.8003999999999998</v>
      </c>
      <c r="P504" s="184">
        <v>6.2196999999999996</v>
      </c>
      <c r="Q504" s="184">
        <v>8.4065999999999992</v>
      </c>
      <c r="R504" s="184">
        <v>2.83</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44407</v>
      </c>
      <c r="E505" s="184">
        <v>76.735699999999994</v>
      </c>
      <c r="F505" s="184">
        <v>5.9466999999999999</v>
      </c>
      <c r="G505" s="184">
        <v>8.7902000000000005</v>
      </c>
      <c r="H505" s="184">
        <v>11.0519</v>
      </c>
      <c r="I505" s="184">
        <v>10.739599999999999</v>
      </c>
      <c r="J505" s="184">
        <v>-14.589</v>
      </c>
      <c r="K505" s="184">
        <v>-0.83350000000000002</v>
      </c>
      <c r="L505" s="184">
        <v>9.1812000000000005</v>
      </c>
      <c r="M505" s="184">
        <v>12.160500000000001</v>
      </c>
      <c r="N505" s="184">
        <v>8.3314000000000004</v>
      </c>
      <c r="O505" s="184">
        <v>5.5949</v>
      </c>
      <c r="P505" s="184">
        <v>7.0871000000000004</v>
      </c>
      <c r="Q505" s="184">
        <v>8.2142999999999997</v>
      </c>
      <c r="R505" s="184">
        <v>3.5228000000000002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44407</v>
      </c>
      <c r="E512" s="184">
        <v>72.383300000000006</v>
      </c>
      <c r="F512" s="184">
        <v>-47.741300000000003</v>
      </c>
      <c r="G512" s="184">
        <v>-7.6935000000000002</v>
      </c>
      <c r="H512" s="184">
        <v>-4.3978000000000002</v>
      </c>
      <c r="I512" s="184">
        <v>0.78539999999999999</v>
      </c>
      <c r="J512" s="184">
        <v>5.0365000000000002</v>
      </c>
      <c r="K512" s="184">
        <v>25.4892</v>
      </c>
      <c r="L512" s="184">
        <v>12.4754</v>
      </c>
      <c r="M512" s="184">
        <v>10.066599999999999</v>
      </c>
      <c r="N512" s="184">
        <v>9.0844000000000005</v>
      </c>
      <c r="O512" s="184">
        <v>7.2298</v>
      </c>
      <c r="P512" s="184">
        <v>5.99</v>
      </c>
      <c r="Q512" s="184">
        <v>8.4970999999999997</v>
      </c>
      <c r="R512" s="184">
        <v>9.0822000000000003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44407</v>
      </c>
      <c r="E513" s="184">
        <v>76.974800000000002</v>
      </c>
      <c r="F513" s="184">
        <v>-47.120100000000001</v>
      </c>
      <c r="G513" s="184">
        <v>-7.077</v>
      </c>
      <c r="H513" s="184">
        <v>-3.7907000000000002</v>
      </c>
      <c r="I513" s="184">
        <v>1.3962000000000001</v>
      </c>
      <c r="J513" s="184">
        <v>5.6402999999999999</v>
      </c>
      <c r="K513" s="184">
        <v>26.101600000000001</v>
      </c>
      <c r="L513" s="184">
        <v>12.963100000000001</v>
      </c>
      <c r="M513" s="184">
        <v>10.620699999999999</v>
      </c>
      <c r="N513" s="184">
        <v>9.6740999999999993</v>
      </c>
      <c r="O513" s="184">
        <v>7.9074</v>
      </c>
      <c r="P513" s="184">
        <v>6.6620999999999997</v>
      </c>
      <c r="Q513" s="184">
        <v>8.4183000000000003</v>
      </c>
      <c r="R513" s="184">
        <v>9.7988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44407</v>
      </c>
      <c r="E514" s="184">
        <v>72.383300000000006</v>
      </c>
      <c r="F514" s="184">
        <v>-47.741300000000003</v>
      </c>
      <c r="G514" s="184">
        <v>-7.6935000000000002</v>
      </c>
      <c r="H514" s="184">
        <v>-4.3978000000000002</v>
      </c>
      <c r="I514" s="184">
        <v>0.78539999999999999</v>
      </c>
      <c r="J514" s="184">
        <v>5.0365000000000002</v>
      </c>
      <c r="K514" s="184">
        <v>25.4892</v>
      </c>
      <c r="L514" s="184">
        <v>12.4754</v>
      </c>
      <c r="M514" s="184">
        <v>10.066599999999999</v>
      </c>
      <c r="N514" s="184">
        <v>9.0844000000000005</v>
      </c>
      <c r="O514" s="184">
        <v>7.2298</v>
      </c>
      <c r="P514" s="184">
        <v>5.99</v>
      </c>
      <c r="Q514" s="184">
        <v>8.4970999999999997</v>
      </c>
      <c r="R514" s="184">
        <v>9.0822000000000003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44407</v>
      </c>
      <c r="E515" s="184">
        <v>72.383300000000006</v>
      </c>
      <c r="F515" s="184">
        <v>-47.741300000000003</v>
      </c>
      <c r="G515" s="184">
        <v>-7.6935000000000002</v>
      </c>
      <c r="H515" s="184">
        <v>-4.3978000000000002</v>
      </c>
      <c r="I515" s="184">
        <v>0.78539999999999999</v>
      </c>
      <c r="J515" s="184">
        <v>5.0365000000000002</v>
      </c>
      <c r="K515" s="184">
        <v>25.4892</v>
      </c>
      <c r="L515" s="184">
        <v>12.4754</v>
      </c>
      <c r="M515" s="184">
        <v>10.066599999999999</v>
      </c>
      <c r="N515" s="184">
        <v>9.0844000000000005</v>
      </c>
      <c r="O515" s="184">
        <v>7.2298</v>
      </c>
      <c r="P515" s="184">
        <v>5.99</v>
      </c>
      <c r="Q515" s="184">
        <v>8.4970999999999997</v>
      </c>
      <c r="R515" s="184">
        <v>9.0822000000000003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44407</v>
      </c>
      <c r="E516" s="184">
        <v>28.420200000000001</v>
      </c>
      <c r="F516" s="184">
        <v>-0.25690000000000002</v>
      </c>
      <c r="G516" s="184">
        <v>-15.392099999999999</v>
      </c>
      <c r="H516" s="184">
        <v>-4.3445999999999998</v>
      </c>
      <c r="I516" s="184">
        <v>2.1667999999999998</v>
      </c>
      <c r="J516" s="184">
        <v>1.6161000000000001</v>
      </c>
      <c r="K516" s="184">
        <v>1.7947</v>
      </c>
      <c r="L516" s="184">
        <v>0.57110000000000005</v>
      </c>
      <c r="M516" s="184">
        <v>1.3480000000000001</v>
      </c>
      <c r="N516" s="184">
        <v>1.9986999999999999</v>
      </c>
      <c r="O516" s="184">
        <v>7.7371999999999996</v>
      </c>
      <c r="P516" s="184">
        <v>5.9958999999999998</v>
      </c>
      <c r="Q516" s="184">
        <v>7.8465999999999996</v>
      </c>
      <c r="R516" s="184">
        <v>5.2304000000000004</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44407</v>
      </c>
      <c r="E517" s="184">
        <v>30.350999999999999</v>
      </c>
      <c r="F517" s="184">
        <v>0.48099999999999998</v>
      </c>
      <c r="G517" s="184">
        <v>-14.654</v>
      </c>
      <c r="H517" s="184">
        <v>-3.5710000000000002</v>
      </c>
      <c r="I517" s="184">
        <v>2.9582999999999999</v>
      </c>
      <c r="J517" s="184">
        <v>2.4018999999999999</v>
      </c>
      <c r="K517" s="184">
        <v>2.5829</v>
      </c>
      <c r="L517" s="184">
        <v>1.3611</v>
      </c>
      <c r="M517" s="184">
        <v>2.1446999999999998</v>
      </c>
      <c r="N517" s="184">
        <v>2.8029000000000002</v>
      </c>
      <c r="O517" s="184">
        <v>8.5713000000000008</v>
      </c>
      <c r="P517" s="184">
        <v>6.8057999999999996</v>
      </c>
      <c r="Q517" s="184">
        <v>7.6913</v>
      </c>
      <c r="R517" s="184">
        <v>6.0561999999999996</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44407</v>
      </c>
      <c r="E518" s="184">
        <v>27.320699999999999</v>
      </c>
      <c r="F518" s="184">
        <v>-0.53439999999999999</v>
      </c>
      <c r="G518" s="184">
        <v>-15.6998</v>
      </c>
      <c r="H518" s="184">
        <v>-4.6146000000000003</v>
      </c>
      <c r="I518" s="184">
        <v>1.9098999999999999</v>
      </c>
      <c r="J518" s="184">
        <v>1.3642000000000001</v>
      </c>
      <c r="K518" s="184">
        <v>1.5429999999999999</v>
      </c>
      <c r="L518" s="184">
        <v>0.32350000000000001</v>
      </c>
      <c r="M518" s="184">
        <v>1.0996999999999999</v>
      </c>
      <c r="N518" s="184">
        <v>1.7478</v>
      </c>
      <c r="O518" s="184">
        <v>7.4734999999999996</v>
      </c>
      <c r="P518" s="184">
        <v>5.7332000000000001</v>
      </c>
      <c r="Q518" s="184">
        <v>7.5392999999999999</v>
      </c>
      <c r="R518" s="184">
        <v>4.9756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44407</v>
      </c>
      <c r="E519" s="184">
        <v>28.468399999999999</v>
      </c>
      <c r="F519" s="184">
        <v>-2.8205</v>
      </c>
      <c r="G519" s="184">
        <v>-7.0903</v>
      </c>
      <c r="H519" s="184">
        <v>0.75109999999999999</v>
      </c>
      <c r="I519" s="184">
        <v>3.8245</v>
      </c>
      <c r="J519" s="184">
        <v>3.2911000000000001</v>
      </c>
      <c r="K519" s="184">
        <v>4.1235999999999997</v>
      </c>
      <c r="L519" s="184">
        <v>4.4870000000000001</v>
      </c>
      <c r="M519" s="184">
        <v>4.7310999999999996</v>
      </c>
      <c r="N519" s="184">
        <v>5.2614999999999998</v>
      </c>
      <c r="O519" s="184">
        <v>9.1776999999999997</v>
      </c>
      <c r="P519" s="184">
        <v>8.3505000000000003</v>
      </c>
      <c r="Q519" s="184">
        <v>9.4969000000000001</v>
      </c>
      <c r="R519" s="184">
        <v>8.7135999999999996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44407</v>
      </c>
      <c r="E520" s="184">
        <v>29.882999999999999</v>
      </c>
      <c r="F520" s="184">
        <v>-2.0762999999999998</v>
      </c>
      <c r="G520" s="184">
        <v>-6.3075000000000001</v>
      </c>
      <c r="H520" s="184">
        <v>1.536</v>
      </c>
      <c r="I520" s="184">
        <v>4.6147</v>
      </c>
      <c r="J520" s="184">
        <v>4.0850999999999997</v>
      </c>
      <c r="K520" s="184">
        <v>4.9226000000000001</v>
      </c>
      <c r="L520" s="184">
        <v>5.2950999999999997</v>
      </c>
      <c r="M520" s="184">
        <v>5.5396999999999998</v>
      </c>
      <c r="N520" s="184">
        <v>6.0689000000000002</v>
      </c>
      <c r="O520" s="184">
        <v>9.9478000000000009</v>
      </c>
      <c r="P520" s="184">
        <v>9.1128999999999998</v>
      </c>
      <c r="Q520" s="184">
        <v>10.6663</v>
      </c>
      <c r="R520" s="184">
        <v>9.4833999999999996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44407</v>
      </c>
      <c r="E521" s="184">
        <v>17.534300000000002</v>
      </c>
      <c r="F521" s="184">
        <v>-50.721299999999999</v>
      </c>
      <c r="G521" s="184">
        <v>-9.7065000000000001</v>
      </c>
      <c r="H521" s="184">
        <v>-6.2374000000000001</v>
      </c>
      <c r="I521" s="184">
        <v>-0.2676</v>
      </c>
      <c r="J521" s="184">
        <v>4.9606000000000003</v>
      </c>
      <c r="K521" s="184">
        <v>4.6722999999999999</v>
      </c>
      <c r="L521" s="184">
        <v>3.1659000000000002</v>
      </c>
      <c r="M521" s="184">
        <v>4.6555</v>
      </c>
      <c r="N521" s="184">
        <v>4.6967999999999996</v>
      </c>
      <c r="O521" s="184">
        <v>7.0133000000000001</v>
      </c>
      <c r="P521" s="184">
        <v>5.1912000000000003</v>
      </c>
      <c r="Q521" s="184">
        <v>6.1268000000000002</v>
      </c>
      <c r="R521" s="184">
        <v>6.7672999999999996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44407</v>
      </c>
      <c r="E522" s="184">
        <v>18.7927</v>
      </c>
      <c r="F522" s="184">
        <v>-50.234900000000003</v>
      </c>
      <c r="G522" s="184">
        <v>-9.0571000000000002</v>
      </c>
      <c r="H522" s="184">
        <v>-5.5156999999999998</v>
      </c>
      <c r="I522" s="184">
        <v>0.4718</v>
      </c>
      <c r="J522" s="184">
        <v>5.7043999999999997</v>
      </c>
      <c r="K522" s="184">
        <v>5.4275000000000002</v>
      </c>
      <c r="L522" s="184">
        <v>3.9157000000000002</v>
      </c>
      <c r="M522" s="184">
        <v>5.4151999999999996</v>
      </c>
      <c r="N522" s="184">
        <v>5.4791999999999996</v>
      </c>
      <c r="O522" s="184">
        <v>7.9542000000000002</v>
      </c>
      <c r="P522" s="184">
        <v>6.3211000000000004</v>
      </c>
      <c r="Q522" s="184">
        <v>6.6215000000000002</v>
      </c>
      <c r="R522" s="184">
        <v>7.5857000000000001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44407</v>
      </c>
      <c r="E523" s="184">
        <v>29.479500000000002</v>
      </c>
      <c r="F523" s="184">
        <v>-12.3773</v>
      </c>
      <c r="G523" s="184">
        <v>-13.3573</v>
      </c>
      <c r="H523" s="184">
        <v>-3.4822000000000002</v>
      </c>
      <c r="I523" s="184">
        <v>2.0623</v>
      </c>
      <c r="J523" s="184">
        <v>5.7638999999999996</v>
      </c>
      <c r="K523" s="184">
        <v>4.7037000000000004</v>
      </c>
      <c r="L523" s="184">
        <v>2.1202000000000001</v>
      </c>
      <c r="M523" s="184">
        <v>2.7176999999999998</v>
      </c>
      <c r="N523" s="184">
        <v>3.2416</v>
      </c>
      <c r="O523" s="184">
        <v>10.604699999999999</v>
      </c>
      <c r="P523" s="184">
        <v>8.8011999999999997</v>
      </c>
      <c r="Q523" s="184">
        <v>9.3836999999999993</v>
      </c>
      <c r="R523" s="184">
        <v>8.4121000000000006</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44407</v>
      </c>
      <c r="E524" s="184">
        <v>27.436399999999999</v>
      </c>
      <c r="F524" s="184">
        <v>-13.2986</v>
      </c>
      <c r="G524" s="184">
        <v>-14.2623</v>
      </c>
      <c r="H524" s="184">
        <v>-4.3484999999999996</v>
      </c>
      <c r="I524" s="184">
        <v>1.1788000000000001</v>
      </c>
      <c r="J524" s="184">
        <v>4.8796999999999997</v>
      </c>
      <c r="K524" s="184">
        <v>3.8195000000000001</v>
      </c>
      <c r="L524" s="184">
        <v>1.1927000000000001</v>
      </c>
      <c r="M524" s="184">
        <v>1.8026</v>
      </c>
      <c r="N524" s="184">
        <v>2.3424999999999998</v>
      </c>
      <c r="O524" s="184">
        <v>9.7461000000000002</v>
      </c>
      <c r="P524" s="184">
        <v>7.9478</v>
      </c>
      <c r="Q524" s="184">
        <v>8.2928999999999995</v>
      </c>
      <c r="R524" s="184">
        <v>7.5237999999999996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44407</v>
      </c>
      <c r="E525" s="184">
        <v>18.126999999999999</v>
      </c>
      <c r="F525" s="184">
        <v>16.720300000000002</v>
      </c>
      <c r="G525" s="184">
        <v>15.0533</v>
      </c>
      <c r="H525" s="184">
        <v>12.0806</v>
      </c>
      <c r="I525" s="184">
        <v>11.5426</v>
      </c>
      <c r="J525" s="184">
        <v>11.5046</v>
      </c>
      <c r="K525" s="184">
        <v>8.5653000000000006</v>
      </c>
      <c r="L525" s="184">
        <v>7.3171999999999997</v>
      </c>
      <c r="M525" s="184">
        <v>6.8505000000000003</v>
      </c>
      <c r="N525" s="184">
        <v>7.0904999999999996</v>
      </c>
      <c r="O525" s="184">
        <v>7.9028</v>
      </c>
      <c r="P525" s="184">
        <v>7.5187999999999997</v>
      </c>
      <c r="Q525" s="184">
        <v>7.6158000000000001</v>
      </c>
      <c r="R525" s="184">
        <v>7.7957999999999998</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44407</v>
      </c>
      <c r="E526" s="184">
        <v>17.351299999999998</v>
      </c>
      <c r="F526" s="184">
        <v>16.415400000000002</v>
      </c>
      <c r="G526" s="184">
        <v>14.8133</v>
      </c>
      <c r="H526" s="184">
        <v>11.806800000000001</v>
      </c>
      <c r="I526" s="184">
        <v>11.303000000000001</v>
      </c>
      <c r="J526" s="184">
        <v>11.2521</v>
      </c>
      <c r="K526" s="184">
        <v>8.3102999999999998</v>
      </c>
      <c r="L526" s="184">
        <v>6.99</v>
      </c>
      <c r="M526" s="184">
        <v>6.4539</v>
      </c>
      <c r="N526" s="184">
        <v>6.6538000000000004</v>
      </c>
      <c r="O526" s="184">
        <v>7.2911999999999999</v>
      </c>
      <c r="P526" s="184">
        <v>6.9149000000000003</v>
      </c>
      <c r="Q526" s="184">
        <v>7.0366</v>
      </c>
      <c r="R526" s="184">
        <v>7.2281000000000004</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44407</v>
      </c>
      <c r="E527" s="184">
        <v>1219.268</v>
      </c>
      <c r="F527" s="184">
        <v>-4.8310000000000004</v>
      </c>
      <c r="G527" s="184">
        <v>0.5</v>
      </c>
      <c r="H527" s="184">
        <v>5.4150999999999998</v>
      </c>
      <c r="I527" s="184">
        <v>9.0067000000000004</v>
      </c>
      <c r="J527" s="184">
        <v>9.0193999999999992</v>
      </c>
      <c r="K527" s="184">
        <v>4.9710000000000001</v>
      </c>
      <c r="L527" s="184">
        <v>4.3236999999999997</v>
      </c>
      <c r="M527" s="184">
        <v>4.7564000000000002</v>
      </c>
      <c r="N527" s="184">
        <v>4.9832999999999998</v>
      </c>
      <c r="O527" s="184"/>
      <c r="P527" s="184"/>
      <c r="Q527" s="184">
        <v>7.7534999999999998</v>
      </c>
      <c r="R527" s="184">
        <v>6.3811999999999998</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44407</v>
      </c>
      <c r="E528" s="184">
        <v>1202.6478999999999</v>
      </c>
      <c r="F528" s="184">
        <v>-5.3498999999999999</v>
      </c>
      <c r="G528" s="184">
        <v>-1.72E-2</v>
      </c>
      <c r="H528" s="184">
        <v>4.9000000000000004</v>
      </c>
      <c r="I528" s="184">
        <v>8.4779</v>
      </c>
      <c r="J528" s="184">
        <v>8.4946999999999999</v>
      </c>
      <c r="K528" s="184">
        <v>4.4455</v>
      </c>
      <c r="L528" s="184">
        <v>3.7949999999999999</v>
      </c>
      <c r="M528" s="184">
        <v>4.2226999999999997</v>
      </c>
      <c r="N528" s="184">
        <v>4.4400000000000004</v>
      </c>
      <c r="O528" s="184"/>
      <c r="P528" s="184"/>
      <c r="Q528" s="184">
        <v>7.1978999999999997</v>
      </c>
      <c r="R528" s="184">
        <v>5.8291000000000004</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44407</v>
      </c>
      <c r="E529" s="184">
        <v>34.397500000000001</v>
      </c>
      <c r="F529" s="184">
        <v>10.508100000000001</v>
      </c>
      <c r="G529" s="184">
        <v>4.9893000000000001</v>
      </c>
      <c r="H529" s="184">
        <v>5.0983999999999998</v>
      </c>
      <c r="I529" s="184">
        <v>6.3137999999999996</v>
      </c>
      <c r="J529" s="184">
        <v>7.1477000000000004</v>
      </c>
      <c r="K529" s="184">
        <v>3.7296</v>
      </c>
      <c r="L529" s="184">
        <v>4.0015000000000001</v>
      </c>
      <c r="M529" s="184">
        <v>3.8262</v>
      </c>
      <c r="N529" s="184">
        <v>4.2506000000000004</v>
      </c>
      <c r="O529" s="184">
        <v>6.7472000000000003</v>
      </c>
      <c r="P529" s="184">
        <v>7.3101000000000003</v>
      </c>
      <c r="Q529" s="184">
        <v>8.0939999999999994</v>
      </c>
      <c r="R529" s="184">
        <v>6.2401999999999997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44407</v>
      </c>
      <c r="E530" s="184">
        <v>32.788899999999998</v>
      </c>
      <c r="F530" s="184">
        <v>9.7986000000000004</v>
      </c>
      <c r="G530" s="184">
        <v>4.2316000000000003</v>
      </c>
      <c r="H530" s="184">
        <v>4.3609999999999998</v>
      </c>
      <c r="I530" s="184">
        <v>5.5777999999999999</v>
      </c>
      <c r="J530" s="184">
        <v>6.4120999999999997</v>
      </c>
      <c r="K530" s="184">
        <v>2.9948000000000001</v>
      </c>
      <c r="L530" s="184">
        <v>3.2583000000000002</v>
      </c>
      <c r="M530" s="184">
        <v>3.0775000000000001</v>
      </c>
      <c r="N530" s="184">
        <v>3.4925000000000002</v>
      </c>
      <c r="O530" s="184">
        <v>6.0964999999999998</v>
      </c>
      <c r="P530" s="184">
        <v>6.6801000000000004</v>
      </c>
      <c r="Q530" s="184">
        <v>6.7770999999999999</v>
      </c>
      <c r="R530" s="184">
        <v>5.5334000000000003</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44407</v>
      </c>
      <c r="E531" s="184">
        <v>31.120200000000001</v>
      </c>
      <c r="F531" s="184">
        <v>-13.3658</v>
      </c>
      <c r="G531" s="184">
        <v>1.2121</v>
      </c>
      <c r="H531" s="184">
        <v>8.0549999999999997</v>
      </c>
      <c r="I531" s="184">
        <v>5.9196999999999997</v>
      </c>
      <c r="J531" s="184">
        <v>3.9891000000000001</v>
      </c>
      <c r="K531" s="184">
        <v>5.2423999999999999</v>
      </c>
      <c r="L531" s="184">
        <v>2.3628999999999998</v>
      </c>
      <c r="M531" s="184">
        <v>3.5630999999999999</v>
      </c>
      <c r="N531" s="184">
        <v>4.8726000000000003</v>
      </c>
      <c r="O531" s="184">
        <v>10.174300000000001</v>
      </c>
      <c r="P531" s="184">
        <v>8.9867000000000008</v>
      </c>
      <c r="Q531" s="184">
        <v>9.5799000000000003</v>
      </c>
      <c r="R531" s="184">
        <v>8.2393999999999998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44407</v>
      </c>
      <c r="E532" s="184">
        <v>29.491199999999999</v>
      </c>
      <c r="F532" s="184">
        <v>-13.9802</v>
      </c>
      <c r="G532" s="184">
        <v>0.5363</v>
      </c>
      <c r="H532" s="184">
        <v>7.3300999999999998</v>
      </c>
      <c r="I532" s="184">
        <v>5.1908000000000003</v>
      </c>
      <c r="J532" s="184">
        <v>3.2513000000000001</v>
      </c>
      <c r="K532" s="184">
        <v>4.4958999999999998</v>
      </c>
      <c r="L532" s="184">
        <v>1.6185</v>
      </c>
      <c r="M532" s="184">
        <v>2.8178000000000001</v>
      </c>
      <c r="N532" s="184">
        <v>4.1227</v>
      </c>
      <c r="O532" s="184">
        <v>9.4422999999999995</v>
      </c>
      <c r="P532" s="184">
        <v>8.3133999999999997</v>
      </c>
      <c r="Q532" s="184">
        <v>8.5492000000000008</v>
      </c>
      <c r="R532" s="184">
        <v>7.5015999999999998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44407</v>
      </c>
      <c r="E533" s="184">
        <v>24.9618</v>
      </c>
      <c r="F533" s="184">
        <v>8.7754999999999992</v>
      </c>
      <c r="G533" s="184">
        <v>-3.2648000000000001</v>
      </c>
      <c r="H533" s="184">
        <v>-0.35510000000000003</v>
      </c>
      <c r="I533" s="184">
        <v>3.2627999999999999</v>
      </c>
      <c r="J533" s="184">
        <v>6.2561999999999998</v>
      </c>
      <c r="K533" s="184">
        <v>4.2496999999999998</v>
      </c>
      <c r="L533" s="184">
        <v>1.1319999999999999</v>
      </c>
      <c r="M533" s="184">
        <v>1.9883</v>
      </c>
      <c r="N533" s="184">
        <v>2.9956</v>
      </c>
      <c r="O533" s="184">
        <v>8.8377999999999997</v>
      </c>
      <c r="P533" s="184">
        <v>7.7720000000000002</v>
      </c>
      <c r="Q533" s="184">
        <v>8.8396000000000008</v>
      </c>
      <c r="R533" s="184">
        <v>6.9938000000000002</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44407</v>
      </c>
      <c r="E534" s="184">
        <v>23.593399999999999</v>
      </c>
      <c r="F534" s="184">
        <v>8.0464000000000002</v>
      </c>
      <c r="G534" s="184">
        <v>-3.9693999999999998</v>
      </c>
      <c r="H534" s="184">
        <v>-1.0827</v>
      </c>
      <c r="I534" s="184">
        <v>2.5440999999999998</v>
      </c>
      <c r="J534" s="184">
        <v>5.5324999999999998</v>
      </c>
      <c r="K534" s="184">
        <v>3.5243000000000002</v>
      </c>
      <c r="L534" s="184">
        <v>0.40970000000000001</v>
      </c>
      <c r="M534" s="184">
        <v>1.2705</v>
      </c>
      <c r="N534" s="184">
        <v>2.2797999999999998</v>
      </c>
      <c r="O534" s="184">
        <v>8.0627999999999993</v>
      </c>
      <c r="P534" s="184">
        <v>6.9370000000000003</v>
      </c>
      <c r="Q534" s="184">
        <v>5.9195000000000002</v>
      </c>
      <c r="R534" s="184">
        <v>6.2587999999999999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44407</v>
      </c>
      <c r="E535" s="184">
        <v>12.1142</v>
      </c>
      <c r="F535" s="184">
        <v>-5.1214000000000004</v>
      </c>
      <c r="G535" s="184">
        <v>-3.6145</v>
      </c>
      <c r="H535" s="184">
        <v>0</v>
      </c>
      <c r="I535" s="184">
        <v>2.8439000000000001</v>
      </c>
      <c r="J535" s="184">
        <v>2.8287</v>
      </c>
      <c r="K535" s="184">
        <v>3.5710000000000002</v>
      </c>
      <c r="L535" s="184">
        <v>3.6133000000000002</v>
      </c>
      <c r="M535" s="184">
        <v>3.7791999999999999</v>
      </c>
      <c r="N535" s="184">
        <v>4.6204000000000001</v>
      </c>
      <c r="O535" s="184"/>
      <c r="P535" s="184"/>
      <c r="Q535" s="184">
        <v>6.7287999999999997</v>
      </c>
      <c r="R535" s="184">
        <v>6.1139999999999999</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44407</v>
      </c>
      <c r="E536" s="184">
        <v>11.7264</v>
      </c>
      <c r="F536" s="184">
        <v>-6.2241999999999997</v>
      </c>
      <c r="G536" s="184">
        <v>-4.7708000000000004</v>
      </c>
      <c r="H536" s="184">
        <v>-1.1558999999999999</v>
      </c>
      <c r="I536" s="184">
        <v>1.7353000000000001</v>
      </c>
      <c r="J536" s="184">
        <v>1.7248000000000001</v>
      </c>
      <c r="K536" s="184">
        <v>2.4641000000000002</v>
      </c>
      <c r="L536" s="184">
        <v>2.5213999999999999</v>
      </c>
      <c r="M536" s="184">
        <v>2.6863000000000001</v>
      </c>
      <c r="N536" s="184">
        <v>3.4996</v>
      </c>
      <c r="O536" s="184"/>
      <c r="P536" s="184"/>
      <c r="Q536" s="184">
        <v>5.5561999999999996</v>
      </c>
      <c r="R536" s="184">
        <v>4.9462000000000002</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44407</v>
      </c>
      <c r="E537" s="184">
        <v>14.060499999999999</v>
      </c>
      <c r="F537" s="184">
        <v>12.464700000000001</v>
      </c>
      <c r="G537" s="184">
        <v>3.2890999999999999</v>
      </c>
      <c r="H537" s="184">
        <v>3.4512</v>
      </c>
      <c r="I537" s="184">
        <v>3.3976999999999999</v>
      </c>
      <c r="J537" s="184">
        <v>5.4410999999999996</v>
      </c>
      <c r="K537" s="184">
        <v>3.4498000000000002</v>
      </c>
      <c r="L537" s="184">
        <v>3.6274000000000002</v>
      </c>
      <c r="M537" s="184">
        <v>3.3488000000000002</v>
      </c>
      <c r="N537" s="184">
        <v>3.3062999999999998</v>
      </c>
      <c r="O537" s="184">
        <v>9.7772000000000006</v>
      </c>
      <c r="P537" s="184"/>
      <c r="Q537" s="184">
        <v>8.1425000000000001</v>
      </c>
      <c r="R537" s="184">
        <v>7.3108000000000004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44407</v>
      </c>
      <c r="E538" s="184">
        <v>13.3339</v>
      </c>
      <c r="F538" s="184">
        <v>11.226699999999999</v>
      </c>
      <c r="G538" s="184">
        <v>2.2816000000000001</v>
      </c>
      <c r="H538" s="184">
        <v>2.504</v>
      </c>
      <c r="I538" s="184">
        <v>2.4268000000000001</v>
      </c>
      <c r="J538" s="184">
        <v>4.4783999999999997</v>
      </c>
      <c r="K538" s="184">
        <v>2.4910999999999999</v>
      </c>
      <c r="L538" s="184">
        <v>2.6532</v>
      </c>
      <c r="M538" s="184">
        <v>2.3742999999999999</v>
      </c>
      <c r="N538" s="184">
        <v>2.3370000000000002</v>
      </c>
      <c r="O538" s="184">
        <v>8.5838999999999999</v>
      </c>
      <c r="P538" s="184"/>
      <c r="Q538" s="184">
        <v>6.8324999999999996</v>
      </c>
      <c r="R538" s="184">
        <v>6.2697000000000003</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44407</v>
      </c>
      <c r="E539" s="184">
        <v>29.081299999999999</v>
      </c>
      <c r="F539" s="184">
        <v>-39.993899999999996</v>
      </c>
      <c r="G539" s="184">
        <v>-15.585100000000001</v>
      </c>
      <c r="H539" s="184">
        <v>-2.0611000000000002</v>
      </c>
      <c r="I539" s="184">
        <v>-0.49299999999999999</v>
      </c>
      <c r="J539" s="184">
        <v>-5.9574999999999996</v>
      </c>
      <c r="K539" s="184">
        <v>0.37</v>
      </c>
      <c r="L539" s="184">
        <v>-1.17E-2</v>
      </c>
      <c r="M539" s="184">
        <v>0.8538</v>
      </c>
      <c r="N539" s="184">
        <v>1.9781</v>
      </c>
      <c r="O539" s="184">
        <v>7.8936000000000002</v>
      </c>
      <c r="P539" s="184">
        <v>6.5096999999999996</v>
      </c>
      <c r="Q539" s="184">
        <v>6.5949</v>
      </c>
      <c r="R539" s="184">
        <v>5.9707999999999997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44407</v>
      </c>
      <c r="E540" s="184">
        <v>30.712</v>
      </c>
      <c r="F540" s="184">
        <v>-39.532899999999998</v>
      </c>
      <c r="G540" s="184">
        <v>-15.1538</v>
      </c>
      <c r="H540" s="184">
        <v>-1.6463000000000001</v>
      </c>
      <c r="I540" s="184">
        <v>-8.4900000000000003E-2</v>
      </c>
      <c r="J540" s="184">
        <v>-5.5484999999999998</v>
      </c>
      <c r="K540" s="184">
        <v>0.78120000000000001</v>
      </c>
      <c r="L540" s="184">
        <v>0.40310000000000001</v>
      </c>
      <c r="M540" s="184">
        <v>1.2813000000000001</v>
      </c>
      <c r="N540" s="184">
        <v>2.4163000000000001</v>
      </c>
      <c r="O540" s="184">
        <v>8.5343999999999998</v>
      </c>
      <c r="P540" s="184">
        <v>7.1666999999999996</v>
      </c>
      <c r="Q540" s="184">
        <v>8.3841000000000001</v>
      </c>
      <c r="R540" s="184">
        <v>6.5286</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44407</v>
      </c>
      <c r="E541" s="184">
        <v>2109.1822000000002</v>
      </c>
      <c r="F541" s="184">
        <v>-8.3218999999999994</v>
      </c>
      <c r="G541" s="184">
        <v>-3.8308</v>
      </c>
      <c r="H541" s="184">
        <v>1.1819999999999999</v>
      </c>
      <c r="I541" s="184">
        <v>3.2147000000000001</v>
      </c>
      <c r="J541" s="184">
        <v>4.1680999999999999</v>
      </c>
      <c r="K541" s="184">
        <v>2.6886999999999999</v>
      </c>
      <c r="L541" s="184">
        <v>2.0716000000000001</v>
      </c>
      <c r="M541" s="184">
        <v>2.2210000000000001</v>
      </c>
      <c r="N541" s="184">
        <v>3.0733999999999999</v>
      </c>
      <c r="O541" s="184">
        <v>8.3934999999999995</v>
      </c>
      <c r="P541" s="184">
        <v>7.6193</v>
      </c>
      <c r="Q541" s="184">
        <v>8.1250999999999998</v>
      </c>
      <c r="R541" s="184">
        <v>6.0894000000000004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44407</v>
      </c>
      <c r="E542" s="184">
        <v>2281.2745</v>
      </c>
      <c r="F542" s="184">
        <v>-7.4560000000000004</v>
      </c>
      <c r="G542" s="184">
        <v>-2.7326999999999999</v>
      </c>
      <c r="H542" s="184">
        <v>2.3469000000000002</v>
      </c>
      <c r="I542" s="184">
        <v>4.4054000000000002</v>
      </c>
      <c r="J542" s="184">
        <v>5.3743999999999996</v>
      </c>
      <c r="K542" s="184">
        <v>3.9058999999999999</v>
      </c>
      <c r="L542" s="184">
        <v>3.2972000000000001</v>
      </c>
      <c r="M542" s="184">
        <v>3.4146999999999998</v>
      </c>
      <c r="N542" s="184">
        <v>4.2126999999999999</v>
      </c>
      <c r="O542" s="184">
        <v>9.3598999999999997</v>
      </c>
      <c r="P542" s="184">
        <v>8.7108000000000008</v>
      </c>
      <c r="Q542" s="184">
        <v>8.9373000000000005</v>
      </c>
      <c r="R542" s="184">
        <v>7.0907</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44407</v>
      </c>
      <c r="E547" s="184">
        <v>16.582899999999999</v>
      </c>
      <c r="F547" s="184">
        <v>-7.0419999999999998</v>
      </c>
      <c r="G547" s="184">
        <v>-2.4207000000000001</v>
      </c>
      <c r="H547" s="184">
        <v>5.54</v>
      </c>
      <c r="I547" s="184">
        <v>6.2249999999999996</v>
      </c>
      <c r="J547" s="184">
        <v>4.6989999999999998</v>
      </c>
      <c r="K547" s="184">
        <v>2.3452999999999999</v>
      </c>
      <c r="L547" s="184">
        <v>2.8915999999999999</v>
      </c>
      <c r="M547" s="184">
        <v>3.2286000000000001</v>
      </c>
      <c r="N547" s="184">
        <v>4.3192000000000004</v>
      </c>
      <c r="O547" s="184">
        <v>8.5150000000000006</v>
      </c>
      <c r="P547" s="184">
        <v>7.6868999999999996</v>
      </c>
      <c r="Q547" s="184">
        <v>8.4959000000000007</v>
      </c>
      <c r="R547" s="184">
        <v>6.8780000000000001</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44407</v>
      </c>
      <c r="E548" s="184">
        <v>16.502700000000001</v>
      </c>
      <c r="F548" s="184">
        <v>-7.2972999999999999</v>
      </c>
      <c r="G548" s="184">
        <v>-2.5061</v>
      </c>
      <c r="H548" s="184">
        <v>5.4402999999999997</v>
      </c>
      <c r="I548" s="184">
        <v>6.0965999999999996</v>
      </c>
      <c r="J548" s="184">
        <v>4.5881999999999996</v>
      </c>
      <c r="K548" s="184">
        <v>2.2265000000000001</v>
      </c>
      <c r="L548" s="184">
        <v>2.7709000000000001</v>
      </c>
      <c r="M548" s="184">
        <v>3.1067</v>
      </c>
      <c r="N548" s="184">
        <v>4.1948999999999996</v>
      </c>
      <c r="O548" s="184">
        <v>8.3849999999999998</v>
      </c>
      <c r="P548" s="184">
        <v>7.5724999999999998</v>
      </c>
      <c r="Q548" s="184">
        <v>8.3785000000000007</v>
      </c>
      <c r="R548" s="184">
        <v>6.7455999999999996</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44407</v>
      </c>
      <c r="E549" s="184">
        <v>29.589200000000002</v>
      </c>
      <c r="F549" s="184">
        <v>-3.2069999999999999</v>
      </c>
      <c r="G549" s="184">
        <v>0.37009999999999998</v>
      </c>
      <c r="H549" s="184">
        <v>3.7385999999999999</v>
      </c>
      <c r="I549" s="184">
        <v>3.9533999999999998</v>
      </c>
      <c r="J549" s="184">
        <v>2.8561999999999999</v>
      </c>
      <c r="K549" s="184">
        <v>2.9935999999999998</v>
      </c>
      <c r="L549" s="184">
        <v>2.452</v>
      </c>
      <c r="M549" s="184">
        <v>2.4249000000000001</v>
      </c>
      <c r="N549" s="184">
        <v>3.1842000000000001</v>
      </c>
      <c r="O549" s="184">
        <v>9.8916000000000004</v>
      </c>
      <c r="P549" s="184">
        <v>8.5764999999999993</v>
      </c>
      <c r="Q549" s="184">
        <v>8.7856000000000005</v>
      </c>
      <c r="R549" s="184">
        <v>7.3765999999999998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44407</v>
      </c>
      <c r="E550" s="184">
        <v>27.899100000000001</v>
      </c>
      <c r="F550" s="184">
        <v>-3.9243999999999999</v>
      </c>
      <c r="G550" s="184">
        <v>-0.39250000000000002</v>
      </c>
      <c r="H550" s="184">
        <v>2.9733999999999998</v>
      </c>
      <c r="I550" s="184">
        <v>3.1810999999999998</v>
      </c>
      <c r="J550" s="184">
        <v>2.0836999999999999</v>
      </c>
      <c r="K550" s="184">
        <v>2.2176</v>
      </c>
      <c r="L550" s="184">
        <v>1.6751</v>
      </c>
      <c r="M550" s="184">
        <v>1.6438999999999999</v>
      </c>
      <c r="N550" s="184">
        <v>2.3925000000000001</v>
      </c>
      <c r="O550" s="184">
        <v>9.1196999999999999</v>
      </c>
      <c r="P550" s="184">
        <v>7.7892000000000001</v>
      </c>
      <c r="Q550" s="184">
        <v>6.0183</v>
      </c>
      <c r="R550" s="184">
        <v>6.6376999999999997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44407</v>
      </c>
      <c r="E551" s="184">
        <v>35.811500000000002</v>
      </c>
      <c r="F551" s="184">
        <v>4.0773999999999999</v>
      </c>
      <c r="G551" s="184">
        <v>4.7582000000000004</v>
      </c>
      <c r="H551" s="184">
        <v>6.5603999999999996</v>
      </c>
      <c r="I551" s="184">
        <v>6.5613999999999999</v>
      </c>
      <c r="J551" s="184">
        <v>10.4961</v>
      </c>
      <c r="K551" s="184">
        <v>6.5476000000000001</v>
      </c>
      <c r="L551" s="184">
        <v>5.86</v>
      </c>
      <c r="M551" s="184">
        <v>5.1105</v>
      </c>
      <c r="N551" s="184">
        <v>5.1624999999999996</v>
      </c>
      <c r="O551" s="184">
        <v>8.4466999999999999</v>
      </c>
      <c r="P551" s="184">
        <v>7.5145</v>
      </c>
      <c r="Q551" s="184">
        <v>9.1610999999999994</v>
      </c>
      <c r="R551" s="184">
        <v>7.6788999999999996</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44407</v>
      </c>
      <c r="E552" s="184">
        <v>32.838700000000003</v>
      </c>
      <c r="F552" s="184">
        <v>3.5571000000000002</v>
      </c>
      <c r="G552" s="184">
        <v>4.2992999999999997</v>
      </c>
      <c r="H552" s="184">
        <v>6.0885999999999996</v>
      </c>
      <c r="I552" s="184">
        <v>6.1036999999999999</v>
      </c>
      <c r="J552" s="184">
        <v>10.0562</v>
      </c>
      <c r="K552" s="184">
        <v>6.1158999999999999</v>
      </c>
      <c r="L552" s="184">
        <v>5.3121999999999998</v>
      </c>
      <c r="M552" s="184">
        <v>4.2862999999999998</v>
      </c>
      <c r="N552" s="184">
        <v>4.2051999999999996</v>
      </c>
      <c r="O552" s="184">
        <v>7.3513999999999999</v>
      </c>
      <c r="P552" s="184">
        <v>6.4165000000000001</v>
      </c>
      <c r="Q552" s="184">
        <v>6.8611000000000004</v>
      </c>
      <c r="R552" s="184">
        <v>6.5910000000000002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44407</v>
      </c>
      <c r="E553" s="184">
        <v>18.996700000000001</v>
      </c>
      <c r="F553" s="184">
        <v>19.031600000000001</v>
      </c>
      <c r="G553" s="184">
        <v>-5.5054999999999996</v>
      </c>
      <c r="H553" s="184">
        <v>-3.5384000000000002</v>
      </c>
      <c r="I553" s="184">
        <v>2.9127999999999998</v>
      </c>
      <c r="J553" s="184">
        <v>2.7023000000000001</v>
      </c>
      <c r="K553" s="184">
        <v>2.2421000000000002</v>
      </c>
      <c r="L553" s="184">
        <v>0.86299999999999999</v>
      </c>
      <c r="M553" s="184">
        <v>1.2986</v>
      </c>
      <c r="N553" s="184">
        <v>2.1343999999999999</v>
      </c>
      <c r="O553" s="184">
        <v>8.1106999999999996</v>
      </c>
      <c r="P553" s="184">
        <v>6.1220999999999997</v>
      </c>
      <c r="Q553" s="184">
        <v>7.0140000000000002</v>
      </c>
      <c r="R553" s="184">
        <v>6.4499000000000004</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44407</v>
      </c>
      <c r="E554" s="184">
        <v>19.871400000000001</v>
      </c>
      <c r="F554" s="184">
        <v>19.296700000000001</v>
      </c>
      <c r="G554" s="184">
        <v>-5.1409000000000002</v>
      </c>
      <c r="H554" s="184">
        <v>-3.1993</v>
      </c>
      <c r="I554" s="184">
        <v>3.2578</v>
      </c>
      <c r="J554" s="184">
        <v>3.0629</v>
      </c>
      <c r="K554" s="184">
        <v>2.5962999999999998</v>
      </c>
      <c r="L554" s="184">
        <v>1.1214</v>
      </c>
      <c r="M554" s="184">
        <v>1.5256000000000001</v>
      </c>
      <c r="N554" s="184">
        <v>2.3919000000000001</v>
      </c>
      <c r="O554" s="184">
        <v>8.3725000000000005</v>
      </c>
      <c r="P554" s="184">
        <v>6.5519999999999996</v>
      </c>
      <c r="Q554" s="184">
        <v>7.3308999999999997</v>
      </c>
      <c r="R554" s="184">
        <v>6.7351000000000001</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44407</v>
      </c>
      <c r="E555" s="184">
        <v>0.32479999999999998</v>
      </c>
      <c r="F555" s="184">
        <v>11.241099999999999</v>
      </c>
      <c r="G555" s="184">
        <v>11.248100000000001</v>
      </c>
      <c r="H555" s="184">
        <v>11.262</v>
      </c>
      <c r="I555" s="184">
        <v>11.286300000000001</v>
      </c>
      <c r="J555" s="184">
        <v>10.961</v>
      </c>
      <c r="K555" s="184">
        <v>11.1698</v>
      </c>
      <c r="L555" s="184">
        <v>11.489800000000001</v>
      </c>
      <c r="M555" s="184">
        <v>-24.171500000000002</v>
      </c>
      <c r="N555" s="184">
        <v>-16.3964</v>
      </c>
      <c r="O555" s="184"/>
      <c r="P555" s="184"/>
      <c r="Q555" s="184">
        <v>-9.2064000000000004</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44407</v>
      </c>
      <c r="E556" s="184">
        <v>0.30959999999999999</v>
      </c>
      <c r="F556" s="184">
        <v>0</v>
      </c>
      <c r="G556" s="184">
        <v>7.8647</v>
      </c>
      <c r="H556" s="184">
        <v>10.1248</v>
      </c>
      <c r="I556" s="184">
        <v>10.144500000000001</v>
      </c>
      <c r="J556" s="184">
        <v>10.703799999999999</v>
      </c>
      <c r="K556" s="184">
        <v>11.049200000000001</v>
      </c>
      <c r="L556" s="184">
        <v>11.4345</v>
      </c>
      <c r="M556" s="184">
        <v>-24.421600000000002</v>
      </c>
      <c r="N556" s="184">
        <v>-16.594799999999999</v>
      </c>
      <c r="O556" s="184"/>
      <c r="P556" s="184"/>
      <c r="Q556" s="184">
        <v>-9.3614999999999995</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44407</v>
      </c>
      <c r="E557" s="184">
        <v>22.405000000000001</v>
      </c>
      <c r="F557" s="184">
        <v>1.4661999999999999</v>
      </c>
      <c r="G557" s="184">
        <v>-2.2803</v>
      </c>
      <c r="H557" s="184">
        <v>4.2624000000000004</v>
      </c>
      <c r="I557" s="184">
        <v>4.5461</v>
      </c>
      <c r="J557" s="184">
        <v>3.3106</v>
      </c>
      <c r="K557" s="184">
        <v>2.6907000000000001</v>
      </c>
      <c r="L557" s="184">
        <v>2.028</v>
      </c>
      <c r="M557" s="184">
        <v>2.0668000000000002</v>
      </c>
      <c r="N557" s="184">
        <v>2.0630999999999999</v>
      </c>
      <c r="O557" s="184">
        <v>2.3422000000000001</v>
      </c>
      <c r="P557" s="184">
        <v>4.3853</v>
      </c>
      <c r="Q557" s="184">
        <v>7.0088999999999997</v>
      </c>
      <c r="R557" s="184">
        <v>3.9971000000000001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44407</v>
      </c>
      <c r="E558" s="184">
        <v>21.230799999999999</v>
      </c>
      <c r="F558" s="184">
        <v>0.85960000000000003</v>
      </c>
      <c r="G558" s="184">
        <v>-2.8073999999999999</v>
      </c>
      <c r="H558" s="184">
        <v>3.7357999999999998</v>
      </c>
      <c r="I558" s="184">
        <v>4.0094000000000003</v>
      </c>
      <c r="J558" s="184">
        <v>2.7627000000000002</v>
      </c>
      <c r="K558" s="184">
        <v>2.1309999999999998</v>
      </c>
      <c r="L558" s="184">
        <v>1.4615</v>
      </c>
      <c r="M558" s="184">
        <v>1.4916</v>
      </c>
      <c r="N558" s="184">
        <v>1.4842</v>
      </c>
      <c r="O558" s="184">
        <v>1.7043999999999999</v>
      </c>
      <c r="P558" s="184">
        <v>3.6783000000000001</v>
      </c>
      <c r="Q558" s="184">
        <v>7.0115999999999996</v>
      </c>
      <c r="R558" s="184">
        <v>3.3925000000000001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-7.0182564516129009</v>
      </c>
      <c r="G559" s="186">
        <v>-3.6682564516129048</v>
      </c>
      <c r="H559" s="186">
        <v>1.0519161290322578</v>
      </c>
      <c r="I559" s="186">
        <v>3.6685870967741914</v>
      </c>
      <c r="J559" s="186">
        <v>3.5632838709677417</v>
      </c>
      <c r="K559" s="186">
        <v>4.87976935483871</v>
      </c>
      <c r="L559" s="186">
        <v>3.6034209677419353</v>
      </c>
      <c r="M559" s="186">
        <v>2.8528274193548393</v>
      </c>
      <c r="N559" s="186">
        <v>3.3662322580645152</v>
      </c>
      <c r="O559" s="186">
        <v>7.7078792452830189</v>
      </c>
      <c r="P559" s="186">
        <v>6.8361372549019599</v>
      </c>
      <c r="Q559" s="186">
        <v>6.2077483870967738</v>
      </c>
      <c r="R559" s="186">
        <v>6.5877982456140352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-3.5656999999999996</v>
      </c>
      <c r="G560" s="186">
        <v>-3.0361000000000002</v>
      </c>
      <c r="H560" s="186">
        <v>0.55330000000000001</v>
      </c>
      <c r="I560" s="186">
        <v>3.1978999999999997</v>
      </c>
      <c r="J560" s="186">
        <v>4.5332999999999997</v>
      </c>
      <c r="K560" s="186">
        <v>3.4218000000000002</v>
      </c>
      <c r="L560" s="186">
        <v>2.4866999999999999</v>
      </c>
      <c r="M560" s="186">
        <v>2.7677499999999999</v>
      </c>
      <c r="N560" s="186">
        <v>3.4562499999999998</v>
      </c>
      <c r="O560" s="186">
        <v>7.9542000000000002</v>
      </c>
      <c r="P560" s="186">
        <v>6.9149000000000003</v>
      </c>
      <c r="Q560" s="186">
        <v>7.7547499999999996</v>
      </c>
      <c r="R560" s="186">
        <v>6.5910000000000002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44407</v>
      </c>
      <c r="E563" s="184">
        <v>49.54</v>
      </c>
      <c r="F563" s="184">
        <v>0.20230000000000001</v>
      </c>
      <c r="G563" s="184">
        <v>-8.0699999999999994E-2</v>
      </c>
      <c r="H563" s="184">
        <v>-0.26169999999999999</v>
      </c>
      <c r="I563" s="184">
        <v>-0.68159999999999998</v>
      </c>
      <c r="J563" s="184">
        <v>1.5580000000000001</v>
      </c>
      <c r="K563" s="184">
        <v>6.8823999999999996</v>
      </c>
      <c r="L563" s="184">
        <v>12.718999999999999</v>
      </c>
      <c r="M563" s="184">
        <v>27.9773</v>
      </c>
      <c r="N563" s="184">
        <v>34.327500000000001</v>
      </c>
      <c r="O563" s="184">
        <v>7.2051999999999996</v>
      </c>
      <c r="P563" s="184">
        <v>10.776999999999999</v>
      </c>
      <c r="Q563" s="184">
        <v>11.3916</v>
      </c>
      <c r="R563" s="184">
        <v>17.608799999999999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44407</v>
      </c>
      <c r="E564" s="184">
        <v>53.56</v>
      </c>
      <c r="F564" s="184">
        <v>0.22459999999999999</v>
      </c>
      <c r="G564" s="184">
        <v>-5.6000000000000001E-2</v>
      </c>
      <c r="H564" s="184">
        <v>-0.24210000000000001</v>
      </c>
      <c r="I564" s="184">
        <v>-0.6492</v>
      </c>
      <c r="J564" s="184">
        <v>1.6318999999999999</v>
      </c>
      <c r="K564" s="184">
        <v>7.0557999999999996</v>
      </c>
      <c r="L564" s="184">
        <v>13.091200000000001</v>
      </c>
      <c r="M564" s="184">
        <v>28.626300000000001</v>
      </c>
      <c r="N564" s="184">
        <v>35.218400000000003</v>
      </c>
      <c r="O564" s="184">
        <v>7.9734999999999996</v>
      </c>
      <c r="P564" s="184">
        <v>11.7676</v>
      </c>
      <c r="Q564" s="184">
        <v>15.564</v>
      </c>
      <c r="R564" s="184">
        <v>18.3827</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44407</v>
      </c>
      <c r="E565" s="184">
        <v>40.57</v>
      </c>
      <c r="F565" s="184">
        <v>0.2223</v>
      </c>
      <c r="G565" s="184">
        <v>-7.3899999999999993E-2</v>
      </c>
      <c r="H565" s="184">
        <v>-0.2213</v>
      </c>
      <c r="I565" s="184">
        <v>-0.66110000000000002</v>
      </c>
      <c r="J565" s="184">
        <v>1.6028</v>
      </c>
      <c r="K565" s="184">
        <v>7.0449000000000002</v>
      </c>
      <c r="L565" s="184">
        <v>13.0084</v>
      </c>
      <c r="M565" s="184">
        <v>28.223800000000001</v>
      </c>
      <c r="N565" s="184">
        <v>34.918500000000002</v>
      </c>
      <c r="O565" s="184">
        <v>8.0660000000000007</v>
      </c>
      <c r="P565" s="184">
        <v>11.450100000000001</v>
      </c>
      <c r="Q565" s="184">
        <v>11.119199999999999</v>
      </c>
      <c r="R565" s="184">
        <v>18.373100000000001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44407</v>
      </c>
      <c r="E566" s="184">
        <v>40.57</v>
      </c>
      <c r="F566" s="184">
        <v>0.2223</v>
      </c>
      <c r="G566" s="184">
        <v>-7.3899999999999993E-2</v>
      </c>
      <c r="H566" s="184">
        <v>-0.2213</v>
      </c>
      <c r="I566" s="184">
        <v>-0.66110000000000002</v>
      </c>
      <c r="J566" s="184">
        <v>1.6028</v>
      </c>
      <c r="K566" s="184">
        <v>7.0449000000000002</v>
      </c>
      <c r="L566" s="184">
        <v>13.0084</v>
      </c>
      <c r="M566" s="184">
        <v>28.223800000000001</v>
      </c>
      <c r="N566" s="184">
        <v>34.918500000000002</v>
      </c>
      <c r="O566" s="184">
        <v>8.0660000000000007</v>
      </c>
      <c r="P566" s="184">
        <v>11.450100000000001</v>
      </c>
      <c r="Q566" s="184">
        <v>11.119199999999999</v>
      </c>
      <c r="R566" s="184">
        <v>18.373100000000001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44407</v>
      </c>
      <c r="E567" s="184">
        <v>43.9</v>
      </c>
      <c r="F567" s="184">
        <v>0.2283</v>
      </c>
      <c r="G567" s="184">
        <v>-4.5499999999999999E-2</v>
      </c>
      <c r="H567" s="184">
        <v>-0.2046</v>
      </c>
      <c r="I567" s="184">
        <v>-0.61129999999999995</v>
      </c>
      <c r="J567" s="184">
        <v>1.6910000000000001</v>
      </c>
      <c r="K567" s="184">
        <v>7.2824999999999998</v>
      </c>
      <c r="L567" s="184">
        <v>13.4953</v>
      </c>
      <c r="M567" s="184">
        <v>29.041699999999999</v>
      </c>
      <c r="N567" s="184">
        <v>36.124000000000002</v>
      </c>
      <c r="O567" s="184">
        <v>9.1297999999999995</v>
      </c>
      <c r="P567" s="184">
        <v>12.5793</v>
      </c>
      <c r="Q567" s="184">
        <v>16.351299999999998</v>
      </c>
      <c r="R567" s="184">
        <v>19.474299999999999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44407</v>
      </c>
      <c r="E568" s="184">
        <v>74.221100000000007</v>
      </c>
      <c r="F568" s="184">
        <v>-0.41289999999999999</v>
      </c>
      <c r="G568" s="184">
        <v>-9.8100000000000007E-2</v>
      </c>
      <c r="H568" s="184">
        <v>-0.37769999999999998</v>
      </c>
      <c r="I568" s="184">
        <v>-0.19159999999999999</v>
      </c>
      <c r="J568" s="184">
        <v>1.8509</v>
      </c>
      <c r="K568" s="184">
        <v>10.8996</v>
      </c>
      <c r="L568" s="184">
        <v>21.648399999999999</v>
      </c>
      <c r="M568" s="184">
        <v>40.988999999999997</v>
      </c>
      <c r="N568" s="184">
        <v>53.148800000000001</v>
      </c>
      <c r="O568" s="184">
        <v>15.5648</v>
      </c>
      <c r="P568" s="184">
        <v>16.3568</v>
      </c>
      <c r="Q568" s="184">
        <v>20.563800000000001</v>
      </c>
      <c r="R568" s="184">
        <v>25.7088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44407</v>
      </c>
      <c r="E569" s="184">
        <v>67.775499999999994</v>
      </c>
      <c r="F569" s="184">
        <v>-0.41510000000000002</v>
      </c>
      <c r="G569" s="184">
        <v>-0.1048</v>
      </c>
      <c r="H569" s="184">
        <v>-0.39389999999999997</v>
      </c>
      <c r="I569" s="184">
        <v>-0.22450000000000001</v>
      </c>
      <c r="J569" s="184">
        <v>1.7786</v>
      </c>
      <c r="K569" s="184">
        <v>10.658200000000001</v>
      </c>
      <c r="L569" s="184">
        <v>21.111999999999998</v>
      </c>
      <c r="M569" s="184">
        <v>40.061300000000003</v>
      </c>
      <c r="N569" s="184">
        <v>51.823099999999997</v>
      </c>
      <c r="O569" s="184">
        <v>14.543699999999999</v>
      </c>
      <c r="P569" s="184">
        <v>15.2408</v>
      </c>
      <c r="Q569" s="184">
        <v>17.949200000000001</v>
      </c>
      <c r="R569" s="184">
        <v>24.672899999999998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44407</v>
      </c>
      <c r="E570" s="184">
        <v>65.319999999999993</v>
      </c>
      <c r="F570" s="184">
        <v>0.78690000000000004</v>
      </c>
      <c r="G570" s="184">
        <v>1.5074000000000001</v>
      </c>
      <c r="H570" s="184">
        <v>1.052</v>
      </c>
      <c r="I570" s="184">
        <v>1.0051000000000001</v>
      </c>
      <c r="J570" s="184">
        <v>4.8307000000000002</v>
      </c>
      <c r="K570" s="184">
        <v>14.155900000000001</v>
      </c>
      <c r="L570" s="184">
        <v>26.0031</v>
      </c>
      <c r="M570" s="184">
        <v>47.2498</v>
      </c>
      <c r="N570" s="184">
        <v>56.4176</v>
      </c>
      <c r="O570" s="184">
        <v>12.0314</v>
      </c>
      <c r="P570" s="184">
        <v>11.7012</v>
      </c>
      <c r="Q570" s="184">
        <v>8.4216999999999995</v>
      </c>
      <c r="R570" s="184">
        <v>25.208500000000001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44407</v>
      </c>
      <c r="E571" s="184">
        <v>71.27</v>
      </c>
      <c r="F571" s="184">
        <v>0.76349999999999996</v>
      </c>
      <c r="G571" s="184">
        <v>1.4953000000000001</v>
      </c>
      <c r="H571" s="184">
        <v>1.0491999999999999</v>
      </c>
      <c r="I571" s="184">
        <v>1.0206</v>
      </c>
      <c r="J571" s="184">
        <v>4.8704999999999998</v>
      </c>
      <c r="K571" s="184">
        <v>14.343</v>
      </c>
      <c r="L571" s="184">
        <v>26.432500000000001</v>
      </c>
      <c r="M571" s="184">
        <v>48.047400000000003</v>
      </c>
      <c r="N571" s="184">
        <v>57.502800000000001</v>
      </c>
      <c r="O571" s="184">
        <v>12.868600000000001</v>
      </c>
      <c r="P571" s="184">
        <v>12.6165</v>
      </c>
      <c r="Q571" s="184">
        <v>9.3681999999999999</v>
      </c>
      <c r="R571" s="184">
        <v>26.088799999999999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44407</v>
      </c>
      <c r="E572" s="184">
        <v>56.225000000000001</v>
      </c>
      <c r="F572" s="184">
        <v>0.3785</v>
      </c>
      <c r="G572" s="184">
        <v>0.83940000000000003</v>
      </c>
      <c r="H572" s="184">
        <v>0.49509999999999998</v>
      </c>
      <c r="I572" s="184">
        <v>-0.3014</v>
      </c>
      <c r="J572" s="184">
        <v>2.3631000000000002</v>
      </c>
      <c r="K572" s="184">
        <v>10.6051</v>
      </c>
      <c r="L572" s="184">
        <v>17.289400000000001</v>
      </c>
      <c r="M572" s="184">
        <v>34.948599999999999</v>
      </c>
      <c r="N572" s="184">
        <v>42.949800000000003</v>
      </c>
      <c r="O572" s="184">
        <v>14.347</v>
      </c>
      <c r="P572" s="184">
        <v>12.3034</v>
      </c>
      <c r="Q572" s="184">
        <v>11.724500000000001</v>
      </c>
      <c r="R572" s="184">
        <v>22.426400000000001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44407</v>
      </c>
      <c r="E573" s="184">
        <v>60.38</v>
      </c>
      <c r="F573" s="184">
        <v>0.38240000000000002</v>
      </c>
      <c r="G573" s="184">
        <v>0.8518</v>
      </c>
      <c r="H573" s="184">
        <v>0.52280000000000004</v>
      </c>
      <c r="I573" s="184">
        <v>-0.2495</v>
      </c>
      <c r="J573" s="184">
        <v>2.4744999999999999</v>
      </c>
      <c r="K573" s="184">
        <v>10.972200000000001</v>
      </c>
      <c r="L573" s="184">
        <v>18.074999999999999</v>
      </c>
      <c r="M573" s="184">
        <v>36.288699999999999</v>
      </c>
      <c r="N573" s="184">
        <v>44.8309</v>
      </c>
      <c r="O573" s="184">
        <v>15.7347</v>
      </c>
      <c r="P573" s="184">
        <v>13.585900000000001</v>
      </c>
      <c r="Q573" s="184">
        <v>15.8973</v>
      </c>
      <c r="R573" s="184">
        <v>23.966699999999999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44407</v>
      </c>
      <c r="E574" s="184">
        <v>16.75</v>
      </c>
      <c r="F574" s="184">
        <v>0.72160000000000002</v>
      </c>
      <c r="G574" s="184">
        <v>1.3923000000000001</v>
      </c>
      <c r="H574" s="184">
        <v>0.96440000000000003</v>
      </c>
      <c r="I574" s="184">
        <v>1.2084999999999999</v>
      </c>
      <c r="J574" s="184">
        <v>6.3491999999999997</v>
      </c>
      <c r="K574" s="184">
        <v>19.557500000000001</v>
      </c>
      <c r="L574" s="184">
        <v>38.087400000000002</v>
      </c>
      <c r="M574" s="184">
        <v>57.424799999999998</v>
      </c>
      <c r="N574" s="184">
        <v>79.144400000000005</v>
      </c>
      <c r="O574" s="184">
        <v>19.584</v>
      </c>
      <c r="P574" s="184"/>
      <c r="Q574" s="184">
        <v>16.157699999999998</v>
      </c>
      <c r="R574" s="184">
        <v>45.628100000000003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44407</v>
      </c>
      <c r="E575" s="184">
        <v>16.309999999999999</v>
      </c>
      <c r="F575" s="184">
        <v>0.67900000000000005</v>
      </c>
      <c r="G575" s="184">
        <v>1.3673</v>
      </c>
      <c r="H575" s="184">
        <v>0.99070000000000003</v>
      </c>
      <c r="I575" s="184">
        <v>1.1787000000000001</v>
      </c>
      <c r="J575" s="184">
        <v>6.3232999999999997</v>
      </c>
      <c r="K575" s="184">
        <v>19.399699999999999</v>
      </c>
      <c r="L575" s="184">
        <v>37.637099999999997</v>
      </c>
      <c r="M575" s="184">
        <v>56.676299999999998</v>
      </c>
      <c r="N575" s="184">
        <v>77.8626</v>
      </c>
      <c r="O575" s="184">
        <v>18.649799999999999</v>
      </c>
      <c r="P575" s="184"/>
      <c r="Q575" s="184">
        <v>15.263299999999999</v>
      </c>
      <c r="R575" s="184">
        <v>44.6235</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44407</v>
      </c>
      <c r="E576" s="184">
        <v>20.48</v>
      </c>
      <c r="F576" s="184">
        <v>0.63880000000000003</v>
      </c>
      <c r="G576" s="184">
        <v>1.2358</v>
      </c>
      <c r="H576" s="184">
        <v>0.73780000000000001</v>
      </c>
      <c r="I576" s="184">
        <v>0.88670000000000004</v>
      </c>
      <c r="J576" s="184">
        <v>6.2792000000000003</v>
      </c>
      <c r="K576" s="184">
        <v>20.258400000000002</v>
      </c>
      <c r="L576" s="184">
        <v>38.565600000000003</v>
      </c>
      <c r="M576" s="184">
        <v>59.0062</v>
      </c>
      <c r="N576" s="184">
        <v>82.368700000000004</v>
      </c>
      <c r="O576" s="184"/>
      <c r="P576" s="184"/>
      <c r="Q576" s="184">
        <v>29.406500000000001</v>
      </c>
      <c r="R576" s="184">
        <v>43.109699999999997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44407</v>
      </c>
      <c r="E577" s="184">
        <v>19.88</v>
      </c>
      <c r="F577" s="184">
        <v>0.65820000000000001</v>
      </c>
      <c r="G577" s="184">
        <v>1.222</v>
      </c>
      <c r="H577" s="184">
        <v>0.76029999999999998</v>
      </c>
      <c r="I577" s="184">
        <v>0.86250000000000004</v>
      </c>
      <c r="J577" s="184">
        <v>6.2533000000000003</v>
      </c>
      <c r="K577" s="184">
        <v>20.048300000000001</v>
      </c>
      <c r="L577" s="184">
        <v>37.959800000000001</v>
      </c>
      <c r="M577" s="184">
        <v>57.903100000000002</v>
      </c>
      <c r="N577" s="184">
        <v>80.563100000000006</v>
      </c>
      <c r="O577" s="184"/>
      <c r="P577" s="184"/>
      <c r="Q577" s="184">
        <v>28.030200000000001</v>
      </c>
      <c r="R577" s="184">
        <v>41.639200000000002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44407</v>
      </c>
      <c r="E578" s="184">
        <v>105.62</v>
      </c>
      <c r="F578" s="184">
        <v>0.35149999999999998</v>
      </c>
      <c r="G578" s="184">
        <v>1.1492</v>
      </c>
      <c r="H578" s="184">
        <v>0.60960000000000003</v>
      </c>
      <c r="I578" s="184">
        <v>0.74399999999999999</v>
      </c>
      <c r="J578" s="184">
        <v>5.1467999999999998</v>
      </c>
      <c r="K578" s="184">
        <v>15.976699999999999</v>
      </c>
      <c r="L578" s="184">
        <v>34.4621</v>
      </c>
      <c r="M578" s="184">
        <v>53.6738</v>
      </c>
      <c r="N578" s="184">
        <v>72.949100000000001</v>
      </c>
      <c r="O578" s="184">
        <v>20.636099999999999</v>
      </c>
      <c r="P578" s="184">
        <v>20.195399999999999</v>
      </c>
      <c r="Q578" s="184">
        <v>19.212399999999999</v>
      </c>
      <c r="R578" s="184">
        <v>42.231099999999998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44407</v>
      </c>
      <c r="E579" s="184">
        <v>94.75</v>
      </c>
      <c r="F579" s="184">
        <v>0.34949999999999998</v>
      </c>
      <c r="G579" s="184">
        <v>1.1422000000000001</v>
      </c>
      <c r="H579" s="184">
        <v>0.59450000000000003</v>
      </c>
      <c r="I579" s="184">
        <v>0.71220000000000006</v>
      </c>
      <c r="J579" s="184">
        <v>5.0792999999999999</v>
      </c>
      <c r="K579" s="184">
        <v>15.7323</v>
      </c>
      <c r="L579" s="184">
        <v>33.752099999999999</v>
      </c>
      <c r="M579" s="184">
        <v>52.453699999999998</v>
      </c>
      <c r="N579" s="184">
        <v>71.121499999999997</v>
      </c>
      <c r="O579" s="184">
        <v>19.290099999999999</v>
      </c>
      <c r="P579" s="184">
        <v>18.7422</v>
      </c>
      <c r="Q579" s="184">
        <v>19.825199999999999</v>
      </c>
      <c r="R579" s="184">
        <v>40.710700000000003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44407</v>
      </c>
      <c r="E580" s="184">
        <v>101.43</v>
      </c>
      <c r="F580" s="184">
        <v>0.35620000000000002</v>
      </c>
      <c r="G580" s="184">
        <v>1.1468</v>
      </c>
      <c r="H580" s="184">
        <v>0.59509999999999996</v>
      </c>
      <c r="I580" s="184">
        <v>0.72489999999999999</v>
      </c>
      <c r="J580" s="184">
        <v>5.0979000000000001</v>
      </c>
      <c r="K580" s="184">
        <v>15.787699999999999</v>
      </c>
      <c r="L580" s="184">
        <v>34.024799999999999</v>
      </c>
      <c r="M580" s="184">
        <v>52.986400000000003</v>
      </c>
      <c r="N580" s="184">
        <v>72.002700000000004</v>
      </c>
      <c r="O580" s="184">
        <v>20.0672</v>
      </c>
      <c r="P580" s="184">
        <v>19.575800000000001</v>
      </c>
      <c r="Q580" s="184">
        <v>20.483599999999999</v>
      </c>
      <c r="R580" s="184">
        <v>41.528599999999997</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44407</v>
      </c>
      <c r="E581" s="184">
        <v>113.92</v>
      </c>
      <c r="F581" s="184">
        <v>1.7600000000000001E-2</v>
      </c>
      <c r="G581" s="184">
        <v>0.48509999999999998</v>
      </c>
      <c r="H581" s="184">
        <v>0.14949999999999999</v>
      </c>
      <c r="I581" s="184">
        <v>0.25519999999999998</v>
      </c>
      <c r="J581" s="184">
        <v>3.0484</v>
      </c>
      <c r="K581" s="184">
        <v>13.3758</v>
      </c>
      <c r="L581" s="184">
        <v>24.285399999999999</v>
      </c>
      <c r="M581" s="184">
        <v>46.464399999999998</v>
      </c>
      <c r="N581" s="184">
        <v>59.061700000000002</v>
      </c>
      <c r="O581" s="184">
        <v>20.645499999999998</v>
      </c>
      <c r="P581" s="184">
        <v>18.528400000000001</v>
      </c>
      <c r="Q581" s="184">
        <v>16.883099999999999</v>
      </c>
      <c r="R581" s="184">
        <v>32.315300000000001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44407</v>
      </c>
      <c r="E582" s="184">
        <v>107.06</v>
      </c>
      <c r="F582" s="184">
        <v>1.8700000000000001E-2</v>
      </c>
      <c r="G582" s="184">
        <v>0.46920000000000001</v>
      </c>
      <c r="H582" s="184">
        <v>0.1216</v>
      </c>
      <c r="I582" s="184">
        <v>0.2059</v>
      </c>
      <c r="J582" s="184">
        <v>2.9323999999999999</v>
      </c>
      <c r="K582" s="184">
        <v>13.0159</v>
      </c>
      <c r="L582" s="184">
        <v>23.526</v>
      </c>
      <c r="M582" s="184">
        <v>45.1661</v>
      </c>
      <c r="N582" s="184">
        <v>57.2331</v>
      </c>
      <c r="O582" s="184">
        <v>19.4343</v>
      </c>
      <c r="P582" s="184">
        <v>17.450399999999998</v>
      </c>
      <c r="Q582" s="184">
        <v>20.494499999999999</v>
      </c>
      <c r="R582" s="184">
        <v>30.905200000000001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44407</v>
      </c>
      <c r="E583" s="184">
        <v>82.396000000000001</v>
      </c>
      <c r="F583" s="184">
        <v>-0.22159999999999999</v>
      </c>
      <c r="G583" s="184">
        <v>0.75319999999999998</v>
      </c>
      <c r="H583" s="184">
        <v>1.0263</v>
      </c>
      <c r="I583" s="184">
        <v>1.2037</v>
      </c>
      <c r="J583" s="184">
        <v>4.5117000000000003</v>
      </c>
      <c r="K583" s="184">
        <v>16.085000000000001</v>
      </c>
      <c r="L583" s="184">
        <v>30.480799999999999</v>
      </c>
      <c r="M583" s="184">
        <v>57.409500000000001</v>
      </c>
      <c r="N583" s="184">
        <v>65.560199999999995</v>
      </c>
      <c r="O583" s="184">
        <v>19.0242</v>
      </c>
      <c r="P583" s="184">
        <v>17.058900000000001</v>
      </c>
      <c r="Q583" s="184">
        <v>18.6905</v>
      </c>
      <c r="R583" s="184">
        <v>29.950700000000001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44407</v>
      </c>
      <c r="E584" s="184">
        <v>77.006</v>
      </c>
      <c r="F584" s="184">
        <v>-0.22289999999999999</v>
      </c>
      <c r="G584" s="184">
        <v>0.74570000000000003</v>
      </c>
      <c r="H584" s="184">
        <v>1.0086999999999999</v>
      </c>
      <c r="I584" s="184">
        <v>1.1666000000000001</v>
      </c>
      <c r="J584" s="184">
        <v>4.4318999999999997</v>
      </c>
      <c r="K584" s="184">
        <v>15.8177</v>
      </c>
      <c r="L584" s="184">
        <v>29.8627</v>
      </c>
      <c r="M584" s="184">
        <v>56.284399999999998</v>
      </c>
      <c r="N584" s="184">
        <v>63.989100000000001</v>
      </c>
      <c r="O584" s="184">
        <v>17.874400000000001</v>
      </c>
      <c r="P584" s="184">
        <v>15.853</v>
      </c>
      <c r="Q584" s="184">
        <v>15.072800000000001</v>
      </c>
      <c r="R584" s="184">
        <v>28.7121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44407</v>
      </c>
      <c r="E585" s="184">
        <v>73.290000000000006</v>
      </c>
      <c r="F585" s="184">
        <v>0.28739999999999999</v>
      </c>
      <c r="G585" s="184">
        <v>1.1315</v>
      </c>
      <c r="H585" s="184">
        <v>0.88090000000000002</v>
      </c>
      <c r="I585" s="184">
        <v>0.46610000000000001</v>
      </c>
      <c r="J585" s="184">
        <v>4.5058999999999996</v>
      </c>
      <c r="K585" s="184">
        <v>13.539899999999999</v>
      </c>
      <c r="L585" s="184">
        <v>23.238600000000002</v>
      </c>
      <c r="M585" s="184">
        <v>44.698900000000002</v>
      </c>
      <c r="N585" s="184">
        <v>54.457299999999996</v>
      </c>
      <c r="O585" s="184">
        <v>13.8476</v>
      </c>
      <c r="P585" s="184">
        <v>13.6248</v>
      </c>
      <c r="Q585" s="184">
        <v>15.2822</v>
      </c>
      <c r="R585" s="184">
        <v>24.717300000000002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44407</v>
      </c>
      <c r="E586" s="184">
        <v>66.22</v>
      </c>
      <c r="F586" s="184">
        <v>0.27260000000000001</v>
      </c>
      <c r="G586" s="184">
        <v>1.0992</v>
      </c>
      <c r="H586" s="184">
        <v>0.83750000000000002</v>
      </c>
      <c r="I586" s="184">
        <v>0.39419999999999999</v>
      </c>
      <c r="J586" s="184">
        <v>4.3491999999999997</v>
      </c>
      <c r="K586" s="184">
        <v>13.061299999999999</v>
      </c>
      <c r="L586" s="184">
        <v>22.1997</v>
      </c>
      <c r="M586" s="184">
        <v>42.869500000000002</v>
      </c>
      <c r="N586" s="184">
        <v>51.880699999999997</v>
      </c>
      <c r="O586" s="184">
        <v>11.920500000000001</v>
      </c>
      <c r="P586" s="184">
        <v>11.994999999999999</v>
      </c>
      <c r="Q586" s="184">
        <v>16.202300000000001</v>
      </c>
      <c r="R586" s="184">
        <v>22.616299999999999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44407</v>
      </c>
      <c r="E587" s="184">
        <v>785.63210000000004</v>
      </c>
      <c r="F587" s="184">
        <v>9.01E-2</v>
      </c>
      <c r="G587" s="184">
        <v>0.42020000000000002</v>
      </c>
      <c r="H587" s="184">
        <v>-0.39429999999999998</v>
      </c>
      <c r="I587" s="184">
        <v>-1.3280000000000001</v>
      </c>
      <c r="J587" s="184">
        <v>0.7409</v>
      </c>
      <c r="K587" s="184">
        <v>12.2685</v>
      </c>
      <c r="L587" s="184">
        <v>23.172699999999999</v>
      </c>
      <c r="M587" s="184">
        <v>51.921100000000003</v>
      </c>
      <c r="N587" s="184">
        <v>61.657899999999998</v>
      </c>
      <c r="O587" s="184">
        <v>11.76</v>
      </c>
      <c r="P587" s="184">
        <v>11.4369</v>
      </c>
      <c r="Q587" s="184">
        <v>21.5932</v>
      </c>
      <c r="R587" s="184">
        <v>20.808700000000002</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44407</v>
      </c>
      <c r="E588" s="184">
        <v>847.92690000000005</v>
      </c>
      <c r="F588" s="184">
        <v>9.2299999999999993E-2</v>
      </c>
      <c r="G588" s="184">
        <v>0.4269</v>
      </c>
      <c r="H588" s="184">
        <v>-0.3785</v>
      </c>
      <c r="I588" s="184">
        <v>-1.2959000000000001</v>
      </c>
      <c r="J588" s="184">
        <v>0.81159999999999999</v>
      </c>
      <c r="K588" s="184">
        <v>12.4984</v>
      </c>
      <c r="L588" s="184">
        <v>23.695799999999998</v>
      </c>
      <c r="M588" s="184">
        <v>52.899900000000002</v>
      </c>
      <c r="N588" s="184">
        <v>63.0687</v>
      </c>
      <c r="O588" s="184">
        <v>12.8096</v>
      </c>
      <c r="P588" s="184">
        <v>12.5206</v>
      </c>
      <c r="Q588" s="184">
        <v>15.698499999999999</v>
      </c>
      <c r="R588" s="184">
        <v>21.931100000000001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44407</v>
      </c>
      <c r="E589" s="184">
        <v>520.92999999999995</v>
      </c>
      <c r="F589" s="184">
        <v>3.9800000000000002E-2</v>
      </c>
      <c r="G589" s="184">
        <v>0.83760000000000001</v>
      </c>
      <c r="H589" s="184">
        <v>0.26269999999999999</v>
      </c>
      <c r="I589" s="184">
        <v>0.1835</v>
      </c>
      <c r="J589" s="184">
        <v>3.3893</v>
      </c>
      <c r="K589" s="184">
        <v>14.228</v>
      </c>
      <c r="L589" s="184">
        <v>25.656099999999999</v>
      </c>
      <c r="M589" s="184">
        <v>51.568399999999997</v>
      </c>
      <c r="N589" s="184">
        <v>58.670200000000001</v>
      </c>
      <c r="O589" s="184">
        <v>13.923999999999999</v>
      </c>
      <c r="P589" s="184">
        <v>15.0299</v>
      </c>
      <c r="Q589" s="184">
        <v>21.169799999999999</v>
      </c>
      <c r="R589" s="184">
        <v>22.485399999999998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44407</v>
      </c>
      <c r="E590" s="184">
        <v>546.34299999999996</v>
      </c>
      <c r="F590" s="184">
        <v>4.1000000000000002E-2</v>
      </c>
      <c r="G590" s="184">
        <v>0.84109999999999996</v>
      </c>
      <c r="H590" s="184">
        <v>0.27129999999999999</v>
      </c>
      <c r="I590" s="184">
        <v>0.2006</v>
      </c>
      <c r="J590" s="184">
        <v>3.4274</v>
      </c>
      <c r="K590" s="184">
        <v>14.356299999999999</v>
      </c>
      <c r="L590" s="184">
        <v>25.914200000000001</v>
      </c>
      <c r="M590" s="184">
        <v>52.050800000000002</v>
      </c>
      <c r="N590" s="184">
        <v>59.365900000000003</v>
      </c>
      <c r="O590" s="184">
        <v>14.4694</v>
      </c>
      <c r="P590" s="184">
        <v>15.682499999999999</v>
      </c>
      <c r="Q590" s="184">
        <v>16.545500000000001</v>
      </c>
      <c r="R590" s="184">
        <v>23.060199999999998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44407</v>
      </c>
      <c r="E591" s="184">
        <v>2172.7343798830302</v>
      </c>
      <c r="F591" s="184">
        <v>0.32650000000000001</v>
      </c>
      <c r="G591" s="184">
        <v>0.81440000000000001</v>
      </c>
      <c r="H591" s="184">
        <v>0.37580000000000002</v>
      </c>
      <c r="I591" s="184">
        <v>0.54169999999999996</v>
      </c>
      <c r="J591" s="184">
        <v>3.1265000000000001</v>
      </c>
      <c r="K591" s="184">
        <v>14.044</v>
      </c>
      <c r="L591" s="184">
        <v>22.293299999999999</v>
      </c>
      <c r="M591" s="184">
        <v>45.142699999999998</v>
      </c>
      <c r="N591" s="184">
        <v>49.035699999999999</v>
      </c>
      <c r="O591" s="184">
        <v>8.6881000000000004</v>
      </c>
      <c r="P591" s="184">
        <v>10.533200000000001</v>
      </c>
      <c r="Q591" s="184">
        <v>23.6508</v>
      </c>
      <c r="R591" s="184">
        <v>16.3719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44407</v>
      </c>
      <c r="E592" s="184">
        <v>701.75800000000004</v>
      </c>
      <c r="F592" s="184">
        <v>0.32800000000000001</v>
      </c>
      <c r="G592" s="184">
        <v>0.81889999999999996</v>
      </c>
      <c r="H592" s="184">
        <v>0.38569999999999999</v>
      </c>
      <c r="I592" s="184">
        <v>0.56120000000000003</v>
      </c>
      <c r="J592" s="184">
        <v>3.1690999999999998</v>
      </c>
      <c r="K592" s="184">
        <v>14.196999999999999</v>
      </c>
      <c r="L592" s="184">
        <v>22.6022</v>
      </c>
      <c r="M592" s="184">
        <v>45.733499999999999</v>
      </c>
      <c r="N592" s="184">
        <v>49.8874</v>
      </c>
      <c r="O592" s="184">
        <v>9.3278999999999996</v>
      </c>
      <c r="P592" s="184">
        <v>11.2492</v>
      </c>
      <c r="Q592" s="184">
        <v>13.098000000000001</v>
      </c>
      <c r="R592" s="184">
        <v>17.034199999999998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44407</v>
      </c>
      <c r="E593" s="184">
        <v>51.247900000000001</v>
      </c>
      <c r="F593" s="184">
        <v>0.42349999999999999</v>
      </c>
      <c r="G593" s="184">
        <v>0.72540000000000004</v>
      </c>
      <c r="H593" s="184">
        <v>0.45850000000000002</v>
      </c>
      <c r="I593" s="184">
        <v>0.34870000000000001</v>
      </c>
      <c r="J593" s="184">
        <v>2.9649000000000001</v>
      </c>
      <c r="K593" s="184">
        <v>13.254799999999999</v>
      </c>
      <c r="L593" s="184">
        <v>21.507000000000001</v>
      </c>
      <c r="M593" s="184">
        <v>42.591700000000003</v>
      </c>
      <c r="N593" s="184">
        <v>50.494999999999997</v>
      </c>
      <c r="O593" s="184">
        <v>10.9312</v>
      </c>
      <c r="P593" s="184">
        <v>12.0046</v>
      </c>
      <c r="Q593" s="184">
        <v>11.864000000000001</v>
      </c>
      <c r="R593" s="184">
        <v>21.183900000000001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44407</v>
      </c>
      <c r="E594" s="184">
        <v>55.195099999999996</v>
      </c>
      <c r="F594" s="184">
        <v>0.4269</v>
      </c>
      <c r="G594" s="184">
        <v>0.7359</v>
      </c>
      <c r="H594" s="184">
        <v>0.4824</v>
      </c>
      <c r="I594" s="184">
        <v>0.39689999999999998</v>
      </c>
      <c r="J594" s="184">
        <v>3.0709</v>
      </c>
      <c r="K594" s="184">
        <v>13.608700000000001</v>
      </c>
      <c r="L594" s="184">
        <v>22.2743</v>
      </c>
      <c r="M594" s="184">
        <v>43.942300000000003</v>
      </c>
      <c r="N594" s="184">
        <v>52.402799999999999</v>
      </c>
      <c r="O594" s="184">
        <v>12.186199999999999</v>
      </c>
      <c r="P594" s="184">
        <v>13.083399999999999</v>
      </c>
      <c r="Q594" s="184">
        <v>14.7425</v>
      </c>
      <c r="R594" s="184">
        <v>22.7334</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44407</v>
      </c>
      <c r="E595" s="184">
        <v>544.11</v>
      </c>
      <c r="F595" s="184">
        <v>0.3634</v>
      </c>
      <c r="G595" s="184">
        <v>1.4449000000000001</v>
      </c>
      <c r="H595" s="184">
        <v>1.4033</v>
      </c>
      <c r="I595" s="184">
        <v>1.0773999999999999</v>
      </c>
      <c r="J595" s="184">
        <v>4.0541999999999998</v>
      </c>
      <c r="K595" s="184">
        <v>13.2807</v>
      </c>
      <c r="L595" s="184">
        <v>23.799199999999999</v>
      </c>
      <c r="M595" s="184">
        <v>48.883600000000001</v>
      </c>
      <c r="N595" s="184">
        <v>56.331000000000003</v>
      </c>
      <c r="O595" s="184">
        <v>13.4376</v>
      </c>
      <c r="P595" s="184">
        <v>13.017899999999999</v>
      </c>
      <c r="Q595" s="184">
        <v>19.9589</v>
      </c>
      <c r="R595" s="184">
        <v>22.432099999999998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44407</v>
      </c>
      <c r="E596" s="184">
        <v>588.38</v>
      </c>
      <c r="F596" s="184">
        <v>0.36680000000000001</v>
      </c>
      <c r="G596" s="184">
        <v>1.4518</v>
      </c>
      <c r="H596" s="184">
        <v>1.4202999999999999</v>
      </c>
      <c r="I596" s="184">
        <v>1.1084000000000001</v>
      </c>
      <c r="J596" s="184">
        <v>4.1215000000000002</v>
      </c>
      <c r="K596" s="184">
        <v>13.4992</v>
      </c>
      <c r="L596" s="184">
        <v>24.1753</v>
      </c>
      <c r="M596" s="184">
        <v>49.612200000000001</v>
      </c>
      <c r="N596" s="184">
        <v>57.421900000000001</v>
      </c>
      <c r="O596" s="184">
        <v>14.2852</v>
      </c>
      <c r="P596" s="184">
        <v>14.0722</v>
      </c>
      <c r="Q596" s="184">
        <v>16.468499999999999</v>
      </c>
      <c r="R596" s="184">
        <v>23.2819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44407</v>
      </c>
      <c r="E597" s="184">
        <v>14.29</v>
      </c>
      <c r="F597" s="184">
        <v>-6.9900000000000004E-2</v>
      </c>
      <c r="G597" s="184">
        <v>0</v>
      </c>
      <c r="H597" s="184">
        <v>-0.34870000000000001</v>
      </c>
      <c r="I597" s="184">
        <v>-1.5840000000000001</v>
      </c>
      <c r="J597" s="184">
        <v>-0.13980000000000001</v>
      </c>
      <c r="K597" s="184">
        <v>10.6037</v>
      </c>
      <c r="L597" s="184">
        <v>16.939399999999999</v>
      </c>
      <c r="M597" s="184">
        <v>40.235500000000002</v>
      </c>
      <c r="N597" s="184">
        <v>53.161799999999999</v>
      </c>
      <c r="O597" s="184">
        <v>10.011900000000001</v>
      </c>
      <c r="P597" s="184"/>
      <c r="Q597" s="184">
        <v>11.2227</v>
      </c>
      <c r="R597" s="184">
        <v>18.162299999999998</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44407</v>
      </c>
      <c r="E598" s="184">
        <v>14.69</v>
      </c>
      <c r="F598" s="184">
        <v>-6.8000000000000005E-2</v>
      </c>
      <c r="G598" s="184">
        <v>0</v>
      </c>
      <c r="H598" s="184">
        <v>-0.3392</v>
      </c>
      <c r="I598" s="184">
        <v>-1.6074999999999999</v>
      </c>
      <c r="J598" s="184">
        <v>-6.8000000000000005E-2</v>
      </c>
      <c r="K598" s="184">
        <v>10.7843</v>
      </c>
      <c r="L598" s="184">
        <v>17.145099999999999</v>
      </c>
      <c r="M598" s="184">
        <v>40.708799999999997</v>
      </c>
      <c r="N598" s="184">
        <v>53.983199999999997</v>
      </c>
      <c r="O598" s="184">
        <v>10.821999999999999</v>
      </c>
      <c r="P598" s="184"/>
      <c r="Q598" s="184">
        <v>12.141299999999999</v>
      </c>
      <c r="R598" s="184">
        <v>18.706600000000002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44407</v>
      </c>
      <c r="E599" s="184">
        <v>38.409999999999997</v>
      </c>
      <c r="F599" s="184">
        <v>0.2087</v>
      </c>
      <c r="G599" s="184">
        <v>0.4446</v>
      </c>
      <c r="H599" s="184">
        <v>-0.156</v>
      </c>
      <c r="I599" s="184">
        <v>-0.74939999999999996</v>
      </c>
      <c r="J599" s="184">
        <v>2.4540000000000002</v>
      </c>
      <c r="K599" s="184">
        <v>11.0116</v>
      </c>
      <c r="L599" s="184">
        <v>18.330300000000001</v>
      </c>
      <c r="M599" s="184">
        <v>35.389499999999998</v>
      </c>
      <c r="N599" s="184">
        <v>44.834099999999999</v>
      </c>
      <c r="O599" s="184">
        <v>10.695</v>
      </c>
      <c r="P599" s="184">
        <v>11.6351</v>
      </c>
      <c r="Q599" s="184">
        <v>18.596</v>
      </c>
      <c r="R599" s="184">
        <v>21.5822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44407</v>
      </c>
      <c r="E600" s="184">
        <v>35</v>
      </c>
      <c r="F600" s="184">
        <v>0.20039999999999999</v>
      </c>
      <c r="G600" s="184">
        <v>0.4304</v>
      </c>
      <c r="H600" s="184">
        <v>-0.1711</v>
      </c>
      <c r="I600" s="184">
        <v>-0.82179999999999997</v>
      </c>
      <c r="J600" s="184">
        <v>2.3391999999999999</v>
      </c>
      <c r="K600" s="184">
        <v>10.654400000000001</v>
      </c>
      <c r="L600" s="184">
        <v>17.647099999999998</v>
      </c>
      <c r="M600" s="184">
        <v>34.151000000000003</v>
      </c>
      <c r="N600" s="184">
        <v>43.090800000000002</v>
      </c>
      <c r="O600" s="184">
        <v>9.2430000000000003</v>
      </c>
      <c r="P600" s="184">
        <v>10.041399999999999</v>
      </c>
      <c r="Q600" s="184">
        <v>17.206900000000001</v>
      </c>
      <c r="R600" s="184">
        <v>20.132000000000001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44407</v>
      </c>
      <c r="E601" s="184">
        <v>96.95</v>
      </c>
      <c r="F601" s="184">
        <v>0.2482</v>
      </c>
      <c r="G601" s="184">
        <v>0.96850000000000003</v>
      </c>
      <c r="H601" s="184">
        <v>0.44550000000000001</v>
      </c>
      <c r="I601" s="184">
        <v>5.16E-2</v>
      </c>
      <c r="J601" s="184">
        <v>3.0396000000000001</v>
      </c>
      <c r="K601" s="184">
        <v>14.3413</v>
      </c>
      <c r="L601" s="184">
        <v>34.540700000000001</v>
      </c>
      <c r="M601" s="184">
        <v>65.246300000000005</v>
      </c>
      <c r="N601" s="184">
        <v>79.370999999999995</v>
      </c>
      <c r="O601" s="184">
        <v>17.004300000000001</v>
      </c>
      <c r="P601" s="184">
        <v>17.765599999999999</v>
      </c>
      <c r="Q601" s="184">
        <v>18.6736</v>
      </c>
      <c r="R601" s="184">
        <v>31.81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44407</v>
      </c>
      <c r="E602" s="184">
        <v>88.35</v>
      </c>
      <c r="F602" s="184">
        <v>0.24959999999999999</v>
      </c>
      <c r="G602" s="184">
        <v>0.95989999999999998</v>
      </c>
      <c r="H602" s="184">
        <v>0.432</v>
      </c>
      <c r="I602" s="184">
        <v>1.1299999999999999E-2</v>
      </c>
      <c r="J602" s="184">
        <v>2.948</v>
      </c>
      <c r="K602" s="184">
        <v>14.029400000000001</v>
      </c>
      <c r="L602" s="184">
        <v>33.823099999999997</v>
      </c>
      <c r="M602" s="184">
        <v>63.914700000000003</v>
      </c>
      <c r="N602" s="184">
        <v>77.480900000000005</v>
      </c>
      <c r="O602" s="184">
        <v>15.666700000000001</v>
      </c>
      <c r="P602" s="184">
        <v>16.421900000000001</v>
      </c>
      <c r="Q602" s="184">
        <v>18.8764</v>
      </c>
      <c r="R602" s="184">
        <v>30.4252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44407</v>
      </c>
      <c r="E603" s="184">
        <v>13.22</v>
      </c>
      <c r="F603" s="184">
        <v>-0.52669999999999995</v>
      </c>
      <c r="G603" s="184">
        <v>0.37969999999999998</v>
      </c>
      <c r="H603" s="184">
        <v>-0.22639999999999999</v>
      </c>
      <c r="I603" s="184">
        <v>-0.22639999999999999</v>
      </c>
      <c r="J603" s="184">
        <v>1.6141000000000001</v>
      </c>
      <c r="K603" s="184">
        <v>10.7203</v>
      </c>
      <c r="L603" s="184">
        <v>18.671500000000002</v>
      </c>
      <c r="M603" s="184">
        <v>35.035800000000002</v>
      </c>
      <c r="N603" s="184">
        <v>43.383899999999997</v>
      </c>
      <c r="O603" s="184">
        <v>10.483000000000001</v>
      </c>
      <c r="P603" s="184"/>
      <c r="Q603" s="184">
        <v>8.0882000000000005</v>
      </c>
      <c r="R603" s="184">
        <v>18.943100000000001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44407</v>
      </c>
      <c r="E604" s="184">
        <v>12.44</v>
      </c>
      <c r="F604" s="184">
        <v>-0.55959999999999999</v>
      </c>
      <c r="G604" s="184">
        <v>0.3226</v>
      </c>
      <c r="H604" s="184">
        <v>-0.32050000000000001</v>
      </c>
      <c r="I604" s="184">
        <v>-0.32050000000000001</v>
      </c>
      <c r="J604" s="184">
        <v>1.4681999999999999</v>
      </c>
      <c r="K604" s="184">
        <v>10.186</v>
      </c>
      <c r="L604" s="184">
        <v>16.153099999999998</v>
      </c>
      <c r="M604" s="184">
        <v>31.223600000000001</v>
      </c>
      <c r="N604" s="184">
        <v>38.6845</v>
      </c>
      <c r="O604" s="184">
        <v>8.4895999999999994</v>
      </c>
      <c r="P604" s="184"/>
      <c r="Q604" s="184">
        <v>6.2721</v>
      </c>
      <c r="R604" s="184">
        <v>16.196000000000002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44407</v>
      </c>
      <c r="E605" s="184">
        <v>77.14</v>
      </c>
      <c r="F605" s="184">
        <v>0.1298</v>
      </c>
      <c r="G605" s="184">
        <v>0.67869999999999997</v>
      </c>
      <c r="H605" s="184">
        <v>-0.21990000000000001</v>
      </c>
      <c r="I605" s="184">
        <v>-0.40029999999999999</v>
      </c>
      <c r="J605" s="184">
        <v>3.4325999999999999</v>
      </c>
      <c r="K605" s="184">
        <v>13.2081</v>
      </c>
      <c r="L605" s="184">
        <v>22.4056</v>
      </c>
      <c r="M605" s="184">
        <v>43.730200000000004</v>
      </c>
      <c r="N605" s="184">
        <v>50.634599999999999</v>
      </c>
      <c r="O605" s="184">
        <v>14.181900000000001</v>
      </c>
      <c r="P605" s="184">
        <v>15.0137</v>
      </c>
      <c r="Q605" s="184">
        <v>15.0258</v>
      </c>
      <c r="R605" s="184">
        <v>26.5718</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44407</v>
      </c>
      <c r="E606" s="184">
        <v>87</v>
      </c>
      <c r="F606" s="184">
        <v>0.14960000000000001</v>
      </c>
      <c r="G606" s="184">
        <v>0.69440000000000002</v>
      </c>
      <c r="H606" s="184">
        <v>-0.19500000000000001</v>
      </c>
      <c r="I606" s="184">
        <v>-0.34360000000000002</v>
      </c>
      <c r="J606" s="184">
        <v>3.5468000000000002</v>
      </c>
      <c r="K606" s="184">
        <v>13.5474</v>
      </c>
      <c r="L606" s="184">
        <v>23.177099999999999</v>
      </c>
      <c r="M606" s="184">
        <v>45.096699999999998</v>
      </c>
      <c r="N606" s="184">
        <v>52.551299999999998</v>
      </c>
      <c r="O606" s="184">
        <v>15.6653</v>
      </c>
      <c r="P606" s="184">
        <v>16.665400000000002</v>
      </c>
      <c r="Q606" s="184">
        <v>18.869700000000002</v>
      </c>
      <c r="R606" s="184">
        <v>28.077999999999999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44407</v>
      </c>
      <c r="E607" s="184">
        <v>14.8912</v>
      </c>
      <c r="F607" s="184">
        <v>1.5306999999999999</v>
      </c>
      <c r="G607" s="184">
        <v>1.0196000000000001</v>
      </c>
      <c r="H607" s="184">
        <v>-0.70550000000000002</v>
      </c>
      <c r="I607" s="184">
        <v>-0.83309999999999995</v>
      </c>
      <c r="J607" s="184">
        <v>0.76329999999999998</v>
      </c>
      <c r="K607" s="184">
        <v>10.837199999999999</v>
      </c>
      <c r="L607" s="184">
        <v>23.3767</v>
      </c>
      <c r="M607" s="184">
        <v>45.5214</v>
      </c>
      <c r="N607" s="184">
        <v>55.370800000000003</v>
      </c>
      <c r="O607" s="184"/>
      <c r="P607" s="184"/>
      <c r="Q607" s="184">
        <v>25.0137</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44407</v>
      </c>
      <c r="E608" s="184">
        <v>14.3203</v>
      </c>
      <c r="F608" s="184">
        <v>1.5242</v>
      </c>
      <c r="G608" s="184">
        <v>1.0015000000000001</v>
      </c>
      <c r="H608" s="184">
        <v>-0.74780000000000002</v>
      </c>
      <c r="I608" s="184">
        <v>-0.91679999999999995</v>
      </c>
      <c r="J608" s="184">
        <v>0.58089999999999997</v>
      </c>
      <c r="K608" s="184">
        <v>10.2308</v>
      </c>
      <c r="L608" s="184">
        <v>22.0307</v>
      </c>
      <c r="M608" s="184">
        <v>43.145699999999998</v>
      </c>
      <c r="N608" s="184">
        <v>51.9895</v>
      </c>
      <c r="O608" s="184"/>
      <c r="P608" s="184"/>
      <c r="Q608" s="184">
        <v>22.3034</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44407</v>
      </c>
      <c r="E609" s="184">
        <v>25.968299999999999</v>
      </c>
      <c r="F609" s="184">
        <v>0.52059999999999995</v>
      </c>
      <c r="G609" s="184">
        <v>0.47710000000000002</v>
      </c>
      <c r="H609" s="184">
        <v>0.55410000000000004</v>
      </c>
      <c r="I609" s="184">
        <v>0.30709999999999998</v>
      </c>
      <c r="J609" s="184">
        <v>3.6488999999999998</v>
      </c>
      <c r="K609" s="184">
        <v>12.4549</v>
      </c>
      <c r="L609" s="184">
        <v>22.630800000000001</v>
      </c>
      <c r="M609" s="184">
        <v>45.1051</v>
      </c>
      <c r="N609" s="184">
        <v>57.491500000000002</v>
      </c>
      <c r="O609" s="184">
        <v>14.7857</v>
      </c>
      <c r="P609" s="184">
        <v>15.689399999999999</v>
      </c>
      <c r="Q609" s="184">
        <v>7.4157999999999999</v>
      </c>
      <c r="R609" s="184">
        <v>26.245100000000001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44407</v>
      </c>
      <c r="E610" s="184">
        <v>28.452200000000001</v>
      </c>
      <c r="F610" s="184">
        <v>0.5232</v>
      </c>
      <c r="G610" s="184">
        <v>0.48349999999999999</v>
      </c>
      <c r="H610" s="184">
        <v>0.56910000000000005</v>
      </c>
      <c r="I610" s="184">
        <v>0.33639999999999998</v>
      </c>
      <c r="J610" s="184">
        <v>3.7130000000000001</v>
      </c>
      <c r="K610" s="184">
        <v>12.6655</v>
      </c>
      <c r="L610" s="184">
        <v>23.090800000000002</v>
      </c>
      <c r="M610" s="184">
        <v>45.918399999999998</v>
      </c>
      <c r="N610" s="184">
        <v>58.673400000000001</v>
      </c>
      <c r="O610" s="184">
        <v>15.647500000000001</v>
      </c>
      <c r="P610" s="184">
        <v>16.7852</v>
      </c>
      <c r="Q610" s="184">
        <v>17.470099999999999</v>
      </c>
      <c r="R610" s="184">
        <v>27.192299999999999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44407</v>
      </c>
      <c r="E611" s="184">
        <v>66.59</v>
      </c>
      <c r="F611" s="184">
        <v>0.67579999999999996</v>
      </c>
      <c r="G611" s="184">
        <v>1.1161000000000001</v>
      </c>
      <c r="H611" s="184">
        <v>0.44500000000000001</v>
      </c>
      <c r="I611" s="184">
        <v>0.4829</v>
      </c>
      <c r="J611" s="184">
        <v>2.4462000000000002</v>
      </c>
      <c r="K611" s="184">
        <v>12.1572</v>
      </c>
      <c r="L611" s="184">
        <v>24.045300000000001</v>
      </c>
      <c r="M611" s="184">
        <v>44.302900000000001</v>
      </c>
      <c r="N611" s="184">
        <v>54.968600000000002</v>
      </c>
      <c r="O611" s="184">
        <v>16.199100000000001</v>
      </c>
      <c r="P611" s="184">
        <v>14.895899999999999</v>
      </c>
      <c r="Q611" s="184">
        <v>12.8416</v>
      </c>
      <c r="R611" s="184">
        <v>25.209399999999999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44407</v>
      </c>
      <c r="E612" s="184">
        <v>74.192999999999998</v>
      </c>
      <c r="F612" s="184">
        <v>0.67849999999999999</v>
      </c>
      <c r="G612" s="184">
        <v>1.1272</v>
      </c>
      <c r="H612" s="184">
        <v>0.46989999999999998</v>
      </c>
      <c r="I612" s="184">
        <v>0.53520000000000001</v>
      </c>
      <c r="J612" s="184">
        <v>2.5587</v>
      </c>
      <c r="K612" s="184">
        <v>12.5245</v>
      </c>
      <c r="L612" s="184">
        <v>24.878799999999998</v>
      </c>
      <c r="M612" s="184">
        <v>45.747999999999998</v>
      </c>
      <c r="N612" s="184">
        <v>57.025500000000001</v>
      </c>
      <c r="O612" s="184">
        <v>17.6311</v>
      </c>
      <c r="P612" s="184">
        <v>16.3749</v>
      </c>
      <c r="Q612" s="184">
        <v>16.2897</v>
      </c>
      <c r="R612" s="184">
        <v>26.8109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44407</v>
      </c>
      <c r="E613" s="184">
        <v>79.903999999999996</v>
      </c>
      <c r="F613" s="184">
        <v>-0.13869999999999999</v>
      </c>
      <c r="G613" s="184">
        <v>1.2326999999999999</v>
      </c>
      <c r="H613" s="184">
        <v>1.1161000000000001</v>
      </c>
      <c r="I613" s="184">
        <v>1.0688</v>
      </c>
      <c r="J613" s="184">
        <v>3.7014</v>
      </c>
      <c r="K613" s="184">
        <v>12.479100000000001</v>
      </c>
      <c r="L613" s="184">
        <v>24.5639</v>
      </c>
      <c r="M613" s="184">
        <v>41.128300000000003</v>
      </c>
      <c r="N613" s="184">
        <v>52.444899999999997</v>
      </c>
      <c r="O613" s="184">
        <v>10.8154</v>
      </c>
      <c r="P613" s="184">
        <v>13.541399999999999</v>
      </c>
      <c r="Q613" s="184">
        <v>15.2418</v>
      </c>
      <c r="R613" s="184">
        <v>22.58</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44407</v>
      </c>
      <c r="E614" s="184">
        <v>75.626000000000005</v>
      </c>
      <c r="F614" s="184">
        <v>-0.14130000000000001</v>
      </c>
      <c r="G614" s="184">
        <v>1.2261</v>
      </c>
      <c r="H614" s="184">
        <v>1.1002000000000001</v>
      </c>
      <c r="I614" s="184">
        <v>1.0381</v>
      </c>
      <c r="J614" s="184">
        <v>3.637</v>
      </c>
      <c r="K614" s="184">
        <v>12.266400000000001</v>
      </c>
      <c r="L614" s="184">
        <v>24.121500000000001</v>
      </c>
      <c r="M614" s="184">
        <v>40.406999999999996</v>
      </c>
      <c r="N614" s="184">
        <v>51.421599999999998</v>
      </c>
      <c r="O614" s="184">
        <v>10.154</v>
      </c>
      <c r="P614" s="184">
        <v>12.7813</v>
      </c>
      <c r="Q614" s="184">
        <v>14.0106</v>
      </c>
      <c r="R614" s="184">
        <v>21.822399999999998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44407</v>
      </c>
      <c r="E615" s="184">
        <v>91.064700000000002</v>
      </c>
      <c r="F615" s="184">
        <v>-1.7600000000000001E-2</v>
      </c>
      <c r="G615" s="184">
        <v>0.17580000000000001</v>
      </c>
      <c r="H615" s="184">
        <v>-4.1300000000000003E-2</v>
      </c>
      <c r="I615" s="184">
        <v>-0.20250000000000001</v>
      </c>
      <c r="J615" s="184">
        <v>1.7844</v>
      </c>
      <c r="K615" s="184">
        <v>11.242900000000001</v>
      </c>
      <c r="L615" s="184">
        <v>19.012499999999999</v>
      </c>
      <c r="M615" s="184">
        <v>35.8949</v>
      </c>
      <c r="N615" s="184">
        <v>47.622100000000003</v>
      </c>
      <c r="O615" s="184">
        <v>11.754799999999999</v>
      </c>
      <c r="P615" s="184">
        <v>12.5951</v>
      </c>
      <c r="Q615" s="184">
        <v>9.7704000000000004</v>
      </c>
      <c r="R615" s="184">
        <v>19.174700000000001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44407</v>
      </c>
      <c r="E616" s="184">
        <v>99.309799999999996</v>
      </c>
      <c r="F616" s="184">
        <v>-1.41E-2</v>
      </c>
      <c r="G616" s="184">
        <v>0.1862</v>
      </c>
      <c r="H616" s="184">
        <v>-1.6899999999999998E-2</v>
      </c>
      <c r="I616" s="184">
        <v>-0.15379999999999999</v>
      </c>
      <c r="J616" s="184">
        <v>1.8907</v>
      </c>
      <c r="K616" s="184">
        <v>11.597099999999999</v>
      </c>
      <c r="L616" s="184">
        <v>19.769300000000001</v>
      </c>
      <c r="M616" s="184">
        <v>37.179000000000002</v>
      </c>
      <c r="N616" s="184">
        <v>49.482799999999997</v>
      </c>
      <c r="O616" s="184">
        <v>13.0703</v>
      </c>
      <c r="P616" s="184">
        <v>13.9063</v>
      </c>
      <c r="Q616" s="184">
        <v>14.970599999999999</v>
      </c>
      <c r="R616" s="184">
        <v>20.5992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44407</v>
      </c>
      <c r="E617" s="184">
        <v>18.953299999999999</v>
      </c>
      <c r="F617" s="184">
        <v>0.25869999999999999</v>
      </c>
      <c r="G617" s="184">
        <v>1.0427999999999999</v>
      </c>
      <c r="H617" s="184">
        <v>0.69920000000000004</v>
      </c>
      <c r="I617" s="184">
        <v>0.54</v>
      </c>
      <c r="J617" s="184">
        <v>3.2292000000000001</v>
      </c>
      <c r="K617" s="184">
        <v>15.7171</v>
      </c>
      <c r="L617" s="184">
        <v>29.706099999999999</v>
      </c>
      <c r="M617" s="184">
        <v>54.576999999999998</v>
      </c>
      <c r="N617" s="184">
        <v>62.418799999999997</v>
      </c>
      <c r="O617" s="184">
        <v>15.391</v>
      </c>
      <c r="P617" s="184"/>
      <c r="Q617" s="184">
        <v>14.3009</v>
      </c>
      <c r="R617" s="184">
        <v>28.641999999999999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44407</v>
      </c>
      <c r="E618" s="184">
        <v>17.2454</v>
      </c>
      <c r="F618" s="184">
        <v>0.254</v>
      </c>
      <c r="G618" s="184">
        <v>1.0286999999999999</v>
      </c>
      <c r="H618" s="184">
        <v>0.66720000000000002</v>
      </c>
      <c r="I618" s="184">
        <v>0.47599999999999998</v>
      </c>
      <c r="J618" s="184">
        <v>3.0874999999999999</v>
      </c>
      <c r="K618" s="184">
        <v>15.239800000000001</v>
      </c>
      <c r="L618" s="184">
        <v>28.649000000000001</v>
      </c>
      <c r="M618" s="184">
        <v>52.700600000000001</v>
      </c>
      <c r="N618" s="184">
        <v>59.7684</v>
      </c>
      <c r="O618" s="184">
        <v>13.4023</v>
      </c>
      <c r="P618" s="184"/>
      <c r="Q618" s="184">
        <v>12.066599999999999</v>
      </c>
      <c r="R618" s="184">
        <v>26.520700000000001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44407</v>
      </c>
      <c r="E619" s="184">
        <v>31.17</v>
      </c>
      <c r="F619" s="184">
        <v>-1.2800000000000001E-2</v>
      </c>
      <c r="G619" s="184">
        <v>0.60680000000000001</v>
      </c>
      <c r="H619" s="184">
        <v>0.151</v>
      </c>
      <c r="I619" s="184">
        <v>1.9300000000000001E-2</v>
      </c>
      <c r="J619" s="184">
        <v>2.4554</v>
      </c>
      <c r="K619" s="184">
        <v>12.8081</v>
      </c>
      <c r="L619" s="184">
        <v>25.8733</v>
      </c>
      <c r="M619" s="184">
        <v>49.167299999999997</v>
      </c>
      <c r="N619" s="184">
        <v>64.018100000000004</v>
      </c>
      <c r="O619" s="184">
        <v>21.528099999999998</v>
      </c>
      <c r="P619" s="184">
        <v>21.869900000000001</v>
      </c>
      <c r="Q619" s="184">
        <v>22.545400000000001</v>
      </c>
      <c r="R619" s="184">
        <v>31.8216</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44407</v>
      </c>
      <c r="E620" s="184">
        <v>28.751999999999999</v>
      </c>
      <c r="F620" s="184">
        <v>-1.3899999999999999E-2</v>
      </c>
      <c r="G620" s="184">
        <v>0.5948</v>
      </c>
      <c r="H620" s="184">
        <v>0.12540000000000001</v>
      </c>
      <c r="I620" s="184">
        <v>-2.7799999999999998E-2</v>
      </c>
      <c r="J620" s="184">
        <v>2.3494000000000002</v>
      </c>
      <c r="K620" s="184">
        <v>12.453099999999999</v>
      </c>
      <c r="L620" s="184">
        <v>25.008700000000001</v>
      </c>
      <c r="M620" s="184">
        <v>47.5672</v>
      </c>
      <c r="N620" s="184">
        <v>61.655200000000001</v>
      </c>
      <c r="O620" s="184">
        <v>19.6692</v>
      </c>
      <c r="P620" s="184">
        <v>20.142199999999999</v>
      </c>
      <c r="Q620" s="184">
        <v>20.788399999999999</v>
      </c>
      <c r="R620" s="184">
        <v>29.839099999999998</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44407</v>
      </c>
      <c r="E621" s="184">
        <v>28.001200000000001</v>
      </c>
      <c r="F621" s="184">
        <v>0.17100000000000001</v>
      </c>
      <c r="G621" s="184">
        <v>1.0075000000000001</v>
      </c>
      <c r="H621" s="184">
        <v>0.45669999999999999</v>
      </c>
      <c r="I621" s="184">
        <v>1.6823999999999999</v>
      </c>
      <c r="J621" s="184">
        <v>5.1932999999999998</v>
      </c>
      <c r="K621" s="184">
        <v>16.578900000000001</v>
      </c>
      <c r="L621" s="184">
        <v>27.3291</v>
      </c>
      <c r="M621" s="184">
        <v>53.878100000000003</v>
      </c>
      <c r="N621" s="184">
        <v>61.2517</v>
      </c>
      <c r="O621" s="184">
        <v>13.510999999999999</v>
      </c>
      <c r="P621" s="184">
        <v>16.87</v>
      </c>
      <c r="Q621" s="184">
        <v>17.090599999999998</v>
      </c>
      <c r="R621" s="184">
        <v>27.568899999999999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44407</v>
      </c>
      <c r="E622" s="184">
        <v>25.644500000000001</v>
      </c>
      <c r="F622" s="184">
        <v>0.1676</v>
      </c>
      <c r="G622" s="184">
        <v>0.99680000000000002</v>
      </c>
      <c r="H622" s="184">
        <v>0.43120000000000003</v>
      </c>
      <c r="I622" s="184">
        <v>1.6312</v>
      </c>
      <c r="J622" s="184">
        <v>5.0801999999999996</v>
      </c>
      <c r="K622" s="184">
        <v>16.201499999999999</v>
      </c>
      <c r="L622" s="184">
        <v>26.507100000000001</v>
      </c>
      <c r="M622" s="184">
        <v>52.377400000000002</v>
      </c>
      <c r="N622" s="184">
        <v>59.107700000000001</v>
      </c>
      <c r="O622" s="184">
        <v>12.0298</v>
      </c>
      <c r="P622" s="184">
        <v>15.321300000000001</v>
      </c>
      <c r="Q622" s="184">
        <v>15.5237</v>
      </c>
      <c r="R622" s="184">
        <v>25.880800000000001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44407</v>
      </c>
      <c r="E623" s="184">
        <v>20.578399999999998</v>
      </c>
      <c r="F623" s="184">
        <v>0.28120000000000001</v>
      </c>
      <c r="G623" s="184">
        <v>0.47699999999999998</v>
      </c>
      <c r="H623" s="184">
        <v>0.1017</v>
      </c>
      <c r="I623" s="184">
        <v>-0.21529999999999999</v>
      </c>
      <c r="J623" s="184">
        <v>1.6087</v>
      </c>
      <c r="K623" s="184">
        <v>10.2029</v>
      </c>
      <c r="L623" s="184">
        <v>19.4543</v>
      </c>
      <c r="M623" s="184">
        <v>36.533099999999997</v>
      </c>
      <c r="N623" s="184">
        <v>45.949199999999998</v>
      </c>
      <c r="O623" s="184">
        <v>11.194900000000001</v>
      </c>
      <c r="P623" s="184">
        <v>12.641299999999999</v>
      </c>
      <c r="Q623" s="184">
        <v>13.789899999999999</v>
      </c>
      <c r="R623" s="184">
        <v>19.724599999999999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44407</v>
      </c>
      <c r="E624" s="184">
        <v>18.722000000000001</v>
      </c>
      <c r="F624" s="184">
        <v>0.27579999999999999</v>
      </c>
      <c r="G624" s="184">
        <v>0.46150000000000002</v>
      </c>
      <c r="H624" s="184">
        <v>6.5199999999999994E-2</v>
      </c>
      <c r="I624" s="184">
        <v>-0.28760000000000002</v>
      </c>
      <c r="J624" s="184">
        <v>1.4505999999999999</v>
      </c>
      <c r="K624" s="184">
        <v>9.6732999999999993</v>
      </c>
      <c r="L624" s="184">
        <v>18.295999999999999</v>
      </c>
      <c r="M624" s="184">
        <v>34.547400000000003</v>
      </c>
      <c r="N624" s="184">
        <v>43.0974</v>
      </c>
      <c r="O624" s="184">
        <v>9.2245000000000008</v>
      </c>
      <c r="P624" s="184">
        <v>10.7401</v>
      </c>
      <c r="Q624" s="184">
        <v>11.8803</v>
      </c>
      <c r="R624" s="184">
        <v>17.661100000000001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44407</v>
      </c>
      <c r="E625" s="184">
        <v>70.1434</v>
      </c>
      <c r="F625" s="184">
        <v>0.19739999999999999</v>
      </c>
      <c r="G625" s="184">
        <v>0.85809999999999997</v>
      </c>
      <c r="H625" s="184">
        <v>0.97109999999999996</v>
      </c>
      <c r="I625" s="184">
        <v>0.61380000000000001</v>
      </c>
      <c r="J625" s="184">
        <v>3.2599</v>
      </c>
      <c r="K625" s="184">
        <v>11.9255</v>
      </c>
      <c r="L625" s="184">
        <v>27.7227</v>
      </c>
      <c r="M625" s="184">
        <v>53.179000000000002</v>
      </c>
      <c r="N625" s="184">
        <v>61.108800000000002</v>
      </c>
      <c r="O625" s="184">
        <v>7.1578999999999997</v>
      </c>
      <c r="P625" s="184">
        <v>7.8230000000000004</v>
      </c>
      <c r="Q625" s="184">
        <v>13.0633</v>
      </c>
      <c r="R625" s="184">
        <v>19.135899999999999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44407</v>
      </c>
      <c r="E626" s="184">
        <v>74.894300000000001</v>
      </c>
      <c r="F626" s="184">
        <v>0.19889999999999999</v>
      </c>
      <c r="G626" s="184">
        <v>0.86309999999999998</v>
      </c>
      <c r="H626" s="184">
        <v>0.98270000000000002</v>
      </c>
      <c r="I626" s="184">
        <v>0.63900000000000001</v>
      </c>
      <c r="J626" s="184">
        <v>3.3132000000000001</v>
      </c>
      <c r="K626" s="184">
        <v>12.1066</v>
      </c>
      <c r="L626" s="184">
        <v>28.164200000000001</v>
      </c>
      <c r="M626" s="184">
        <v>53.984400000000001</v>
      </c>
      <c r="N626" s="184">
        <v>62.2378</v>
      </c>
      <c r="O626" s="184">
        <v>7.9387999999999996</v>
      </c>
      <c r="P626" s="184">
        <v>8.7028999999999996</v>
      </c>
      <c r="Q626" s="184">
        <v>13.7486</v>
      </c>
      <c r="R626" s="184">
        <v>19.9663</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44407</v>
      </c>
      <c r="E627" s="184">
        <v>17.2637</v>
      </c>
      <c r="F627" s="184">
        <v>0.18740000000000001</v>
      </c>
      <c r="G627" s="184">
        <v>-0.36359999999999998</v>
      </c>
      <c r="H627" s="184">
        <v>-0.33539999999999998</v>
      </c>
      <c r="I627" s="184">
        <v>7.4800000000000005E-2</v>
      </c>
      <c r="J627" s="184">
        <v>4.9158999999999997</v>
      </c>
      <c r="K627" s="184">
        <v>13.6944</v>
      </c>
      <c r="L627" s="184">
        <v>22.283200000000001</v>
      </c>
      <c r="M627" s="184">
        <v>38.192500000000003</v>
      </c>
      <c r="N627" s="184">
        <v>50.750999999999998</v>
      </c>
      <c r="O627" s="184"/>
      <c r="P627" s="184"/>
      <c r="Q627" s="184">
        <v>31.051100000000002</v>
      </c>
      <c r="R627" s="184">
        <v>32.087699999999998</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44407</v>
      </c>
      <c r="E628" s="184">
        <v>16.843699999999998</v>
      </c>
      <c r="F628" s="184">
        <v>0.18379999999999999</v>
      </c>
      <c r="G628" s="184">
        <v>-0.37440000000000001</v>
      </c>
      <c r="H628" s="184">
        <v>-0.36080000000000001</v>
      </c>
      <c r="I628" s="184">
        <v>2.4899999999999999E-2</v>
      </c>
      <c r="J628" s="184">
        <v>4.8034999999999997</v>
      </c>
      <c r="K628" s="184">
        <v>13.3264</v>
      </c>
      <c r="L628" s="184">
        <v>21.532699999999998</v>
      </c>
      <c r="M628" s="184">
        <v>36.9407</v>
      </c>
      <c r="N628" s="184">
        <v>48.948599999999999</v>
      </c>
      <c r="O628" s="184"/>
      <c r="P628" s="184"/>
      <c r="Q628" s="184">
        <v>29.462299999999999</v>
      </c>
      <c r="R628" s="184">
        <v>30.4878</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44407</v>
      </c>
      <c r="E629" s="184">
        <v>23.23</v>
      </c>
      <c r="F629" s="184">
        <v>0.38890000000000002</v>
      </c>
      <c r="G629" s="184">
        <v>0.78090000000000004</v>
      </c>
      <c r="H629" s="184">
        <v>0.51929999999999998</v>
      </c>
      <c r="I629" s="184">
        <v>0.64990000000000003</v>
      </c>
      <c r="J629" s="184">
        <v>2.9241999999999999</v>
      </c>
      <c r="K629" s="184">
        <v>14.096299999999999</v>
      </c>
      <c r="L629" s="184">
        <v>26.3874</v>
      </c>
      <c r="M629" s="184">
        <v>52.628100000000003</v>
      </c>
      <c r="N629" s="184">
        <v>58.134799999999998</v>
      </c>
      <c r="O629" s="184">
        <v>16.0167</v>
      </c>
      <c r="P629" s="184">
        <v>15.710900000000001</v>
      </c>
      <c r="Q629" s="184">
        <v>16.123799999999999</v>
      </c>
      <c r="R629" s="184">
        <v>26.3581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44407</v>
      </c>
      <c r="E630" s="184">
        <v>21.51</v>
      </c>
      <c r="F630" s="184">
        <v>0.42020000000000002</v>
      </c>
      <c r="G630" s="184">
        <v>0.74939999999999996</v>
      </c>
      <c r="H630" s="184">
        <v>0.51400000000000001</v>
      </c>
      <c r="I630" s="184">
        <v>0.65510000000000002</v>
      </c>
      <c r="J630" s="184">
        <v>2.8694000000000002</v>
      </c>
      <c r="K630" s="184">
        <v>13.7493</v>
      </c>
      <c r="L630" s="184">
        <v>25.716000000000001</v>
      </c>
      <c r="M630" s="184">
        <v>51.372300000000003</v>
      </c>
      <c r="N630" s="184">
        <v>56.322699999999998</v>
      </c>
      <c r="O630" s="184">
        <v>14.3512</v>
      </c>
      <c r="P630" s="184">
        <v>14.027799999999999</v>
      </c>
      <c r="Q630" s="184">
        <v>14.5502</v>
      </c>
      <c r="R630" s="184">
        <v>24.7196</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44407</v>
      </c>
      <c r="E631" s="184">
        <v>820.38630650958999</v>
      </c>
      <c r="F631" s="184">
        <v>0.30059999999999998</v>
      </c>
      <c r="G631" s="184">
        <v>1.0398000000000001</v>
      </c>
      <c r="H631" s="184">
        <v>0.35149999999999998</v>
      </c>
      <c r="I631" s="184">
        <v>0.33689999999999998</v>
      </c>
      <c r="J631" s="184">
        <v>2.0261999999999998</v>
      </c>
      <c r="K631" s="184">
        <v>12.880100000000001</v>
      </c>
      <c r="L631" s="184">
        <v>21.294699999999999</v>
      </c>
      <c r="M631" s="184">
        <v>44.480400000000003</v>
      </c>
      <c r="N631" s="184">
        <v>52.895699999999998</v>
      </c>
      <c r="O631" s="184">
        <v>11.606999999999999</v>
      </c>
      <c r="P631" s="184">
        <v>10.9941</v>
      </c>
      <c r="Q631" s="184">
        <v>18.989799999999999</v>
      </c>
      <c r="R631" s="184">
        <v>23.2791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44407</v>
      </c>
      <c r="E632" s="184">
        <v>289.57</v>
      </c>
      <c r="F632" s="184">
        <v>0.3014</v>
      </c>
      <c r="G632" s="184">
        <v>1.0432999999999999</v>
      </c>
      <c r="H632" s="184">
        <v>0.35699999999999998</v>
      </c>
      <c r="I632" s="184">
        <v>0.35</v>
      </c>
      <c r="J632" s="184">
        <v>2.0583</v>
      </c>
      <c r="K632" s="184">
        <v>12.9941</v>
      </c>
      <c r="L632" s="184">
        <v>21.535299999999999</v>
      </c>
      <c r="M632" s="184">
        <v>44.915399999999998</v>
      </c>
      <c r="N632" s="184">
        <v>53.5122</v>
      </c>
      <c r="O632" s="184">
        <v>12.039199999999999</v>
      </c>
      <c r="P632" s="184">
        <v>11.5115</v>
      </c>
      <c r="Q632" s="184">
        <v>12.9496</v>
      </c>
      <c r="R632" s="184">
        <v>23.732800000000001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44407</v>
      </c>
      <c r="E633" s="184">
        <v>447.34486230320601</v>
      </c>
      <c r="F633" s="184">
        <v>0.29759999999999998</v>
      </c>
      <c r="G633" s="184">
        <v>1.0185</v>
      </c>
      <c r="H633" s="184">
        <v>0.318</v>
      </c>
      <c r="I633" s="184">
        <v>0.27050000000000002</v>
      </c>
      <c r="J633" s="184">
        <v>1.9072</v>
      </c>
      <c r="K633" s="184">
        <v>12.7867</v>
      </c>
      <c r="L633" s="184">
        <v>21.11</v>
      </c>
      <c r="M633" s="184">
        <v>44.2224</v>
      </c>
      <c r="N633" s="184">
        <v>52.373899999999999</v>
      </c>
      <c r="O633" s="184">
        <v>11.819000000000001</v>
      </c>
      <c r="P633" s="184">
        <v>14.259</v>
      </c>
      <c r="Q633" s="184">
        <v>16.1768</v>
      </c>
      <c r="R633" s="184">
        <v>23.464500000000001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44407</v>
      </c>
      <c r="E634" s="184">
        <v>310.05</v>
      </c>
      <c r="F634" s="184">
        <v>0.3009</v>
      </c>
      <c r="G634" s="184">
        <v>1.0264</v>
      </c>
      <c r="H634" s="184">
        <v>0.32679999999999998</v>
      </c>
      <c r="I634" s="184">
        <v>0.29110000000000003</v>
      </c>
      <c r="J634" s="184">
        <v>1.9532</v>
      </c>
      <c r="K634" s="184">
        <v>12.9344</v>
      </c>
      <c r="L634" s="184">
        <v>21.431100000000001</v>
      </c>
      <c r="M634" s="184">
        <v>44.781700000000001</v>
      </c>
      <c r="N634" s="184">
        <v>53.164099999999998</v>
      </c>
      <c r="O634" s="184">
        <v>12.448</v>
      </c>
      <c r="P634" s="184">
        <v>14.8561</v>
      </c>
      <c r="Q634" s="184">
        <v>16.168199999999999</v>
      </c>
      <c r="R634" s="184">
        <v>24.078900000000001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44407</v>
      </c>
      <c r="E635" s="184">
        <v>208.1208</v>
      </c>
      <c r="F635" s="184">
        <v>0.82420000000000004</v>
      </c>
      <c r="G635" s="184">
        <v>1.5507</v>
      </c>
      <c r="H635" s="184">
        <v>1.5027999999999999</v>
      </c>
      <c r="I635" s="184">
        <v>2.3397999999999999</v>
      </c>
      <c r="J635" s="184">
        <v>7.0662000000000003</v>
      </c>
      <c r="K635" s="184">
        <v>21.729500000000002</v>
      </c>
      <c r="L635" s="184">
        <v>49.807200000000002</v>
      </c>
      <c r="M635" s="184">
        <v>79.891300000000001</v>
      </c>
      <c r="N635" s="184">
        <v>108.1285</v>
      </c>
      <c r="O635" s="184">
        <v>30.8673</v>
      </c>
      <c r="P635" s="184">
        <v>23.7333</v>
      </c>
      <c r="Q635" s="184">
        <v>15.282</v>
      </c>
      <c r="R635" s="184">
        <v>53.839700000000001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44407</v>
      </c>
      <c r="E636" s="184">
        <v>220.5198</v>
      </c>
      <c r="F636" s="184">
        <v>0.83</v>
      </c>
      <c r="G636" s="184">
        <v>1.5684</v>
      </c>
      <c r="H636" s="184">
        <v>1.5443</v>
      </c>
      <c r="I636" s="184">
        <v>2.4215</v>
      </c>
      <c r="J636" s="184">
        <v>7.2480000000000002</v>
      </c>
      <c r="K636" s="184">
        <v>22.3995</v>
      </c>
      <c r="L636" s="184">
        <v>51.427</v>
      </c>
      <c r="M636" s="184">
        <v>82.815299999999993</v>
      </c>
      <c r="N636" s="184">
        <v>112.51090000000001</v>
      </c>
      <c r="O636" s="184">
        <v>32.8658</v>
      </c>
      <c r="P636" s="184">
        <v>24.945</v>
      </c>
      <c r="Q636" s="184">
        <v>22.363800000000001</v>
      </c>
      <c r="R636" s="184">
        <v>56.813299999999998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44407</v>
      </c>
      <c r="E637" s="184">
        <v>73.58</v>
      </c>
      <c r="F637" s="184">
        <v>0.49170000000000003</v>
      </c>
      <c r="G637" s="184">
        <v>0.50539999999999996</v>
      </c>
      <c r="H637" s="184">
        <v>2.7199999999999998E-2</v>
      </c>
      <c r="I637" s="184">
        <v>-0.217</v>
      </c>
      <c r="J637" s="184">
        <v>1.7000999999999999</v>
      </c>
      <c r="K637" s="184">
        <v>10.298299999999999</v>
      </c>
      <c r="L637" s="184">
        <v>20.4452</v>
      </c>
      <c r="M637" s="184">
        <v>44.871000000000002</v>
      </c>
      <c r="N637" s="184">
        <v>54.937899999999999</v>
      </c>
      <c r="O637" s="184">
        <v>11.321899999999999</v>
      </c>
      <c r="P637" s="184">
        <v>11.077</v>
      </c>
      <c r="Q637" s="184">
        <v>17.1509</v>
      </c>
      <c r="R637" s="184">
        <v>18.868500000000001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44407</v>
      </c>
      <c r="E638" s="184">
        <v>72.44</v>
      </c>
      <c r="F638" s="184">
        <v>0.47160000000000002</v>
      </c>
      <c r="G638" s="184">
        <v>0.48549999999999999</v>
      </c>
      <c r="H638" s="184">
        <v>1.38E-2</v>
      </c>
      <c r="I638" s="184">
        <v>-0.24790000000000001</v>
      </c>
      <c r="J638" s="184">
        <v>1.6415999999999999</v>
      </c>
      <c r="K638" s="184">
        <v>10.158200000000001</v>
      </c>
      <c r="L638" s="184">
        <v>20.1327</v>
      </c>
      <c r="M638" s="184">
        <v>44.331499999999998</v>
      </c>
      <c r="N638" s="184">
        <v>54.160499999999999</v>
      </c>
      <c r="O638" s="184">
        <v>10.8346</v>
      </c>
      <c r="P638" s="184">
        <v>10.701599999999999</v>
      </c>
      <c r="Q638" s="184">
        <v>16.813199999999998</v>
      </c>
      <c r="R638" s="184">
        <v>18.274799999999999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44407</v>
      </c>
      <c r="E639" s="184">
        <v>217.72370000000001</v>
      </c>
      <c r="F639" s="184">
        <v>0.85599999999999998</v>
      </c>
      <c r="G639" s="184">
        <v>0.87039999999999995</v>
      </c>
      <c r="H639" s="184">
        <v>0.11559999999999999</v>
      </c>
      <c r="I639" s="184">
        <v>-0.33829999999999999</v>
      </c>
      <c r="J639" s="184">
        <v>2.3462000000000001</v>
      </c>
      <c r="K639" s="184">
        <v>13.2598</v>
      </c>
      <c r="L639" s="184">
        <v>21.4986</v>
      </c>
      <c r="M639" s="184">
        <v>45.627499999999998</v>
      </c>
      <c r="N639" s="184">
        <v>51.683700000000002</v>
      </c>
      <c r="O639" s="184">
        <v>14.2911</v>
      </c>
      <c r="P639" s="184">
        <v>12.4541</v>
      </c>
      <c r="Q639" s="184">
        <v>14.6112</v>
      </c>
      <c r="R639" s="184">
        <v>24.751999999999999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44407</v>
      </c>
      <c r="E640" s="184">
        <v>642.09331403961198</v>
      </c>
      <c r="F640" s="184">
        <v>0.85429999999999995</v>
      </c>
      <c r="G640" s="184">
        <v>0.86550000000000005</v>
      </c>
      <c r="H640" s="184">
        <v>0.104</v>
      </c>
      <c r="I640" s="184">
        <v>-0.36180000000000001</v>
      </c>
      <c r="J640" s="184">
        <v>2.2972000000000001</v>
      </c>
      <c r="K640" s="184">
        <v>13.093400000000001</v>
      </c>
      <c r="L640" s="184">
        <v>21.119900000000001</v>
      </c>
      <c r="M640" s="184">
        <v>44.945700000000002</v>
      </c>
      <c r="N640" s="184">
        <v>50.752400000000002</v>
      </c>
      <c r="O640" s="184">
        <v>13.5776</v>
      </c>
      <c r="P640" s="184">
        <v>11.722200000000001</v>
      </c>
      <c r="Q640" s="184">
        <v>15.8133</v>
      </c>
      <c r="R640" s="184">
        <v>23.973500000000001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44407</v>
      </c>
      <c r="E641" s="184">
        <v>22.582899999999999</v>
      </c>
      <c r="F641" s="184">
        <v>-8.4900000000000003E-2</v>
      </c>
      <c r="G641" s="184">
        <v>0.7046</v>
      </c>
      <c r="H641" s="184">
        <v>-0.17899999999999999</v>
      </c>
      <c r="I641" s="184">
        <v>-1.3347</v>
      </c>
      <c r="J641" s="184">
        <v>4.1738</v>
      </c>
      <c r="K641" s="184">
        <v>11.042899999999999</v>
      </c>
      <c r="L641" s="184">
        <v>30.626100000000001</v>
      </c>
      <c r="M641" s="184">
        <v>53.503999999999998</v>
      </c>
      <c r="N641" s="184">
        <v>69.457300000000004</v>
      </c>
      <c r="O641" s="184">
        <v>18.627400000000002</v>
      </c>
      <c r="P641" s="184">
        <v>14.9427</v>
      </c>
      <c r="Q641" s="184">
        <v>13.486499999999999</v>
      </c>
      <c r="R641" s="184">
        <v>30.971699999999998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44407</v>
      </c>
      <c r="E642" s="184">
        <v>22.021999999999998</v>
      </c>
      <c r="F642" s="184">
        <v>-8.6199999999999999E-2</v>
      </c>
      <c r="G642" s="184">
        <v>0.70150000000000001</v>
      </c>
      <c r="H642" s="184">
        <v>-0.18629999999999999</v>
      </c>
      <c r="I642" s="184">
        <v>-1.3484</v>
      </c>
      <c r="J642" s="184">
        <v>4.1436000000000002</v>
      </c>
      <c r="K642" s="184">
        <v>10.946</v>
      </c>
      <c r="L642" s="184">
        <v>30.398</v>
      </c>
      <c r="M642" s="184">
        <v>53.098500000000001</v>
      </c>
      <c r="N642" s="184">
        <v>68.858400000000003</v>
      </c>
      <c r="O642" s="184">
        <v>18.0061</v>
      </c>
      <c r="P642" s="184">
        <v>14.447900000000001</v>
      </c>
      <c r="Q642" s="184">
        <v>13.0463</v>
      </c>
      <c r="R642" s="184">
        <v>30.513000000000002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44407</v>
      </c>
      <c r="E643" s="184">
        <v>23.989000000000001</v>
      </c>
      <c r="F643" s="184">
        <v>-9.9500000000000005E-2</v>
      </c>
      <c r="G643" s="184">
        <v>0.7006</v>
      </c>
      <c r="H643" s="184">
        <v>-0.1968</v>
      </c>
      <c r="I643" s="184">
        <v>-1.3995</v>
      </c>
      <c r="J643" s="184">
        <v>4.3940000000000001</v>
      </c>
      <c r="K643" s="184">
        <v>11.442</v>
      </c>
      <c r="L643" s="184">
        <v>30.748100000000001</v>
      </c>
      <c r="M643" s="184">
        <v>52.914999999999999</v>
      </c>
      <c r="N643" s="184">
        <v>68.482200000000006</v>
      </c>
      <c r="O643" s="184">
        <v>20.493600000000001</v>
      </c>
      <c r="P643" s="184">
        <v>16.434699999999999</v>
      </c>
      <c r="Q643" s="184">
        <v>14.769600000000001</v>
      </c>
      <c r="R643" s="184">
        <v>32.296199999999999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44407</v>
      </c>
      <c r="E644" s="184">
        <v>23.399899999999999</v>
      </c>
      <c r="F644" s="184">
        <v>-0.1008</v>
      </c>
      <c r="G644" s="184">
        <v>0.6976</v>
      </c>
      <c r="H644" s="184">
        <v>-0.2039</v>
      </c>
      <c r="I644" s="184">
        <v>-1.4127000000000001</v>
      </c>
      <c r="J644" s="184">
        <v>4.3636999999999997</v>
      </c>
      <c r="K644" s="184">
        <v>11.344900000000001</v>
      </c>
      <c r="L644" s="184">
        <v>30.520099999999999</v>
      </c>
      <c r="M644" s="184">
        <v>52.5169</v>
      </c>
      <c r="N644" s="184">
        <v>67.894099999999995</v>
      </c>
      <c r="O644" s="184">
        <v>19.866700000000002</v>
      </c>
      <c r="P644" s="184">
        <v>15.9467</v>
      </c>
      <c r="Q644" s="184">
        <v>14.3203</v>
      </c>
      <c r="R644" s="184">
        <v>31.8401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44407</v>
      </c>
      <c r="E645" s="184">
        <v>23.623100000000001</v>
      </c>
      <c r="F645" s="184">
        <v>-0.1163</v>
      </c>
      <c r="G645" s="184">
        <v>0.67549999999999999</v>
      </c>
      <c r="H645" s="184">
        <v>-0.22170000000000001</v>
      </c>
      <c r="I645" s="184">
        <v>-1.3546</v>
      </c>
      <c r="J645" s="184">
        <v>4.1124000000000001</v>
      </c>
      <c r="K645" s="184">
        <v>11.164899999999999</v>
      </c>
      <c r="L645" s="184">
        <v>30.754200000000001</v>
      </c>
      <c r="M645" s="184">
        <v>53.684199999999997</v>
      </c>
      <c r="N645" s="184">
        <v>69.404399999999995</v>
      </c>
      <c r="O645" s="184">
        <v>21.0822</v>
      </c>
      <c r="P645" s="184">
        <v>15.9634</v>
      </c>
      <c r="Q645" s="184">
        <v>17.486699999999999</v>
      </c>
      <c r="R645" s="184">
        <v>32.046199999999999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44407</v>
      </c>
      <c r="E646" s="184">
        <v>22.526399999999999</v>
      </c>
      <c r="F646" s="184">
        <v>-0.11749999999999999</v>
      </c>
      <c r="G646" s="184">
        <v>0.67169999999999996</v>
      </c>
      <c r="H646" s="184">
        <v>-0.2303</v>
      </c>
      <c r="I646" s="184">
        <v>-1.3716999999999999</v>
      </c>
      <c r="J646" s="184">
        <v>4.0739999999999998</v>
      </c>
      <c r="K646" s="184">
        <v>11.0413</v>
      </c>
      <c r="L646" s="184">
        <v>30.463000000000001</v>
      </c>
      <c r="M646" s="184">
        <v>53.152299999999997</v>
      </c>
      <c r="N646" s="184">
        <v>68.604500000000002</v>
      </c>
      <c r="O646" s="184">
        <v>20.327500000000001</v>
      </c>
      <c r="P646" s="184">
        <v>14.986499999999999</v>
      </c>
      <c r="Q646" s="184">
        <v>16.444299999999998</v>
      </c>
      <c r="R646" s="184">
        <v>31.414400000000001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44407</v>
      </c>
      <c r="E647" s="184">
        <v>29.189499999999999</v>
      </c>
      <c r="F647" s="184">
        <v>1.1497999999999999</v>
      </c>
      <c r="G647" s="184">
        <v>2.6747000000000001</v>
      </c>
      <c r="H647" s="184">
        <v>3.3388</v>
      </c>
      <c r="I647" s="184">
        <v>5.0848000000000004</v>
      </c>
      <c r="J647" s="184">
        <v>12.556100000000001</v>
      </c>
      <c r="K647" s="184">
        <v>32.555399999999999</v>
      </c>
      <c r="L647" s="184">
        <v>53.030500000000004</v>
      </c>
      <c r="M647" s="184">
        <v>89.373699999999999</v>
      </c>
      <c r="N647" s="184">
        <v>110.49160000000001</v>
      </c>
      <c r="O647" s="184">
        <v>30.7592</v>
      </c>
      <c r="P647" s="184"/>
      <c r="Q647" s="184">
        <v>28.037600000000001</v>
      </c>
      <c r="R647" s="184">
        <v>53.794499999999999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44407</v>
      </c>
      <c r="E648" s="184">
        <v>28.301200000000001</v>
      </c>
      <c r="F648" s="184">
        <v>1.1487000000000001</v>
      </c>
      <c r="G648" s="184">
        <v>2.6711999999999998</v>
      </c>
      <c r="H648" s="184">
        <v>3.3302</v>
      </c>
      <c r="I648" s="184">
        <v>5.0667</v>
      </c>
      <c r="J648" s="184">
        <v>12.514900000000001</v>
      </c>
      <c r="K648" s="184">
        <v>32.406999999999996</v>
      </c>
      <c r="L648" s="184">
        <v>52.689799999999998</v>
      </c>
      <c r="M648" s="184">
        <v>88.716200000000001</v>
      </c>
      <c r="N648" s="184">
        <v>109.4973</v>
      </c>
      <c r="O648" s="184">
        <v>29.970099999999999</v>
      </c>
      <c r="P648" s="184"/>
      <c r="Q648" s="184">
        <v>27.127800000000001</v>
      </c>
      <c r="R648" s="184">
        <v>53.046799999999998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44407</v>
      </c>
      <c r="E649" s="184">
        <v>15.2966</v>
      </c>
      <c r="F649" s="184">
        <v>-0.1827</v>
      </c>
      <c r="G649" s="184">
        <v>1.11E-2</v>
      </c>
      <c r="H649" s="184">
        <v>-6.4000000000000001E-2</v>
      </c>
      <c r="I649" s="184">
        <v>-0.23480000000000001</v>
      </c>
      <c r="J649" s="184">
        <v>2.97</v>
      </c>
      <c r="K649" s="184">
        <v>11.775600000000001</v>
      </c>
      <c r="L649" s="184">
        <v>25.4879</v>
      </c>
      <c r="M649" s="184">
        <v>43.539700000000003</v>
      </c>
      <c r="N649" s="184">
        <v>53.8553</v>
      </c>
      <c r="O649" s="184">
        <v>14.661899999999999</v>
      </c>
      <c r="P649" s="184"/>
      <c r="Q649" s="184">
        <v>13.5486</v>
      </c>
      <c r="R649" s="184">
        <v>24.353999999999999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44407</v>
      </c>
      <c r="E650" s="184">
        <v>14.9427</v>
      </c>
      <c r="F650" s="184">
        <v>-0.1837</v>
      </c>
      <c r="G650" s="184">
        <v>8.0000000000000002E-3</v>
      </c>
      <c r="H650" s="184">
        <v>-7.1599999999999997E-2</v>
      </c>
      <c r="I650" s="184">
        <v>-0.25030000000000002</v>
      </c>
      <c r="J650" s="184">
        <v>2.9359999999999999</v>
      </c>
      <c r="K650" s="184">
        <v>11.663500000000001</v>
      </c>
      <c r="L650" s="184">
        <v>25.291</v>
      </c>
      <c r="M650" s="184">
        <v>43.118299999999998</v>
      </c>
      <c r="N650" s="184">
        <v>53.170499999999997</v>
      </c>
      <c r="O650" s="184">
        <v>13.934100000000001</v>
      </c>
      <c r="P650" s="184"/>
      <c r="Q650" s="184">
        <v>12.7569</v>
      </c>
      <c r="R650" s="184">
        <v>23.707599999999999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44407</v>
      </c>
      <c r="E651" s="184">
        <v>16.8766</v>
      </c>
      <c r="F651" s="184">
        <v>-6.6900000000000001E-2</v>
      </c>
      <c r="G651" s="184">
        <v>0.62670000000000003</v>
      </c>
      <c r="H651" s="184">
        <v>1.78E-2</v>
      </c>
      <c r="I651" s="184">
        <v>-0.94379999999999997</v>
      </c>
      <c r="J651" s="184">
        <v>2.3835999999999999</v>
      </c>
      <c r="K651" s="184">
        <v>14.244899999999999</v>
      </c>
      <c r="L651" s="184">
        <v>24.860199999999999</v>
      </c>
      <c r="M651" s="184">
        <v>48.195</v>
      </c>
      <c r="N651" s="184">
        <v>63.407899999999998</v>
      </c>
      <c r="O651" s="184">
        <v>18.291799999999999</v>
      </c>
      <c r="P651" s="184"/>
      <c r="Q651" s="184">
        <v>18.796900000000001</v>
      </c>
      <c r="R651" s="184">
        <v>28.5015</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44407</v>
      </c>
      <c r="E652" s="184">
        <v>16.491</v>
      </c>
      <c r="F652" s="184">
        <v>-6.7900000000000002E-2</v>
      </c>
      <c r="G652" s="184">
        <v>0.62360000000000004</v>
      </c>
      <c r="H652" s="184">
        <v>1.03E-2</v>
      </c>
      <c r="I652" s="184">
        <v>-0.95909999999999995</v>
      </c>
      <c r="J652" s="184">
        <v>2.3496999999999999</v>
      </c>
      <c r="K652" s="184">
        <v>14.1317</v>
      </c>
      <c r="L652" s="184">
        <v>24.663599999999999</v>
      </c>
      <c r="M652" s="184">
        <v>47.739699999999999</v>
      </c>
      <c r="N652" s="184">
        <v>62.639600000000002</v>
      </c>
      <c r="O652" s="184">
        <v>17.404699999999998</v>
      </c>
      <c r="P652" s="184"/>
      <c r="Q652" s="184">
        <v>17.896699999999999</v>
      </c>
      <c r="R652" s="184">
        <v>27.787700000000001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44407</v>
      </c>
      <c r="E653" s="184">
        <v>73.128900000000002</v>
      </c>
      <c r="F653" s="184">
        <v>0.47810000000000002</v>
      </c>
      <c r="G653" s="184">
        <v>1.2196</v>
      </c>
      <c r="H653" s="184">
        <v>1.4435</v>
      </c>
      <c r="I653" s="184">
        <v>0.66020000000000001</v>
      </c>
      <c r="J653" s="184">
        <v>4.8048000000000002</v>
      </c>
      <c r="K653" s="184">
        <v>16.5473</v>
      </c>
      <c r="L653" s="184">
        <v>35.375300000000003</v>
      </c>
      <c r="M653" s="184">
        <v>56.406399999999998</v>
      </c>
      <c r="N653" s="184">
        <v>82.929699999999997</v>
      </c>
      <c r="O653" s="184">
        <v>28.264700000000001</v>
      </c>
      <c r="P653" s="184">
        <v>23.388500000000001</v>
      </c>
      <c r="Q653" s="184">
        <v>23.734400000000001</v>
      </c>
      <c r="R653" s="184">
        <v>44.706200000000003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44407</v>
      </c>
      <c r="E654" s="184">
        <v>54.9739</v>
      </c>
      <c r="F654" s="184">
        <v>0.92749999999999999</v>
      </c>
      <c r="G654" s="184">
        <v>2.4584999999999999</v>
      </c>
      <c r="H654" s="184">
        <v>2.6238999999999999</v>
      </c>
      <c r="I654" s="184">
        <v>2.5474000000000001</v>
      </c>
      <c r="J654" s="184">
        <v>6.4089</v>
      </c>
      <c r="K654" s="184">
        <v>19.120799999999999</v>
      </c>
      <c r="L654" s="184">
        <v>39.637900000000002</v>
      </c>
      <c r="M654" s="184">
        <v>61.135300000000001</v>
      </c>
      <c r="N654" s="184">
        <v>85.395099999999999</v>
      </c>
      <c r="O654" s="184">
        <v>32.776699999999998</v>
      </c>
      <c r="P654" s="184">
        <v>24.805800000000001</v>
      </c>
      <c r="Q654" s="184">
        <v>26.115200000000002</v>
      </c>
      <c r="R654" s="184">
        <v>49.851999999999997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44407</v>
      </c>
      <c r="E655" s="184">
        <v>53.349800000000002</v>
      </c>
      <c r="F655" s="184">
        <v>0.9264</v>
      </c>
      <c r="G655" s="184">
        <v>2.4550999999999998</v>
      </c>
      <c r="H655" s="184">
        <v>2.6160999999999999</v>
      </c>
      <c r="I655" s="184">
        <v>2.5316999999999998</v>
      </c>
      <c r="J655" s="184">
        <v>6.3738999999999999</v>
      </c>
      <c r="K655" s="184">
        <v>19.002600000000001</v>
      </c>
      <c r="L655" s="184">
        <v>39.357500000000002</v>
      </c>
      <c r="M655" s="184">
        <v>60.612299999999998</v>
      </c>
      <c r="N655" s="184">
        <v>84.559899999999999</v>
      </c>
      <c r="O655" s="184">
        <v>31.946999999999999</v>
      </c>
      <c r="P655" s="184">
        <v>24.174600000000002</v>
      </c>
      <c r="Q655" s="184">
        <v>25.601299999999998</v>
      </c>
      <c r="R655" s="184">
        <v>49.1447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44407</v>
      </c>
      <c r="E656" s="184">
        <v>14.811199999999999</v>
      </c>
      <c r="F656" s="184">
        <v>0.1643</v>
      </c>
      <c r="G656" s="184">
        <v>0.34549999999999997</v>
      </c>
      <c r="H656" s="184">
        <v>-0.23710000000000001</v>
      </c>
      <c r="I656" s="184">
        <v>-0.50649999999999995</v>
      </c>
      <c r="J656" s="184">
        <v>1.3307</v>
      </c>
      <c r="K656" s="184">
        <v>8.5873000000000008</v>
      </c>
      <c r="L656" s="184">
        <v>14.092000000000001</v>
      </c>
      <c r="M656" s="184">
        <v>27.470700000000001</v>
      </c>
      <c r="N656" s="184">
        <v>32.802500000000002</v>
      </c>
      <c r="O656" s="184"/>
      <c r="P656" s="184"/>
      <c r="Q656" s="184">
        <v>16.923300000000001</v>
      </c>
      <c r="R656" s="184">
        <v>21.2059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44407</v>
      </c>
      <c r="E657" s="184">
        <v>14.1142</v>
      </c>
      <c r="F657" s="184">
        <v>0.15970000000000001</v>
      </c>
      <c r="G657" s="184">
        <v>0.33050000000000002</v>
      </c>
      <c r="H657" s="184">
        <v>-0.27129999999999999</v>
      </c>
      <c r="I657" s="184">
        <v>-0.57479999999999998</v>
      </c>
      <c r="J657" s="184">
        <v>1.1820999999999999</v>
      </c>
      <c r="K657" s="184">
        <v>8.1075999999999997</v>
      </c>
      <c r="L657" s="184">
        <v>13.0619</v>
      </c>
      <c r="M657" s="184">
        <v>25.726700000000001</v>
      </c>
      <c r="N657" s="184">
        <v>30.385200000000001</v>
      </c>
      <c r="O657" s="184"/>
      <c r="P657" s="184"/>
      <c r="Q657" s="184">
        <v>14.7014</v>
      </c>
      <c r="R657" s="184">
        <v>18.949400000000001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44407</v>
      </c>
      <c r="E658" s="184">
        <v>135.18989999999999</v>
      </c>
      <c r="F658" s="184">
        <v>0.1991</v>
      </c>
      <c r="G658" s="184">
        <v>0.94059999999999999</v>
      </c>
      <c r="H658" s="184">
        <v>0.39789999999999998</v>
      </c>
      <c r="I658" s="184">
        <v>0.37469999999999998</v>
      </c>
      <c r="J658" s="184">
        <v>2.6114999999999999</v>
      </c>
      <c r="K658" s="184">
        <v>12.031700000000001</v>
      </c>
      <c r="L658" s="184">
        <v>21.744599999999998</v>
      </c>
      <c r="M658" s="184">
        <v>43.540199999999999</v>
      </c>
      <c r="N658" s="184">
        <v>51.212000000000003</v>
      </c>
      <c r="O658" s="184">
        <v>9.3191000000000006</v>
      </c>
      <c r="P658" s="184">
        <v>10.553000000000001</v>
      </c>
      <c r="Q658" s="184">
        <v>15.3849</v>
      </c>
      <c r="R658" s="184">
        <v>19.565300000000001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44407</v>
      </c>
      <c r="E659" s="184">
        <v>140.08070000000001</v>
      </c>
      <c r="F659" s="184">
        <v>0.2</v>
      </c>
      <c r="G659" s="184">
        <v>0.94350000000000001</v>
      </c>
      <c r="H659" s="184">
        <v>0.4047</v>
      </c>
      <c r="I659" s="184">
        <v>0.38829999999999998</v>
      </c>
      <c r="J659" s="184">
        <v>2.6524999999999999</v>
      </c>
      <c r="K659" s="184">
        <v>12.2361</v>
      </c>
      <c r="L659" s="184">
        <v>22.145800000000001</v>
      </c>
      <c r="M659" s="184">
        <v>44.140099999999997</v>
      </c>
      <c r="N659" s="184">
        <v>51.979300000000002</v>
      </c>
      <c r="O659" s="184">
        <v>9.8010999999999999</v>
      </c>
      <c r="P659" s="184">
        <v>11.0863</v>
      </c>
      <c r="Q659" s="184">
        <v>13.1084</v>
      </c>
      <c r="R659" s="184">
        <v>20.093</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44407</v>
      </c>
      <c r="E660" s="184">
        <v>17.484500000000001</v>
      </c>
      <c r="F660" s="184">
        <v>0.246</v>
      </c>
      <c r="G660" s="184">
        <v>1.2784</v>
      </c>
      <c r="H660" s="184">
        <v>2.2425999999999999</v>
      </c>
      <c r="I660" s="184">
        <v>1.2819</v>
      </c>
      <c r="J660" s="184">
        <v>10.815</v>
      </c>
      <c r="K660" s="184">
        <v>35.308</v>
      </c>
      <c r="L660" s="184">
        <v>57.468400000000003</v>
      </c>
      <c r="M660" s="184">
        <v>94.136300000000006</v>
      </c>
      <c r="N660" s="184">
        <v>120.7388</v>
      </c>
      <c r="O660" s="184">
        <v>13.4092</v>
      </c>
      <c r="P660" s="184"/>
      <c r="Q660" s="184">
        <v>12.6272</v>
      </c>
      <c r="R660" s="184">
        <v>39.5383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44407</v>
      </c>
      <c r="E661" s="184">
        <v>17.0977</v>
      </c>
      <c r="F661" s="184">
        <v>0.2457</v>
      </c>
      <c r="G661" s="184">
        <v>1.2770999999999999</v>
      </c>
      <c r="H661" s="184">
        <v>2.2393999999999998</v>
      </c>
      <c r="I661" s="184">
        <v>1.2753000000000001</v>
      </c>
      <c r="J661" s="184">
        <v>10.7995</v>
      </c>
      <c r="K661" s="184">
        <v>35.251600000000003</v>
      </c>
      <c r="L661" s="184">
        <v>57.357700000000001</v>
      </c>
      <c r="M661" s="184">
        <v>93.917400000000001</v>
      </c>
      <c r="N661" s="184">
        <v>120.3965</v>
      </c>
      <c r="O661" s="184">
        <v>13.1258</v>
      </c>
      <c r="P661" s="184"/>
      <c r="Q661" s="184">
        <v>12.0923</v>
      </c>
      <c r="R661" s="184">
        <v>39.322200000000002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44407</v>
      </c>
      <c r="E662" s="184">
        <v>14.971399999999999</v>
      </c>
      <c r="F662" s="184">
        <v>0.19339999999999999</v>
      </c>
      <c r="G662" s="184">
        <v>1.1855</v>
      </c>
      <c r="H662" s="184">
        <v>2.0768</v>
      </c>
      <c r="I662" s="184">
        <v>1.1881999999999999</v>
      </c>
      <c r="J662" s="184">
        <v>11.0654</v>
      </c>
      <c r="K662" s="184">
        <v>34.835000000000001</v>
      </c>
      <c r="L662" s="184">
        <v>58.741599999999998</v>
      </c>
      <c r="M662" s="184">
        <v>95.668800000000005</v>
      </c>
      <c r="N662" s="184">
        <v>123.3171</v>
      </c>
      <c r="O662" s="184">
        <v>13.4681</v>
      </c>
      <c r="P662" s="184"/>
      <c r="Q662" s="184">
        <v>9.7131000000000007</v>
      </c>
      <c r="R662" s="184">
        <v>40.6004</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44407</v>
      </c>
      <c r="E663" s="184">
        <v>14.7058</v>
      </c>
      <c r="F663" s="184">
        <v>0.1928</v>
      </c>
      <c r="G663" s="184">
        <v>1.1840999999999999</v>
      </c>
      <c r="H663" s="184">
        <v>2.0739999999999998</v>
      </c>
      <c r="I663" s="184">
        <v>1.1834</v>
      </c>
      <c r="J663" s="184">
        <v>11.055099999999999</v>
      </c>
      <c r="K663" s="184">
        <v>34.793199999999999</v>
      </c>
      <c r="L663" s="184">
        <v>58.648899999999998</v>
      </c>
      <c r="M663" s="184">
        <v>95.509100000000004</v>
      </c>
      <c r="N663" s="184">
        <v>123.09229999999999</v>
      </c>
      <c r="O663" s="184">
        <v>13.167199999999999</v>
      </c>
      <c r="P663" s="184"/>
      <c r="Q663" s="184">
        <v>9.2629000000000001</v>
      </c>
      <c r="R663" s="184">
        <v>40.436999999999998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44407</v>
      </c>
      <c r="E664" s="184">
        <v>14.9598</v>
      </c>
      <c r="F664" s="184">
        <v>0.41749999999999998</v>
      </c>
      <c r="G664" s="184">
        <v>1.2597</v>
      </c>
      <c r="H664" s="184">
        <v>2.2214</v>
      </c>
      <c r="I664" s="184">
        <v>1.3509</v>
      </c>
      <c r="J664" s="184">
        <v>10.3751</v>
      </c>
      <c r="K664" s="184">
        <v>35.995699999999999</v>
      </c>
      <c r="L664" s="184">
        <v>61.610500000000002</v>
      </c>
      <c r="M664" s="184">
        <v>100.2811</v>
      </c>
      <c r="N664" s="184">
        <v>129.00219999999999</v>
      </c>
      <c r="O664" s="184">
        <v>14.304500000000001</v>
      </c>
      <c r="P664" s="184"/>
      <c r="Q664" s="184">
        <v>10.3993</v>
      </c>
      <c r="R664" s="184">
        <v>42.553600000000003</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44407</v>
      </c>
      <c r="E665" s="184">
        <v>14.6732</v>
      </c>
      <c r="F665" s="184">
        <v>0.4168</v>
      </c>
      <c r="G665" s="184">
        <v>1.258</v>
      </c>
      <c r="H665" s="184">
        <v>2.2174</v>
      </c>
      <c r="I665" s="184">
        <v>1.3433999999999999</v>
      </c>
      <c r="J665" s="184">
        <v>10.358000000000001</v>
      </c>
      <c r="K665" s="184">
        <v>35.932200000000002</v>
      </c>
      <c r="L665" s="184">
        <v>61.419600000000003</v>
      </c>
      <c r="M665" s="184">
        <v>99.882800000000003</v>
      </c>
      <c r="N665" s="184">
        <v>128.35890000000001</v>
      </c>
      <c r="O665" s="184">
        <v>13.8934</v>
      </c>
      <c r="P665" s="184"/>
      <c r="Q665" s="184">
        <v>9.8759999999999994</v>
      </c>
      <c r="R665" s="184">
        <v>42.124400000000001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44407</v>
      </c>
      <c r="E666" s="184">
        <v>14.2209</v>
      </c>
      <c r="F666" s="184">
        <v>0.48470000000000002</v>
      </c>
      <c r="G666" s="184">
        <v>1.2856000000000001</v>
      </c>
      <c r="H666" s="184">
        <v>1.9864999999999999</v>
      </c>
      <c r="I666" s="184">
        <v>2.0773000000000001</v>
      </c>
      <c r="J666" s="184">
        <v>10.937799999999999</v>
      </c>
      <c r="K666" s="184">
        <v>37.473100000000002</v>
      </c>
      <c r="L666" s="184">
        <v>63.925899999999999</v>
      </c>
      <c r="M666" s="184">
        <v>102.9238</v>
      </c>
      <c r="N666" s="184">
        <v>131.4298</v>
      </c>
      <c r="O666" s="184">
        <v>14.1005</v>
      </c>
      <c r="P666" s="184"/>
      <c r="Q666" s="184">
        <v>9.6079000000000008</v>
      </c>
      <c r="R666" s="184">
        <v>42.5124</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44407</v>
      </c>
      <c r="E667" s="184">
        <v>13.6942</v>
      </c>
      <c r="F667" s="184">
        <v>0.48430000000000001</v>
      </c>
      <c r="G667" s="184">
        <v>1.284</v>
      </c>
      <c r="H667" s="184">
        <v>1.9832000000000001</v>
      </c>
      <c r="I667" s="184">
        <v>2.0706000000000002</v>
      </c>
      <c r="J667" s="184">
        <v>10.920999999999999</v>
      </c>
      <c r="K667" s="184">
        <v>37.411900000000003</v>
      </c>
      <c r="L667" s="184">
        <v>63.749400000000001</v>
      </c>
      <c r="M667" s="184">
        <v>102.56189999999999</v>
      </c>
      <c r="N667" s="184">
        <v>130.85300000000001</v>
      </c>
      <c r="O667" s="184">
        <v>13.3604</v>
      </c>
      <c r="P667" s="184"/>
      <c r="Q667" s="184">
        <v>8.5355000000000008</v>
      </c>
      <c r="R667" s="184">
        <v>42.135899999999999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44407</v>
      </c>
      <c r="E668" s="184">
        <v>20.1434</v>
      </c>
      <c r="F668" s="184">
        <v>0.35520000000000002</v>
      </c>
      <c r="G668" s="184">
        <v>0.91479999999999995</v>
      </c>
      <c r="H668" s="184">
        <v>0.39369999999999999</v>
      </c>
      <c r="I668" s="184">
        <v>0.2064</v>
      </c>
      <c r="J668" s="184">
        <v>1.8367</v>
      </c>
      <c r="K668" s="184">
        <v>12.3491</v>
      </c>
      <c r="L668" s="184">
        <v>22.678999999999998</v>
      </c>
      <c r="M668" s="184">
        <v>45.154600000000002</v>
      </c>
      <c r="N668" s="184">
        <v>52.511400000000002</v>
      </c>
      <c r="O668" s="184">
        <v>13.1973</v>
      </c>
      <c r="P668" s="184">
        <v>13.417199999999999</v>
      </c>
      <c r="Q668" s="184">
        <v>11.657999999999999</v>
      </c>
      <c r="R668" s="184">
        <v>24.891100000000002</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44407</v>
      </c>
      <c r="E669" s="184">
        <v>19.7149</v>
      </c>
      <c r="F669" s="184">
        <v>0.3543</v>
      </c>
      <c r="G669" s="184">
        <v>0.91159999999999997</v>
      </c>
      <c r="H669" s="184">
        <v>0.38700000000000001</v>
      </c>
      <c r="I669" s="184">
        <v>0.19259999999999999</v>
      </c>
      <c r="J669" s="184">
        <v>1.8148</v>
      </c>
      <c r="K669" s="184">
        <v>12.342000000000001</v>
      </c>
      <c r="L669" s="184">
        <v>22.6661</v>
      </c>
      <c r="M669" s="184">
        <v>45.133200000000002</v>
      </c>
      <c r="N669" s="184">
        <v>52.482300000000002</v>
      </c>
      <c r="O669" s="184">
        <v>12.932700000000001</v>
      </c>
      <c r="P669" s="184">
        <v>13.0997</v>
      </c>
      <c r="Q669" s="184">
        <v>11.2806</v>
      </c>
      <c r="R669" s="184">
        <v>24.685500000000001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44407</v>
      </c>
      <c r="E670" s="184">
        <v>21.911300000000001</v>
      </c>
      <c r="F670" s="184">
        <v>0.29430000000000001</v>
      </c>
      <c r="G670" s="184">
        <v>0.69389999999999996</v>
      </c>
      <c r="H670" s="184">
        <v>0.13250000000000001</v>
      </c>
      <c r="I670" s="184">
        <v>-2.1399999999999999E-2</v>
      </c>
      <c r="J670" s="184">
        <v>1.4802</v>
      </c>
      <c r="K670" s="184">
        <v>11.974600000000001</v>
      </c>
      <c r="L670" s="184">
        <v>21.849900000000002</v>
      </c>
      <c r="M670" s="184">
        <v>43.502800000000001</v>
      </c>
      <c r="N670" s="184">
        <v>51.035299999999999</v>
      </c>
      <c r="O670" s="184">
        <v>13.814399999999999</v>
      </c>
      <c r="P670" s="184">
        <v>14.049300000000001</v>
      </c>
      <c r="Q670" s="184">
        <v>15.7545</v>
      </c>
      <c r="R670" s="184">
        <v>25.035499999999999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44407</v>
      </c>
      <c r="E671" s="184">
        <v>21.428899999999999</v>
      </c>
      <c r="F671" s="184">
        <v>0.29389999999999999</v>
      </c>
      <c r="G671" s="184">
        <v>0.69259999999999999</v>
      </c>
      <c r="H671" s="184">
        <v>0.129</v>
      </c>
      <c r="I671" s="184">
        <v>-2.8500000000000001E-2</v>
      </c>
      <c r="J671" s="184">
        <v>1.4655</v>
      </c>
      <c r="K671" s="184">
        <v>11.927099999999999</v>
      </c>
      <c r="L671" s="184">
        <v>21.750299999999999</v>
      </c>
      <c r="M671" s="184">
        <v>43.327500000000001</v>
      </c>
      <c r="N671" s="184">
        <v>50.789900000000003</v>
      </c>
      <c r="O671" s="184">
        <v>13.4405</v>
      </c>
      <c r="P671" s="184">
        <v>13.570399999999999</v>
      </c>
      <c r="Q671" s="184">
        <v>15.274900000000001</v>
      </c>
      <c r="R671" s="184">
        <v>24.7834</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44407</v>
      </c>
      <c r="E672" s="184">
        <v>14.2921</v>
      </c>
      <c r="F672" s="184">
        <v>0.39129999999999998</v>
      </c>
      <c r="G672" s="184">
        <v>0.92649999999999999</v>
      </c>
      <c r="H672" s="184">
        <v>1.6024</v>
      </c>
      <c r="I672" s="184">
        <v>1.5611999999999999</v>
      </c>
      <c r="J672" s="184">
        <v>8.1153999999999993</v>
      </c>
      <c r="K672" s="184">
        <v>31.060099999999998</v>
      </c>
      <c r="L672" s="184">
        <v>54.365699999999997</v>
      </c>
      <c r="M672" s="184">
        <v>90.284800000000004</v>
      </c>
      <c r="N672" s="184">
        <v>113.43600000000001</v>
      </c>
      <c r="O672" s="184">
        <v>15.098000000000001</v>
      </c>
      <c r="P672" s="184"/>
      <c r="Q672" s="184">
        <v>11.276</v>
      </c>
      <c r="R672" s="184">
        <v>38.162599999999998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44407</v>
      </c>
      <c r="E673" s="184">
        <v>13.9742</v>
      </c>
      <c r="F673" s="184">
        <v>0.3901</v>
      </c>
      <c r="G673" s="184">
        <v>0.92300000000000004</v>
      </c>
      <c r="H673" s="184">
        <v>1.5943000000000001</v>
      </c>
      <c r="I673" s="184">
        <v>1.5456000000000001</v>
      </c>
      <c r="J673" s="184">
        <v>8.0875000000000004</v>
      </c>
      <c r="K673" s="184">
        <v>31.005299999999998</v>
      </c>
      <c r="L673" s="184">
        <v>54.233800000000002</v>
      </c>
      <c r="M673" s="184">
        <v>90.019199999999998</v>
      </c>
      <c r="N673" s="184">
        <v>113.0278</v>
      </c>
      <c r="O673" s="184">
        <v>14.4681</v>
      </c>
      <c r="P673" s="184"/>
      <c r="Q673" s="184">
        <v>10.5297</v>
      </c>
      <c r="R673" s="184">
        <v>37.884300000000003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44407</v>
      </c>
      <c r="E674" s="184">
        <v>16.351900000000001</v>
      </c>
      <c r="F674" s="184">
        <v>0.38919999999999999</v>
      </c>
      <c r="G674" s="184">
        <v>0.99690000000000001</v>
      </c>
      <c r="H674" s="184">
        <v>1.6233</v>
      </c>
      <c r="I674" s="184">
        <v>1.0992999999999999</v>
      </c>
      <c r="J674" s="184">
        <v>7.8663999999999996</v>
      </c>
      <c r="K674" s="184">
        <v>31.067900000000002</v>
      </c>
      <c r="L674" s="184">
        <v>52.265099999999997</v>
      </c>
      <c r="M674" s="184">
        <v>88.8232</v>
      </c>
      <c r="N674" s="184">
        <v>112.74639999999999</v>
      </c>
      <c r="O674" s="184">
        <v>17.578600000000002</v>
      </c>
      <c r="P674" s="184"/>
      <c r="Q674" s="184">
        <v>17.264900000000001</v>
      </c>
      <c r="R674" s="184">
        <v>38.110199999999999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44407</v>
      </c>
      <c r="E675" s="184">
        <v>16.168600000000001</v>
      </c>
      <c r="F675" s="184">
        <v>0.3881</v>
      </c>
      <c r="G675" s="184">
        <v>0.99250000000000005</v>
      </c>
      <c r="H675" s="184">
        <v>1.6126</v>
      </c>
      <c r="I675" s="184">
        <v>1.0784</v>
      </c>
      <c r="J675" s="184">
        <v>7.8251999999999997</v>
      </c>
      <c r="K675" s="184">
        <v>30.954799999999999</v>
      </c>
      <c r="L675" s="184">
        <v>52.023400000000002</v>
      </c>
      <c r="M675" s="184">
        <v>88.388099999999994</v>
      </c>
      <c r="N675" s="184">
        <v>112.1001</v>
      </c>
      <c r="O675" s="184">
        <v>17.157800000000002</v>
      </c>
      <c r="P675" s="184"/>
      <c r="Q675" s="184">
        <v>16.837599999999998</v>
      </c>
      <c r="R675" s="184">
        <v>37.700699999999998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44407</v>
      </c>
      <c r="E680" s="184">
        <v>27.815100000000001</v>
      </c>
      <c r="F680" s="184">
        <v>0.24510000000000001</v>
      </c>
      <c r="G680" s="184">
        <v>1.1907000000000001</v>
      </c>
      <c r="H680" s="184">
        <v>0.70199999999999996</v>
      </c>
      <c r="I680" s="184">
        <v>0.16930000000000001</v>
      </c>
      <c r="J680" s="184">
        <v>2.8816999999999999</v>
      </c>
      <c r="K680" s="184">
        <v>10.807</v>
      </c>
      <c r="L680" s="184">
        <v>20.0412</v>
      </c>
      <c r="M680" s="184">
        <v>41.744500000000002</v>
      </c>
      <c r="N680" s="184">
        <v>49.899000000000001</v>
      </c>
      <c r="O680" s="184">
        <v>14.716900000000001</v>
      </c>
      <c r="P680" s="184">
        <v>14.8276</v>
      </c>
      <c r="Q680" s="184">
        <v>16.2346</v>
      </c>
      <c r="R680" s="184">
        <v>22.002400000000002</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44407</v>
      </c>
      <c r="E681" s="184">
        <v>25.4495</v>
      </c>
      <c r="F681" s="184">
        <v>0.24179999999999999</v>
      </c>
      <c r="G681" s="184">
        <v>1.1803999999999999</v>
      </c>
      <c r="H681" s="184">
        <v>0.67849999999999999</v>
      </c>
      <c r="I681" s="184">
        <v>0.1216</v>
      </c>
      <c r="J681" s="184">
        <v>2.7785000000000002</v>
      </c>
      <c r="K681" s="184">
        <v>10.469900000000001</v>
      </c>
      <c r="L681" s="184">
        <v>19.270099999999999</v>
      </c>
      <c r="M681" s="184">
        <v>40.353700000000003</v>
      </c>
      <c r="N681" s="184">
        <v>47.921799999999998</v>
      </c>
      <c r="O681" s="184">
        <v>13.102600000000001</v>
      </c>
      <c r="P681" s="184">
        <v>13.3545</v>
      </c>
      <c r="Q681" s="184">
        <v>14.725199999999999</v>
      </c>
      <c r="R681" s="184">
        <v>20.2775</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44407</v>
      </c>
      <c r="E682" s="184">
        <v>113.31</v>
      </c>
      <c r="F682" s="184">
        <v>0.33650000000000002</v>
      </c>
      <c r="G682" s="184">
        <v>0.88139999999999996</v>
      </c>
      <c r="H682" s="184">
        <v>0.2477</v>
      </c>
      <c r="I682" s="184">
        <v>-0.4481</v>
      </c>
      <c r="J682" s="184">
        <v>1.6051</v>
      </c>
      <c r="K682" s="184">
        <v>10.9034</v>
      </c>
      <c r="L682" s="184">
        <v>18.1297</v>
      </c>
      <c r="M682" s="184">
        <v>32.8994</v>
      </c>
      <c r="N682" s="184">
        <v>40.9328</v>
      </c>
      <c r="O682" s="184">
        <v>10.635400000000001</v>
      </c>
      <c r="P682" s="184">
        <v>13.848599999999999</v>
      </c>
      <c r="Q682" s="184">
        <v>13.3405</v>
      </c>
      <c r="R682" s="184">
        <v>20.962399999999999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44407</v>
      </c>
      <c r="E683" s="184">
        <v>162.019822781833</v>
      </c>
      <c r="F683" s="184">
        <v>0.33860000000000001</v>
      </c>
      <c r="G683" s="184">
        <v>0.87929999999999997</v>
      </c>
      <c r="H683" s="184">
        <v>0.2349</v>
      </c>
      <c r="I683" s="184">
        <v>-0.48499999999999999</v>
      </c>
      <c r="J683" s="184">
        <v>1.5418000000000001</v>
      </c>
      <c r="K683" s="184">
        <v>10.6972</v>
      </c>
      <c r="L683" s="184">
        <v>17.7334</v>
      </c>
      <c r="M683" s="184">
        <v>32.287700000000001</v>
      </c>
      <c r="N683" s="184">
        <v>40.0867</v>
      </c>
      <c r="O683" s="184">
        <v>9.8527000000000005</v>
      </c>
      <c r="P683" s="184">
        <v>13.1442</v>
      </c>
      <c r="Q683" s="184">
        <v>11.614000000000001</v>
      </c>
      <c r="R683" s="184">
        <v>20.099900000000002</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44407</v>
      </c>
      <c r="E684" s="184">
        <v>38.119999999999997</v>
      </c>
      <c r="F684" s="184">
        <v>-0.1048</v>
      </c>
      <c r="G684" s="184">
        <v>0.84660000000000002</v>
      </c>
      <c r="H684" s="184">
        <v>0.3422</v>
      </c>
      <c r="I684" s="184">
        <v>0</v>
      </c>
      <c r="J684" s="184">
        <v>3.4182999999999999</v>
      </c>
      <c r="K684" s="184">
        <v>14.681100000000001</v>
      </c>
      <c r="L684" s="184">
        <v>24.819900000000001</v>
      </c>
      <c r="M684" s="184">
        <v>45.0533</v>
      </c>
      <c r="N684" s="184">
        <v>54.394500000000001</v>
      </c>
      <c r="O684" s="184">
        <v>15.9398</v>
      </c>
      <c r="P684" s="184">
        <v>13.0176</v>
      </c>
      <c r="Q684" s="184">
        <v>14.9436</v>
      </c>
      <c r="R684" s="184">
        <v>28.057400000000001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44407</v>
      </c>
      <c r="E685" s="184">
        <v>40</v>
      </c>
      <c r="F685" s="184">
        <v>-0.12479999999999999</v>
      </c>
      <c r="G685" s="184">
        <v>0.83189999999999997</v>
      </c>
      <c r="H685" s="184">
        <v>0.35120000000000001</v>
      </c>
      <c r="I685" s="184">
        <v>0</v>
      </c>
      <c r="J685" s="184">
        <v>3.4394</v>
      </c>
      <c r="K685" s="184">
        <v>14.843500000000001</v>
      </c>
      <c r="L685" s="184">
        <v>25.195599999999999</v>
      </c>
      <c r="M685" s="184">
        <v>45.613399999999999</v>
      </c>
      <c r="N685" s="184">
        <v>55.279499999999999</v>
      </c>
      <c r="O685" s="184">
        <v>16.4803</v>
      </c>
      <c r="P685" s="184">
        <v>13.738300000000001</v>
      </c>
      <c r="Q685" s="184">
        <v>13.8626</v>
      </c>
      <c r="R685" s="184">
        <v>28.653500000000001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44407</v>
      </c>
      <c r="E686" s="184">
        <v>20.607900000000001</v>
      </c>
      <c r="F686" s="184">
        <v>0.94740000000000002</v>
      </c>
      <c r="G686" s="184">
        <v>1.151</v>
      </c>
      <c r="H686" s="184">
        <v>0.60980000000000001</v>
      </c>
      <c r="I686" s="184">
        <v>0.57340000000000002</v>
      </c>
      <c r="J686" s="184">
        <v>2.1274999999999999</v>
      </c>
      <c r="K686" s="184">
        <v>14.845000000000001</v>
      </c>
      <c r="L686" s="184">
        <v>29.9404</v>
      </c>
      <c r="M686" s="184">
        <v>56.2791</v>
      </c>
      <c r="N686" s="184">
        <v>65.130099999999999</v>
      </c>
      <c r="O686" s="184">
        <v>13.5344</v>
      </c>
      <c r="P686" s="184">
        <v>13.6906</v>
      </c>
      <c r="Q686" s="184">
        <v>14.509399999999999</v>
      </c>
      <c r="R686" s="184">
        <v>29.7851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44407</v>
      </c>
      <c r="E687" s="184">
        <v>21.737300000000001</v>
      </c>
      <c r="F687" s="184">
        <v>0.94740000000000002</v>
      </c>
      <c r="G687" s="184">
        <v>1.1521999999999999</v>
      </c>
      <c r="H687" s="184">
        <v>0.61240000000000006</v>
      </c>
      <c r="I687" s="184">
        <v>0.57930000000000004</v>
      </c>
      <c r="J687" s="184">
        <v>2.1398000000000001</v>
      </c>
      <c r="K687" s="184">
        <v>14.888199999999999</v>
      </c>
      <c r="L687" s="184">
        <v>30.037299999999998</v>
      </c>
      <c r="M687" s="184">
        <v>56.4544</v>
      </c>
      <c r="N687" s="184">
        <v>65.404499999999999</v>
      </c>
      <c r="O687" s="184">
        <v>13.9168</v>
      </c>
      <c r="P687" s="184">
        <v>14.7294</v>
      </c>
      <c r="Q687" s="184">
        <v>15.6599</v>
      </c>
      <c r="R687" s="184">
        <v>29.992799999999999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44407</v>
      </c>
      <c r="E688" s="184">
        <v>14.905799999999999</v>
      </c>
      <c r="F688" s="184">
        <v>0.37309999999999999</v>
      </c>
      <c r="G688" s="184">
        <v>0.69240000000000002</v>
      </c>
      <c r="H688" s="184">
        <v>0.12429999999999999</v>
      </c>
      <c r="I688" s="184">
        <v>-0.16739999999999999</v>
      </c>
      <c r="J688" s="184">
        <v>1.8017000000000001</v>
      </c>
      <c r="K688" s="184">
        <v>15.733700000000001</v>
      </c>
      <c r="L688" s="184">
        <v>28.5182</v>
      </c>
      <c r="M688" s="184">
        <v>58.565600000000003</v>
      </c>
      <c r="N688" s="184">
        <v>66.841700000000003</v>
      </c>
      <c r="O688" s="184">
        <v>11.544</v>
      </c>
      <c r="P688" s="184"/>
      <c r="Q688" s="184">
        <v>9.2492000000000001</v>
      </c>
      <c r="R688" s="184">
        <v>25.6099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44407</v>
      </c>
      <c r="E689" s="184">
        <v>15.639799999999999</v>
      </c>
      <c r="F689" s="184">
        <v>0.3735</v>
      </c>
      <c r="G689" s="184">
        <v>0.69340000000000002</v>
      </c>
      <c r="H689" s="184">
        <v>0.1268</v>
      </c>
      <c r="I689" s="184">
        <v>-0.16209999999999999</v>
      </c>
      <c r="J689" s="184">
        <v>1.8149999999999999</v>
      </c>
      <c r="K689" s="184">
        <v>15.7818</v>
      </c>
      <c r="L689" s="184">
        <v>28.6157</v>
      </c>
      <c r="M689" s="184">
        <v>58.7378</v>
      </c>
      <c r="N689" s="184">
        <v>67.073999999999998</v>
      </c>
      <c r="O689" s="184">
        <v>12.1221</v>
      </c>
      <c r="P689" s="184"/>
      <c r="Q689" s="184">
        <v>10.4192</v>
      </c>
      <c r="R689" s="184">
        <v>25.9099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44407</v>
      </c>
      <c r="E690" s="184">
        <v>13.8589</v>
      </c>
      <c r="F690" s="184">
        <v>0.35049999999999998</v>
      </c>
      <c r="G690" s="184">
        <v>0.70479999999999998</v>
      </c>
      <c r="H690" s="184">
        <v>0.11409999999999999</v>
      </c>
      <c r="I690" s="184">
        <v>-0.14050000000000001</v>
      </c>
      <c r="J690" s="184">
        <v>1.8318000000000001</v>
      </c>
      <c r="K690" s="184">
        <v>15.348599999999999</v>
      </c>
      <c r="L690" s="184">
        <v>28.519500000000001</v>
      </c>
      <c r="M690" s="184">
        <v>57.059199999999997</v>
      </c>
      <c r="N690" s="184">
        <v>63.919499999999999</v>
      </c>
      <c r="O690" s="184">
        <v>12.105499999999999</v>
      </c>
      <c r="P690" s="184"/>
      <c r="Q690" s="184">
        <v>7.8098999999999998</v>
      </c>
      <c r="R690" s="184">
        <v>26.521999999999998</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44407</v>
      </c>
      <c r="E691" s="184">
        <v>14.5433</v>
      </c>
      <c r="F691" s="184">
        <v>0.35120000000000001</v>
      </c>
      <c r="G691" s="184">
        <v>0.7056</v>
      </c>
      <c r="H691" s="184">
        <v>0.1157</v>
      </c>
      <c r="I691" s="184">
        <v>-0.1366</v>
      </c>
      <c r="J691" s="184">
        <v>1.8403</v>
      </c>
      <c r="K691" s="184">
        <v>15.3772</v>
      </c>
      <c r="L691" s="184">
        <v>28.584599999999998</v>
      </c>
      <c r="M691" s="184">
        <v>57.179000000000002</v>
      </c>
      <c r="N691" s="184">
        <v>64.088200000000001</v>
      </c>
      <c r="O691" s="184">
        <v>12.831899999999999</v>
      </c>
      <c r="P691" s="184"/>
      <c r="Q691" s="184">
        <v>9.0139999999999993</v>
      </c>
      <c r="R691" s="184">
        <v>26.763200000000001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44407</v>
      </c>
      <c r="E692" s="184">
        <v>11.5952</v>
      </c>
      <c r="F692" s="184">
        <v>0.46789999999999998</v>
      </c>
      <c r="G692" s="184">
        <v>0.46010000000000001</v>
      </c>
      <c r="H692" s="184">
        <v>0.1053</v>
      </c>
      <c r="I692" s="184">
        <v>0.13639999999999999</v>
      </c>
      <c r="J692" s="184">
        <v>2.5533999999999999</v>
      </c>
      <c r="K692" s="184">
        <v>10.195399999999999</v>
      </c>
      <c r="L692" s="184">
        <v>17.887699999999999</v>
      </c>
      <c r="M692" s="184">
        <v>42.206099999999999</v>
      </c>
      <c r="N692" s="184">
        <v>42.585599999999999</v>
      </c>
      <c r="O692" s="184">
        <v>6.3295000000000003</v>
      </c>
      <c r="P692" s="184"/>
      <c r="Q692" s="184">
        <v>4.2801</v>
      </c>
      <c r="R692" s="184">
        <v>23.984100000000002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44407</v>
      </c>
      <c r="E693" s="184">
        <v>12.048299999999999</v>
      </c>
      <c r="F693" s="184">
        <v>0.46860000000000002</v>
      </c>
      <c r="G693" s="184">
        <v>0.46360000000000001</v>
      </c>
      <c r="H693" s="184">
        <v>0.113</v>
      </c>
      <c r="I693" s="184">
        <v>0.15210000000000001</v>
      </c>
      <c r="J693" s="184">
        <v>2.5893999999999999</v>
      </c>
      <c r="K693" s="184">
        <v>10.3132</v>
      </c>
      <c r="L693" s="184">
        <v>18.128699999999998</v>
      </c>
      <c r="M693" s="184">
        <v>42.632399999999997</v>
      </c>
      <c r="N693" s="184">
        <v>43.171399999999998</v>
      </c>
      <c r="O693" s="184">
        <v>7.2782</v>
      </c>
      <c r="P693" s="184"/>
      <c r="Q693" s="184">
        <v>5.4180999999999999</v>
      </c>
      <c r="R693" s="184">
        <v>24.548100000000002</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44407</v>
      </c>
      <c r="E694" s="184">
        <v>12.065099999999999</v>
      </c>
      <c r="F694" s="184">
        <v>0.54749999999999999</v>
      </c>
      <c r="G694" s="184">
        <v>0.4914</v>
      </c>
      <c r="H694" s="184">
        <v>0.11119999999999999</v>
      </c>
      <c r="I694" s="184">
        <v>-0.12089999999999999</v>
      </c>
      <c r="J694" s="184">
        <v>2.1886000000000001</v>
      </c>
      <c r="K694" s="184">
        <v>10.191599999999999</v>
      </c>
      <c r="L694" s="184">
        <v>17.246200000000002</v>
      </c>
      <c r="M694" s="184">
        <v>40.750100000000003</v>
      </c>
      <c r="N694" s="184">
        <v>41.333799999999997</v>
      </c>
      <c r="O694" s="184">
        <v>7.3893000000000004</v>
      </c>
      <c r="P694" s="184"/>
      <c r="Q694" s="184">
        <v>5.7724000000000002</v>
      </c>
      <c r="R694" s="184">
        <v>24.4771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44407</v>
      </c>
      <c r="E695" s="184">
        <v>12.4817</v>
      </c>
      <c r="F695" s="184">
        <v>0.5494</v>
      </c>
      <c r="G695" s="184">
        <v>0.49440000000000001</v>
      </c>
      <c r="H695" s="184">
        <v>0.1179</v>
      </c>
      <c r="I695" s="184">
        <v>-0.1072</v>
      </c>
      <c r="J695" s="184">
        <v>2.2176999999999998</v>
      </c>
      <c r="K695" s="184">
        <v>10.2857</v>
      </c>
      <c r="L695" s="184">
        <v>17.4483</v>
      </c>
      <c r="M695" s="184">
        <v>41.112699999999997</v>
      </c>
      <c r="N695" s="184">
        <v>41.823</v>
      </c>
      <c r="O695" s="184">
        <v>8.3180999999999994</v>
      </c>
      <c r="P695" s="184"/>
      <c r="Q695" s="184">
        <v>6.8513000000000002</v>
      </c>
      <c r="R695" s="184">
        <v>24.913399999999999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44407</v>
      </c>
      <c r="E696" s="184">
        <v>145.01390000000001</v>
      </c>
      <c r="F696" s="184">
        <v>0.17119999999999999</v>
      </c>
      <c r="G696" s="184">
        <v>0.7641</v>
      </c>
      <c r="H696" s="184">
        <v>0.38319999999999999</v>
      </c>
      <c r="I696" s="184">
        <v>0.88859999999999995</v>
      </c>
      <c r="J696" s="184">
        <v>4.1105</v>
      </c>
      <c r="K696" s="184">
        <v>14.4131</v>
      </c>
      <c r="L696" s="184">
        <v>23.392800000000001</v>
      </c>
      <c r="M696" s="184">
        <v>49.279899999999998</v>
      </c>
      <c r="N696" s="184">
        <v>59.842100000000002</v>
      </c>
      <c r="O696" s="184">
        <v>16.553100000000001</v>
      </c>
      <c r="P696" s="184">
        <v>15.0687</v>
      </c>
      <c r="Q696" s="184">
        <v>15.388199999999999</v>
      </c>
      <c r="R696" s="184">
        <v>29.920300000000001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44407</v>
      </c>
      <c r="E697" s="184">
        <v>134.83320000000001</v>
      </c>
      <c r="F697" s="184">
        <v>0.16869999999999999</v>
      </c>
      <c r="G697" s="184">
        <v>0.75590000000000002</v>
      </c>
      <c r="H697" s="184">
        <v>0.36599999999999999</v>
      </c>
      <c r="I697" s="184">
        <v>0.85409999999999997</v>
      </c>
      <c r="J697" s="184">
        <v>4.0339999999999998</v>
      </c>
      <c r="K697" s="184">
        <v>14.1624</v>
      </c>
      <c r="L697" s="184">
        <v>22.8188</v>
      </c>
      <c r="M697" s="184">
        <v>48.254199999999997</v>
      </c>
      <c r="N697" s="184">
        <v>58.358800000000002</v>
      </c>
      <c r="O697" s="184">
        <v>15.4876</v>
      </c>
      <c r="P697" s="184">
        <v>14.0181</v>
      </c>
      <c r="Q697" s="184">
        <v>12.213699999999999</v>
      </c>
      <c r="R697" s="184">
        <v>28.705200000000001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44407</v>
      </c>
      <c r="E698" s="184">
        <v>209.95185861051399</v>
      </c>
      <c r="F698" s="184">
        <v>9.3399999999999997E-2</v>
      </c>
      <c r="G698" s="184">
        <v>0.4481</v>
      </c>
      <c r="H698" s="184">
        <v>-2.7199999999999998E-2</v>
      </c>
      <c r="I698" s="184">
        <v>0.12659999999999999</v>
      </c>
      <c r="J698" s="184">
        <v>1.6001000000000001</v>
      </c>
      <c r="K698" s="184">
        <v>11.360799999999999</v>
      </c>
      <c r="L698" s="184">
        <v>19.283000000000001</v>
      </c>
      <c r="M698" s="184">
        <v>39.371699999999997</v>
      </c>
      <c r="N698" s="184">
        <v>47.094799999999999</v>
      </c>
      <c r="O698" s="184">
        <v>10.4841</v>
      </c>
      <c r="P698" s="184">
        <v>12.028</v>
      </c>
      <c r="Q698" s="184">
        <v>18.042000000000002</v>
      </c>
      <c r="R698" s="184">
        <v>19.803100000000001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0.29624924242424244</v>
      </c>
      <c r="G699" s="186">
        <v>0.825432575757576</v>
      </c>
      <c r="H699" s="186">
        <v>0.5175757575757578</v>
      </c>
      <c r="I699" s="186">
        <v>0.30902575757575768</v>
      </c>
      <c r="J699" s="186">
        <v>3.7822181818181813</v>
      </c>
      <c r="K699" s="186">
        <v>15.197420454545451</v>
      </c>
      <c r="L699" s="186">
        <v>28.054193939393951</v>
      </c>
      <c r="M699" s="186">
        <v>51.580190151515161</v>
      </c>
      <c r="N699" s="186">
        <v>63.687831818181841</v>
      </c>
      <c r="O699" s="186">
        <v>14.632288709677415</v>
      </c>
      <c r="P699" s="186">
        <v>14.533679999999997</v>
      </c>
      <c r="Q699" s="186">
        <v>15.473437121212124</v>
      </c>
      <c r="R699" s="186">
        <v>28.286786153846151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0.27849999999999997</v>
      </c>
      <c r="G700" s="186">
        <v>0.83850000000000002</v>
      </c>
      <c r="H700" s="186">
        <v>0.36149999999999999</v>
      </c>
      <c r="I700" s="186">
        <v>0.1966</v>
      </c>
      <c r="J700" s="186">
        <v>2.9674500000000004</v>
      </c>
      <c r="K700" s="186">
        <v>13.077349999999999</v>
      </c>
      <c r="L700" s="186">
        <v>24.148400000000002</v>
      </c>
      <c r="M700" s="186">
        <v>45.833199999999998</v>
      </c>
      <c r="N700" s="186">
        <v>56.721550000000001</v>
      </c>
      <c r="O700" s="186">
        <v>13.696</v>
      </c>
      <c r="P700" s="186">
        <v>13.87745</v>
      </c>
      <c r="Q700" s="186">
        <v>15.2691</v>
      </c>
      <c r="R700" s="186">
        <v>25.65935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44407</v>
      </c>
      <c r="E703" s="184">
        <v>32.06</v>
      </c>
      <c r="F703" s="184">
        <v>0.23139999999999999</v>
      </c>
      <c r="G703" s="184">
        <v>0.72699999999999998</v>
      </c>
      <c r="H703" s="184">
        <v>0.39929999999999999</v>
      </c>
      <c r="I703" s="184">
        <v>0.16619999999999999</v>
      </c>
      <c r="J703" s="184">
        <v>2.3437999999999999</v>
      </c>
      <c r="K703" s="184">
        <v>9.3216999999999999</v>
      </c>
      <c r="L703" s="184">
        <v>17.0167</v>
      </c>
      <c r="M703" s="184">
        <v>31.045999999999999</v>
      </c>
      <c r="N703" s="184">
        <v>36.013399999999997</v>
      </c>
      <c r="O703" s="184">
        <v>12.465199999999999</v>
      </c>
      <c r="P703" s="184">
        <v>11.7898</v>
      </c>
      <c r="Q703" s="184">
        <v>12.0585</v>
      </c>
      <c r="R703" s="184">
        <v>21.109100000000002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44407</v>
      </c>
      <c r="E704" s="184">
        <v>34.111899999999999</v>
      </c>
      <c r="F704" s="184">
        <v>0.2339</v>
      </c>
      <c r="G704" s="184">
        <v>0.73529999999999995</v>
      </c>
      <c r="H704" s="184">
        <v>0.41889999999999999</v>
      </c>
      <c r="I704" s="184">
        <v>0.20619999999999999</v>
      </c>
      <c r="J704" s="184">
        <v>2.4319999999999999</v>
      </c>
      <c r="K704" s="184">
        <v>9.5893999999999995</v>
      </c>
      <c r="L704" s="184">
        <v>17.594000000000001</v>
      </c>
      <c r="M704" s="184">
        <v>32.1081</v>
      </c>
      <c r="N704" s="184">
        <v>37.497</v>
      </c>
      <c r="O704" s="184">
        <v>13.464</v>
      </c>
      <c r="P704" s="184">
        <v>12.7233</v>
      </c>
      <c r="Q704" s="184">
        <v>13.5152</v>
      </c>
      <c r="R704" s="184">
        <v>22.267099999999999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44407</v>
      </c>
      <c r="E705" s="184">
        <v>110.84050000000001</v>
      </c>
      <c r="F705" s="184">
        <v>0.1134</v>
      </c>
      <c r="G705" s="184">
        <v>0.30930000000000002</v>
      </c>
      <c r="H705" s="184">
        <v>-0.1004</v>
      </c>
      <c r="I705" s="184">
        <v>-8.77E-2</v>
      </c>
      <c r="J705" s="184">
        <v>2.1364999999999998</v>
      </c>
      <c r="K705" s="184">
        <v>10.773400000000001</v>
      </c>
      <c r="L705" s="184">
        <v>22.564299999999999</v>
      </c>
      <c r="M705" s="184">
        <v>45.5627</v>
      </c>
      <c r="N705" s="184">
        <v>54.089599999999997</v>
      </c>
      <c r="O705" s="184">
        <v>10.4129</v>
      </c>
      <c r="P705" s="184">
        <v>10.236599999999999</v>
      </c>
      <c r="Q705" s="184">
        <v>14.5802</v>
      </c>
      <c r="R705" s="184">
        <v>18.986699999999999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44407</v>
      </c>
      <c r="E706" s="184">
        <v>115.4605</v>
      </c>
      <c r="F706" s="184">
        <v>0.1147</v>
      </c>
      <c r="G706" s="184">
        <v>0.31309999999999999</v>
      </c>
      <c r="H706" s="184">
        <v>-9.1600000000000001E-2</v>
      </c>
      <c r="I706" s="184">
        <v>-7.0199999999999999E-2</v>
      </c>
      <c r="J706" s="184">
        <v>2.1749999999999998</v>
      </c>
      <c r="K706" s="184">
        <v>10.889200000000001</v>
      </c>
      <c r="L706" s="184">
        <v>22.840599999999998</v>
      </c>
      <c r="M706" s="184">
        <v>46.1252</v>
      </c>
      <c r="N706" s="184">
        <v>54.999699999999997</v>
      </c>
      <c r="O706" s="184">
        <v>11.0435</v>
      </c>
      <c r="P706" s="184">
        <v>10.8071</v>
      </c>
      <c r="Q706" s="184">
        <v>12.510899999999999</v>
      </c>
      <c r="R706" s="184">
        <v>19.755500000000001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44407</v>
      </c>
      <c r="E707" s="184">
        <v>73.796499999999995</v>
      </c>
      <c r="F707" s="184">
        <v>7.2400000000000006E-2</v>
      </c>
      <c r="G707" s="184">
        <v>0.20899999999999999</v>
      </c>
      <c r="H707" s="184">
        <v>-4.5499999999999999E-2</v>
      </c>
      <c r="I707" s="184">
        <v>0.1145</v>
      </c>
      <c r="J707" s="184">
        <v>2.4209000000000001</v>
      </c>
      <c r="K707" s="184">
        <v>9.9329000000000001</v>
      </c>
      <c r="L707" s="184">
        <v>23.003599999999999</v>
      </c>
      <c r="M707" s="184">
        <v>39.219799999999999</v>
      </c>
      <c r="N707" s="184">
        <v>45.421599999999998</v>
      </c>
      <c r="O707" s="184">
        <v>8.0686</v>
      </c>
      <c r="P707" s="184">
        <v>8.4707000000000008</v>
      </c>
      <c r="Q707" s="184">
        <v>11.973100000000001</v>
      </c>
      <c r="R707" s="184">
        <v>12.735900000000001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44407</v>
      </c>
      <c r="E708" s="184">
        <v>77.568100000000001</v>
      </c>
      <c r="F708" s="184">
        <v>7.3800000000000004E-2</v>
      </c>
      <c r="G708" s="184">
        <v>0.21290000000000001</v>
      </c>
      <c r="H708" s="184">
        <v>-3.6299999999999999E-2</v>
      </c>
      <c r="I708" s="184">
        <v>0.1328</v>
      </c>
      <c r="J708" s="184">
        <v>2.4613999999999998</v>
      </c>
      <c r="K708" s="184">
        <v>10.0641</v>
      </c>
      <c r="L708" s="184">
        <v>23.3123</v>
      </c>
      <c r="M708" s="184">
        <v>39.782200000000003</v>
      </c>
      <c r="N708" s="184">
        <v>46.272399999999998</v>
      </c>
      <c r="O708" s="184">
        <v>8.7230000000000008</v>
      </c>
      <c r="P708" s="184">
        <v>9.1554000000000002</v>
      </c>
      <c r="Q708" s="184">
        <v>10.7683</v>
      </c>
      <c r="R708" s="184">
        <v>13.436500000000001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44407</v>
      </c>
      <c r="E709" s="184">
        <v>25.065300000000001</v>
      </c>
      <c r="F709" s="184">
        <v>1.52E-2</v>
      </c>
      <c r="G709" s="184">
        <v>0.31019999999999998</v>
      </c>
      <c r="H709" s="184">
        <v>-5.8599999999999999E-2</v>
      </c>
      <c r="I709" s="184">
        <v>4.7999999999999996E-3</v>
      </c>
      <c r="J709" s="184">
        <v>2.1343000000000001</v>
      </c>
      <c r="K709" s="184">
        <v>10.605499999999999</v>
      </c>
      <c r="L709" s="184">
        <v>17.888300000000001</v>
      </c>
      <c r="M709" s="184">
        <v>34.543399999999998</v>
      </c>
      <c r="N709" s="184">
        <v>44.387900000000002</v>
      </c>
      <c r="O709" s="184">
        <v>11.6035</v>
      </c>
      <c r="P709" s="184">
        <v>11.937799999999999</v>
      </c>
      <c r="Q709" s="184">
        <v>13.5032</v>
      </c>
      <c r="R709" s="184">
        <v>20.310400000000001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44407</v>
      </c>
      <c r="E710" s="184">
        <v>25.6084</v>
      </c>
      <c r="F710" s="184">
        <v>1.6E-2</v>
      </c>
      <c r="G710" s="184">
        <v>0.313</v>
      </c>
      <c r="H710" s="184">
        <v>-5.2299999999999999E-2</v>
      </c>
      <c r="I710" s="184">
        <v>1.7999999999999999E-2</v>
      </c>
      <c r="J710" s="184">
        <v>2.1638999999999999</v>
      </c>
      <c r="K710" s="184">
        <v>10.701700000000001</v>
      </c>
      <c r="L710" s="184">
        <v>18.093800000000002</v>
      </c>
      <c r="M710" s="184">
        <v>34.897500000000001</v>
      </c>
      <c r="N710" s="184">
        <v>44.897199999999998</v>
      </c>
      <c r="O710" s="184">
        <v>11.9742</v>
      </c>
      <c r="P710" s="184">
        <v>12.2819</v>
      </c>
      <c r="Q710" s="184">
        <v>13.8391</v>
      </c>
      <c r="R710" s="184">
        <v>20.736999999999998</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44407</v>
      </c>
      <c r="E711" s="184">
        <v>23.105599999999999</v>
      </c>
      <c r="F711" s="184">
        <v>1.3899999999999999E-2</v>
      </c>
      <c r="G711" s="184">
        <v>0.2482</v>
      </c>
      <c r="H711" s="184">
        <v>-4.2799999999999998E-2</v>
      </c>
      <c r="I711" s="184">
        <v>3.8100000000000002E-2</v>
      </c>
      <c r="J711" s="184">
        <v>1.8065</v>
      </c>
      <c r="K711" s="184">
        <v>8.6729000000000003</v>
      </c>
      <c r="L711" s="184">
        <v>14.508900000000001</v>
      </c>
      <c r="M711" s="184">
        <v>27.759699999999999</v>
      </c>
      <c r="N711" s="184">
        <v>35.4587</v>
      </c>
      <c r="O711" s="184">
        <v>10.7563</v>
      </c>
      <c r="P711" s="184">
        <v>10.846</v>
      </c>
      <c r="Q711" s="184">
        <v>12.236700000000001</v>
      </c>
      <c r="R711" s="184">
        <v>17.854800000000001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44407</v>
      </c>
      <c r="E712" s="184">
        <v>23.719200000000001</v>
      </c>
      <c r="F712" s="184">
        <v>1.5599999999999999E-2</v>
      </c>
      <c r="G712" s="184">
        <v>0.25280000000000002</v>
      </c>
      <c r="H712" s="184">
        <v>-3.1600000000000003E-2</v>
      </c>
      <c r="I712" s="184">
        <v>6.0299999999999999E-2</v>
      </c>
      <c r="J712" s="184">
        <v>1.8551</v>
      </c>
      <c r="K712" s="184">
        <v>8.8300999999999998</v>
      </c>
      <c r="L712" s="184">
        <v>14.8424</v>
      </c>
      <c r="M712" s="184">
        <v>28.322900000000001</v>
      </c>
      <c r="N712" s="184">
        <v>36.255400000000002</v>
      </c>
      <c r="O712" s="184">
        <v>11.3325</v>
      </c>
      <c r="P712" s="184">
        <v>11.3028</v>
      </c>
      <c r="Q712" s="184">
        <v>12.642899999999999</v>
      </c>
      <c r="R712" s="184">
        <v>18.572800000000001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44407</v>
      </c>
      <c r="E713" s="184">
        <v>11.891999999999999</v>
      </c>
      <c r="F713" s="184">
        <v>0.24610000000000001</v>
      </c>
      <c r="G713" s="184">
        <v>-0.12429999999999999</v>
      </c>
      <c r="H713" s="184">
        <v>-0.61429999999999996</v>
      </c>
      <c r="I713" s="184">
        <v>-0.96189999999999998</v>
      </c>
      <c r="J713" s="184">
        <v>1.4865999999999999</v>
      </c>
      <c r="K713" s="184">
        <v>12.4635</v>
      </c>
      <c r="L713" s="184">
        <v>24.407599999999999</v>
      </c>
      <c r="M713" s="184">
        <v>64.488200000000006</v>
      </c>
      <c r="N713" s="184">
        <v>53.913899999999998</v>
      </c>
      <c r="O713" s="184">
        <v>3.9984000000000002</v>
      </c>
      <c r="P713" s="184"/>
      <c r="Q713" s="184">
        <v>5.7725</v>
      </c>
      <c r="R713" s="184">
        <v>7.1790000000000003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44407</v>
      </c>
      <c r="E714" s="184">
        <v>11.8919</v>
      </c>
      <c r="F714" s="184">
        <v>0.24610000000000001</v>
      </c>
      <c r="G714" s="184">
        <v>-0.12429999999999999</v>
      </c>
      <c r="H714" s="184">
        <v>-0.61429999999999996</v>
      </c>
      <c r="I714" s="184">
        <v>-0.96189999999999998</v>
      </c>
      <c r="J714" s="184">
        <v>1.4865999999999999</v>
      </c>
      <c r="K714" s="184">
        <v>12.4636</v>
      </c>
      <c r="L714" s="184">
        <v>24.407900000000001</v>
      </c>
      <c r="M714" s="184">
        <v>64.486800000000002</v>
      </c>
      <c r="N714" s="184">
        <v>53.9146</v>
      </c>
      <c r="O714" s="184">
        <v>3.9981</v>
      </c>
      <c r="P714" s="184"/>
      <c r="Q714" s="184">
        <v>5.7721999999999998</v>
      </c>
      <c r="R714" s="184">
        <v>7.1786000000000003</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44407</v>
      </c>
      <c r="E715" s="184">
        <v>15.272</v>
      </c>
      <c r="F715" s="184">
        <v>0.64780000000000004</v>
      </c>
      <c r="G715" s="184">
        <v>0.98529999999999995</v>
      </c>
      <c r="H715" s="184">
        <v>0.71889999999999998</v>
      </c>
      <c r="I715" s="184">
        <v>0.438</v>
      </c>
      <c r="J715" s="184">
        <v>3.1166999999999998</v>
      </c>
      <c r="K715" s="184">
        <v>14.879799999999999</v>
      </c>
      <c r="L715" s="184">
        <v>30.9788</v>
      </c>
      <c r="M715" s="184">
        <v>59.269100000000002</v>
      </c>
      <c r="N715" s="184">
        <v>66.397900000000007</v>
      </c>
      <c r="O715" s="184"/>
      <c r="P715" s="184"/>
      <c r="Q715" s="184">
        <v>34.534300000000002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44407</v>
      </c>
      <c r="E716" s="184">
        <v>15.473100000000001</v>
      </c>
      <c r="F716" s="184">
        <v>0.65049999999999997</v>
      </c>
      <c r="G716" s="184">
        <v>0.99280000000000002</v>
      </c>
      <c r="H716" s="184">
        <v>0.73829999999999996</v>
      </c>
      <c r="I716" s="184">
        <v>0.4773</v>
      </c>
      <c r="J716" s="184">
        <v>3.2027999999999999</v>
      </c>
      <c r="K716" s="184">
        <v>15.164099999999999</v>
      </c>
      <c r="L716" s="184">
        <v>31.625499999999999</v>
      </c>
      <c r="M716" s="184">
        <v>60.429499999999997</v>
      </c>
      <c r="N716" s="184">
        <v>68.0124</v>
      </c>
      <c r="O716" s="184"/>
      <c r="P716" s="184"/>
      <c r="Q716" s="184">
        <v>35.773000000000003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44407</v>
      </c>
      <c r="E717" s="184">
        <v>90.108099999999993</v>
      </c>
      <c r="F717" s="184">
        <v>-0.34329999999999999</v>
      </c>
      <c r="G717" s="184">
        <v>-1.3299999999999999E-2</v>
      </c>
      <c r="H717" s="184">
        <v>-0.7591</v>
      </c>
      <c r="I717" s="184">
        <v>-1.0794999999999999</v>
      </c>
      <c r="J717" s="184">
        <v>0.39829999999999999</v>
      </c>
      <c r="K717" s="184">
        <v>9.4854000000000003</v>
      </c>
      <c r="L717" s="184">
        <v>19.589600000000001</v>
      </c>
      <c r="M717" s="184">
        <v>41.568300000000001</v>
      </c>
      <c r="N717" s="184">
        <v>51.500500000000002</v>
      </c>
      <c r="O717" s="184">
        <v>10.8209</v>
      </c>
      <c r="P717" s="184">
        <v>11.954499999999999</v>
      </c>
      <c r="Q717" s="184">
        <v>13.2827</v>
      </c>
      <c r="R717" s="184">
        <v>19.462900000000001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44407</v>
      </c>
      <c r="E718" s="184">
        <v>93.2851</v>
      </c>
      <c r="F718" s="184">
        <v>-0.34250000000000003</v>
      </c>
      <c r="G718" s="184">
        <v>-1.09E-2</v>
      </c>
      <c r="H718" s="184">
        <v>-0.75380000000000003</v>
      </c>
      <c r="I718" s="184">
        <v>-1.0688</v>
      </c>
      <c r="J718" s="184">
        <v>0.4214</v>
      </c>
      <c r="K718" s="184">
        <v>9.5643999999999991</v>
      </c>
      <c r="L718" s="184">
        <v>19.7927</v>
      </c>
      <c r="M718" s="184">
        <v>41.966099999999997</v>
      </c>
      <c r="N718" s="184">
        <v>52.061399999999999</v>
      </c>
      <c r="O718" s="184">
        <v>11.2088</v>
      </c>
      <c r="P718" s="184">
        <v>12.3545</v>
      </c>
      <c r="Q718" s="184">
        <v>11.821099999999999</v>
      </c>
      <c r="R718" s="184">
        <v>19.887899999999998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44407</v>
      </c>
      <c r="E719" s="184">
        <v>119.29389999999999</v>
      </c>
      <c r="F719" s="184">
        <v>0.26640000000000003</v>
      </c>
      <c r="G719" s="184">
        <v>0.89649999999999996</v>
      </c>
      <c r="H719" s="184">
        <v>0.57579999999999998</v>
      </c>
      <c r="I719" s="184">
        <v>0.14219999999999999</v>
      </c>
      <c r="J719" s="184">
        <v>2.8997999999999999</v>
      </c>
      <c r="K719" s="184">
        <v>15.129099999999999</v>
      </c>
      <c r="L719" s="184">
        <v>33.893799999999999</v>
      </c>
      <c r="M719" s="184">
        <v>66.8292</v>
      </c>
      <c r="N719" s="184">
        <v>70.731300000000005</v>
      </c>
      <c r="O719" s="184">
        <v>17.411300000000001</v>
      </c>
      <c r="P719" s="184">
        <v>15.9619</v>
      </c>
      <c r="Q719" s="184">
        <v>15.100300000000001</v>
      </c>
      <c r="R719" s="184">
        <v>32.728700000000003</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44407</v>
      </c>
      <c r="E720" s="184">
        <v>121.51600000000001</v>
      </c>
      <c r="F720" s="184">
        <v>0.26829999999999998</v>
      </c>
      <c r="G720" s="184">
        <v>0.90190000000000003</v>
      </c>
      <c r="H720" s="184">
        <v>0.58799999999999997</v>
      </c>
      <c r="I720" s="184">
        <v>0.16500000000000001</v>
      </c>
      <c r="J720" s="184">
        <v>2.9519000000000002</v>
      </c>
      <c r="K720" s="184">
        <v>15.274699999999999</v>
      </c>
      <c r="L720" s="184">
        <v>34.1798</v>
      </c>
      <c r="M720" s="184">
        <v>67.300700000000006</v>
      </c>
      <c r="N720" s="184">
        <v>71.333200000000005</v>
      </c>
      <c r="O720" s="184">
        <v>17.7514</v>
      </c>
      <c r="P720" s="184">
        <v>16.2745</v>
      </c>
      <c r="Q720" s="184">
        <v>15.643700000000001</v>
      </c>
      <c r="R720" s="184">
        <v>32.937600000000003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44407</v>
      </c>
      <c r="E721" s="184">
        <v>31.273599999999998</v>
      </c>
      <c r="F721" s="184">
        <v>-2.1700000000000001E-2</v>
      </c>
      <c r="G721" s="184">
        <v>0.39069999999999999</v>
      </c>
      <c r="H721" s="184">
        <v>0.27739999999999998</v>
      </c>
      <c r="I721" s="184">
        <v>0.64270000000000005</v>
      </c>
      <c r="J721" s="184">
        <v>2.5522</v>
      </c>
      <c r="K721" s="184">
        <v>9.7172999999999998</v>
      </c>
      <c r="L721" s="184">
        <v>15.0078</v>
      </c>
      <c r="M721" s="184">
        <v>26.983899999999998</v>
      </c>
      <c r="N721" s="184">
        <v>35.9574</v>
      </c>
      <c r="O721" s="184">
        <v>9.5304000000000002</v>
      </c>
      <c r="P721" s="184">
        <v>9.7620000000000005</v>
      </c>
      <c r="Q721" s="184">
        <v>10.5137</v>
      </c>
      <c r="R721" s="184">
        <v>17.342400000000001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44407</v>
      </c>
      <c r="E722" s="184">
        <v>29.778700000000001</v>
      </c>
      <c r="F722" s="184">
        <v>-2.3800000000000002E-2</v>
      </c>
      <c r="G722" s="184">
        <v>0.38400000000000001</v>
      </c>
      <c r="H722" s="184">
        <v>0.26190000000000002</v>
      </c>
      <c r="I722" s="184">
        <v>0.61119999999999997</v>
      </c>
      <c r="J722" s="184">
        <v>2.4834000000000001</v>
      </c>
      <c r="K722" s="184">
        <v>9.4966000000000008</v>
      </c>
      <c r="L722" s="184">
        <v>14.530799999999999</v>
      </c>
      <c r="M722" s="184">
        <v>26.166</v>
      </c>
      <c r="N722" s="184">
        <v>34.820300000000003</v>
      </c>
      <c r="O722" s="184">
        <v>8.5739000000000001</v>
      </c>
      <c r="P722" s="184">
        <v>8.9421999999999997</v>
      </c>
      <c r="Q722" s="184">
        <v>9.9796999999999993</v>
      </c>
      <c r="R722" s="184">
        <v>16.357500000000002</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44407</v>
      </c>
      <c r="E723" s="184">
        <v>14.523300000000001</v>
      </c>
      <c r="F723" s="184">
        <v>0.64939999999999998</v>
      </c>
      <c r="G723" s="184">
        <v>0.9123</v>
      </c>
      <c r="H723" s="184">
        <v>0.8387</v>
      </c>
      <c r="I723" s="184">
        <v>0.92069999999999996</v>
      </c>
      <c r="J723" s="184">
        <v>2.4889999999999999</v>
      </c>
      <c r="K723" s="184">
        <v>13.433199999999999</v>
      </c>
      <c r="L723" s="184">
        <v>24.171099999999999</v>
      </c>
      <c r="M723" s="184">
        <v>45.060400000000001</v>
      </c>
      <c r="N723" s="184">
        <v>49.223199999999999</v>
      </c>
      <c r="O723" s="184"/>
      <c r="P723" s="184"/>
      <c r="Q723" s="184">
        <v>16.843499999999999</v>
      </c>
      <c r="R723" s="184">
        <v>23.820499999999999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44407</v>
      </c>
      <c r="E724" s="184">
        <v>14.430300000000001</v>
      </c>
      <c r="F724" s="184">
        <v>0.64939999999999998</v>
      </c>
      <c r="G724" s="184">
        <v>0.91049999999999998</v>
      </c>
      <c r="H724" s="184">
        <v>0.83360000000000001</v>
      </c>
      <c r="I724" s="184">
        <v>0.91120000000000001</v>
      </c>
      <c r="J724" s="184">
        <v>2.4674999999999998</v>
      </c>
      <c r="K724" s="184">
        <v>13.360200000000001</v>
      </c>
      <c r="L724" s="184">
        <v>24.01</v>
      </c>
      <c r="M724" s="184">
        <v>44.787999999999997</v>
      </c>
      <c r="N724" s="184">
        <v>48.836599999999997</v>
      </c>
      <c r="O724" s="184"/>
      <c r="P724" s="184"/>
      <c r="Q724" s="184">
        <v>16.530799999999999</v>
      </c>
      <c r="R724" s="184">
        <v>23.511900000000001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44407</v>
      </c>
      <c r="E725" s="184">
        <v>50.445</v>
      </c>
      <c r="F725" s="184">
        <v>8.9300000000000004E-2</v>
      </c>
      <c r="G725" s="184">
        <v>0.77110000000000001</v>
      </c>
      <c r="H725" s="184">
        <v>0.30620000000000003</v>
      </c>
      <c r="I725" s="184">
        <v>0.3322</v>
      </c>
      <c r="J725" s="184">
        <v>2.9384999999999999</v>
      </c>
      <c r="K725" s="184">
        <v>12.2746</v>
      </c>
      <c r="L725" s="184">
        <v>21.5747</v>
      </c>
      <c r="M725" s="184">
        <v>41.215499999999999</v>
      </c>
      <c r="N725" s="184">
        <v>50.209899999999998</v>
      </c>
      <c r="O725" s="184">
        <v>12.898099999999999</v>
      </c>
      <c r="P725" s="184">
        <v>13.0382</v>
      </c>
      <c r="Q725" s="184">
        <v>14.3918</v>
      </c>
      <c r="R725" s="184">
        <v>22.453299999999999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0.16879565217391304</v>
      </c>
      <c r="G726" s="186">
        <v>0.45665652173913052</v>
      </c>
      <c r="H726" s="186">
        <v>0.11984347826086958</v>
      </c>
      <c r="I726" s="186">
        <v>5.0060869565217408E-2</v>
      </c>
      <c r="J726" s="186">
        <v>2.2097434782608696</v>
      </c>
      <c r="K726" s="186">
        <v>11.395104347826084</v>
      </c>
      <c r="L726" s="186">
        <v>22.166739130434781</v>
      </c>
      <c r="M726" s="186">
        <v>43.90953043478261</v>
      </c>
      <c r="N726" s="186">
        <v>49.661108695652182</v>
      </c>
      <c r="O726" s="186">
        <v>10.843947368421052</v>
      </c>
      <c r="P726" s="186">
        <v>11.637599999999999</v>
      </c>
      <c r="Q726" s="186">
        <v>14.503799999999998</v>
      </c>
      <c r="R726" s="186">
        <v>19.458385714285715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0.1134</v>
      </c>
      <c r="G727" s="186">
        <v>0.31309999999999999</v>
      </c>
      <c r="H727" s="186">
        <v>-3.1600000000000003E-2</v>
      </c>
      <c r="I727" s="186">
        <v>0.1328</v>
      </c>
      <c r="J727" s="186">
        <v>2.4209000000000001</v>
      </c>
      <c r="K727" s="186">
        <v>10.701700000000001</v>
      </c>
      <c r="L727" s="186">
        <v>22.564299999999999</v>
      </c>
      <c r="M727" s="186">
        <v>41.568300000000001</v>
      </c>
      <c r="N727" s="186">
        <v>49.223199999999999</v>
      </c>
      <c r="O727" s="186">
        <v>11.0435</v>
      </c>
      <c r="P727" s="186">
        <v>11.7898</v>
      </c>
      <c r="Q727" s="186">
        <v>13.2827</v>
      </c>
      <c r="R727" s="186">
        <v>19.755500000000001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44407</v>
      </c>
      <c r="E730" s="184">
        <v>18.13</v>
      </c>
      <c r="F730" s="184">
        <v>0.22109999999999999</v>
      </c>
      <c r="G730" s="184">
        <v>0.33200000000000002</v>
      </c>
      <c r="H730" s="184">
        <v>0.1104</v>
      </c>
      <c r="I730" s="184">
        <v>0.16569999999999999</v>
      </c>
      <c r="J730" s="184">
        <v>1.2283999999999999</v>
      </c>
      <c r="K730" s="184">
        <v>4.8582999999999998</v>
      </c>
      <c r="L730" s="184">
        <v>9.8788</v>
      </c>
      <c r="M730" s="184">
        <v>19.276299999999999</v>
      </c>
      <c r="N730" s="184">
        <v>25.034500000000001</v>
      </c>
      <c r="O730" s="184">
        <v>9.1988000000000003</v>
      </c>
      <c r="P730" s="184">
        <v>9.0698000000000008</v>
      </c>
      <c r="Q730" s="184">
        <v>9.3244000000000007</v>
      </c>
      <c r="R730" s="184">
        <v>14.3916</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44407</v>
      </c>
      <c r="E731" s="184">
        <v>16.89</v>
      </c>
      <c r="F731" s="184">
        <v>0.2374</v>
      </c>
      <c r="G731" s="184">
        <v>0.2969</v>
      </c>
      <c r="H731" s="184">
        <v>0.1186</v>
      </c>
      <c r="I731" s="184">
        <v>0.1779</v>
      </c>
      <c r="J731" s="184">
        <v>1.1982999999999999</v>
      </c>
      <c r="K731" s="184">
        <v>4.5819999999999999</v>
      </c>
      <c r="L731" s="184">
        <v>9.3203999999999994</v>
      </c>
      <c r="M731" s="184">
        <v>18.443200000000001</v>
      </c>
      <c r="N731" s="184">
        <v>23.827000000000002</v>
      </c>
      <c r="O731" s="184">
        <v>8.1750000000000007</v>
      </c>
      <c r="P731" s="184">
        <v>7.9253999999999998</v>
      </c>
      <c r="Q731" s="184">
        <v>8.1700999999999997</v>
      </c>
      <c r="R731" s="184">
        <v>13.3124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44407</v>
      </c>
      <c r="E732" s="184">
        <v>17.39</v>
      </c>
      <c r="F732" s="184">
        <v>-0.22950000000000001</v>
      </c>
      <c r="G732" s="184">
        <v>5.7500000000000002E-2</v>
      </c>
      <c r="H732" s="184">
        <v>5.7500000000000002E-2</v>
      </c>
      <c r="I732" s="184">
        <v>1.3403</v>
      </c>
      <c r="J732" s="184">
        <v>2.2940999999999998</v>
      </c>
      <c r="K732" s="184">
        <v>6.7526000000000002</v>
      </c>
      <c r="L732" s="184">
        <v>10.7643</v>
      </c>
      <c r="M732" s="184">
        <v>19.028099999999998</v>
      </c>
      <c r="N732" s="184">
        <v>23.596299999999999</v>
      </c>
      <c r="O732" s="184">
        <v>10.174300000000001</v>
      </c>
      <c r="P732" s="184">
        <v>10.168100000000001</v>
      </c>
      <c r="Q732" s="184">
        <v>9.7208000000000006</v>
      </c>
      <c r="R732" s="184">
        <v>14.0266</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44407</v>
      </c>
      <c r="E733" s="184">
        <v>16.170000000000002</v>
      </c>
      <c r="F733" s="184">
        <v>-0.1852</v>
      </c>
      <c r="G733" s="184">
        <v>0.12379999999999999</v>
      </c>
      <c r="H733" s="184">
        <v>6.1899999999999997E-2</v>
      </c>
      <c r="I733" s="184">
        <v>1.3793</v>
      </c>
      <c r="J733" s="184">
        <v>2.2770000000000001</v>
      </c>
      <c r="K733" s="184">
        <v>6.4516</v>
      </c>
      <c r="L733" s="184">
        <v>10</v>
      </c>
      <c r="M733" s="184">
        <v>17.7713</v>
      </c>
      <c r="N733" s="184">
        <v>21.8538</v>
      </c>
      <c r="O733" s="184">
        <v>8.8354999999999997</v>
      </c>
      <c r="P733" s="184">
        <v>8.8645999999999994</v>
      </c>
      <c r="Q733" s="184">
        <v>8.3909000000000002</v>
      </c>
      <c r="R733" s="184">
        <v>12.553599999999999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44407</v>
      </c>
      <c r="E734" s="184">
        <v>12.22</v>
      </c>
      <c r="F734" s="184">
        <v>0</v>
      </c>
      <c r="G734" s="184">
        <v>0.16389999999999999</v>
      </c>
      <c r="H734" s="184">
        <v>0.16389999999999999</v>
      </c>
      <c r="I734" s="184">
        <v>0.4108</v>
      </c>
      <c r="J734" s="184">
        <v>0.9083</v>
      </c>
      <c r="K734" s="184">
        <v>2.4308000000000001</v>
      </c>
      <c r="L734" s="184">
        <v>4</v>
      </c>
      <c r="M734" s="184">
        <v>7.3814000000000002</v>
      </c>
      <c r="N734" s="184">
        <v>9.8920999999999992</v>
      </c>
      <c r="O734" s="184"/>
      <c r="P734" s="184"/>
      <c r="Q734" s="184">
        <v>10.453799999999999</v>
      </c>
      <c r="R734" s="184">
        <v>10.418699999999999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44407</v>
      </c>
      <c r="E735" s="184">
        <v>11.96</v>
      </c>
      <c r="F735" s="184">
        <v>0</v>
      </c>
      <c r="G735" s="184">
        <v>8.3699999999999997E-2</v>
      </c>
      <c r="H735" s="184">
        <v>0.16750000000000001</v>
      </c>
      <c r="I735" s="184">
        <v>0.41980000000000001</v>
      </c>
      <c r="J735" s="184">
        <v>0.84319999999999995</v>
      </c>
      <c r="K735" s="184">
        <v>2.1349</v>
      </c>
      <c r="L735" s="184">
        <v>3.4601999999999999</v>
      </c>
      <c r="M735" s="184">
        <v>6.5004</v>
      </c>
      <c r="N735" s="184">
        <v>8.7272999999999996</v>
      </c>
      <c r="O735" s="184"/>
      <c r="P735" s="184"/>
      <c r="Q735" s="184">
        <v>9.282</v>
      </c>
      <c r="R735" s="184">
        <v>9.2393999999999998</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44407</v>
      </c>
      <c r="E736" s="184">
        <v>16.98</v>
      </c>
      <c r="F736" s="184">
        <v>0.1593</v>
      </c>
      <c r="G736" s="184">
        <v>-3.5299999999999998E-2</v>
      </c>
      <c r="H736" s="184">
        <v>0.112</v>
      </c>
      <c r="I736" s="184">
        <v>0.47339999999999999</v>
      </c>
      <c r="J736" s="184">
        <v>1.823</v>
      </c>
      <c r="K736" s="184">
        <v>6.3776000000000002</v>
      </c>
      <c r="L736" s="184">
        <v>10.813800000000001</v>
      </c>
      <c r="M736" s="184">
        <v>19.966100000000001</v>
      </c>
      <c r="N736" s="184">
        <v>26.029800000000002</v>
      </c>
      <c r="O736" s="184">
        <v>9.7484000000000002</v>
      </c>
      <c r="P736" s="184">
        <v>9.5503999999999998</v>
      </c>
      <c r="Q736" s="184">
        <v>10.417899999999999</v>
      </c>
      <c r="R736" s="184">
        <v>14.5968</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44407</v>
      </c>
      <c r="E737" s="184">
        <v>15.705</v>
      </c>
      <c r="F737" s="184">
        <v>0.15310000000000001</v>
      </c>
      <c r="G737" s="184">
        <v>-5.0900000000000001E-2</v>
      </c>
      <c r="H737" s="184">
        <v>8.2799999999999999E-2</v>
      </c>
      <c r="I737" s="184">
        <v>0.40920000000000001</v>
      </c>
      <c r="J737" s="184">
        <v>1.69</v>
      </c>
      <c r="K737" s="184">
        <v>5.9573999999999998</v>
      </c>
      <c r="L737" s="184">
        <v>9.9405000000000001</v>
      </c>
      <c r="M737" s="184">
        <v>18.555099999999999</v>
      </c>
      <c r="N737" s="184">
        <v>24.0717</v>
      </c>
      <c r="O737" s="184">
        <v>8.0765999999999991</v>
      </c>
      <c r="P737" s="184">
        <v>7.9276</v>
      </c>
      <c r="Q737" s="184">
        <v>8.8163999999999998</v>
      </c>
      <c r="R737" s="184">
        <v>12.8498</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44407</v>
      </c>
      <c r="E738" s="184">
        <v>18.676400000000001</v>
      </c>
      <c r="F738" s="184">
        <v>-5.4000000000000003E-3</v>
      </c>
      <c r="G738" s="184">
        <v>0.24640000000000001</v>
      </c>
      <c r="H738" s="184">
        <v>0.17319999999999999</v>
      </c>
      <c r="I738" s="184">
        <v>0.46310000000000001</v>
      </c>
      <c r="J738" s="184">
        <v>1.3337000000000001</v>
      </c>
      <c r="K738" s="184">
        <v>5.8429000000000002</v>
      </c>
      <c r="L738" s="184">
        <v>9.3114000000000008</v>
      </c>
      <c r="M738" s="184">
        <v>16.247299999999999</v>
      </c>
      <c r="N738" s="184">
        <v>18.8142</v>
      </c>
      <c r="O738" s="184">
        <v>10.345000000000001</v>
      </c>
      <c r="P738" s="184">
        <v>10.2311</v>
      </c>
      <c r="Q738" s="184">
        <v>9.6216000000000008</v>
      </c>
      <c r="R738" s="184">
        <v>14.4377</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44407</v>
      </c>
      <c r="E739" s="184">
        <v>17.725999999999999</v>
      </c>
      <c r="F739" s="184">
        <v>-8.9999999999999993E-3</v>
      </c>
      <c r="G739" s="184">
        <v>0.23469999999999999</v>
      </c>
      <c r="H739" s="184">
        <v>0.14580000000000001</v>
      </c>
      <c r="I739" s="184">
        <v>0.40839999999999999</v>
      </c>
      <c r="J739" s="184">
        <v>1.2151000000000001</v>
      </c>
      <c r="K739" s="184">
        <v>5.51</v>
      </c>
      <c r="L739" s="184">
        <v>8.6930999999999994</v>
      </c>
      <c r="M739" s="184">
        <v>15.300800000000001</v>
      </c>
      <c r="N739" s="184">
        <v>17.5503</v>
      </c>
      <c r="O739" s="184">
        <v>9.19</v>
      </c>
      <c r="P739" s="184">
        <v>9.2471999999999994</v>
      </c>
      <c r="Q739" s="184">
        <v>8.7827999999999999</v>
      </c>
      <c r="R739" s="184">
        <v>13.2669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44407</v>
      </c>
      <c r="E740" s="184">
        <v>12.282400000000001</v>
      </c>
      <c r="F740" s="184">
        <v>5.5399999999999998E-2</v>
      </c>
      <c r="G740" s="184">
        <v>0.18110000000000001</v>
      </c>
      <c r="H740" s="184">
        <v>-5.0500000000000003E-2</v>
      </c>
      <c r="I740" s="184">
        <v>-0.1285</v>
      </c>
      <c r="J740" s="184">
        <v>0.90700000000000003</v>
      </c>
      <c r="K740" s="184">
        <v>5.9485000000000001</v>
      </c>
      <c r="L740" s="184">
        <v>8.9474</v>
      </c>
      <c r="M740" s="184">
        <v>18.717600000000001</v>
      </c>
      <c r="N740" s="184">
        <v>22.483499999999999</v>
      </c>
      <c r="O740" s="184"/>
      <c r="P740" s="184"/>
      <c r="Q740" s="184">
        <v>7.2786999999999997</v>
      </c>
      <c r="R740" s="184">
        <v>10.3813</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44407</v>
      </c>
      <c r="E741" s="184">
        <v>12.884399999999999</v>
      </c>
      <c r="F741" s="184">
        <v>5.8200000000000002E-2</v>
      </c>
      <c r="G741" s="184">
        <v>0.1913</v>
      </c>
      <c r="H741" s="184">
        <v>-2.64E-2</v>
      </c>
      <c r="I741" s="184">
        <v>-7.9899999999999999E-2</v>
      </c>
      <c r="J741" s="184">
        <v>1.0113000000000001</v>
      </c>
      <c r="K741" s="184">
        <v>6.2824</v>
      </c>
      <c r="L741" s="184">
        <v>9.6713000000000005</v>
      </c>
      <c r="M741" s="184">
        <v>19.8995</v>
      </c>
      <c r="N741" s="184">
        <v>24.0853</v>
      </c>
      <c r="O741" s="184"/>
      <c r="P741" s="184"/>
      <c r="Q741" s="184">
        <v>9.0474999999999994</v>
      </c>
      <c r="R741" s="184">
        <v>12.121499999999999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44407</v>
      </c>
      <c r="E742" s="184">
        <v>46.113999999999997</v>
      </c>
      <c r="F742" s="184">
        <v>-0.1105</v>
      </c>
      <c r="G742" s="184">
        <v>0.17810000000000001</v>
      </c>
      <c r="H742" s="184">
        <v>-8.6999999999999994E-3</v>
      </c>
      <c r="I742" s="184">
        <v>-0.1386</v>
      </c>
      <c r="J742" s="184">
        <v>0.84850000000000003</v>
      </c>
      <c r="K742" s="184">
        <v>7.4969000000000001</v>
      </c>
      <c r="L742" s="184">
        <v>12.728899999999999</v>
      </c>
      <c r="M742" s="184">
        <v>24.662800000000001</v>
      </c>
      <c r="N742" s="184">
        <v>27.534700000000001</v>
      </c>
      <c r="O742" s="184">
        <v>9.2521000000000004</v>
      </c>
      <c r="P742" s="184">
        <v>9.7423999999999999</v>
      </c>
      <c r="Q742" s="184">
        <v>9.4799000000000007</v>
      </c>
      <c r="R742" s="184">
        <v>12.4861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44407</v>
      </c>
      <c r="E743" s="184">
        <v>49.777999999999999</v>
      </c>
      <c r="F743" s="184">
        <v>-0.1084</v>
      </c>
      <c r="G743" s="184">
        <v>0.1852</v>
      </c>
      <c r="H743" s="184">
        <v>6.0000000000000001E-3</v>
      </c>
      <c r="I743" s="184">
        <v>-0.1084</v>
      </c>
      <c r="J743" s="184">
        <v>0.9143</v>
      </c>
      <c r="K743" s="184">
        <v>7.7188999999999997</v>
      </c>
      <c r="L743" s="184">
        <v>13.173</v>
      </c>
      <c r="M743" s="184">
        <v>25.401199999999999</v>
      </c>
      <c r="N743" s="184">
        <v>28.539000000000001</v>
      </c>
      <c r="O743" s="184">
        <v>10.211600000000001</v>
      </c>
      <c r="P743" s="184">
        <v>11.012</v>
      </c>
      <c r="Q743" s="184">
        <v>10.5494</v>
      </c>
      <c r="R743" s="184">
        <v>13.3278</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44407</v>
      </c>
      <c r="E746" s="184">
        <v>16.43</v>
      </c>
      <c r="F746" s="184">
        <v>0.18290000000000001</v>
      </c>
      <c r="G746" s="184">
        <v>0.18290000000000001</v>
      </c>
      <c r="H746" s="184">
        <v>0.12189999999999999</v>
      </c>
      <c r="I746" s="184">
        <v>0.36649999999999999</v>
      </c>
      <c r="J746" s="184">
        <v>0.73570000000000002</v>
      </c>
      <c r="K746" s="184">
        <v>2.6875</v>
      </c>
      <c r="L746" s="184">
        <v>6.6191000000000004</v>
      </c>
      <c r="M746" s="184">
        <v>14.176500000000001</v>
      </c>
      <c r="N746" s="184">
        <v>15.949199999999999</v>
      </c>
      <c r="O746" s="184">
        <v>8.0825999999999993</v>
      </c>
      <c r="P746" s="184">
        <v>7.8792999999999997</v>
      </c>
      <c r="Q746" s="184">
        <v>7.7465000000000002</v>
      </c>
      <c r="R746" s="184">
        <v>8.5132999999999992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44407</v>
      </c>
      <c r="E747" s="184">
        <v>17.28</v>
      </c>
      <c r="F747" s="184">
        <v>0.1739</v>
      </c>
      <c r="G747" s="184">
        <v>0.1739</v>
      </c>
      <c r="H747" s="184">
        <v>0.1159</v>
      </c>
      <c r="I747" s="184">
        <v>0.34839999999999999</v>
      </c>
      <c r="J747" s="184">
        <v>0.75800000000000001</v>
      </c>
      <c r="K747" s="184">
        <v>2.7959999999999998</v>
      </c>
      <c r="L747" s="184">
        <v>6.8646000000000003</v>
      </c>
      <c r="M747" s="184">
        <v>14.741</v>
      </c>
      <c r="N747" s="184">
        <v>16.677900000000001</v>
      </c>
      <c r="O747" s="184">
        <v>8.7296999999999993</v>
      </c>
      <c r="P747" s="184">
        <v>8.6456</v>
      </c>
      <c r="Q747" s="184">
        <v>8.5663</v>
      </c>
      <c r="R747" s="184">
        <v>9.1905999999999999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44407</v>
      </c>
      <c r="E748" s="184">
        <v>20.165900000000001</v>
      </c>
      <c r="F748" s="184">
        <v>-0.19500000000000001</v>
      </c>
      <c r="G748" s="184">
        <v>-0.1565</v>
      </c>
      <c r="H748" s="184">
        <v>-0.2848</v>
      </c>
      <c r="I748" s="184">
        <v>-0.12039999999999999</v>
      </c>
      <c r="J748" s="184">
        <v>0.86829999999999996</v>
      </c>
      <c r="K748" s="184">
        <v>3.9399000000000002</v>
      </c>
      <c r="L748" s="184">
        <v>7.7826000000000004</v>
      </c>
      <c r="M748" s="184">
        <v>15.9573</v>
      </c>
      <c r="N748" s="184">
        <v>19.637</v>
      </c>
      <c r="O748" s="184">
        <v>7.3406000000000002</v>
      </c>
      <c r="P748" s="184">
        <v>5.9696999999999996</v>
      </c>
      <c r="Q748" s="184">
        <v>6.9730999999999996</v>
      </c>
      <c r="R748" s="184">
        <v>11.0665</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44407</v>
      </c>
      <c r="E749" s="184">
        <v>21.880199999999999</v>
      </c>
      <c r="F749" s="184">
        <v>-0.192</v>
      </c>
      <c r="G749" s="184">
        <v>-0.14829999999999999</v>
      </c>
      <c r="H749" s="184">
        <v>-0.26479999999999998</v>
      </c>
      <c r="I749" s="184">
        <v>-7.8100000000000003E-2</v>
      </c>
      <c r="J749" s="184">
        <v>0.96020000000000005</v>
      </c>
      <c r="K749" s="184">
        <v>4.2107999999999999</v>
      </c>
      <c r="L749" s="184">
        <v>8.2910000000000004</v>
      </c>
      <c r="M749" s="184">
        <v>16.770399999999999</v>
      </c>
      <c r="N749" s="184">
        <v>20.813700000000001</v>
      </c>
      <c r="O749" s="184">
        <v>8.6693999999999996</v>
      </c>
      <c r="P749" s="184">
        <v>7.3478000000000003</v>
      </c>
      <c r="Q749" s="184">
        <v>7.7104999999999997</v>
      </c>
      <c r="R749" s="184">
        <v>12.098699999999999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44407</v>
      </c>
      <c r="E750" s="184">
        <v>25.57</v>
      </c>
      <c r="F750" s="184">
        <v>0.23519999999999999</v>
      </c>
      <c r="G750" s="184">
        <v>0.27450000000000002</v>
      </c>
      <c r="H750" s="184">
        <v>0.11749999999999999</v>
      </c>
      <c r="I750" s="184">
        <v>7.8299999999999995E-2</v>
      </c>
      <c r="J750" s="184">
        <v>0.70889999999999997</v>
      </c>
      <c r="K750" s="184">
        <v>4.1971999999999996</v>
      </c>
      <c r="L750" s="184">
        <v>6.2759999999999998</v>
      </c>
      <c r="M750" s="184">
        <v>12.941700000000001</v>
      </c>
      <c r="N750" s="184">
        <v>16.174499999999998</v>
      </c>
      <c r="O750" s="184">
        <v>7.9185999999999996</v>
      </c>
      <c r="P750" s="184">
        <v>7.4598000000000004</v>
      </c>
      <c r="Q750" s="184">
        <v>7.7839999999999998</v>
      </c>
      <c r="R750" s="184">
        <v>10.859400000000001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44407</v>
      </c>
      <c r="E751" s="184">
        <v>23.96</v>
      </c>
      <c r="F751" s="184">
        <v>0.20910000000000001</v>
      </c>
      <c r="G751" s="184">
        <v>0.251</v>
      </c>
      <c r="H751" s="184">
        <v>8.3500000000000005E-2</v>
      </c>
      <c r="I751" s="184">
        <v>0</v>
      </c>
      <c r="J751" s="184">
        <v>0.5877</v>
      </c>
      <c r="K751" s="184">
        <v>3.9028999999999998</v>
      </c>
      <c r="L751" s="184">
        <v>5.6902999999999997</v>
      </c>
      <c r="M751" s="184">
        <v>12.067399999999999</v>
      </c>
      <c r="N751" s="184">
        <v>14.9712</v>
      </c>
      <c r="O751" s="184">
        <v>6.7910000000000004</v>
      </c>
      <c r="P751" s="184">
        <v>6.4218999999999999</v>
      </c>
      <c r="Q751" s="184">
        <v>6.8716999999999997</v>
      </c>
      <c r="R751" s="184">
        <v>9.7139000000000006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44407</v>
      </c>
      <c r="E752" s="184">
        <v>12.784000000000001</v>
      </c>
      <c r="F752" s="184">
        <v>7.1999999999999995E-2</v>
      </c>
      <c r="G752" s="184">
        <v>0.2596</v>
      </c>
      <c r="H752" s="184">
        <v>-5.8599999999999999E-2</v>
      </c>
      <c r="I752" s="184">
        <v>-3.8300000000000001E-2</v>
      </c>
      <c r="J752" s="184">
        <v>1.5086999999999999</v>
      </c>
      <c r="K752" s="184">
        <v>5.1947000000000001</v>
      </c>
      <c r="L752" s="184">
        <v>8.1392000000000007</v>
      </c>
      <c r="M752" s="184">
        <v>13.45</v>
      </c>
      <c r="N752" s="184">
        <v>15.949400000000001</v>
      </c>
      <c r="O752" s="184"/>
      <c r="P752" s="184"/>
      <c r="Q752" s="184">
        <v>10.775700000000001</v>
      </c>
      <c r="R752" s="184">
        <v>12.126300000000001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44407</v>
      </c>
      <c r="E753" s="184">
        <v>12.2479</v>
      </c>
      <c r="F753" s="184">
        <v>6.7799999999999999E-2</v>
      </c>
      <c r="G753" s="184">
        <v>0.2455</v>
      </c>
      <c r="H753" s="184">
        <v>-9.0499999999999997E-2</v>
      </c>
      <c r="I753" s="184">
        <v>-0.1036</v>
      </c>
      <c r="J753" s="184">
        <v>1.3689</v>
      </c>
      <c r="K753" s="184">
        <v>4.7580999999999998</v>
      </c>
      <c r="L753" s="184">
        <v>7.2205000000000004</v>
      </c>
      <c r="M753" s="184">
        <v>12.0044</v>
      </c>
      <c r="N753" s="184">
        <v>13.980600000000001</v>
      </c>
      <c r="O753" s="184"/>
      <c r="P753" s="184"/>
      <c r="Q753" s="184">
        <v>8.8158999999999992</v>
      </c>
      <c r="R753" s="184">
        <v>10.177899999999999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44407</v>
      </c>
      <c r="E754" s="184">
        <v>17.421800000000001</v>
      </c>
      <c r="F754" s="184">
        <v>-0.1313</v>
      </c>
      <c r="G754" s="184">
        <v>-0.1244</v>
      </c>
      <c r="H754" s="184">
        <v>-0.35749999999999998</v>
      </c>
      <c r="I754" s="184">
        <v>5.3400000000000003E-2</v>
      </c>
      <c r="J754" s="184">
        <v>0.46479999999999999</v>
      </c>
      <c r="K754" s="184">
        <v>3.8508</v>
      </c>
      <c r="L754" s="184">
        <v>6.2629000000000001</v>
      </c>
      <c r="M754" s="184">
        <v>12.380599999999999</v>
      </c>
      <c r="N754" s="184">
        <v>15.389099999999999</v>
      </c>
      <c r="O754" s="184">
        <v>8.0593000000000004</v>
      </c>
      <c r="P754" s="184">
        <v>8.5320999999999998</v>
      </c>
      <c r="Q754" s="184">
        <v>8.5062999999999995</v>
      </c>
      <c r="R754" s="184">
        <v>10.861800000000001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44407</v>
      </c>
      <c r="E755" s="184">
        <v>18.346399999999999</v>
      </c>
      <c r="F755" s="184">
        <v>-0.1285</v>
      </c>
      <c r="G755" s="184">
        <v>-0.11650000000000001</v>
      </c>
      <c r="H755" s="184">
        <v>-0.33839999999999998</v>
      </c>
      <c r="I755" s="184">
        <v>9.11E-2</v>
      </c>
      <c r="J755" s="184">
        <v>0.54420000000000002</v>
      </c>
      <c r="K755" s="184">
        <v>4.0990000000000002</v>
      </c>
      <c r="L755" s="184">
        <v>6.7718999999999996</v>
      </c>
      <c r="M755" s="184">
        <v>13.19</v>
      </c>
      <c r="N755" s="184">
        <v>16.499099999999999</v>
      </c>
      <c r="O755" s="184">
        <v>8.9899000000000004</v>
      </c>
      <c r="P755" s="184">
        <v>9.4024999999999999</v>
      </c>
      <c r="Q755" s="184">
        <v>9.3346</v>
      </c>
      <c r="R755" s="184">
        <v>11.9011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44407</v>
      </c>
      <c r="E756" s="184">
        <v>23.658000000000001</v>
      </c>
      <c r="F756" s="184">
        <v>2.5399999999999999E-2</v>
      </c>
      <c r="G756" s="184">
        <v>0.2883</v>
      </c>
      <c r="H756" s="184">
        <v>0.27550000000000002</v>
      </c>
      <c r="I756" s="184">
        <v>0.4032</v>
      </c>
      <c r="J756" s="184">
        <v>1.7155</v>
      </c>
      <c r="K756" s="184">
        <v>7.2244000000000002</v>
      </c>
      <c r="L756" s="184">
        <v>13.0177</v>
      </c>
      <c r="M756" s="184">
        <v>22.124700000000001</v>
      </c>
      <c r="N756" s="184">
        <v>27.715399999999999</v>
      </c>
      <c r="O756" s="184">
        <v>9.0896000000000008</v>
      </c>
      <c r="P756" s="184">
        <v>8.6781000000000006</v>
      </c>
      <c r="Q756" s="184">
        <v>9.2446000000000002</v>
      </c>
      <c r="R756" s="184">
        <v>14.489599999999999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44407</v>
      </c>
      <c r="E757" s="184">
        <v>22.093</v>
      </c>
      <c r="F757" s="184">
        <v>2.2599999999999999E-2</v>
      </c>
      <c r="G757" s="184">
        <v>0.28139999999999998</v>
      </c>
      <c r="H757" s="184">
        <v>0.25869999999999999</v>
      </c>
      <c r="I757" s="184">
        <v>0.36799999999999999</v>
      </c>
      <c r="J757" s="184">
        <v>1.6424000000000001</v>
      </c>
      <c r="K757" s="184">
        <v>6.9827000000000004</v>
      </c>
      <c r="L757" s="184">
        <v>12.5357</v>
      </c>
      <c r="M757" s="184">
        <v>21.363399999999999</v>
      </c>
      <c r="N757" s="184">
        <v>26.629200000000001</v>
      </c>
      <c r="O757" s="184">
        <v>8.1181000000000001</v>
      </c>
      <c r="P757" s="184">
        <v>7.7756999999999996</v>
      </c>
      <c r="Q757" s="184">
        <v>8.4344999999999999</v>
      </c>
      <c r="R757" s="184">
        <v>13.463699999999999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44407</v>
      </c>
      <c r="E758" s="184">
        <v>16.114999999999998</v>
      </c>
      <c r="F758" s="184">
        <v>9.1899999999999996E-2</v>
      </c>
      <c r="G758" s="184">
        <v>0.60560000000000003</v>
      </c>
      <c r="H758" s="184">
        <v>0.50449999999999995</v>
      </c>
      <c r="I758" s="184">
        <v>0.37369999999999998</v>
      </c>
      <c r="J758" s="184">
        <v>1.4696</v>
      </c>
      <c r="K758" s="184">
        <v>7.0551000000000004</v>
      </c>
      <c r="L758" s="184">
        <v>11.991400000000001</v>
      </c>
      <c r="M758" s="184">
        <v>23.354299999999999</v>
      </c>
      <c r="N758" s="184">
        <v>27.5395</v>
      </c>
      <c r="O758" s="184">
        <v>12.5535</v>
      </c>
      <c r="P758" s="184"/>
      <c r="Q758" s="184">
        <v>11.2042</v>
      </c>
      <c r="R758" s="184">
        <v>17.087299999999999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44407</v>
      </c>
      <c r="E759" s="184">
        <v>14.794600000000001</v>
      </c>
      <c r="F759" s="184">
        <v>8.7300000000000003E-2</v>
      </c>
      <c r="G759" s="184">
        <v>0.59079999999999999</v>
      </c>
      <c r="H759" s="184">
        <v>0.46989999999999998</v>
      </c>
      <c r="I759" s="184">
        <v>0.30370000000000003</v>
      </c>
      <c r="J759" s="184">
        <v>1.3176000000000001</v>
      </c>
      <c r="K759" s="184">
        <v>6.5739999999999998</v>
      </c>
      <c r="L759" s="184">
        <v>11.034700000000001</v>
      </c>
      <c r="M759" s="184">
        <v>21.823399999999999</v>
      </c>
      <c r="N759" s="184">
        <v>25.4375</v>
      </c>
      <c r="O759" s="184">
        <v>10.6525</v>
      </c>
      <c r="P759" s="184"/>
      <c r="Q759" s="184">
        <v>9.1083999999999996</v>
      </c>
      <c r="R759" s="184">
        <v>15.192299999999999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44407</v>
      </c>
      <c r="E760" s="184">
        <v>14.457000000000001</v>
      </c>
      <c r="F760" s="184">
        <v>0.15240000000000001</v>
      </c>
      <c r="G760" s="184">
        <v>0.52149999999999996</v>
      </c>
      <c r="H760" s="184">
        <v>0.38190000000000002</v>
      </c>
      <c r="I760" s="184">
        <v>0.63339999999999996</v>
      </c>
      <c r="J760" s="184">
        <v>1.7597</v>
      </c>
      <c r="K760" s="184">
        <v>6.4814999999999996</v>
      </c>
      <c r="L760" s="184">
        <v>12.1393</v>
      </c>
      <c r="M760" s="184">
        <v>21.1616</v>
      </c>
      <c r="N760" s="184">
        <v>27.1616</v>
      </c>
      <c r="O760" s="184"/>
      <c r="P760" s="184"/>
      <c r="Q760" s="184">
        <v>15.1112</v>
      </c>
      <c r="R760" s="184">
        <v>17.448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44407</v>
      </c>
      <c r="E761" s="184">
        <v>14.045999999999999</v>
      </c>
      <c r="F761" s="184">
        <v>0.1497</v>
      </c>
      <c r="G761" s="184">
        <v>0.51519999999999999</v>
      </c>
      <c r="H761" s="184">
        <v>0.3644</v>
      </c>
      <c r="I761" s="184">
        <v>0.59440000000000004</v>
      </c>
      <c r="J761" s="184">
        <v>1.6795</v>
      </c>
      <c r="K761" s="184">
        <v>6.2079000000000004</v>
      </c>
      <c r="L761" s="184">
        <v>11.573600000000001</v>
      </c>
      <c r="M761" s="184">
        <v>20.225999999999999</v>
      </c>
      <c r="N761" s="184">
        <v>25.860199999999999</v>
      </c>
      <c r="O761" s="184"/>
      <c r="P761" s="184"/>
      <c r="Q761" s="184">
        <v>13.8506</v>
      </c>
      <c r="R761" s="184">
        <v>16.229500000000002</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44407</v>
      </c>
      <c r="E762" s="184">
        <v>11.9491</v>
      </c>
      <c r="F762" s="184">
        <v>2.5999999999999999E-2</v>
      </c>
      <c r="G762" s="184">
        <v>0.23150000000000001</v>
      </c>
      <c r="H762" s="184">
        <v>-6.3600000000000004E-2</v>
      </c>
      <c r="I762" s="184">
        <v>-0.52780000000000005</v>
      </c>
      <c r="J762" s="184">
        <v>-8.7800000000000003E-2</v>
      </c>
      <c r="K762" s="184">
        <v>5.0369000000000002</v>
      </c>
      <c r="L762" s="184">
        <v>9.2369000000000003</v>
      </c>
      <c r="M762" s="184">
        <v>17.114699999999999</v>
      </c>
      <c r="N762" s="184">
        <v>19.112200000000001</v>
      </c>
      <c r="O762" s="184">
        <v>-2.1838000000000002</v>
      </c>
      <c r="P762" s="184">
        <v>2.1284999999999998</v>
      </c>
      <c r="Q762" s="184">
        <v>2.9268999999999998</v>
      </c>
      <c r="R762" s="184">
        <v>-1.0508</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44407</v>
      </c>
      <c r="E763" s="184">
        <v>12.702400000000001</v>
      </c>
      <c r="F763" s="184">
        <v>2.9100000000000001E-2</v>
      </c>
      <c r="G763" s="184">
        <v>0.2399</v>
      </c>
      <c r="H763" s="184">
        <v>-4.41E-2</v>
      </c>
      <c r="I763" s="184">
        <v>-0.49120000000000003</v>
      </c>
      <c r="J763" s="184">
        <v>-1.5699999999999999E-2</v>
      </c>
      <c r="K763" s="184">
        <v>5.2550999999999997</v>
      </c>
      <c r="L763" s="184">
        <v>9.6877999999999993</v>
      </c>
      <c r="M763" s="184">
        <v>17.836300000000001</v>
      </c>
      <c r="N763" s="184">
        <v>20.091100000000001</v>
      </c>
      <c r="O763" s="184">
        <v>-1.3660000000000001</v>
      </c>
      <c r="P763" s="184">
        <v>3.1244999999999998</v>
      </c>
      <c r="Q763" s="184">
        <v>3.9514</v>
      </c>
      <c r="R763" s="184">
        <v>-0.25690000000000002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44407</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44407</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44407</v>
      </c>
      <c r="E768" s="184">
        <v>38.444400000000002</v>
      </c>
      <c r="F768" s="184">
        <v>0.1135</v>
      </c>
      <c r="G768" s="184">
        <v>0.15840000000000001</v>
      </c>
      <c r="H768" s="184">
        <v>1.6000000000000001E-3</v>
      </c>
      <c r="I768" s="184">
        <v>-8.1600000000000006E-2</v>
      </c>
      <c r="J768" s="184">
        <v>1.1647000000000001</v>
      </c>
      <c r="K768" s="184">
        <v>5.3521999999999998</v>
      </c>
      <c r="L768" s="184">
        <v>9.7969000000000008</v>
      </c>
      <c r="M768" s="184">
        <v>16.3079</v>
      </c>
      <c r="N768" s="184">
        <v>19.920300000000001</v>
      </c>
      <c r="O768" s="184">
        <v>7.4424999999999999</v>
      </c>
      <c r="P768" s="184">
        <v>7.5374999999999996</v>
      </c>
      <c r="Q768" s="184">
        <v>8.0021000000000004</v>
      </c>
      <c r="R768" s="184">
        <v>9.8834999999999997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44407</v>
      </c>
      <c r="E769" s="184">
        <v>42.144599999999997</v>
      </c>
      <c r="F769" s="184">
        <v>0.1171</v>
      </c>
      <c r="G769" s="184">
        <v>0.1699</v>
      </c>
      <c r="H769" s="184">
        <v>2.87E-2</v>
      </c>
      <c r="I769" s="184">
        <v>-2.63E-2</v>
      </c>
      <c r="J769" s="184">
        <v>1.2853000000000001</v>
      </c>
      <c r="K769" s="184">
        <v>5.7374000000000001</v>
      </c>
      <c r="L769" s="184">
        <v>10.5983</v>
      </c>
      <c r="M769" s="184">
        <v>17.560500000000001</v>
      </c>
      <c r="N769" s="184">
        <v>21.5961</v>
      </c>
      <c r="O769" s="184">
        <v>8.6682000000000006</v>
      </c>
      <c r="P769" s="184">
        <v>8.8394999999999992</v>
      </c>
      <c r="Q769" s="184">
        <v>9.7944999999999993</v>
      </c>
      <c r="R769" s="184">
        <v>11.234999999999999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44407</v>
      </c>
      <c r="E770" s="184">
        <v>47.034399999999998</v>
      </c>
      <c r="F770" s="184">
        <v>0.1363</v>
      </c>
      <c r="G770" s="184">
        <v>0.51780000000000004</v>
      </c>
      <c r="H770" s="184">
        <v>0.12330000000000001</v>
      </c>
      <c r="I770" s="184">
        <v>7.9399999999999998E-2</v>
      </c>
      <c r="J770" s="184">
        <v>1.1908000000000001</v>
      </c>
      <c r="K770" s="184">
        <v>6.9194000000000004</v>
      </c>
      <c r="L770" s="184">
        <v>10.6616</v>
      </c>
      <c r="M770" s="184">
        <v>20.647400000000001</v>
      </c>
      <c r="N770" s="184">
        <v>24.1036</v>
      </c>
      <c r="O770" s="184">
        <v>10.166600000000001</v>
      </c>
      <c r="P770" s="184">
        <v>9.4056999999999995</v>
      </c>
      <c r="Q770" s="184">
        <v>8.3980999999999995</v>
      </c>
      <c r="R770" s="184">
        <v>14.4809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44407</v>
      </c>
      <c r="E771" s="184">
        <v>51.145899999999997</v>
      </c>
      <c r="F771" s="184">
        <v>0.13919999999999999</v>
      </c>
      <c r="G771" s="184">
        <v>0.52890000000000004</v>
      </c>
      <c r="H771" s="184">
        <v>0.14979999999999999</v>
      </c>
      <c r="I771" s="184">
        <v>0.1333</v>
      </c>
      <c r="J771" s="184">
        <v>1.3137000000000001</v>
      </c>
      <c r="K771" s="184">
        <v>7.3003999999999998</v>
      </c>
      <c r="L771" s="184">
        <v>11.4717</v>
      </c>
      <c r="M771" s="184">
        <v>21.920200000000001</v>
      </c>
      <c r="N771" s="184">
        <v>25.816099999999999</v>
      </c>
      <c r="O771" s="184">
        <v>11.5947</v>
      </c>
      <c r="P771" s="184">
        <v>10.671099999999999</v>
      </c>
      <c r="Q771" s="184">
        <v>9.1121999999999996</v>
      </c>
      <c r="R771" s="184">
        <v>15.927</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44407</v>
      </c>
      <c r="E772" s="184">
        <v>47.034399999999998</v>
      </c>
      <c r="F772" s="184">
        <v>0.1363</v>
      </c>
      <c r="G772" s="184">
        <v>0.51780000000000004</v>
      </c>
      <c r="H772" s="184">
        <v>0.12330000000000001</v>
      </c>
      <c r="I772" s="184">
        <v>7.9399999999999998E-2</v>
      </c>
      <c r="J772" s="184">
        <v>1.1908000000000001</v>
      </c>
      <c r="K772" s="184">
        <v>6.9194000000000004</v>
      </c>
      <c r="L772" s="184">
        <v>10.6616</v>
      </c>
      <c r="M772" s="184">
        <v>20.647400000000001</v>
      </c>
      <c r="N772" s="184">
        <v>24.1036</v>
      </c>
      <c r="O772" s="184">
        <v>10.166600000000001</v>
      </c>
      <c r="P772" s="184">
        <v>9.4056999999999995</v>
      </c>
      <c r="Q772" s="184">
        <v>8.3980999999999995</v>
      </c>
      <c r="R772" s="184">
        <v>14.4809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44407</v>
      </c>
      <c r="E773" s="184">
        <v>47.034399999999998</v>
      </c>
      <c r="F773" s="184">
        <v>0.1363</v>
      </c>
      <c r="G773" s="184">
        <v>0.51780000000000004</v>
      </c>
      <c r="H773" s="184">
        <v>0.12330000000000001</v>
      </c>
      <c r="I773" s="184">
        <v>7.9399999999999998E-2</v>
      </c>
      <c r="J773" s="184">
        <v>1.1908000000000001</v>
      </c>
      <c r="K773" s="184">
        <v>6.9194000000000004</v>
      </c>
      <c r="L773" s="184">
        <v>10.6616</v>
      </c>
      <c r="M773" s="184">
        <v>20.647400000000001</v>
      </c>
      <c r="N773" s="184">
        <v>24.1036</v>
      </c>
      <c r="O773" s="184">
        <v>10.166600000000001</v>
      </c>
      <c r="P773" s="184">
        <v>9.4056999999999995</v>
      </c>
      <c r="Q773" s="184">
        <v>8.3980999999999995</v>
      </c>
      <c r="R773" s="184">
        <v>14.4809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44407</v>
      </c>
      <c r="E774" s="184">
        <v>17.875599999999999</v>
      </c>
      <c r="F774" s="184">
        <v>-6.88E-2</v>
      </c>
      <c r="G774" s="184">
        <v>-0.1754</v>
      </c>
      <c r="H774" s="184">
        <v>-0.28170000000000001</v>
      </c>
      <c r="I774" s="184">
        <v>-0.31230000000000002</v>
      </c>
      <c r="J774" s="184">
        <v>0.63900000000000001</v>
      </c>
      <c r="K774" s="184">
        <v>4.5711000000000004</v>
      </c>
      <c r="L774" s="184">
        <v>8.8972999999999995</v>
      </c>
      <c r="M774" s="184">
        <v>19.0136</v>
      </c>
      <c r="N774" s="184">
        <v>23.749400000000001</v>
      </c>
      <c r="O774" s="184">
        <v>10.108000000000001</v>
      </c>
      <c r="P774" s="184">
        <v>9.4189000000000007</v>
      </c>
      <c r="Q774" s="184">
        <v>9.8534000000000006</v>
      </c>
      <c r="R774" s="184">
        <v>14.430300000000001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44407</v>
      </c>
      <c r="E775" s="184">
        <v>16.555900000000001</v>
      </c>
      <c r="F775" s="184">
        <v>-7.0000000000000007E-2</v>
      </c>
      <c r="G775" s="184">
        <v>-0.18029999999999999</v>
      </c>
      <c r="H775" s="184">
        <v>-0.29330000000000001</v>
      </c>
      <c r="I775" s="184">
        <v>-0.33529999999999999</v>
      </c>
      <c r="J775" s="184">
        <v>0.59060000000000001</v>
      </c>
      <c r="K775" s="184">
        <v>4.4062000000000001</v>
      </c>
      <c r="L775" s="184">
        <v>8.5355000000000008</v>
      </c>
      <c r="M775" s="184">
        <v>18.413699999999999</v>
      </c>
      <c r="N775" s="184">
        <v>22.911300000000001</v>
      </c>
      <c r="O775" s="184">
        <v>9.2078000000000007</v>
      </c>
      <c r="P775" s="184">
        <v>8.2104999999999997</v>
      </c>
      <c r="Q775" s="184">
        <v>8.4986999999999995</v>
      </c>
      <c r="R775" s="184">
        <v>13.680199999999999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44407</v>
      </c>
      <c r="E776" s="184">
        <v>12.7499</v>
      </c>
      <c r="F776" s="184">
        <v>-7.5200000000000003E-2</v>
      </c>
      <c r="G776" s="184">
        <v>0.1988</v>
      </c>
      <c r="H776" s="184">
        <v>7.7700000000000005E-2</v>
      </c>
      <c r="I776" s="184">
        <v>4.7000000000000002E-3</v>
      </c>
      <c r="J776" s="184">
        <v>0.7722</v>
      </c>
      <c r="K776" s="184">
        <v>4.2434000000000003</v>
      </c>
      <c r="L776" s="184">
        <v>7.2374999999999998</v>
      </c>
      <c r="M776" s="184">
        <v>13.201599999999999</v>
      </c>
      <c r="N776" s="184">
        <v>15.7735</v>
      </c>
      <c r="O776" s="184"/>
      <c r="P776" s="184"/>
      <c r="Q776" s="184">
        <v>9.6137999999999995</v>
      </c>
      <c r="R776" s="184">
        <v>10.380800000000001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44407</v>
      </c>
      <c r="E777" s="184">
        <v>12.1738</v>
      </c>
      <c r="F777" s="184">
        <v>-8.0399999999999999E-2</v>
      </c>
      <c r="G777" s="184">
        <v>0.18429999999999999</v>
      </c>
      <c r="H777" s="184">
        <v>4.5199999999999997E-2</v>
      </c>
      <c r="I777" s="184">
        <v>-5.91E-2</v>
      </c>
      <c r="J777" s="184">
        <v>0.63239999999999996</v>
      </c>
      <c r="K777" s="184">
        <v>3.802</v>
      </c>
      <c r="L777" s="184">
        <v>6.3334999999999999</v>
      </c>
      <c r="M777" s="184">
        <v>11.7898</v>
      </c>
      <c r="N777" s="184">
        <v>13.8813</v>
      </c>
      <c r="O777" s="184"/>
      <c r="P777" s="184"/>
      <c r="Q777" s="184">
        <v>7.7154999999999996</v>
      </c>
      <c r="R777" s="184">
        <v>8.4989000000000008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44407</v>
      </c>
      <c r="E778" s="184">
        <v>43.013300000000001</v>
      </c>
      <c r="F778" s="184">
        <v>8.4000000000000005E-2</v>
      </c>
      <c r="G778" s="184">
        <v>0.41089999999999999</v>
      </c>
      <c r="H778" s="184">
        <v>0.2606</v>
      </c>
      <c r="I778" s="184">
        <v>0.27039999999999997</v>
      </c>
      <c r="J778" s="184">
        <v>0.86650000000000005</v>
      </c>
      <c r="K778" s="184">
        <v>3.9329999999999998</v>
      </c>
      <c r="L778" s="184">
        <v>7.4202000000000004</v>
      </c>
      <c r="M778" s="184">
        <v>14.298</v>
      </c>
      <c r="N778" s="184">
        <v>18.034199999999998</v>
      </c>
      <c r="O778" s="184">
        <v>8.8302999999999994</v>
      </c>
      <c r="P778" s="184">
        <v>7.7335000000000003</v>
      </c>
      <c r="Q778" s="184">
        <v>8.3618000000000006</v>
      </c>
      <c r="R778" s="184">
        <v>10.719799999999999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44407</v>
      </c>
      <c r="E779" s="184">
        <v>52.041701833714797</v>
      </c>
      <c r="F779" s="184">
        <v>8.0100000000000005E-2</v>
      </c>
      <c r="G779" s="184">
        <v>0.3992</v>
      </c>
      <c r="H779" s="184">
        <v>0.23169999999999999</v>
      </c>
      <c r="I779" s="184">
        <v>0.21890000000000001</v>
      </c>
      <c r="J779" s="184">
        <v>0.76839999999999997</v>
      </c>
      <c r="K779" s="184">
        <v>3.6526999999999998</v>
      </c>
      <c r="L779" s="184">
        <v>6.8388999999999998</v>
      </c>
      <c r="M779" s="184">
        <v>13.3545</v>
      </c>
      <c r="N779" s="184">
        <v>16.733499999999999</v>
      </c>
      <c r="O779" s="184">
        <v>7.6790000000000003</v>
      </c>
      <c r="P779" s="184">
        <v>6.5785</v>
      </c>
      <c r="Q779" s="184">
        <v>7.8231000000000002</v>
      </c>
      <c r="R779" s="184">
        <v>9.5161999999999995</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44407</v>
      </c>
      <c r="E780" s="184">
        <v>13.03</v>
      </c>
      <c r="F780" s="184">
        <v>-0.15329999999999999</v>
      </c>
      <c r="G780" s="184">
        <v>0</v>
      </c>
      <c r="H780" s="184">
        <v>-7.6700000000000004E-2</v>
      </c>
      <c r="I780" s="184">
        <v>0</v>
      </c>
      <c r="J780" s="184">
        <v>0.61780000000000002</v>
      </c>
      <c r="K780" s="184">
        <v>3.4948000000000001</v>
      </c>
      <c r="L780" s="184">
        <v>5.7629999999999999</v>
      </c>
      <c r="M780" s="184">
        <v>12.1343</v>
      </c>
      <c r="N780" s="184">
        <v>14.8018</v>
      </c>
      <c r="O780" s="184"/>
      <c r="P780" s="184"/>
      <c r="Q780" s="184">
        <v>9.3031000000000006</v>
      </c>
      <c r="R780" s="184">
        <v>10.9079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44407</v>
      </c>
      <c r="E781" s="184">
        <v>12.8</v>
      </c>
      <c r="F781" s="184">
        <v>-0.156</v>
      </c>
      <c r="G781" s="184">
        <v>0</v>
      </c>
      <c r="H781" s="184">
        <v>-7.8100000000000003E-2</v>
      </c>
      <c r="I781" s="184">
        <v>-7.8100000000000003E-2</v>
      </c>
      <c r="J781" s="184">
        <v>0.54990000000000006</v>
      </c>
      <c r="K781" s="184">
        <v>3.3090999999999999</v>
      </c>
      <c r="L781" s="184">
        <v>5.4366000000000003</v>
      </c>
      <c r="M781" s="184">
        <v>11.6928</v>
      </c>
      <c r="N781" s="184">
        <v>14.1838</v>
      </c>
      <c r="O781" s="184"/>
      <c r="P781" s="184"/>
      <c r="Q781" s="184">
        <v>8.6508000000000003</v>
      </c>
      <c r="R781" s="184">
        <v>10.3431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44407</v>
      </c>
      <c r="E782" s="184">
        <v>12.867000000000001</v>
      </c>
      <c r="F782" s="184">
        <v>7.2300000000000003E-2</v>
      </c>
      <c r="G782" s="184">
        <v>0.1346</v>
      </c>
      <c r="H782" s="184">
        <v>-0.2233</v>
      </c>
      <c r="I782" s="184">
        <v>-0.2334</v>
      </c>
      <c r="J782" s="184">
        <v>0.73440000000000005</v>
      </c>
      <c r="K782" s="184">
        <v>4.3722000000000003</v>
      </c>
      <c r="L782" s="184">
        <v>9.5959000000000003</v>
      </c>
      <c r="M782" s="184">
        <v>19.321200000000001</v>
      </c>
      <c r="N782" s="184">
        <v>22.256399999999999</v>
      </c>
      <c r="O782" s="184"/>
      <c r="P782" s="184"/>
      <c r="Q782" s="184">
        <v>9.0236000000000001</v>
      </c>
      <c r="R782" s="184">
        <v>12.198</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44407</v>
      </c>
      <c r="E783" s="184">
        <v>12.5198</v>
      </c>
      <c r="F783" s="184">
        <v>7.1099999999999997E-2</v>
      </c>
      <c r="G783" s="184">
        <v>0.1288</v>
      </c>
      <c r="H783" s="184">
        <v>-0.23830000000000001</v>
      </c>
      <c r="I783" s="184">
        <v>-0.26450000000000001</v>
      </c>
      <c r="J783" s="184">
        <v>0.66659999999999997</v>
      </c>
      <c r="K783" s="184">
        <v>4.1581000000000001</v>
      </c>
      <c r="L783" s="184">
        <v>9.1431000000000004</v>
      </c>
      <c r="M783" s="184">
        <v>18.578900000000001</v>
      </c>
      <c r="N783" s="184">
        <v>21.233699999999999</v>
      </c>
      <c r="O783" s="184"/>
      <c r="P783" s="184"/>
      <c r="Q783" s="184">
        <v>8.0061999999999998</v>
      </c>
      <c r="R783" s="184">
        <v>11.323</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3.1950000000000006E-2</v>
      </c>
      <c r="G784" s="186">
        <v>0.19631600000000002</v>
      </c>
      <c r="H784" s="186">
        <v>4.5583999999999986E-2</v>
      </c>
      <c r="I784" s="186">
        <v>0.13844199999999998</v>
      </c>
      <c r="J784" s="186">
        <v>1.0130460000000003</v>
      </c>
      <c r="K784" s="186">
        <v>4.9578020000000009</v>
      </c>
      <c r="L784" s="186">
        <v>8.6178300000000014</v>
      </c>
      <c r="M784" s="186">
        <v>16.387280000000001</v>
      </c>
      <c r="N784" s="186">
        <v>19.816602000000003</v>
      </c>
      <c r="O784" s="186">
        <v>8.4906647058823523</v>
      </c>
      <c r="P784" s="186">
        <v>8.2597093749999999</v>
      </c>
      <c r="Q784" s="186">
        <v>8.5041139999999977</v>
      </c>
      <c r="R784" s="186">
        <v>11.854350000000004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5.6800000000000003E-2</v>
      </c>
      <c r="G785" s="186">
        <v>0.18475</v>
      </c>
      <c r="H785" s="186">
        <v>6.9800000000000001E-2</v>
      </c>
      <c r="I785" s="186">
        <v>7.8850000000000003E-2</v>
      </c>
      <c r="J785" s="186">
        <v>0.9113</v>
      </c>
      <c r="K785" s="186">
        <v>4.9475999999999996</v>
      </c>
      <c r="L785" s="186">
        <v>9.1900000000000013</v>
      </c>
      <c r="M785" s="186">
        <v>17.665900000000001</v>
      </c>
      <c r="N785" s="186">
        <v>21.023699999999998</v>
      </c>
      <c r="O785" s="186">
        <v>8.912700000000001</v>
      </c>
      <c r="P785" s="186">
        <v>8.6618500000000012</v>
      </c>
      <c r="Q785" s="186">
        <v>8.7167999999999992</v>
      </c>
      <c r="R785" s="186">
        <v>12.123899999999999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44407</v>
      </c>
      <c r="E788" s="184">
        <v>1078.8399999999999</v>
      </c>
      <c r="F788" s="184">
        <v>0.11409999999999999</v>
      </c>
      <c r="G788" s="184">
        <v>1.1874</v>
      </c>
      <c r="H788" s="184">
        <v>0.33110000000000001</v>
      </c>
      <c r="I788" s="184">
        <v>0.249</v>
      </c>
      <c r="J788" s="184">
        <v>2.8788999999999998</v>
      </c>
      <c r="K788" s="184">
        <v>12.420199999999999</v>
      </c>
      <c r="L788" s="184">
        <v>24.078800000000001</v>
      </c>
      <c r="M788" s="184">
        <v>47.061100000000003</v>
      </c>
      <c r="N788" s="184">
        <v>57.789700000000003</v>
      </c>
      <c r="O788" s="184">
        <v>14.626200000000001</v>
      </c>
      <c r="P788" s="184">
        <v>14.7075</v>
      </c>
      <c r="Q788" s="184">
        <v>22.637</v>
      </c>
      <c r="R788" s="184">
        <v>25.665199999999999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44407</v>
      </c>
      <c r="E789" s="184">
        <v>1166.6600000000001</v>
      </c>
      <c r="F789" s="184">
        <v>0.1158</v>
      </c>
      <c r="G789" s="184">
        <v>1.1953</v>
      </c>
      <c r="H789" s="184">
        <v>0.35010000000000002</v>
      </c>
      <c r="I789" s="184">
        <v>0.28710000000000002</v>
      </c>
      <c r="J789" s="184">
        <v>2.9626999999999999</v>
      </c>
      <c r="K789" s="184">
        <v>12.667400000000001</v>
      </c>
      <c r="L789" s="184">
        <v>24.571300000000001</v>
      </c>
      <c r="M789" s="184">
        <v>47.959400000000002</v>
      </c>
      <c r="N789" s="184">
        <v>59.1233</v>
      </c>
      <c r="O789" s="184">
        <v>15.6472</v>
      </c>
      <c r="P789" s="184">
        <v>15.837400000000001</v>
      </c>
      <c r="Q789" s="184">
        <v>18.164899999999999</v>
      </c>
      <c r="R789" s="184">
        <v>26.745200000000001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44407</v>
      </c>
      <c r="E790" s="184">
        <v>18.5</v>
      </c>
      <c r="F790" s="184">
        <v>-0.59109999999999996</v>
      </c>
      <c r="G790" s="184">
        <v>0.27100000000000002</v>
      </c>
      <c r="H790" s="184">
        <v>0.16239999999999999</v>
      </c>
      <c r="I790" s="184">
        <v>0.87239999999999995</v>
      </c>
      <c r="J790" s="184">
        <v>3.2366000000000001</v>
      </c>
      <c r="K790" s="184">
        <v>13.0807</v>
      </c>
      <c r="L790" s="184">
        <v>22.192900000000002</v>
      </c>
      <c r="M790" s="184">
        <v>40.257800000000003</v>
      </c>
      <c r="N790" s="184">
        <v>49.1935</v>
      </c>
      <c r="O790" s="184">
        <v>17.0199</v>
      </c>
      <c r="P790" s="184"/>
      <c r="Q790" s="184">
        <v>18.081499999999998</v>
      </c>
      <c r="R790" s="184">
        <v>25.173200000000001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44407</v>
      </c>
      <c r="E791" s="184">
        <v>17.5</v>
      </c>
      <c r="F791" s="184">
        <v>-0.56820000000000004</v>
      </c>
      <c r="G791" s="184">
        <v>0.2291</v>
      </c>
      <c r="H791" s="184">
        <v>0.17169999999999999</v>
      </c>
      <c r="I791" s="184">
        <v>0.86460000000000004</v>
      </c>
      <c r="J791" s="184">
        <v>3.1840000000000002</v>
      </c>
      <c r="K791" s="184">
        <v>12.7577</v>
      </c>
      <c r="L791" s="184">
        <v>21.4434</v>
      </c>
      <c r="M791" s="184">
        <v>38.999200000000002</v>
      </c>
      <c r="N791" s="184">
        <v>47.182499999999997</v>
      </c>
      <c r="O791" s="184">
        <v>15.308400000000001</v>
      </c>
      <c r="P791" s="184"/>
      <c r="Q791" s="184">
        <v>16.321899999999999</v>
      </c>
      <c r="R791" s="184">
        <v>23.484300000000001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44407</v>
      </c>
      <c r="E792" s="184">
        <v>18.68</v>
      </c>
      <c r="F792" s="184">
        <v>5.3600000000000002E-2</v>
      </c>
      <c r="G792" s="184">
        <v>1.0823</v>
      </c>
      <c r="H792" s="184">
        <v>0.91839999999999999</v>
      </c>
      <c r="I792" s="184">
        <v>0.91839999999999999</v>
      </c>
      <c r="J792" s="184">
        <v>5.1210000000000004</v>
      </c>
      <c r="K792" s="184">
        <v>18.829499999999999</v>
      </c>
      <c r="L792" s="184">
        <v>37.050600000000003</v>
      </c>
      <c r="M792" s="184">
        <v>60.068600000000004</v>
      </c>
      <c r="N792" s="184">
        <v>77.229600000000005</v>
      </c>
      <c r="O792" s="184"/>
      <c r="P792" s="184"/>
      <c r="Q792" s="184">
        <v>77.882300000000001</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44407</v>
      </c>
      <c r="E793" s="184">
        <v>18.32</v>
      </c>
      <c r="F793" s="184">
        <v>0.10929999999999999</v>
      </c>
      <c r="G793" s="184">
        <v>1.1037999999999999</v>
      </c>
      <c r="H793" s="184">
        <v>0.88109999999999999</v>
      </c>
      <c r="I793" s="184">
        <v>0.88109999999999999</v>
      </c>
      <c r="J793" s="184">
        <v>4.9856999999999996</v>
      </c>
      <c r="K793" s="184">
        <v>18.422799999999999</v>
      </c>
      <c r="L793" s="184">
        <v>35.905000000000001</v>
      </c>
      <c r="M793" s="184">
        <v>58.067300000000003</v>
      </c>
      <c r="N793" s="184">
        <v>74.144499999999994</v>
      </c>
      <c r="O793" s="184"/>
      <c r="P793" s="184"/>
      <c r="Q793" s="184">
        <v>74.720100000000002</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44407</v>
      </c>
      <c r="E794" s="184">
        <v>222.01</v>
      </c>
      <c r="F794" s="184">
        <v>0.1308</v>
      </c>
      <c r="G794" s="184">
        <v>0.79449999999999998</v>
      </c>
      <c r="H794" s="184">
        <v>0.34799999999999998</v>
      </c>
      <c r="I794" s="184">
        <v>0.47970000000000002</v>
      </c>
      <c r="J794" s="184">
        <v>2.9062999999999999</v>
      </c>
      <c r="K794" s="184">
        <v>13.1607</v>
      </c>
      <c r="L794" s="184">
        <v>23.352599999999999</v>
      </c>
      <c r="M794" s="184">
        <v>41.913800000000002</v>
      </c>
      <c r="N794" s="184">
        <v>52.009599999999999</v>
      </c>
      <c r="O794" s="184">
        <v>17.806000000000001</v>
      </c>
      <c r="P794" s="184">
        <v>17.606300000000001</v>
      </c>
      <c r="Q794" s="184">
        <v>15.6136</v>
      </c>
      <c r="R794" s="184">
        <v>28.652799999999999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44407</v>
      </c>
      <c r="E795" s="184">
        <v>207.88</v>
      </c>
      <c r="F795" s="184">
        <v>0.12520000000000001</v>
      </c>
      <c r="G795" s="184">
        <v>0.78539999999999999</v>
      </c>
      <c r="H795" s="184">
        <v>0.32329999999999998</v>
      </c>
      <c r="I795" s="184">
        <v>0.42509999999999998</v>
      </c>
      <c r="J795" s="184">
        <v>2.7888000000000002</v>
      </c>
      <c r="K795" s="184">
        <v>12.7821</v>
      </c>
      <c r="L795" s="184">
        <v>22.549099999999999</v>
      </c>
      <c r="M795" s="184">
        <v>40.544899999999998</v>
      </c>
      <c r="N795" s="184">
        <v>50.061399999999999</v>
      </c>
      <c r="O795" s="184">
        <v>16.496300000000002</v>
      </c>
      <c r="P795" s="184">
        <v>16.509</v>
      </c>
      <c r="Q795" s="184">
        <v>18.493400000000001</v>
      </c>
      <c r="R795" s="184">
        <v>26.981000000000002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44407</v>
      </c>
      <c r="E796" s="184">
        <v>67.78</v>
      </c>
      <c r="F796" s="184">
        <v>0.1241</v>
      </c>
      <c r="G796" s="184">
        <v>0.84809999999999997</v>
      </c>
      <c r="H796" s="184">
        <v>0.61160000000000003</v>
      </c>
      <c r="I796" s="184">
        <v>0.86309999999999998</v>
      </c>
      <c r="J796" s="184">
        <v>4.0880000000000001</v>
      </c>
      <c r="K796" s="184">
        <v>15.256399999999999</v>
      </c>
      <c r="L796" s="184">
        <v>26.7745</v>
      </c>
      <c r="M796" s="184">
        <v>52.516800000000003</v>
      </c>
      <c r="N796" s="184">
        <v>62.748800000000003</v>
      </c>
      <c r="O796" s="184">
        <v>19.098299999999998</v>
      </c>
      <c r="P796" s="184">
        <v>17.4909</v>
      </c>
      <c r="Q796" s="184">
        <v>16.8291</v>
      </c>
      <c r="R796" s="184">
        <v>30.868200000000002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44407</v>
      </c>
      <c r="E797" s="184">
        <v>187.30352875805099</v>
      </c>
      <c r="F797" s="184">
        <v>0.12520000000000001</v>
      </c>
      <c r="G797" s="184">
        <v>0.84860000000000002</v>
      </c>
      <c r="H797" s="184">
        <v>0.61199999999999999</v>
      </c>
      <c r="I797" s="184">
        <v>0.86429999999999996</v>
      </c>
      <c r="J797" s="184">
        <v>4.0883000000000003</v>
      </c>
      <c r="K797" s="184">
        <v>15.257899999999999</v>
      </c>
      <c r="L797" s="184">
        <v>26.7744</v>
      </c>
      <c r="M797" s="184">
        <v>52.515700000000002</v>
      </c>
      <c r="N797" s="184">
        <v>62.752200000000002</v>
      </c>
      <c r="O797" s="184">
        <v>18.015699999999999</v>
      </c>
      <c r="P797" s="184">
        <v>16.850999999999999</v>
      </c>
      <c r="Q797" s="184">
        <v>16.460100000000001</v>
      </c>
      <c r="R797" s="184">
        <v>29.932500000000001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44407</v>
      </c>
      <c r="E798" s="184">
        <v>63.613</v>
      </c>
      <c r="F798" s="184">
        <v>0.12280000000000001</v>
      </c>
      <c r="G798" s="184">
        <v>0.84019999999999995</v>
      </c>
      <c r="H798" s="184">
        <v>0.59299999999999997</v>
      </c>
      <c r="I798" s="184">
        <v>0.82579999999999998</v>
      </c>
      <c r="J798" s="184">
        <v>4.0039999999999996</v>
      </c>
      <c r="K798" s="184">
        <v>14.965999999999999</v>
      </c>
      <c r="L798" s="184">
        <v>26.1387</v>
      </c>
      <c r="M798" s="184">
        <v>51.362200000000001</v>
      </c>
      <c r="N798" s="184">
        <v>61.119</v>
      </c>
      <c r="O798" s="184">
        <v>18.008400000000002</v>
      </c>
      <c r="P798" s="184">
        <v>16.5046</v>
      </c>
      <c r="Q798" s="184">
        <v>13.9628</v>
      </c>
      <c r="R798" s="184">
        <v>29.5806</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44407</v>
      </c>
      <c r="E799" s="184">
        <v>793.37048616153697</v>
      </c>
      <c r="F799" s="184">
        <v>0.12139999999999999</v>
      </c>
      <c r="G799" s="184">
        <v>0.8397</v>
      </c>
      <c r="H799" s="184">
        <v>0.59189999999999998</v>
      </c>
      <c r="I799" s="184">
        <v>0.82340000000000002</v>
      </c>
      <c r="J799" s="184">
        <v>4.0019999999999998</v>
      </c>
      <c r="K799" s="184">
        <v>14.9672</v>
      </c>
      <c r="L799" s="184">
        <v>26.1418</v>
      </c>
      <c r="M799" s="184">
        <v>51.365900000000003</v>
      </c>
      <c r="N799" s="184">
        <v>61.1218</v>
      </c>
      <c r="O799" s="184">
        <v>16.9269</v>
      </c>
      <c r="P799" s="184">
        <v>15.8628</v>
      </c>
      <c r="Q799" s="184">
        <v>19.7483</v>
      </c>
      <c r="R799" s="184">
        <v>28.651299999999999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44407</v>
      </c>
      <c r="E800" s="184">
        <v>23.251999999999999</v>
      </c>
      <c r="F800" s="184">
        <v>0.60140000000000005</v>
      </c>
      <c r="G800" s="184">
        <v>1.2277</v>
      </c>
      <c r="H800" s="184">
        <v>0.7671</v>
      </c>
      <c r="I800" s="184">
        <v>0.46229999999999999</v>
      </c>
      <c r="J800" s="184">
        <v>4.5080999999999998</v>
      </c>
      <c r="K800" s="184">
        <v>15.4175</v>
      </c>
      <c r="L800" s="184">
        <v>27.527000000000001</v>
      </c>
      <c r="M800" s="184">
        <v>49.444099999999999</v>
      </c>
      <c r="N800" s="184">
        <v>59.5991</v>
      </c>
      <c r="O800" s="184">
        <v>15.3827</v>
      </c>
      <c r="P800" s="184">
        <v>16.855799999999999</v>
      </c>
      <c r="Q800" s="184">
        <v>13.883800000000001</v>
      </c>
      <c r="R800" s="184">
        <v>26.556999999999999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44407</v>
      </c>
      <c r="E801" s="184">
        <v>21.440999999999999</v>
      </c>
      <c r="F801" s="184">
        <v>0.59589999999999999</v>
      </c>
      <c r="G801" s="184">
        <v>1.2132000000000001</v>
      </c>
      <c r="H801" s="184">
        <v>0.7329</v>
      </c>
      <c r="I801" s="184">
        <v>0.39800000000000002</v>
      </c>
      <c r="J801" s="184">
        <v>4.3612000000000002</v>
      </c>
      <c r="K801" s="184">
        <v>14.915900000000001</v>
      </c>
      <c r="L801" s="184">
        <v>26.406099999999999</v>
      </c>
      <c r="M801" s="184">
        <v>47.482500000000002</v>
      </c>
      <c r="N801" s="184">
        <v>56.801200000000001</v>
      </c>
      <c r="O801" s="184">
        <v>13.3947</v>
      </c>
      <c r="P801" s="184">
        <v>15.330299999999999</v>
      </c>
      <c r="Q801" s="184">
        <v>12.469799999999999</v>
      </c>
      <c r="R801" s="184">
        <v>24.322199999999999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44407</v>
      </c>
      <c r="E802" s="184">
        <v>864.66240000000005</v>
      </c>
      <c r="F802" s="184">
        <v>0.30349999999999999</v>
      </c>
      <c r="G802" s="184">
        <v>0.90620000000000001</v>
      </c>
      <c r="H802" s="184">
        <v>0.1704</v>
      </c>
      <c r="I802" s="184">
        <v>0.51919999999999999</v>
      </c>
      <c r="J802" s="184">
        <v>2.4539</v>
      </c>
      <c r="K802" s="184">
        <v>13.3169</v>
      </c>
      <c r="L802" s="184">
        <v>22.308199999999999</v>
      </c>
      <c r="M802" s="184">
        <v>53.769399999999997</v>
      </c>
      <c r="N802" s="184">
        <v>63.170099999999998</v>
      </c>
      <c r="O802" s="184">
        <v>13.429600000000001</v>
      </c>
      <c r="P802" s="184">
        <v>12.439500000000001</v>
      </c>
      <c r="Q802" s="184">
        <v>18.067499999999999</v>
      </c>
      <c r="R802" s="184">
        <v>25.386299999999999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44407</v>
      </c>
      <c r="E803" s="184">
        <v>934.04309999999998</v>
      </c>
      <c r="F803" s="184">
        <v>0.30530000000000002</v>
      </c>
      <c r="G803" s="184">
        <v>0.91200000000000003</v>
      </c>
      <c r="H803" s="184">
        <v>0.18440000000000001</v>
      </c>
      <c r="I803" s="184">
        <v>0.54800000000000004</v>
      </c>
      <c r="J803" s="184">
        <v>2.5169999999999999</v>
      </c>
      <c r="K803" s="184">
        <v>13.5177</v>
      </c>
      <c r="L803" s="184">
        <v>22.7576</v>
      </c>
      <c r="M803" s="184">
        <v>54.618400000000001</v>
      </c>
      <c r="N803" s="184">
        <v>64.378299999999996</v>
      </c>
      <c r="O803" s="184">
        <v>14.3467</v>
      </c>
      <c r="P803" s="184">
        <v>13.48</v>
      </c>
      <c r="Q803" s="184">
        <v>16.4041</v>
      </c>
      <c r="R803" s="184">
        <v>26.3401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44407</v>
      </c>
      <c r="E804" s="184">
        <v>900.04300000000001</v>
      </c>
      <c r="F804" s="184">
        <v>0.23699999999999999</v>
      </c>
      <c r="G804" s="184">
        <v>0.72909999999999997</v>
      </c>
      <c r="H804" s="184">
        <v>-9.7699999999999995E-2</v>
      </c>
      <c r="I804" s="184">
        <v>5.4000000000000003E-3</v>
      </c>
      <c r="J804" s="184">
        <v>1.4959</v>
      </c>
      <c r="K804" s="184">
        <v>13.019500000000001</v>
      </c>
      <c r="L804" s="184">
        <v>25.193100000000001</v>
      </c>
      <c r="M804" s="184">
        <v>57.788800000000002</v>
      </c>
      <c r="N804" s="184">
        <v>62.106499999999997</v>
      </c>
      <c r="O804" s="184">
        <v>12.4223</v>
      </c>
      <c r="P804" s="184">
        <v>13.1503</v>
      </c>
      <c r="Q804" s="184">
        <v>18.436</v>
      </c>
      <c r="R804" s="184">
        <v>18.384899999999998</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44407</v>
      </c>
      <c r="E805" s="184">
        <v>958.68499999999995</v>
      </c>
      <c r="F805" s="184">
        <v>0.2387</v>
      </c>
      <c r="G805" s="184">
        <v>0.73409999999999997</v>
      </c>
      <c r="H805" s="184">
        <v>-8.6199999999999999E-2</v>
      </c>
      <c r="I805" s="184">
        <v>2.8400000000000002E-2</v>
      </c>
      <c r="J805" s="184">
        <v>1.5452999999999999</v>
      </c>
      <c r="K805" s="184">
        <v>13.189</v>
      </c>
      <c r="L805" s="184">
        <v>25.569800000000001</v>
      </c>
      <c r="M805" s="184">
        <v>58.48</v>
      </c>
      <c r="N805" s="184">
        <v>63.055300000000003</v>
      </c>
      <c r="O805" s="184">
        <v>13.1188</v>
      </c>
      <c r="P805" s="184">
        <v>13.978400000000001</v>
      </c>
      <c r="Q805" s="184">
        <v>14.789899999999999</v>
      </c>
      <c r="R805" s="184">
        <v>19.063500000000001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44407</v>
      </c>
      <c r="E806" s="184">
        <v>121.5724</v>
      </c>
      <c r="F806" s="184">
        <v>0.1217</v>
      </c>
      <c r="G806" s="184">
        <v>0.6542</v>
      </c>
      <c r="H806" s="184">
        <v>8.0399999999999999E-2</v>
      </c>
      <c r="I806" s="184">
        <v>0.45739999999999997</v>
      </c>
      <c r="J806" s="184">
        <v>2.9925000000000002</v>
      </c>
      <c r="K806" s="184">
        <v>14.0403</v>
      </c>
      <c r="L806" s="184">
        <v>22.364000000000001</v>
      </c>
      <c r="M806" s="184">
        <v>42.738500000000002</v>
      </c>
      <c r="N806" s="184">
        <v>53.337299999999999</v>
      </c>
      <c r="O806" s="184">
        <v>10.601800000000001</v>
      </c>
      <c r="P806" s="184">
        <v>11.1206</v>
      </c>
      <c r="Q806" s="184">
        <v>15.398400000000001</v>
      </c>
      <c r="R806" s="184">
        <v>23.501999999999999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44407</v>
      </c>
      <c r="E807" s="184">
        <v>130.7576</v>
      </c>
      <c r="F807" s="184">
        <v>0.12479999999999999</v>
      </c>
      <c r="G807" s="184">
        <v>0.66349999999999998</v>
      </c>
      <c r="H807" s="184">
        <v>0.1024</v>
      </c>
      <c r="I807" s="184">
        <v>0.50239999999999996</v>
      </c>
      <c r="J807" s="184">
        <v>3.0911</v>
      </c>
      <c r="K807" s="184">
        <v>14.3706</v>
      </c>
      <c r="L807" s="184">
        <v>23.077200000000001</v>
      </c>
      <c r="M807" s="184">
        <v>43.982900000000001</v>
      </c>
      <c r="N807" s="184">
        <v>55.128999999999998</v>
      </c>
      <c r="O807" s="184">
        <v>11.768800000000001</v>
      </c>
      <c r="P807" s="184">
        <v>12.1523</v>
      </c>
      <c r="Q807" s="184">
        <v>15.3962</v>
      </c>
      <c r="R807" s="184">
        <v>24.940799999999999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44407</v>
      </c>
      <c r="E808" s="184">
        <v>30.89</v>
      </c>
      <c r="F808" s="184">
        <v>0.75019999999999998</v>
      </c>
      <c r="G808" s="184">
        <v>0.88180000000000003</v>
      </c>
      <c r="H808" s="184">
        <v>0.45529999999999998</v>
      </c>
      <c r="I808" s="184">
        <v>0.16209999999999999</v>
      </c>
      <c r="J808" s="184">
        <v>2.9666999999999999</v>
      </c>
      <c r="K808" s="184">
        <v>13.8172</v>
      </c>
      <c r="L808" s="184">
        <v>23.56</v>
      </c>
      <c r="M808" s="184">
        <v>41.4377</v>
      </c>
      <c r="N808" s="184">
        <v>50.682899999999997</v>
      </c>
      <c r="O808" s="184">
        <v>12.617800000000001</v>
      </c>
      <c r="P808" s="184">
        <v>11.6043</v>
      </c>
      <c r="Q808" s="184">
        <v>16.596499999999999</v>
      </c>
      <c r="R808" s="184">
        <v>25.660799999999998</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44407</v>
      </c>
      <c r="E809" s="184">
        <v>33.979999999999997</v>
      </c>
      <c r="F809" s="184">
        <v>0.74119999999999997</v>
      </c>
      <c r="G809" s="184">
        <v>0.89070000000000005</v>
      </c>
      <c r="H809" s="184">
        <v>0.47310000000000002</v>
      </c>
      <c r="I809" s="184">
        <v>0.2064</v>
      </c>
      <c r="J809" s="184">
        <v>3.0947</v>
      </c>
      <c r="K809" s="184">
        <v>14.180099999999999</v>
      </c>
      <c r="L809" s="184">
        <v>24.3322</v>
      </c>
      <c r="M809" s="184">
        <v>42.773099999999999</v>
      </c>
      <c r="N809" s="184">
        <v>52.650500000000001</v>
      </c>
      <c r="O809" s="184">
        <v>14.261699999999999</v>
      </c>
      <c r="P809" s="184">
        <v>13.4345</v>
      </c>
      <c r="Q809" s="184">
        <v>18.119700000000002</v>
      </c>
      <c r="R809" s="184">
        <v>27.314</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44407</v>
      </c>
      <c r="E810" s="184">
        <v>134.37</v>
      </c>
      <c r="F810" s="184">
        <v>-0.2228</v>
      </c>
      <c r="G810" s="184">
        <v>0.32850000000000001</v>
      </c>
      <c r="H810" s="184">
        <v>0.4335</v>
      </c>
      <c r="I810" s="184">
        <v>0.84809999999999997</v>
      </c>
      <c r="J810" s="184">
        <v>3.4729999999999999</v>
      </c>
      <c r="K810" s="184">
        <v>13.2681</v>
      </c>
      <c r="L810" s="184">
        <v>21.1632</v>
      </c>
      <c r="M810" s="184">
        <v>42.160400000000003</v>
      </c>
      <c r="N810" s="184">
        <v>51.950699999999998</v>
      </c>
      <c r="O810" s="184">
        <v>10.427199999999999</v>
      </c>
      <c r="P810" s="184">
        <v>10.763</v>
      </c>
      <c r="Q810" s="184">
        <v>15.02</v>
      </c>
      <c r="R810" s="184">
        <v>21.157499999999999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44407</v>
      </c>
      <c r="E811" s="184">
        <v>126.43</v>
      </c>
      <c r="F811" s="184">
        <v>-0.22889999999999999</v>
      </c>
      <c r="G811" s="184">
        <v>0.32529999999999998</v>
      </c>
      <c r="H811" s="184">
        <v>0.42099999999999999</v>
      </c>
      <c r="I811" s="184">
        <v>0.82140000000000002</v>
      </c>
      <c r="J811" s="184">
        <v>3.4108000000000001</v>
      </c>
      <c r="K811" s="184">
        <v>13.0656</v>
      </c>
      <c r="L811" s="184">
        <v>20.742999999999999</v>
      </c>
      <c r="M811" s="184">
        <v>41.4206</v>
      </c>
      <c r="N811" s="184">
        <v>50.889099999999999</v>
      </c>
      <c r="O811" s="184">
        <v>9.6640999999999995</v>
      </c>
      <c r="P811" s="184">
        <v>9.9692000000000007</v>
      </c>
      <c r="Q811" s="184">
        <v>17.363299999999999</v>
      </c>
      <c r="R811" s="184">
        <v>20.3324</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44407</v>
      </c>
      <c r="E812" s="184">
        <v>46.637099999999997</v>
      </c>
      <c r="F812" s="184">
        <v>0.61140000000000005</v>
      </c>
      <c r="G812" s="184">
        <v>1.5924</v>
      </c>
      <c r="H812" s="184">
        <v>1.4613</v>
      </c>
      <c r="I812" s="184">
        <v>1.7810999999999999</v>
      </c>
      <c r="J812" s="184">
        <v>2.9173</v>
      </c>
      <c r="K812" s="184">
        <v>11.548</v>
      </c>
      <c r="L812" s="184">
        <v>21.802199999999999</v>
      </c>
      <c r="M812" s="184">
        <v>49.809699999999999</v>
      </c>
      <c r="N812" s="184">
        <v>50.947699999999998</v>
      </c>
      <c r="O812" s="184">
        <v>12.9291</v>
      </c>
      <c r="P812" s="184">
        <v>14.554500000000001</v>
      </c>
      <c r="Q812" s="184">
        <v>12.7226</v>
      </c>
      <c r="R812" s="184">
        <v>22.863299999999999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44407</v>
      </c>
      <c r="E813" s="184">
        <v>50.775500000000001</v>
      </c>
      <c r="F813" s="184">
        <v>0.61370000000000002</v>
      </c>
      <c r="G813" s="184">
        <v>1.599</v>
      </c>
      <c r="H813" s="184">
        <v>1.4764999999999999</v>
      </c>
      <c r="I813" s="184">
        <v>1.8113999999999999</v>
      </c>
      <c r="J813" s="184">
        <v>2.9832999999999998</v>
      </c>
      <c r="K813" s="184">
        <v>11.7652</v>
      </c>
      <c r="L813" s="184">
        <v>22.276900000000001</v>
      </c>
      <c r="M813" s="184">
        <v>50.686599999999999</v>
      </c>
      <c r="N813" s="184">
        <v>52.129899999999999</v>
      </c>
      <c r="O813" s="184">
        <v>13.8124</v>
      </c>
      <c r="P813" s="184">
        <v>15.625999999999999</v>
      </c>
      <c r="Q813" s="184">
        <v>16.460699999999999</v>
      </c>
      <c r="R813" s="184">
        <v>23.824000000000002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44407</v>
      </c>
      <c r="E814" s="184">
        <v>49.667000000000002</v>
      </c>
      <c r="F814" s="184">
        <v>0.3982</v>
      </c>
      <c r="G814" s="184">
        <v>0.77510000000000001</v>
      </c>
      <c r="H814" s="184">
        <v>0.34949999999999998</v>
      </c>
      <c r="I814" s="184">
        <v>0.1028</v>
      </c>
      <c r="J814" s="184">
        <v>2.3576000000000001</v>
      </c>
      <c r="K814" s="184">
        <v>10.5923</v>
      </c>
      <c r="L814" s="184">
        <v>19.774799999999999</v>
      </c>
      <c r="M814" s="184">
        <v>39.627800000000001</v>
      </c>
      <c r="N814" s="184">
        <v>46.032200000000003</v>
      </c>
      <c r="O814" s="184">
        <v>12.7303</v>
      </c>
      <c r="P814" s="184">
        <v>14.0389</v>
      </c>
      <c r="Q814" s="184">
        <v>14.430099999999999</v>
      </c>
      <c r="R814" s="184">
        <v>20.8018</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44407</v>
      </c>
      <c r="E815" s="184">
        <v>54.002000000000002</v>
      </c>
      <c r="F815" s="184">
        <v>0.40160000000000001</v>
      </c>
      <c r="G815" s="184">
        <v>0.78200000000000003</v>
      </c>
      <c r="H815" s="184">
        <v>0.36609999999999998</v>
      </c>
      <c r="I815" s="184">
        <v>0.13719999999999999</v>
      </c>
      <c r="J815" s="184">
        <v>2.4337</v>
      </c>
      <c r="K815" s="184">
        <v>10.8529</v>
      </c>
      <c r="L815" s="184">
        <v>20.360199999999999</v>
      </c>
      <c r="M815" s="184">
        <v>40.6449</v>
      </c>
      <c r="N815" s="184">
        <v>47.433700000000002</v>
      </c>
      <c r="O815" s="184">
        <v>13.836600000000001</v>
      </c>
      <c r="P815" s="184">
        <v>15.229100000000001</v>
      </c>
      <c r="Q815" s="184">
        <v>17.655799999999999</v>
      </c>
      <c r="R815" s="184">
        <v>21.961600000000001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44407</v>
      </c>
      <c r="E816" s="184">
        <v>118.017</v>
      </c>
      <c r="F816" s="184">
        <v>6.1899999999999997E-2</v>
      </c>
      <c r="G816" s="184">
        <v>0.63959999999999995</v>
      </c>
      <c r="H816" s="184">
        <v>6.9500000000000006E-2</v>
      </c>
      <c r="I816" s="184">
        <v>-0.3024</v>
      </c>
      <c r="J816" s="184">
        <v>0.9607</v>
      </c>
      <c r="K816" s="184">
        <v>10.071999999999999</v>
      </c>
      <c r="L816" s="184">
        <v>20.863299999999999</v>
      </c>
      <c r="M816" s="184">
        <v>36.377499999999998</v>
      </c>
      <c r="N816" s="184">
        <v>43.405500000000004</v>
      </c>
      <c r="O816" s="184">
        <v>10.3652</v>
      </c>
      <c r="P816" s="184">
        <v>11.8072</v>
      </c>
      <c r="Q816" s="184">
        <v>14.1059</v>
      </c>
      <c r="R816" s="184">
        <v>19.890699999999999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44407</v>
      </c>
      <c r="E817" s="184">
        <v>111.23099999999999</v>
      </c>
      <c r="F817" s="184">
        <v>5.9400000000000001E-2</v>
      </c>
      <c r="G817" s="184">
        <v>0.63329999999999997</v>
      </c>
      <c r="H817" s="184">
        <v>5.4899999999999997E-2</v>
      </c>
      <c r="I817" s="184">
        <v>-0.33239999999999997</v>
      </c>
      <c r="J817" s="184">
        <v>0.89800000000000002</v>
      </c>
      <c r="K817" s="184">
        <v>9.8665000000000003</v>
      </c>
      <c r="L817" s="184">
        <v>20.428100000000001</v>
      </c>
      <c r="M817" s="184">
        <v>35.662500000000001</v>
      </c>
      <c r="N817" s="184">
        <v>42.392099999999999</v>
      </c>
      <c r="O817" s="184">
        <v>9.5863999999999994</v>
      </c>
      <c r="P817" s="184">
        <v>11.010199999999999</v>
      </c>
      <c r="Q817" s="184">
        <v>16.015599999999999</v>
      </c>
      <c r="R817" s="184">
        <v>19.068200000000001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44407</v>
      </c>
      <c r="E818" s="184">
        <v>62.7624</v>
      </c>
      <c r="F818" s="184">
        <v>0.30730000000000002</v>
      </c>
      <c r="G818" s="184">
        <v>0.52710000000000001</v>
      </c>
      <c r="H818" s="184">
        <v>0.2833</v>
      </c>
      <c r="I818" s="184">
        <v>0.38350000000000001</v>
      </c>
      <c r="J818" s="184">
        <v>1.3241000000000001</v>
      </c>
      <c r="K818" s="184">
        <v>11.4862</v>
      </c>
      <c r="L818" s="184">
        <v>15.9735</v>
      </c>
      <c r="M818" s="184">
        <v>31.6737</v>
      </c>
      <c r="N818" s="184">
        <v>38.201799999999999</v>
      </c>
      <c r="O818" s="184">
        <v>11.5678</v>
      </c>
      <c r="P818" s="184">
        <v>9.4296000000000006</v>
      </c>
      <c r="Q818" s="184">
        <v>9.1539999999999999</v>
      </c>
      <c r="R818" s="184">
        <v>17.544599999999999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44407</v>
      </c>
      <c r="E819" s="184">
        <v>66.752499999999998</v>
      </c>
      <c r="F819" s="184">
        <v>0.31</v>
      </c>
      <c r="G819" s="184">
        <v>0.5353</v>
      </c>
      <c r="H819" s="184">
        <v>0.30220000000000002</v>
      </c>
      <c r="I819" s="184">
        <v>0.42149999999999999</v>
      </c>
      <c r="J819" s="184">
        <v>1.4059999999999999</v>
      </c>
      <c r="K819" s="184">
        <v>11.7599</v>
      </c>
      <c r="L819" s="184">
        <v>16.541899999999998</v>
      </c>
      <c r="M819" s="184">
        <v>32.614899999999999</v>
      </c>
      <c r="N819" s="184">
        <v>39.463999999999999</v>
      </c>
      <c r="O819" s="184">
        <v>12.493399999999999</v>
      </c>
      <c r="P819" s="184">
        <v>10.340299999999999</v>
      </c>
      <c r="Q819" s="184">
        <v>10.899900000000001</v>
      </c>
      <c r="R819" s="184">
        <v>18.476800000000001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44407</v>
      </c>
      <c r="E820" s="184">
        <v>36.700299999999999</v>
      </c>
      <c r="F820" s="184">
        <v>0.2059</v>
      </c>
      <c r="G820" s="184">
        <v>0.55510000000000004</v>
      </c>
      <c r="H820" s="184">
        <v>0.8569</v>
      </c>
      <c r="I820" s="184">
        <v>0.31790000000000002</v>
      </c>
      <c r="J820" s="184">
        <v>2.84</v>
      </c>
      <c r="K820" s="184">
        <v>11.269299999999999</v>
      </c>
      <c r="L820" s="184">
        <v>17.3186</v>
      </c>
      <c r="M820" s="184">
        <v>34.192</v>
      </c>
      <c r="N820" s="184">
        <v>38.256399999999999</v>
      </c>
      <c r="O820" s="184">
        <v>9.1655999999999995</v>
      </c>
      <c r="P820" s="184">
        <v>12.6913</v>
      </c>
      <c r="Q820" s="184">
        <v>19.612100000000002</v>
      </c>
      <c r="R820" s="184">
        <v>19.3276</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44407</v>
      </c>
      <c r="E821" s="184">
        <v>34.263800000000003</v>
      </c>
      <c r="F821" s="184">
        <v>0.20349999999999999</v>
      </c>
      <c r="G821" s="184">
        <v>0.54759999999999998</v>
      </c>
      <c r="H821" s="184">
        <v>0.83960000000000001</v>
      </c>
      <c r="I821" s="184">
        <v>0.2833</v>
      </c>
      <c r="J821" s="184">
        <v>2.7641</v>
      </c>
      <c r="K821" s="184">
        <v>11.0205</v>
      </c>
      <c r="L821" s="184">
        <v>16.7958</v>
      </c>
      <c r="M821" s="184">
        <v>33.316499999999998</v>
      </c>
      <c r="N821" s="184">
        <v>37.012500000000003</v>
      </c>
      <c r="O821" s="184">
        <v>8.1690000000000005</v>
      </c>
      <c r="P821" s="184">
        <v>11.665100000000001</v>
      </c>
      <c r="Q821" s="184">
        <v>18.485700000000001</v>
      </c>
      <c r="R821" s="184">
        <v>18.247199999999999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44407</v>
      </c>
      <c r="E822" s="184">
        <v>15.5144</v>
      </c>
      <c r="F822" s="184">
        <v>0.19700000000000001</v>
      </c>
      <c r="G822" s="184">
        <v>0.47670000000000001</v>
      </c>
      <c r="H822" s="184">
        <v>0.2099</v>
      </c>
      <c r="I822" s="184">
        <v>0.42399999999999999</v>
      </c>
      <c r="J822" s="184">
        <v>2.7627000000000002</v>
      </c>
      <c r="K822" s="184">
        <v>10.8536</v>
      </c>
      <c r="L822" s="184">
        <v>23.985299999999999</v>
      </c>
      <c r="M822" s="184">
        <v>43.506999999999998</v>
      </c>
      <c r="N822" s="184">
        <v>51.191800000000001</v>
      </c>
      <c r="O822" s="184">
        <v>14.3926</v>
      </c>
      <c r="P822" s="184"/>
      <c r="Q822" s="184">
        <v>15.432</v>
      </c>
      <c r="R822" s="184">
        <v>22.343299999999999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44407</v>
      </c>
      <c r="E823" s="184">
        <v>14.551299999999999</v>
      </c>
      <c r="F823" s="184">
        <v>0.19209999999999999</v>
      </c>
      <c r="G823" s="184">
        <v>0.4612</v>
      </c>
      <c r="H823" s="184">
        <v>0.17419999999999999</v>
      </c>
      <c r="I823" s="184">
        <v>0.3579</v>
      </c>
      <c r="J823" s="184">
        <v>2.6120000000000001</v>
      </c>
      <c r="K823" s="184">
        <v>10.3316</v>
      </c>
      <c r="L823" s="184">
        <v>22.764700000000001</v>
      </c>
      <c r="M823" s="184">
        <v>41.395600000000002</v>
      </c>
      <c r="N823" s="184">
        <v>48.097299999999997</v>
      </c>
      <c r="O823" s="184">
        <v>12.031000000000001</v>
      </c>
      <c r="P823" s="184"/>
      <c r="Q823" s="184">
        <v>13.0397</v>
      </c>
      <c r="R823" s="184">
        <v>19.936699999999998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44407</v>
      </c>
      <c r="E824" s="184">
        <v>48.444600000000001</v>
      </c>
      <c r="F824" s="184">
        <v>-0.1361</v>
      </c>
      <c r="G824" s="184">
        <v>-0.32019999999999998</v>
      </c>
      <c r="H824" s="184">
        <v>0.49540000000000001</v>
      </c>
      <c r="I824" s="184">
        <v>0.99739999999999995</v>
      </c>
      <c r="J824" s="184">
        <v>6.8560999999999996</v>
      </c>
      <c r="K824" s="184">
        <v>15.393700000000001</v>
      </c>
      <c r="L824" s="184">
        <v>29.332899999999999</v>
      </c>
      <c r="M824" s="184">
        <v>48.603499999999997</v>
      </c>
      <c r="N824" s="184">
        <v>60.0184</v>
      </c>
      <c r="O824" s="184">
        <v>23.805</v>
      </c>
      <c r="P824" s="184">
        <v>21.404900000000001</v>
      </c>
      <c r="Q824" s="184">
        <v>21.281500000000001</v>
      </c>
      <c r="R824" s="184">
        <v>37.762300000000003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44407</v>
      </c>
      <c r="E825" s="184">
        <v>45.9358</v>
      </c>
      <c r="F825" s="184">
        <v>-0.13869999999999999</v>
      </c>
      <c r="G825" s="184">
        <v>-0.32829999999999998</v>
      </c>
      <c r="H825" s="184">
        <v>0.47599999999999998</v>
      </c>
      <c r="I825" s="184">
        <v>0.95760000000000001</v>
      </c>
      <c r="J825" s="184">
        <v>6.7633999999999999</v>
      </c>
      <c r="K825" s="184">
        <v>15.0725</v>
      </c>
      <c r="L825" s="184">
        <v>28.6602</v>
      </c>
      <c r="M825" s="184">
        <v>47.470199999999998</v>
      </c>
      <c r="N825" s="184">
        <v>58.396599999999999</v>
      </c>
      <c r="O825" s="184">
        <v>22.739000000000001</v>
      </c>
      <c r="P825" s="184">
        <v>20.504000000000001</v>
      </c>
      <c r="Q825" s="184">
        <v>20.4956</v>
      </c>
      <c r="R825" s="184">
        <v>36.476500000000001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44407</v>
      </c>
      <c r="E826" s="184">
        <v>27.41</v>
      </c>
      <c r="F826" s="184">
        <v>0.32940000000000003</v>
      </c>
      <c r="G826" s="184">
        <v>1.2934000000000001</v>
      </c>
      <c r="H826" s="184">
        <v>1.6691</v>
      </c>
      <c r="I826" s="184">
        <v>2.3525</v>
      </c>
      <c r="J826" s="184">
        <v>6.2403000000000004</v>
      </c>
      <c r="K826" s="184">
        <v>18.095600000000001</v>
      </c>
      <c r="L826" s="184">
        <v>34.428600000000003</v>
      </c>
      <c r="M826" s="184">
        <v>61.0458</v>
      </c>
      <c r="N826" s="184">
        <v>72.389899999999997</v>
      </c>
      <c r="O826" s="184">
        <v>25.524799999999999</v>
      </c>
      <c r="P826" s="184">
        <v>20.405999999999999</v>
      </c>
      <c r="Q826" s="184">
        <v>17.032499999999999</v>
      </c>
      <c r="R826" s="184">
        <v>42.527500000000003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44407</v>
      </c>
      <c r="E827" s="184">
        <v>24.89</v>
      </c>
      <c r="F827" s="184">
        <v>0.28199999999999997</v>
      </c>
      <c r="G827" s="184">
        <v>1.2612000000000001</v>
      </c>
      <c r="H827" s="184">
        <v>1.5918000000000001</v>
      </c>
      <c r="I827" s="184">
        <v>2.2176999999999998</v>
      </c>
      <c r="J827" s="184">
        <v>6.0503</v>
      </c>
      <c r="K827" s="184">
        <v>17.461099999999998</v>
      </c>
      <c r="L827" s="184">
        <v>33.030500000000004</v>
      </c>
      <c r="M827" s="184">
        <v>58.534999999999997</v>
      </c>
      <c r="N827" s="184">
        <v>68.860200000000006</v>
      </c>
      <c r="O827" s="184">
        <v>23.085599999999999</v>
      </c>
      <c r="P827" s="184">
        <v>18.2835</v>
      </c>
      <c r="Q827" s="184">
        <v>15.2851</v>
      </c>
      <c r="R827" s="184">
        <v>39.7652</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44407</v>
      </c>
      <c r="E828" s="184">
        <v>76.054500000000004</v>
      </c>
      <c r="F828" s="184">
        <v>0.314</v>
      </c>
      <c r="G828" s="184">
        <v>0.56010000000000004</v>
      </c>
      <c r="H828" s="184">
        <v>0.14810000000000001</v>
      </c>
      <c r="I828" s="184">
        <v>-0.36670000000000003</v>
      </c>
      <c r="J828" s="184">
        <v>2.5552000000000001</v>
      </c>
      <c r="K828" s="184">
        <v>12.008100000000001</v>
      </c>
      <c r="L828" s="184">
        <v>21.817799999999998</v>
      </c>
      <c r="M828" s="184">
        <v>47.514800000000001</v>
      </c>
      <c r="N828" s="184">
        <v>57.5276</v>
      </c>
      <c r="O828" s="184">
        <v>14.525399999999999</v>
      </c>
      <c r="P828" s="184">
        <v>14.6656</v>
      </c>
      <c r="Q828" s="184">
        <v>17.547599999999999</v>
      </c>
      <c r="R828" s="184">
        <v>22.991700000000002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44407</v>
      </c>
      <c r="E829" s="184">
        <v>70.487200000000001</v>
      </c>
      <c r="F829" s="184">
        <v>0.31140000000000001</v>
      </c>
      <c r="G829" s="184">
        <v>0.55220000000000002</v>
      </c>
      <c r="H829" s="184">
        <v>0.12970000000000001</v>
      </c>
      <c r="I829" s="184">
        <v>-0.40400000000000003</v>
      </c>
      <c r="J829" s="184">
        <v>2.4744000000000002</v>
      </c>
      <c r="K829" s="184">
        <v>11.729100000000001</v>
      </c>
      <c r="L829" s="184">
        <v>21.212399999999999</v>
      </c>
      <c r="M829" s="184">
        <v>46.4407</v>
      </c>
      <c r="N829" s="184">
        <v>56.031100000000002</v>
      </c>
      <c r="O829" s="184">
        <v>13.438599999999999</v>
      </c>
      <c r="P829" s="184">
        <v>13.486000000000001</v>
      </c>
      <c r="Q829" s="184">
        <v>13.0861</v>
      </c>
      <c r="R829" s="184">
        <v>21.808700000000002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44407</v>
      </c>
      <c r="E830" s="184">
        <v>14.2182</v>
      </c>
      <c r="F830" s="184">
        <v>0.54810000000000003</v>
      </c>
      <c r="G830" s="184">
        <v>0.69689999999999996</v>
      </c>
      <c r="H830" s="184">
        <v>-9.1000000000000004E-3</v>
      </c>
      <c r="I830" s="184">
        <v>-0.52680000000000005</v>
      </c>
      <c r="J830" s="184">
        <v>2.0059</v>
      </c>
      <c r="K830" s="184">
        <v>9.6280000000000001</v>
      </c>
      <c r="L830" s="184">
        <v>16.374700000000001</v>
      </c>
      <c r="M830" s="184">
        <v>31.0929</v>
      </c>
      <c r="N830" s="184">
        <v>36.515300000000003</v>
      </c>
      <c r="O830" s="184"/>
      <c r="P830" s="184"/>
      <c r="Q830" s="184">
        <v>13.200900000000001</v>
      </c>
      <c r="R830" s="184">
        <v>18.458500000000001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44407</v>
      </c>
      <c r="E831" s="184">
        <v>13.5053</v>
      </c>
      <c r="F831" s="184">
        <v>0.54269999999999996</v>
      </c>
      <c r="G831" s="184">
        <v>0.68140000000000001</v>
      </c>
      <c r="H831" s="184">
        <v>-4.4400000000000002E-2</v>
      </c>
      <c r="I831" s="184">
        <v>-0.59689999999999999</v>
      </c>
      <c r="J831" s="184">
        <v>1.853</v>
      </c>
      <c r="K831" s="184">
        <v>9.1311</v>
      </c>
      <c r="L831" s="184">
        <v>15.320499999999999</v>
      </c>
      <c r="M831" s="184">
        <v>29.323899999999998</v>
      </c>
      <c r="N831" s="184">
        <v>34.0623</v>
      </c>
      <c r="O831" s="184"/>
      <c r="P831" s="184"/>
      <c r="Q831" s="184">
        <v>11.1677</v>
      </c>
      <c r="R831" s="184">
        <v>16.323799999999999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44407</v>
      </c>
      <c r="E832" s="184">
        <v>15.5829</v>
      </c>
      <c r="F832" s="184">
        <v>-6.9900000000000004E-2</v>
      </c>
      <c r="G832" s="184">
        <v>0.17549999999999999</v>
      </c>
      <c r="H832" s="184">
        <v>6.0400000000000002E-2</v>
      </c>
      <c r="I832" s="184">
        <v>0.23860000000000001</v>
      </c>
      <c r="J832" s="184">
        <v>2.5386000000000002</v>
      </c>
      <c r="K832" s="184">
        <v>10.845599999999999</v>
      </c>
      <c r="L832" s="184">
        <v>19.090699999999998</v>
      </c>
      <c r="M832" s="184">
        <v>34.234699999999997</v>
      </c>
      <c r="N832" s="184">
        <v>43.548400000000001</v>
      </c>
      <c r="O832" s="184"/>
      <c r="P832" s="184"/>
      <c r="Q832" s="184">
        <v>16.5365</v>
      </c>
      <c r="R832" s="184">
        <v>23.411799999999999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44407</v>
      </c>
      <c r="E833" s="184">
        <v>14.7895</v>
      </c>
      <c r="F833" s="184">
        <v>-7.3599999999999999E-2</v>
      </c>
      <c r="G833" s="184">
        <v>0.16389999999999999</v>
      </c>
      <c r="H833" s="184">
        <v>3.3099999999999997E-2</v>
      </c>
      <c r="I833" s="184">
        <v>0.18360000000000001</v>
      </c>
      <c r="J833" s="184">
        <v>2.4197000000000002</v>
      </c>
      <c r="K833" s="184">
        <v>10.465</v>
      </c>
      <c r="L833" s="184">
        <v>18.283799999999999</v>
      </c>
      <c r="M833" s="184">
        <v>32.691200000000002</v>
      </c>
      <c r="N833" s="184">
        <v>41.355899999999998</v>
      </c>
      <c r="O833" s="184"/>
      <c r="P833" s="184"/>
      <c r="Q833" s="184">
        <v>14.4544</v>
      </c>
      <c r="R833" s="184">
        <v>21.3139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44407</v>
      </c>
      <c r="E834" s="184">
        <v>144.69</v>
      </c>
      <c r="F834" s="184">
        <v>0.187</v>
      </c>
      <c r="G834" s="184">
        <v>0.52110000000000001</v>
      </c>
      <c r="H834" s="184">
        <v>4.1500000000000002E-2</v>
      </c>
      <c r="I834" s="184">
        <v>-0.29630000000000001</v>
      </c>
      <c r="J834" s="184">
        <v>1.9302999999999999</v>
      </c>
      <c r="K834" s="184">
        <v>10.1812</v>
      </c>
      <c r="L834" s="184">
        <v>18.793099999999999</v>
      </c>
      <c r="M834" s="184">
        <v>34.7834</v>
      </c>
      <c r="N834" s="184">
        <v>40.831200000000003</v>
      </c>
      <c r="O834" s="184">
        <v>6.5388000000000002</v>
      </c>
      <c r="P834" s="184">
        <v>8.2965999999999998</v>
      </c>
      <c r="Q834" s="184">
        <v>9.9687000000000001</v>
      </c>
      <c r="R834" s="184">
        <v>15.8089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44407</v>
      </c>
      <c r="E835" s="184">
        <v>139.36000000000001</v>
      </c>
      <c r="F835" s="184">
        <v>0.18690000000000001</v>
      </c>
      <c r="G835" s="184">
        <v>0.51929999999999998</v>
      </c>
      <c r="H835" s="184">
        <v>4.3099999999999999E-2</v>
      </c>
      <c r="I835" s="184">
        <v>-0.29330000000000001</v>
      </c>
      <c r="J835" s="184">
        <v>1.9235</v>
      </c>
      <c r="K835" s="184">
        <v>10.166</v>
      </c>
      <c r="L835" s="184">
        <v>18.7761</v>
      </c>
      <c r="M835" s="184">
        <v>34.7254</v>
      </c>
      <c r="N835" s="184">
        <v>40.753500000000003</v>
      </c>
      <c r="O835" s="184">
        <v>6.423</v>
      </c>
      <c r="P835" s="184">
        <v>8.1614000000000004</v>
      </c>
      <c r="Q835" s="184">
        <v>10.047000000000001</v>
      </c>
      <c r="R835" s="184">
        <v>15.696300000000001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44407</v>
      </c>
      <c r="E836" s="184">
        <v>33.03</v>
      </c>
      <c r="F836" s="184">
        <v>-3.0300000000000001E-2</v>
      </c>
      <c r="G836" s="184">
        <v>0.82420000000000004</v>
      </c>
      <c r="H836" s="184">
        <v>0.42570000000000002</v>
      </c>
      <c r="I836" s="184">
        <v>0.15160000000000001</v>
      </c>
      <c r="J836" s="184">
        <v>3.4773999999999998</v>
      </c>
      <c r="K836" s="184">
        <v>15.328200000000001</v>
      </c>
      <c r="L836" s="184">
        <v>26.891999999999999</v>
      </c>
      <c r="M836" s="184">
        <v>47.126899999999999</v>
      </c>
      <c r="N836" s="184">
        <v>57.585900000000002</v>
      </c>
      <c r="O836" s="184">
        <v>17.3309</v>
      </c>
      <c r="P836" s="184">
        <v>14.9709</v>
      </c>
      <c r="Q836" s="184">
        <v>13.8041</v>
      </c>
      <c r="R836" s="184">
        <v>29.9679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44407</v>
      </c>
      <c r="E837" s="184">
        <v>31.03</v>
      </c>
      <c r="F837" s="184">
        <v>-3.2199999999999999E-2</v>
      </c>
      <c r="G837" s="184">
        <v>0.81220000000000003</v>
      </c>
      <c r="H837" s="184">
        <v>0.42070000000000002</v>
      </c>
      <c r="I837" s="184">
        <v>0.12909999999999999</v>
      </c>
      <c r="J837" s="184">
        <v>3.3988999999999998</v>
      </c>
      <c r="K837" s="184">
        <v>15.096399999999999</v>
      </c>
      <c r="L837" s="184">
        <v>26.395099999999999</v>
      </c>
      <c r="M837" s="184">
        <v>46.298900000000003</v>
      </c>
      <c r="N837" s="184">
        <v>56.322400000000002</v>
      </c>
      <c r="O837" s="184">
        <v>16.532699999999998</v>
      </c>
      <c r="P837" s="184">
        <v>14.1768</v>
      </c>
      <c r="Q837" s="184">
        <v>11.808400000000001</v>
      </c>
      <c r="R837" s="184">
        <v>28.978300000000001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44407</v>
      </c>
      <c r="E838" s="184">
        <v>250.5772</v>
      </c>
      <c r="F838" s="184">
        <v>-2.01E-2</v>
      </c>
      <c r="G838" s="184">
        <v>0.89200000000000002</v>
      </c>
      <c r="H838" s="184">
        <v>0.99880000000000002</v>
      </c>
      <c r="I838" s="184">
        <v>1.2896000000000001</v>
      </c>
      <c r="J838" s="184">
        <v>4.0172999999999996</v>
      </c>
      <c r="K838" s="184">
        <v>13.93</v>
      </c>
      <c r="L838" s="184">
        <v>23.965299999999999</v>
      </c>
      <c r="M838" s="184">
        <v>48.8855</v>
      </c>
      <c r="N838" s="184">
        <v>66.1721</v>
      </c>
      <c r="O838" s="184">
        <v>19.124400000000001</v>
      </c>
      <c r="P838" s="184">
        <v>17.598400000000002</v>
      </c>
      <c r="Q838" s="184">
        <v>17.382300000000001</v>
      </c>
      <c r="R838" s="184">
        <v>35.374400000000001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44407</v>
      </c>
      <c r="E839" s="184">
        <v>220.008117881158</v>
      </c>
      <c r="F839" s="184">
        <v>-2.01E-2</v>
      </c>
      <c r="G839" s="184">
        <v>0.89200000000000002</v>
      </c>
      <c r="H839" s="184">
        <v>0.99880000000000002</v>
      </c>
      <c r="I839" s="184">
        <v>1.2896000000000001</v>
      </c>
      <c r="J839" s="184">
        <v>4.0172999999999996</v>
      </c>
      <c r="K839" s="184">
        <v>13.93</v>
      </c>
      <c r="L839" s="184">
        <v>23.965399999999999</v>
      </c>
      <c r="M839" s="184">
        <v>48.8855</v>
      </c>
      <c r="N839" s="184">
        <v>66.172499999999999</v>
      </c>
      <c r="O839" s="184">
        <v>18.862100000000002</v>
      </c>
      <c r="P839" s="184">
        <v>17.443000000000001</v>
      </c>
      <c r="Q839" s="184">
        <v>17.284099999999999</v>
      </c>
      <c r="R839" s="184">
        <v>35.145699999999998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44407</v>
      </c>
      <c r="E840" s="184">
        <v>240.76560000000001</v>
      </c>
      <c r="F840" s="184">
        <v>-2.2499999999999999E-2</v>
      </c>
      <c r="G840" s="184">
        <v>0.88470000000000004</v>
      </c>
      <c r="H840" s="184">
        <v>0.98309999999999997</v>
      </c>
      <c r="I840" s="184">
        <v>1.2605</v>
      </c>
      <c r="J840" s="184">
        <v>3.9540000000000002</v>
      </c>
      <c r="K840" s="184">
        <v>13.728199999999999</v>
      </c>
      <c r="L840" s="184">
        <v>23.523399999999999</v>
      </c>
      <c r="M840" s="184">
        <v>48.114100000000001</v>
      </c>
      <c r="N840" s="184">
        <v>64.957300000000004</v>
      </c>
      <c r="O840" s="184">
        <v>18.399100000000001</v>
      </c>
      <c r="P840" s="184">
        <v>16.944299999999998</v>
      </c>
      <c r="Q840" s="184">
        <v>16.258299999999998</v>
      </c>
      <c r="R840" s="184">
        <v>34.475200000000001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44407</v>
      </c>
      <c r="E841" s="184">
        <v>385.50618862872898</v>
      </c>
      <c r="F841" s="184">
        <v>-2.2499999999999999E-2</v>
      </c>
      <c r="G841" s="184">
        <v>0.88470000000000004</v>
      </c>
      <c r="H841" s="184">
        <v>0.98309999999999997</v>
      </c>
      <c r="I841" s="184">
        <v>1.2605</v>
      </c>
      <c r="J841" s="184">
        <v>3.9539</v>
      </c>
      <c r="K841" s="184">
        <v>13.7281</v>
      </c>
      <c r="L841" s="184">
        <v>23.523099999999999</v>
      </c>
      <c r="M841" s="184">
        <v>48.113799999999998</v>
      </c>
      <c r="N841" s="184">
        <v>64.957099999999997</v>
      </c>
      <c r="O841" s="184">
        <v>18.1312</v>
      </c>
      <c r="P841" s="184">
        <v>16.785399999999999</v>
      </c>
      <c r="Q841" s="184">
        <v>13.3132</v>
      </c>
      <c r="R841" s="184">
        <v>34.241100000000003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0.17126851851851846</v>
      </c>
      <c r="G842" s="186">
        <v>0.73300740740740744</v>
      </c>
      <c r="H842" s="186">
        <v>0.47074074074074068</v>
      </c>
      <c r="I842" s="186">
        <v>0.52857777777777781</v>
      </c>
      <c r="J842" s="186">
        <v>3.200842592592593</v>
      </c>
      <c r="K842" s="186">
        <v>13.111535185185188</v>
      </c>
      <c r="L842" s="186">
        <v>23.41195185185185</v>
      </c>
      <c r="M842" s="186">
        <v>44.854148148148141</v>
      </c>
      <c r="N842" s="186">
        <v>54.060157407407416</v>
      </c>
      <c r="O842" s="186">
        <v>14.706864583333337</v>
      </c>
      <c r="P842" s="186">
        <v>14.435606818181816</v>
      </c>
      <c r="Q842" s="186">
        <v>17.941264814814815</v>
      </c>
      <c r="R842" s="186">
        <v>25.259794230769238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0.128</v>
      </c>
      <c r="G843" s="186">
        <v>0.77855000000000008</v>
      </c>
      <c r="H843" s="186">
        <v>0.35809999999999997</v>
      </c>
      <c r="I843" s="186">
        <v>0.42454999999999998</v>
      </c>
      <c r="J843" s="186">
        <v>2.9646999999999997</v>
      </c>
      <c r="K843" s="186">
        <v>13.120699999999999</v>
      </c>
      <c r="L843" s="186">
        <v>22.920950000000001</v>
      </c>
      <c r="M843" s="186">
        <v>46.369799999999998</v>
      </c>
      <c r="N843" s="186">
        <v>54.233149999999995</v>
      </c>
      <c r="O843" s="186">
        <v>14.3042</v>
      </c>
      <c r="P843" s="186">
        <v>14.610050000000001</v>
      </c>
      <c r="Q843" s="186">
        <v>16.290099999999999</v>
      </c>
      <c r="R843" s="186">
        <v>24.0731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44407</v>
      </c>
      <c r="E846" s="184">
        <v>270.99689999999998</v>
      </c>
      <c r="F846" s="184">
        <v>3.125</v>
      </c>
      <c r="G846" s="184">
        <v>3.8622999999999998</v>
      </c>
      <c r="H846" s="184">
        <v>5.4394</v>
      </c>
      <c r="I846" s="184">
        <v>5.2614999999999998</v>
      </c>
      <c r="J846" s="184">
        <v>7.6782000000000004</v>
      </c>
      <c r="K846" s="184">
        <v>5.1123000000000003</v>
      </c>
      <c r="L846" s="184">
        <v>4.8684000000000003</v>
      </c>
      <c r="M846" s="184">
        <v>4.4668000000000001</v>
      </c>
      <c r="N846" s="184">
        <v>4.9814999999999996</v>
      </c>
      <c r="O846" s="184">
        <v>7.6673</v>
      </c>
      <c r="P846" s="184">
        <v>7.5323000000000002</v>
      </c>
      <c r="Q846" s="184">
        <v>8.4009</v>
      </c>
      <c r="R846" s="184">
        <v>7.0885999999999996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44407</v>
      </c>
      <c r="E847" s="184">
        <v>276.09710000000001</v>
      </c>
      <c r="F847" s="184">
        <v>3.2789000000000001</v>
      </c>
      <c r="G847" s="184">
        <v>4.0114000000000001</v>
      </c>
      <c r="H847" s="184">
        <v>5.5904999999999996</v>
      </c>
      <c r="I847" s="184">
        <v>5.4116</v>
      </c>
      <c r="J847" s="184">
        <v>7.8291000000000004</v>
      </c>
      <c r="K847" s="184">
        <v>5.2648000000000001</v>
      </c>
      <c r="L847" s="184">
        <v>5.0225</v>
      </c>
      <c r="M847" s="184">
        <v>4.6276000000000002</v>
      </c>
      <c r="N847" s="184">
        <v>5.1490999999999998</v>
      </c>
      <c r="O847" s="184">
        <v>7.88</v>
      </c>
      <c r="P847" s="184">
        <v>7.7652000000000001</v>
      </c>
      <c r="Q847" s="184">
        <v>8.5531000000000006</v>
      </c>
      <c r="R847" s="184">
        <v>7.2854000000000001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44407</v>
      </c>
      <c r="E848" s="184">
        <v>10.247199999999999</v>
      </c>
      <c r="F848" s="184">
        <v>-4.6299000000000001</v>
      </c>
      <c r="G848" s="184">
        <v>1.9</v>
      </c>
      <c r="H848" s="184">
        <v>5.5014000000000003</v>
      </c>
      <c r="I848" s="184">
        <v>8.8841999999999999</v>
      </c>
      <c r="J848" s="184">
        <v>5.5582000000000003</v>
      </c>
      <c r="K848" s="184">
        <v>4.4523999999999999</v>
      </c>
      <c r="L848" s="184"/>
      <c r="M848" s="184"/>
      <c r="N848" s="184"/>
      <c r="O848" s="184"/>
      <c r="P848" s="184"/>
      <c r="Q848" s="184">
        <v>6.7840999999999996</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44407</v>
      </c>
      <c r="E849" s="184">
        <v>10.236000000000001</v>
      </c>
      <c r="F849" s="184">
        <v>-4.9915000000000003</v>
      </c>
      <c r="G849" s="184">
        <v>1.6642999999999999</v>
      </c>
      <c r="H849" s="184">
        <v>5.2011000000000003</v>
      </c>
      <c r="I849" s="184">
        <v>8.5861999999999998</v>
      </c>
      <c r="J849" s="184">
        <v>5.2645</v>
      </c>
      <c r="K849" s="184">
        <v>4.1490999999999998</v>
      </c>
      <c r="L849" s="184"/>
      <c r="M849" s="184"/>
      <c r="N849" s="184"/>
      <c r="O849" s="184"/>
      <c r="P849" s="184"/>
      <c r="Q849" s="184">
        <v>6.4767000000000001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44407</v>
      </c>
      <c r="E850" s="184">
        <v>31.8294</v>
      </c>
      <c r="F850" s="184">
        <v>-5.6181999999999999</v>
      </c>
      <c r="G850" s="184">
        <v>6.7313000000000001</v>
      </c>
      <c r="H850" s="184">
        <v>6.7744999999999997</v>
      </c>
      <c r="I850" s="184">
        <v>5.6064999999999996</v>
      </c>
      <c r="J850" s="184">
        <v>5.9499000000000004</v>
      </c>
      <c r="K850" s="184">
        <v>4.2960000000000003</v>
      </c>
      <c r="L850" s="184">
        <v>3.8687999999999998</v>
      </c>
      <c r="M850" s="184">
        <v>4.0217999999999998</v>
      </c>
      <c r="N850" s="184">
        <v>4.4665999999999997</v>
      </c>
      <c r="O850" s="184">
        <v>6.1159999999999997</v>
      </c>
      <c r="P850" s="184">
        <v>6.1044999999999998</v>
      </c>
      <c r="Q850" s="184">
        <v>5.8746</v>
      </c>
      <c r="R850" s="184">
        <v>5.569</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44407</v>
      </c>
      <c r="E851" s="184">
        <v>33.790999999999997</v>
      </c>
      <c r="F851" s="184">
        <v>-4.8601000000000001</v>
      </c>
      <c r="G851" s="184">
        <v>7.4217000000000004</v>
      </c>
      <c r="H851" s="184">
        <v>7.4638</v>
      </c>
      <c r="I851" s="184">
        <v>6.2877999999999998</v>
      </c>
      <c r="J851" s="184">
        <v>6.6395</v>
      </c>
      <c r="K851" s="184">
        <v>4.9763000000000002</v>
      </c>
      <c r="L851" s="184">
        <v>4.5187999999999997</v>
      </c>
      <c r="M851" s="184">
        <v>4.6806000000000001</v>
      </c>
      <c r="N851" s="184">
        <v>5.1623999999999999</v>
      </c>
      <c r="O851" s="184">
        <v>6.7591999999999999</v>
      </c>
      <c r="P851" s="184">
        <v>6.7409999999999997</v>
      </c>
      <c r="Q851" s="184">
        <v>7.0838999999999999</v>
      </c>
      <c r="R851" s="184">
        <v>6.2575000000000003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44407</v>
      </c>
      <c r="E852" s="184">
        <v>38.668900000000001</v>
      </c>
      <c r="F852" s="184">
        <v>-15.8508</v>
      </c>
      <c r="G852" s="184">
        <v>1.2272000000000001</v>
      </c>
      <c r="H852" s="184">
        <v>4.4131</v>
      </c>
      <c r="I852" s="184">
        <v>4.9244000000000003</v>
      </c>
      <c r="J852" s="184">
        <v>7.0411999999999999</v>
      </c>
      <c r="K852" s="184">
        <v>6.0810000000000004</v>
      </c>
      <c r="L852" s="184">
        <v>4.8464</v>
      </c>
      <c r="M852" s="184">
        <v>5.3204000000000002</v>
      </c>
      <c r="N852" s="184">
        <v>5.9614000000000003</v>
      </c>
      <c r="O852" s="184">
        <v>7.8387000000000002</v>
      </c>
      <c r="P852" s="184">
        <v>7.5585000000000004</v>
      </c>
      <c r="Q852" s="184">
        <v>8.1239000000000008</v>
      </c>
      <c r="R852" s="184">
        <v>7.5793999999999997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44407</v>
      </c>
      <c r="E853" s="184">
        <v>39.087899999999998</v>
      </c>
      <c r="F853" s="184">
        <v>-15.5877</v>
      </c>
      <c r="G853" s="184">
        <v>1.4631000000000001</v>
      </c>
      <c r="H853" s="184">
        <v>4.6597999999999997</v>
      </c>
      <c r="I853" s="184">
        <v>5.1795</v>
      </c>
      <c r="J853" s="184">
        <v>7.2927999999999997</v>
      </c>
      <c r="K853" s="184">
        <v>6.3353999999999999</v>
      </c>
      <c r="L853" s="184">
        <v>5.1024000000000003</v>
      </c>
      <c r="M853" s="184">
        <v>5.5808</v>
      </c>
      <c r="N853" s="184">
        <v>6.2268999999999997</v>
      </c>
      <c r="O853" s="184">
        <v>8.0408000000000008</v>
      </c>
      <c r="P853" s="184">
        <v>7.7366999999999999</v>
      </c>
      <c r="Q853" s="184">
        <v>8.3574999999999999</v>
      </c>
      <c r="R853" s="184">
        <v>7.8013000000000003</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44407</v>
      </c>
      <c r="E854" s="184">
        <v>331.32859999999999</v>
      </c>
      <c r="F854" s="184">
        <v>-15.031000000000001</v>
      </c>
      <c r="G854" s="184">
        <v>2.92</v>
      </c>
      <c r="H854" s="184">
        <v>9.4232999999999993</v>
      </c>
      <c r="I854" s="184">
        <v>8.0619999999999994</v>
      </c>
      <c r="J854" s="184">
        <v>7.0762999999999998</v>
      </c>
      <c r="K854" s="184">
        <v>7.4747000000000003</v>
      </c>
      <c r="L854" s="184">
        <v>4.2762000000000002</v>
      </c>
      <c r="M854" s="184">
        <v>5.4287999999999998</v>
      </c>
      <c r="N854" s="184">
        <v>6.1486000000000001</v>
      </c>
      <c r="O854" s="184">
        <v>7.7436999999999996</v>
      </c>
      <c r="P854" s="184">
        <v>7.4295999999999998</v>
      </c>
      <c r="Q854" s="184">
        <v>7.9238</v>
      </c>
      <c r="R854" s="184">
        <v>7.71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44407</v>
      </c>
      <c r="E855" s="184">
        <v>352.53870000000001</v>
      </c>
      <c r="F855" s="184">
        <v>-14.3132</v>
      </c>
      <c r="G855" s="184">
        <v>3.6421000000000001</v>
      </c>
      <c r="H855" s="184">
        <v>10.1454</v>
      </c>
      <c r="I855" s="184">
        <v>8.7848000000000006</v>
      </c>
      <c r="J855" s="184">
        <v>7.8010000000000002</v>
      </c>
      <c r="K855" s="184">
        <v>8.2088000000000001</v>
      </c>
      <c r="L855" s="184">
        <v>5.0129999999999999</v>
      </c>
      <c r="M855" s="184">
        <v>6.1801000000000004</v>
      </c>
      <c r="N855" s="184">
        <v>6.9154999999999998</v>
      </c>
      <c r="O855" s="184">
        <v>8.5467999999999993</v>
      </c>
      <c r="P855" s="184">
        <v>8.2636000000000003</v>
      </c>
      <c r="Q855" s="184">
        <v>8.8276000000000003</v>
      </c>
      <c r="R855" s="184">
        <v>8.4956999999999994</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44407</v>
      </c>
      <c r="E856" s="184">
        <v>10.199999999999999</v>
      </c>
      <c r="F856" s="184">
        <v>3.9367000000000001</v>
      </c>
      <c r="G856" s="184">
        <v>2.9828000000000001</v>
      </c>
      <c r="H856" s="184">
        <v>3.3761000000000001</v>
      </c>
      <c r="I856" s="184">
        <v>3.8653</v>
      </c>
      <c r="J856" s="184">
        <v>5.1387999999999998</v>
      </c>
      <c r="K856" s="184">
        <v>4.1357999999999997</v>
      </c>
      <c r="L856" s="184"/>
      <c r="M856" s="184"/>
      <c r="N856" s="184"/>
      <c r="O856" s="184"/>
      <c r="P856" s="184"/>
      <c r="Q856" s="184">
        <v>4.5061999999999998</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44407</v>
      </c>
      <c r="E857" s="184">
        <v>10.1782</v>
      </c>
      <c r="F857" s="184">
        <v>3.5863999999999998</v>
      </c>
      <c r="G857" s="184">
        <v>2.5108000000000001</v>
      </c>
      <c r="H857" s="184">
        <v>2.9217</v>
      </c>
      <c r="I857" s="184">
        <v>3.3856000000000002</v>
      </c>
      <c r="J857" s="184">
        <v>4.6558000000000002</v>
      </c>
      <c r="K857" s="184">
        <v>3.6505000000000001</v>
      </c>
      <c r="L857" s="184"/>
      <c r="M857" s="184"/>
      <c r="N857" s="184"/>
      <c r="O857" s="184"/>
      <c r="P857" s="184"/>
      <c r="Q857" s="184">
        <v>4.0149999999999997</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44407</v>
      </c>
      <c r="E858" s="184">
        <v>1191.8290999999999</v>
      </c>
      <c r="F858" s="184">
        <v>1.8069999999999999</v>
      </c>
      <c r="G858" s="184">
        <v>8.5279000000000007</v>
      </c>
      <c r="H858" s="184">
        <v>14.3004</v>
      </c>
      <c r="I858" s="184">
        <v>11.390700000000001</v>
      </c>
      <c r="J858" s="184">
        <v>10.446099999999999</v>
      </c>
      <c r="K858" s="184">
        <v>7.4821</v>
      </c>
      <c r="L858" s="184">
        <v>5.6096000000000004</v>
      </c>
      <c r="M858" s="184">
        <v>5.5723000000000003</v>
      </c>
      <c r="N858" s="184">
        <v>6.2847</v>
      </c>
      <c r="O858" s="184"/>
      <c r="P858" s="184"/>
      <c r="Q858" s="184">
        <v>8.2500999999999998</v>
      </c>
      <c r="R858" s="184">
        <v>8.2856000000000005</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44407</v>
      </c>
      <c r="E859" s="184">
        <v>1182.8347000000001</v>
      </c>
      <c r="F859" s="184">
        <v>1.4040999999999999</v>
      </c>
      <c r="G859" s="184">
        <v>8.1273</v>
      </c>
      <c r="H859" s="184">
        <v>13.8988</v>
      </c>
      <c r="I859" s="184">
        <v>10.988799999999999</v>
      </c>
      <c r="J859" s="184">
        <v>10.0427</v>
      </c>
      <c r="K859" s="184">
        <v>7.0747999999999998</v>
      </c>
      <c r="L859" s="184">
        <v>5.1985000000000001</v>
      </c>
      <c r="M859" s="184">
        <v>5.1559999999999997</v>
      </c>
      <c r="N859" s="184">
        <v>5.8601999999999999</v>
      </c>
      <c r="O859" s="184"/>
      <c r="P859" s="184"/>
      <c r="Q859" s="184">
        <v>7.8803000000000001</v>
      </c>
      <c r="R859" s="184">
        <v>7.8997000000000002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44407</v>
      </c>
      <c r="E860" s="184">
        <v>35.411999999999999</v>
      </c>
      <c r="F860" s="184">
        <v>6.7008999999999999</v>
      </c>
      <c r="G860" s="184">
        <v>5.4996999999999998</v>
      </c>
      <c r="H860" s="184">
        <v>7.6532999999999998</v>
      </c>
      <c r="I860" s="184">
        <v>6.4728000000000003</v>
      </c>
      <c r="J860" s="184">
        <v>9.6548999999999996</v>
      </c>
      <c r="K860" s="184">
        <v>5.6466000000000003</v>
      </c>
      <c r="L860" s="184">
        <v>5.3707000000000003</v>
      </c>
      <c r="M860" s="184">
        <v>5.0503</v>
      </c>
      <c r="N860" s="184">
        <v>5.6797000000000004</v>
      </c>
      <c r="O860" s="184">
        <v>8.5596999999999994</v>
      </c>
      <c r="P860" s="184">
        <v>7.5823999999999998</v>
      </c>
      <c r="Q860" s="184">
        <v>7.7606000000000002</v>
      </c>
      <c r="R860" s="184">
        <v>8.4814000000000007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44407</v>
      </c>
      <c r="E861" s="184">
        <v>36.811100000000003</v>
      </c>
      <c r="F861" s="184">
        <v>6.9421999999999997</v>
      </c>
      <c r="G861" s="184">
        <v>5.8198999999999996</v>
      </c>
      <c r="H861" s="184">
        <v>7.9870999999999999</v>
      </c>
      <c r="I861" s="184">
        <v>6.8026999999999997</v>
      </c>
      <c r="J861" s="184">
        <v>9.9869000000000003</v>
      </c>
      <c r="K861" s="184">
        <v>5.9816000000000003</v>
      </c>
      <c r="L861" s="184">
        <v>5.7141999999999999</v>
      </c>
      <c r="M861" s="184">
        <v>5.4032</v>
      </c>
      <c r="N861" s="184">
        <v>6.0416999999999996</v>
      </c>
      <c r="O861" s="184">
        <v>8.9931000000000001</v>
      </c>
      <c r="P861" s="184">
        <v>8.0342000000000002</v>
      </c>
      <c r="Q861" s="184">
        <v>8.6035000000000004</v>
      </c>
      <c r="R861" s="184">
        <v>8.8869000000000007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44407</v>
      </c>
      <c r="E862" s="184">
        <v>10.3704</v>
      </c>
      <c r="F862" s="184">
        <v>-8.7970000000000006</v>
      </c>
      <c r="G862" s="184">
        <v>8.9229000000000003</v>
      </c>
      <c r="H862" s="184">
        <v>7.4520999999999997</v>
      </c>
      <c r="I862" s="184">
        <v>5.9718999999999998</v>
      </c>
      <c r="J862" s="184">
        <v>6.6174999999999997</v>
      </c>
      <c r="K862" s="184">
        <v>5.0164999999999997</v>
      </c>
      <c r="L862" s="184">
        <v>3.1227</v>
      </c>
      <c r="M862" s="184">
        <v>4.8983999999999996</v>
      </c>
      <c r="N862" s="184"/>
      <c r="O862" s="184"/>
      <c r="P862" s="184"/>
      <c r="Q862" s="184">
        <v>4.8983999999999996</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44407</v>
      </c>
      <c r="E863" s="184">
        <v>10.354200000000001</v>
      </c>
      <c r="F863" s="184">
        <v>-9.1631</v>
      </c>
      <c r="G863" s="184">
        <v>8.7015999999999991</v>
      </c>
      <c r="H863" s="184">
        <v>7.2112999999999996</v>
      </c>
      <c r="I863" s="184">
        <v>5.7282999999999999</v>
      </c>
      <c r="J863" s="184">
        <v>6.4023000000000003</v>
      </c>
      <c r="K863" s="184">
        <v>4.8061999999999996</v>
      </c>
      <c r="L863" s="184">
        <v>2.9161000000000001</v>
      </c>
      <c r="M863" s="184">
        <v>4.6841999999999997</v>
      </c>
      <c r="N863" s="184"/>
      <c r="O863" s="184"/>
      <c r="P863" s="184"/>
      <c r="Q863" s="184">
        <v>4.6841999999999997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44407</v>
      </c>
      <c r="E864" s="184">
        <v>1229.9743000000001</v>
      </c>
      <c r="F864" s="184">
        <v>-7.5952999999999999</v>
      </c>
      <c r="G864" s="184">
        <v>-0.1968</v>
      </c>
      <c r="H864" s="184">
        <v>4.7469000000000001</v>
      </c>
      <c r="I864" s="184">
        <v>4.5491000000000001</v>
      </c>
      <c r="J864" s="184">
        <v>5.7287999999999997</v>
      </c>
      <c r="K864" s="184">
        <v>4.6898999999999997</v>
      </c>
      <c r="L864" s="184">
        <v>4.7717000000000001</v>
      </c>
      <c r="M864" s="184">
        <v>4.383</v>
      </c>
      <c r="N864" s="184">
        <v>4.6688999999999998</v>
      </c>
      <c r="O864" s="184"/>
      <c r="P864" s="184"/>
      <c r="Q864" s="184">
        <v>7.8155000000000001</v>
      </c>
      <c r="R864" s="184">
        <v>6.9878999999999998</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44407</v>
      </c>
      <c r="E865" s="184">
        <v>1198.0516</v>
      </c>
      <c r="F865" s="184">
        <v>-8.4250000000000007</v>
      </c>
      <c r="G865" s="184">
        <v>-1.0276000000000001</v>
      </c>
      <c r="H865" s="184">
        <v>3.9954000000000001</v>
      </c>
      <c r="I865" s="184">
        <v>3.7403</v>
      </c>
      <c r="J865" s="184">
        <v>4.8842999999999996</v>
      </c>
      <c r="K865" s="184">
        <v>3.8203999999999998</v>
      </c>
      <c r="L865" s="184">
        <v>3.8837000000000002</v>
      </c>
      <c r="M865" s="184">
        <v>3.4765000000000001</v>
      </c>
      <c r="N865" s="184">
        <v>3.7395</v>
      </c>
      <c r="O865" s="184"/>
      <c r="P865" s="184"/>
      <c r="Q865" s="184">
        <v>6.7896999999999998</v>
      </c>
      <c r="R865" s="184">
        <v>6.01</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-4.2040799999999994</v>
      </c>
      <c r="G866" s="186">
        <v>4.235595</v>
      </c>
      <c r="H866" s="186">
        <v>6.9077699999999993</v>
      </c>
      <c r="I866" s="186">
        <v>6.4941999999999993</v>
      </c>
      <c r="J866" s="186">
        <v>7.0844400000000007</v>
      </c>
      <c r="K866" s="186">
        <v>5.43276</v>
      </c>
      <c r="L866" s="186">
        <v>4.6314812500000002</v>
      </c>
      <c r="M866" s="186">
        <v>4.9331749999999994</v>
      </c>
      <c r="N866" s="186">
        <v>5.5204785714285718</v>
      </c>
      <c r="O866" s="186">
        <v>7.8145299999999995</v>
      </c>
      <c r="P866" s="186">
        <v>7.4747999999999992</v>
      </c>
      <c r="Q866" s="186">
        <v>7.0804799999999997</v>
      </c>
      <c r="R866" s="186">
        <v>7.4527428571428569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-4.9258000000000006</v>
      </c>
      <c r="G867" s="186">
        <v>3.7522000000000002</v>
      </c>
      <c r="H867" s="186">
        <v>6.1824999999999992</v>
      </c>
      <c r="I867" s="186">
        <v>5.8500999999999994</v>
      </c>
      <c r="J867" s="186">
        <v>6.8403499999999999</v>
      </c>
      <c r="K867" s="186">
        <v>5.0644</v>
      </c>
      <c r="L867" s="186">
        <v>4.8574000000000002</v>
      </c>
      <c r="M867" s="186">
        <v>4.9743499999999994</v>
      </c>
      <c r="N867" s="186">
        <v>5.7699499999999997</v>
      </c>
      <c r="O867" s="186">
        <v>7.8593500000000001</v>
      </c>
      <c r="P867" s="186">
        <v>7.5704500000000001</v>
      </c>
      <c r="Q867" s="186">
        <v>7.7880500000000001</v>
      </c>
      <c r="R867" s="186">
        <v>7.6447000000000003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44407</v>
      </c>
      <c r="E870" s="184">
        <v>83.580600000000004</v>
      </c>
      <c r="F870" s="184">
        <v>6.3600000000000004E-2</v>
      </c>
      <c r="G870" s="184">
        <v>0.40749999999999997</v>
      </c>
      <c r="H870" s="184">
        <v>-0.33379999999999999</v>
      </c>
      <c r="I870" s="184">
        <v>-0.60319999999999996</v>
      </c>
      <c r="J870" s="184">
        <v>1.2628999999999999</v>
      </c>
      <c r="K870" s="184">
        <v>10.319699999999999</v>
      </c>
      <c r="L870" s="184">
        <v>16.9999</v>
      </c>
      <c r="M870" s="184">
        <v>37.646500000000003</v>
      </c>
      <c r="N870" s="184">
        <v>43.571800000000003</v>
      </c>
      <c r="O870" s="184">
        <v>12.5656</v>
      </c>
      <c r="P870" s="184">
        <v>12.2888</v>
      </c>
      <c r="Q870" s="184">
        <v>14.4069</v>
      </c>
      <c r="R870" s="184">
        <v>20.767900000000001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44407</v>
      </c>
      <c r="E871" s="184">
        <v>90.671300000000002</v>
      </c>
      <c r="F871" s="184">
        <v>6.6000000000000003E-2</v>
      </c>
      <c r="G871" s="184">
        <v>0.41489999999999999</v>
      </c>
      <c r="H871" s="184">
        <v>-0.31680000000000003</v>
      </c>
      <c r="I871" s="184">
        <v>-0.56950000000000001</v>
      </c>
      <c r="J871" s="184">
        <v>1.3363</v>
      </c>
      <c r="K871" s="184">
        <v>10.5641</v>
      </c>
      <c r="L871" s="184">
        <v>17.496700000000001</v>
      </c>
      <c r="M871" s="184">
        <v>38.546399999999998</v>
      </c>
      <c r="N871" s="184">
        <v>44.863599999999998</v>
      </c>
      <c r="O871" s="184">
        <v>13.574400000000001</v>
      </c>
      <c r="P871" s="184">
        <v>13.4389</v>
      </c>
      <c r="Q871" s="184">
        <v>15.553000000000001</v>
      </c>
      <c r="R871" s="184">
        <v>21.8462</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44407</v>
      </c>
      <c r="E872" s="184">
        <v>46.66</v>
      </c>
      <c r="F872" s="184">
        <v>-0.36299999999999999</v>
      </c>
      <c r="G872" s="184">
        <v>0.1288</v>
      </c>
      <c r="H872" s="184">
        <v>-0.14979999999999999</v>
      </c>
      <c r="I872" s="184">
        <v>0.34410000000000002</v>
      </c>
      <c r="J872" s="184">
        <v>2.2572999999999999</v>
      </c>
      <c r="K872" s="184">
        <v>10.805</v>
      </c>
      <c r="L872" s="184">
        <v>20.133900000000001</v>
      </c>
      <c r="M872" s="184">
        <v>39.700600000000001</v>
      </c>
      <c r="N872" s="184">
        <v>49.839399999999998</v>
      </c>
      <c r="O872" s="184">
        <v>14.441000000000001</v>
      </c>
      <c r="P872" s="184">
        <v>18.1126</v>
      </c>
      <c r="Q872" s="184">
        <v>17.539899999999999</v>
      </c>
      <c r="R872" s="184">
        <v>25.960799999999999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44407</v>
      </c>
      <c r="E873" s="184">
        <v>42.06</v>
      </c>
      <c r="F873" s="184">
        <v>-0.379</v>
      </c>
      <c r="G873" s="184">
        <v>9.5200000000000007E-2</v>
      </c>
      <c r="H873" s="184">
        <v>-0.1898</v>
      </c>
      <c r="I873" s="184">
        <v>0.28610000000000002</v>
      </c>
      <c r="J873" s="184">
        <v>2.1617999999999999</v>
      </c>
      <c r="K873" s="184">
        <v>10.451700000000001</v>
      </c>
      <c r="L873" s="184">
        <v>19.454699999999999</v>
      </c>
      <c r="M873" s="184">
        <v>38.491900000000001</v>
      </c>
      <c r="N873" s="184">
        <v>48.046500000000002</v>
      </c>
      <c r="O873" s="184">
        <v>13.0258</v>
      </c>
      <c r="P873" s="184">
        <v>16.694500000000001</v>
      </c>
      <c r="Q873" s="184">
        <v>17.119499999999999</v>
      </c>
      <c r="R873" s="184">
        <v>24.4742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44407</v>
      </c>
      <c r="E874" s="184">
        <v>14.228</v>
      </c>
      <c r="F874" s="184">
        <v>-0.18240000000000001</v>
      </c>
      <c r="G874" s="184">
        <v>0.30309999999999998</v>
      </c>
      <c r="H874" s="184">
        <v>0.48020000000000002</v>
      </c>
      <c r="I874" s="184">
        <v>0.85770000000000002</v>
      </c>
      <c r="J874" s="184">
        <v>2.8481000000000001</v>
      </c>
      <c r="K874" s="184">
        <v>10.8186</v>
      </c>
      <c r="L874" s="184">
        <v>18.261199999999999</v>
      </c>
      <c r="M874" s="184">
        <v>36.676299999999998</v>
      </c>
      <c r="N874" s="184">
        <v>43.210900000000002</v>
      </c>
      <c r="O874" s="184">
        <v>12.4085</v>
      </c>
      <c r="P874" s="184"/>
      <c r="Q874" s="184">
        <v>9.68</v>
      </c>
      <c r="R874" s="184">
        <v>21.9239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44407</v>
      </c>
      <c r="E875" s="184">
        <v>13.478</v>
      </c>
      <c r="F875" s="184">
        <v>-0.1925</v>
      </c>
      <c r="G875" s="184">
        <v>0.28270000000000001</v>
      </c>
      <c r="H875" s="184">
        <v>0.43969999999999998</v>
      </c>
      <c r="I875" s="184">
        <v>0.78520000000000001</v>
      </c>
      <c r="J875" s="184">
        <v>2.7052</v>
      </c>
      <c r="K875" s="184">
        <v>10.357799999999999</v>
      </c>
      <c r="L875" s="184">
        <v>17.302</v>
      </c>
      <c r="M875" s="184">
        <v>35.063600000000001</v>
      </c>
      <c r="N875" s="184">
        <v>41.012799999999999</v>
      </c>
      <c r="O875" s="184">
        <v>10.851000000000001</v>
      </c>
      <c r="P875" s="184"/>
      <c r="Q875" s="184">
        <v>8.1347000000000005</v>
      </c>
      <c r="R875" s="184">
        <v>20.160799999999998</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44407</v>
      </c>
      <c r="E876" s="184">
        <v>35.692</v>
      </c>
      <c r="F876" s="184">
        <v>0.49559999999999998</v>
      </c>
      <c r="G876" s="184">
        <v>0.39939999999999998</v>
      </c>
      <c r="H876" s="184">
        <v>0.65139999999999998</v>
      </c>
      <c r="I876" s="184">
        <v>0.97030000000000005</v>
      </c>
      <c r="J876" s="184">
        <v>3.0369999999999999</v>
      </c>
      <c r="K876" s="184">
        <v>13.459199999999999</v>
      </c>
      <c r="L876" s="184">
        <v>19.3233</v>
      </c>
      <c r="M876" s="184">
        <v>41.399299999999997</v>
      </c>
      <c r="N876" s="184">
        <v>48.506300000000003</v>
      </c>
      <c r="O876" s="184">
        <v>13.649699999999999</v>
      </c>
      <c r="P876" s="184">
        <v>12.843500000000001</v>
      </c>
      <c r="Q876" s="184">
        <v>14.613799999999999</v>
      </c>
      <c r="R876" s="184">
        <v>24.107199999999999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44407</v>
      </c>
      <c r="E877" s="184">
        <v>33.332999999999998</v>
      </c>
      <c r="F877" s="184">
        <v>0.4914</v>
      </c>
      <c r="G877" s="184">
        <v>0.38850000000000001</v>
      </c>
      <c r="H877" s="184">
        <v>0.63100000000000001</v>
      </c>
      <c r="I877" s="184">
        <v>0.92959999999999998</v>
      </c>
      <c r="J877" s="184">
        <v>2.9464000000000001</v>
      </c>
      <c r="K877" s="184">
        <v>13.158200000000001</v>
      </c>
      <c r="L877" s="184">
        <v>18.694600000000001</v>
      </c>
      <c r="M877" s="184">
        <v>40.284500000000001</v>
      </c>
      <c r="N877" s="184">
        <v>46.932000000000002</v>
      </c>
      <c r="O877" s="184">
        <v>12.466799999999999</v>
      </c>
      <c r="P877" s="184">
        <v>11.8002</v>
      </c>
      <c r="Q877" s="184">
        <v>11.4076</v>
      </c>
      <c r="R877" s="184">
        <v>22.785900000000002</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44407</v>
      </c>
      <c r="E878" s="184">
        <v>60.2684</v>
      </c>
      <c r="F878" s="184">
        <v>-0.19570000000000001</v>
      </c>
      <c r="G878" s="184">
        <v>1.66E-2</v>
      </c>
      <c r="H878" s="184">
        <v>-0.73440000000000005</v>
      </c>
      <c r="I878" s="184">
        <v>-0.69630000000000003</v>
      </c>
      <c r="J878" s="184">
        <v>3.3222999999999998</v>
      </c>
      <c r="K878" s="184">
        <v>14.3986</v>
      </c>
      <c r="L878" s="184">
        <v>26.949300000000001</v>
      </c>
      <c r="M878" s="184">
        <v>61.3979</v>
      </c>
      <c r="N878" s="184">
        <v>67.8369</v>
      </c>
      <c r="O878" s="184">
        <v>15.0936</v>
      </c>
      <c r="P878" s="184">
        <v>14.1296</v>
      </c>
      <c r="Q878" s="184">
        <v>13.6668</v>
      </c>
      <c r="R878" s="184">
        <v>23.5153</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44407</v>
      </c>
      <c r="E879" s="184">
        <v>65.747299999999996</v>
      </c>
      <c r="F879" s="184">
        <v>-0.19370000000000001</v>
      </c>
      <c r="G879" s="184">
        <v>2.2700000000000001E-2</v>
      </c>
      <c r="H879" s="184">
        <v>-0.71970000000000001</v>
      </c>
      <c r="I879" s="184">
        <v>-0.66600000000000004</v>
      </c>
      <c r="J879" s="184">
        <v>3.3904000000000001</v>
      </c>
      <c r="K879" s="184">
        <v>14.627000000000001</v>
      </c>
      <c r="L879" s="184">
        <v>27.471800000000002</v>
      </c>
      <c r="M879" s="184">
        <v>62.4084</v>
      </c>
      <c r="N879" s="184">
        <v>69.221999999999994</v>
      </c>
      <c r="O879" s="184">
        <v>16.1416</v>
      </c>
      <c r="P879" s="184">
        <v>15.283899999999999</v>
      </c>
      <c r="Q879" s="184">
        <v>19.151299999999999</v>
      </c>
      <c r="R879" s="184">
        <v>24.554300000000001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44407</v>
      </c>
      <c r="E880" s="184">
        <v>101.066</v>
      </c>
      <c r="F880" s="184">
        <v>-0.19750000000000001</v>
      </c>
      <c r="G880" s="184">
        <v>0.88839999999999997</v>
      </c>
      <c r="H880" s="184">
        <v>0.40329999999999999</v>
      </c>
      <c r="I880" s="184">
        <v>0.93679999999999997</v>
      </c>
      <c r="J880" s="184">
        <v>3.9527999999999999</v>
      </c>
      <c r="K880" s="184">
        <v>14.2182</v>
      </c>
      <c r="L880" s="184">
        <v>26.752400000000002</v>
      </c>
      <c r="M880" s="184">
        <v>52.928699999999999</v>
      </c>
      <c r="N880" s="184">
        <v>53.241799999999998</v>
      </c>
      <c r="O880" s="184">
        <v>9.2576000000000001</v>
      </c>
      <c r="P880" s="184">
        <v>9.5882000000000005</v>
      </c>
      <c r="Q880" s="184">
        <v>14.690099999999999</v>
      </c>
      <c r="R880" s="184">
        <v>17.2759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44407</v>
      </c>
      <c r="E881" s="184">
        <v>109.06100000000001</v>
      </c>
      <c r="F881" s="184">
        <v>-0.19489999999999999</v>
      </c>
      <c r="G881" s="184">
        <v>0.89829999999999999</v>
      </c>
      <c r="H881" s="184">
        <v>0.4254</v>
      </c>
      <c r="I881" s="184">
        <v>0.97960000000000003</v>
      </c>
      <c r="J881" s="184">
        <v>4.0460000000000003</v>
      </c>
      <c r="K881" s="184">
        <v>14.5358</v>
      </c>
      <c r="L881" s="184">
        <v>27.4971</v>
      </c>
      <c r="M881" s="184">
        <v>54.221800000000002</v>
      </c>
      <c r="N881" s="184">
        <v>54.922800000000002</v>
      </c>
      <c r="O881" s="184">
        <v>10.3025</v>
      </c>
      <c r="P881" s="184">
        <v>10.734299999999999</v>
      </c>
      <c r="Q881" s="184">
        <v>12.4678</v>
      </c>
      <c r="R881" s="184">
        <v>18.4499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44407</v>
      </c>
      <c r="E882" s="184">
        <v>14.884600000000001</v>
      </c>
      <c r="F882" s="184">
        <v>0.34250000000000003</v>
      </c>
      <c r="G882" s="184">
        <v>0.89949999999999997</v>
      </c>
      <c r="H882" s="184">
        <v>0.88239999999999996</v>
      </c>
      <c r="I882" s="184">
        <v>0.80730000000000002</v>
      </c>
      <c r="J882" s="184">
        <v>2.9676999999999998</v>
      </c>
      <c r="K882" s="184">
        <v>12.1022</v>
      </c>
      <c r="L882" s="184">
        <v>20.752800000000001</v>
      </c>
      <c r="M882" s="184">
        <v>42.616500000000002</v>
      </c>
      <c r="N882" s="184">
        <v>49.580399999999997</v>
      </c>
      <c r="O882" s="184"/>
      <c r="P882" s="184"/>
      <c r="Q882" s="184">
        <v>47.581600000000002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44407</v>
      </c>
      <c r="E883" s="184">
        <v>14.636900000000001</v>
      </c>
      <c r="F883" s="184">
        <v>0.33800000000000002</v>
      </c>
      <c r="G883" s="184">
        <v>0.88570000000000004</v>
      </c>
      <c r="H883" s="184">
        <v>0.85160000000000002</v>
      </c>
      <c r="I883" s="184">
        <v>0.74470000000000003</v>
      </c>
      <c r="J883" s="184">
        <v>2.8313000000000001</v>
      </c>
      <c r="K883" s="184">
        <v>11.651899999999999</v>
      </c>
      <c r="L883" s="184">
        <v>19.766500000000001</v>
      </c>
      <c r="M883" s="184">
        <v>40.865400000000001</v>
      </c>
      <c r="N883" s="184">
        <v>47.148899999999998</v>
      </c>
      <c r="O883" s="184"/>
      <c r="P883" s="184"/>
      <c r="Q883" s="184">
        <v>45.177900000000001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44407</v>
      </c>
      <c r="E884" s="184">
        <v>45.21</v>
      </c>
      <c r="F884" s="184">
        <v>0.87009999999999998</v>
      </c>
      <c r="G884" s="184">
        <v>1.6869000000000001</v>
      </c>
      <c r="H884" s="184">
        <v>1.4132</v>
      </c>
      <c r="I884" s="184">
        <v>0.93769999999999998</v>
      </c>
      <c r="J884" s="184">
        <v>3.6450999999999998</v>
      </c>
      <c r="K884" s="184">
        <v>14.1378</v>
      </c>
      <c r="L884" s="184">
        <v>24.717199999999998</v>
      </c>
      <c r="M884" s="184">
        <v>49.257199999999997</v>
      </c>
      <c r="N884" s="184">
        <v>50.049799999999998</v>
      </c>
      <c r="O884" s="184">
        <v>14.193</v>
      </c>
      <c r="P884" s="184">
        <v>12.5288</v>
      </c>
      <c r="Q884" s="184">
        <v>13.1859</v>
      </c>
      <c r="R884" s="184">
        <v>25.209299999999999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44407</v>
      </c>
      <c r="E885" s="184">
        <v>49.34</v>
      </c>
      <c r="F885" s="184">
        <v>0.87919999999999998</v>
      </c>
      <c r="G885" s="184">
        <v>1.7110000000000001</v>
      </c>
      <c r="H885" s="184">
        <v>1.4391</v>
      </c>
      <c r="I885" s="184">
        <v>0.98240000000000005</v>
      </c>
      <c r="J885" s="184">
        <v>3.7425999999999999</v>
      </c>
      <c r="K885" s="184">
        <v>14.478</v>
      </c>
      <c r="L885" s="184">
        <v>25.4513</v>
      </c>
      <c r="M885" s="184">
        <v>50.610500000000002</v>
      </c>
      <c r="N885" s="184">
        <v>51.908900000000003</v>
      </c>
      <c r="O885" s="184">
        <v>15.451599999999999</v>
      </c>
      <c r="P885" s="184">
        <v>13.7765</v>
      </c>
      <c r="Q885" s="184">
        <v>14.6165</v>
      </c>
      <c r="R885" s="184">
        <v>26.609400000000001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44407</v>
      </c>
      <c r="E886" s="184">
        <v>14.37</v>
      </c>
      <c r="F886" s="184">
        <v>-0.4158</v>
      </c>
      <c r="G886" s="184">
        <v>-0.20830000000000001</v>
      </c>
      <c r="H886" s="184">
        <v>-0.48480000000000001</v>
      </c>
      <c r="I886" s="184">
        <v>-0.69110000000000005</v>
      </c>
      <c r="J886" s="184">
        <v>1.3399000000000001</v>
      </c>
      <c r="K886" s="184">
        <v>10.0306</v>
      </c>
      <c r="L886" s="184">
        <v>17.498000000000001</v>
      </c>
      <c r="M886" s="184">
        <v>34.550600000000003</v>
      </c>
      <c r="N886" s="184">
        <v>40.058500000000002</v>
      </c>
      <c r="O886" s="184">
        <v>10.6997</v>
      </c>
      <c r="P886" s="184"/>
      <c r="Q886" s="184">
        <v>10.291</v>
      </c>
      <c r="R886" s="184">
        <v>21.619299999999999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44407</v>
      </c>
      <c r="E887" s="184">
        <v>13.56</v>
      </c>
      <c r="F887" s="184">
        <v>-0.4405</v>
      </c>
      <c r="G887" s="184">
        <v>-0.2208</v>
      </c>
      <c r="H887" s="184">
        <v>-0.51359999999999995</v>
      </c>
      <c r="I887" s="184">
        <v>-0.73209999999999997</v>
      </c>
      <c r="J887" s="184">
        <v>1.2696000000000001</v>
      </c>
      <c r="K887" s="184">
        <v>9.7975999999999992</v>
      </c>
      <c r="L887" s="184">
        <v>16.997399999999999</v>
      </c>
      <c r="M887" s="184">
        <v>33.727800000000002</v>
      </c>
      <c r="N887" s="184">
        <v>38.934399999999997</v>
      </c>
      <c r="O887" s="184">
        <v>9.2729999999999997</v>
      </c>
      <c r="P887" s="184"/>
      <c r="Q887" s="184">
        <v>8.5756999999999994</v>
      </c>
      <c r="R887" s="184">
        <v>20.525200000000002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44407</v>
      </c>
      <c r="E888" s="184">
        <v>55.99</v>
      </c>
      <c r="F888" s="184">
        <v>-0.1961</v>
      </c>
      <c r="G888" s="184">
        <v>0.53869999999999996</v>
      </c>
      <c r="H888" s="184">
        <v>-0.107</v>
      </c>
      <c r="I888" s="184">
        <v>-0.51529999999999998</v>
      </c>
      <c r="J888" s="184">
        <v>1.3944000000000001</v>
      </c>
      <c r="K888" s="184">
        <v>10.9152</v>
      </c>
      <c r="L888" s="184">
        <v>14.898400000000001</v>
      </c>
      <c r="M888" s="184">
        <v>27.5108</v>
      </c>
      <c r="N888" s="184">
        <v>38.144599999999997</v>
      </c>
      <c r="O888" s="184">
        <v>9.4438999999999993</v>
      </c>
      <c r="P888" s="184">
        <v>14.4269</v>
      </c>
      <c r="Q888" s="184">
        <v>12.758900000000001</v>
      </c>
      <c r="R888" s="184">
        <v>24.242999999999999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44407</v>
      </c>
      <c r="E889" s="184">
        <v>50.09</v>
      </c>
      <c r="F889" s="184">
        <v>-0.19919999999999999</v>
      </c>
      <c r="G889" s="184">
        <v>0.54200000000000004</v>
      </c>
      <c r="H889" s="184">
        <v>-0.1196</v>
      </c>
      <c r="I889" s="184">
        <v>-0.55589999999999995</v>
      </c>
      <c r="J889" s="184">
        <v>1.2942</v>
      </c>
      <c r="K889" s="184">
        <v>10.5495</v>
      </c>
      <c r="L889" s="184">
        <v>14.152200000000001</v>
      </c>
      <c r="M889" s="184">
        <v>26.2349</v>
      </c>
      <c r="N889" s="184">
        <v>36.2622</v>
      </c>
      <c r="O889" s="184">
        <v>7.9771000000000001</v>
      </c>
      <c r="P889" s="184">
        <v>12.748900000000001</v>
      </c>
      <c r="Q889" s="184">
        <v>11.0419</v>
      </c>
      <c r="R889" s="184">
        <v>22.593399999999999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44407</v>
      </c>
      <c r="E890" s="184">
        <v>30.296700000000001</v>
      </c>
      <c r="F890" s="184">
        <v>8.5599999999999996E-2</v>
      </c>
      <c r="G890" s="184">
        <v>1.2661</v>
      </c>
      <c r="H890" s="184">
        <v>0.84609999999999996</v>
      </c>
      <c r="I890" s="184">
        <v>2.5005000000000002</v>
      </c>
      <c r="J890" s="184">
        <v>5.7671999999999999</v>
      </c>
      <c r="K890" s="184">
        <v>16.384799999999998</v>
      </c>
      <c r="L890" s="184">
        <v>23.892099999999999</v>
      </c>
      <c r="M890" s="184">
        <v>49.623699999999999</v>
      </c>
      <c r="N890" s="184">
        <v>62.22</v>
      </c>
      <c r="O890" s="184">
        <v>24.806799999999999</v>
      </c>
      <c r="P890" s="184">
        <v>19.237200000000001</v>
      </c>
      <c r="Q890" s="184">
        <v>17.837</v>
      </c>
      <c r="R890" s="184">
        <v>33.506700000000002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44407</v>
      </c>
      <c r="E891" s="184">
        <v>27.821400000000001</v>
      </c>
      <c r="F891" s="184">
        <v>8.2400000000000001E-2</v>
      </c>
      <c r="G891" s="184">
        <v>1.2566999999999999</v>
      </c>
      <c r="H891" s="184">
        <v>0.82410000000000005</v>
      </c>
      <c r="I891" s="184">
        <v>2.4556</v>
      </c>
      <c r="J891" s="184">
        <v>5.6670999999999996</v>
      </c>
      <c r="K891" s="184">
        <v>16.049199999999999</v>
      </c>
      <c r="L891" s="184">
        <v>23.2546</v>
      </c>
      <c r="M891" s="184">
        <v>48.405299999999997</v>
      </c>
      <c r="N891" s="184">
        <v>60.362200000000001</v>
      </c>
      <c r="O891" s="184">
        <v>23.1126</v>
      </c>
      <c r="P891" s="184">
        <v>17.667300000000001</v>
      </c>
      <c r="Q891" s="184">
        <v>16.359100000000002</v>
      </c>
      <c r="R891" s="184">
        <v>31.789200000000001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44407</v>
      </c>
      <c r="E892" s="184">
        <v>14.55</v>
      </c>
      <c r="F892" s="184">
        <v>0.83160000000000001</v>
      </c>
      <c r="G892" s="184">
        <v>1.9621999999999999</v>
      </c>
      <c r="H892" s="184">
        <v>1.3936999999999999</v>
      </c>
      <c r="I892" s="184">
        <v>1.3936999999999999</v>
      </c>
      <c r="J892" s="184">
        <v>5.4348000000000001</v>
      </c>
      <c r="K892" s="184">
        <v>15.8439</v>
      </c>
      <c r="L892" s="184">
        <v>24.146799999999999</v>
      </c>
      <c r="M892" s="184">
        <v>46.084299999999999</v>
      </c>
      <c r="N892" s="184"/>
      <c r="O892" s="184"/>
      <c r="P892" s="184"/>
      <c r="Q892" s="184">
        <v>45.5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44407</v>
      </c>
      <c r="E893" s="184">
        <v>14.33</v>
      </c>
      <c r="F893" s="184">
        <v>0.84450000000000003</v>
      </c>
      <c r="G893" s="184">
        <v>1.9202999999999999</v>
      </c>
      <c r="H893" s="184">
        <v>1.3436999999999999</v>
      </c>
      <c r="I893" s="184">
        <v>1.2721</v>
      </c>
      <c r="J893" s="184">
        <v>5.2901999999999996</v>
      </c>
      <c r="K893" s="184">
        <v>15.378399999999999</v>
      </c>
      <c r="L893" s="184">
        <v>23.11</v>
      </c>
      <c r="M893" s="184">
        <v>44.020099999999999</v>
      </c>
      <c r="N893" s="184"/>
      <c r="O893" s="184"/>
      <c r="P893" s="184"/>
      <c r="Q893" s="184">
        <v>43.3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44407</v>
      </c>
      <c r="E894" s="184">
        <v>10.4673</v>
      </c>
      <c r="F894" s="184">
        <v>-0.20880000000000001</v>
      </c>
      <c r="G894" s="184">
        <v>-0.18210000000000001</v>
      </c>
      <c r="H894" s="184">
        <v>-1.4657</v>
      </c>
      <c r="I894" s="184">
        <v>-1.4461999999999999</v>
      </c>
      <c r="J894" s="184">
        <v>-8.5900000000000004E-2</v>
      </c>
      <c r="K894" s="184">
        <v>5.4576000000000002</v>
      </c>
      <c r="L894" s="184">
        <v>9.8687000000000005</v>
      </c>
      <c r="M894" s="184">
        <v>30.0334</v>
      </c>
      <c r="N894" s="184">
        <v>35.379899999999999</v>
      </c>
      <c r="O894" s="184">
        <v>4.2817999999999996</v>
      </c>
      <c r="P894" s="184">
        <v>9.1309000000000005</v>
      </c>
      <c r="Q894" s="184">
        <v>0.34110000000000001</v>
      </c>
      <c r="R894" s="184">
        <v>12.0448</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44407</v>
      </c>
      <c r="E895" s="184">
        <v>11.675800000000001</v>
      </c>
      <c r="F895" s="184">
        <v>-0.20599999999999999</v>
      </c>
      <c r="G895" s="184">
        <v>-0.1736</v>
      </c>
      <c r="H895" s="184">
        <v>-1.4451000000000001</v>
      </c>
      <c r="I895" s="184">
        <v>-1.4051</v>
      </c>
      <c r="J895" s="184">
        <v>4.3E-3</v>
      </c>
      <c r="K895" s="184">
        <v>5.7476000000000003</v>
      </c>
      <c r="L895" s="184">
        <v>10.4732</v>
      </c>
      <c r="M895" s="184">
        <v>31.109200000000001</v>
      </c>
      <c r="N895" s="184">
        <v>36.920999999999999</v>
      </c>
      <c r="O895" s="184">
        <v>5.8776999999999999</v>
      </c>
      <c r="P895" s="184">
        <v>10.6007</v>
      </c>
      <c r="Q895" s="184">
        <v>13.680400000000001</v>
      </c>
      <c r="R895" s="184">
        <v>13.6607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44407</v>
      </c>
      <c r="E896" s="184">
        <v>15.558999999999999</v>
      </c>
      <c r="F896" s="184">
        <v>0.52980000000000005</v>
      </c>
      <c r="G896" s="184">
        <v>0.8034</v>
      </c>
      <c r="H896" s="184">
        <v>0.26419999999999999</v>
      </c>
      <c r="I896" s="184">
        <v>0.219</v>
      </c>
      <c r="J896" s="184">
        <v>2.4832000000000001</v>
      </c>
      <c r="K896" s="184">
        <v>13.033099999999999</v>
      </c>
      <c r="L896" s="184">
        <v>22.928000000000001</v>
      </c>
      <c r="M896" s="184">
        <v>44.1449</v>
      </c>
      <c r="N896" s="184">
        <v>51.205100000000002</v>
      </c>
      <c r="O896" s="184"/>
      <c r="P896" s="184"/>
      <c r="Q896" s="184">
        <v>24.181899999999999</v>
      </c>
      <c r="R896" s="184">
        <v>24.5426</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44407</v>
      </c>
      <c r="E897" s="184">
        <v>15.013</v>
      </c>
      <c r="F897" s="184">
        <v>0.52900000000000003</v>
      </c>
      <c r="G897" s="184">
        <v>0.79220000000000002</v>
      </c>
      <c r="H897" s="184">
        <v>0.23369999999999999</v>
      </c>
      <c r="I897" s="184">
        <v>0.15340000000000001</v>
      </c>
      <c r="J897" s="184">
        <v>2.3380999999999998</v>
      </c>
      <c r="K897" s="184">
        <v>12.5581</v>
      </c>
      <c r="L897" s="184">
        <v>21.878599999999999</v>
      </c>
      <c r="M897" s="184">
        <v>42.3033</v>
      </c>
      <c r="N897" s="184">
        <v>48.614100000000001</v>
      </c>
      <c r="O897" s="184"/>
      <c r="P897" s="184"/>
      <c r="Q897" s="184">
        <v>22.0274</v>
      </c>
      <c r="R897" s="184">
        <v>22.383600000000001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44407</v>
      </c>
      <c r="E898" s="184">
        <v>15.920999999999999</v>
      </c>
      <c r="F898" s="184">
        <v>-0.27560000000000001</v>
      </c>
      <c r="G898" s="184">
        <v>-8.7900000000000006E-2</v>
      </c>
      <c r="H898" s="184">
        <v>-0.50619999999999998</v>
      </c>
      <c r="I898" s="184">
        <v>-0.34429999999999999</v>
      </c>
      <c r="J898" s="184">
        <v>1.4593</v>
      </c>
      <c r="K898" s="184">
        <v>10.2715</v>
      </c>
      <c r="L898" s="184">
        <v>23.075099999999999</v>
      </c>
      <c r="M898" s="184">
        <v>33.565399999999997</v>
      </c>
      <c r="N898" s="184">
        <v>43.7303</v>
      </c>
      <c r="O898" s="184"/>
      <c r="P898" s="184"/>
      <c r="Q898" s="184">
        <v>18.540500000000002</v>
      </c>
      <c r="R898" s="184">
        <v>23.207999999999998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44407</v>
      </c>
      <c r="E899" s="184">
        <v>15.438000000000001</v>
      </c>
      <c r="F899" s="184">
        <v>-0.27779999999999999</v>
      </c>
      <c r="G899" s="184">
        <v>-9.7100000000000006E-2</v>
      </c>
      <c r="H899" s="184">
        <v>-0.52839999999999998</v>
      </c>
      <c r="I899" s="184">
        <v>-0.39360000000000001</v>
      </c>
      <c r="J899" s="184">
        <v>1.3524</v>
      </c>
      <c r="K899" s="184">
        <v>9.9337999999999997</v>
      </c>
      <c r="L899" s="184">
        <v>22.349</v>
      </c>
      <c r="M899" s="184">
        <v>32.39</v>
      </c>
      <c r="N899" s="184">
        <v>42.063099999999999</v>
      </c>
      <c r="O899" s="184"/>
      <c r="P899" s="184"/>
      <c r="Q899" s="184">
        <v>17.212399999999999</v>
      </c>
      <c r="R899" s="184">
        <v>21.792300000000001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44407</v>
      </c>
      <c r="E900" s="184">
        <v>14.1005</v>
      </c>
      <c r="F900" s="184">
        <v>0.26169999999999999</v>
      </c>
      <c r="G900" s="184">
        <v>1.1695</v>
      </c>
      <c r="H900" s="184">
        <v>0.84609999999999996</v>
      </c>
      <c r="I900" s="184">
        <v>0.94140000000000001</v>
      </c>
      <c r="J900" s="184">
        <v>3.367</v>
      </c>
      <c r="K900" s="184">
        <v>14.3713</v>
      </c>
      <c r="L900" s="184">
        <v>30.115600000000001</v>
      </c>
      <c r="M900" s="184"/>
      <c r="N900" s="184"/>
      <c r="O900" s="184"/>
      <c r="P900" s="184"/>
      <c r="Q900" s="184">
        <v>41.005000000000003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44407</v>
      </c>
      <c r="E901" s="184">
        <v>13.8919</v>
      </c>
      <c r="F901" s="184">
        <v>0.25619999999999998</v>
      </c>
      <c r="G901" s="184">
        <v>1.1526000000000001</v>
      </c>
      <c r="H901" s="184">
        <v>0.80689999999999995</v>
      </c>
      <c r="I901" s="184">
        <v>0.86040000000000005</v>
      </c>
      <c r="J901" s="184">
        <v>3.1865000000000001</v>
      </c>
      <c r="K901" s="184">
        <v>13.778499999999999</v>
      </c>
      <c r="L901" s="184">
        <v>28.7563</v>
      </c>
      <c r="M901" s="184"/>
      <c r="N901" s="184"/>
      <c r="O901" s="184"/>
      <c r="P901" s="184"/>
      <c r="Q901" s="184">
        <v>38.918999999999997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44407</v>
      </c>
      <c r="E902" s="184">
        <v>18.608000000000001</v>
      </c>
      <c r="F902" s="184">
        <v>-8.5900000000000004E-2</v>
      </c>
      <c r="G902" s="184">
        <v>0.72529999999999994</v>
      </c>
      <c r="H902" s="184">
        <v>2.69E-2</v>
      </c>
      <c r="I902" s="184">
        <v>0.73619999999999997</v>
      </c>
      <c r="J902" s="184">
        <v>3.8161</v>
      </c>
      <c r="K902" s="184">
        <v>15.2341</v>
      </c>
      <c r="L902" s="184">
        <v>26.550599999999999</v>
      </c>
      <c r="M902" s="184">
        <v>48.804499999999997</v>
      </c>
      <c r="N902" s="184">
        <v>60.871400000000001</v>
      </c>
      <c r="O902" s="184"/>
      <c r="P902" s="184"/>
      <c r="Q902" s="184">
        <v>32.383000000000003</v>
      </c>
      <c r="R902" s="184">
        <v>34.708599999999997</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44407</v>
      </c>
      <c r="E903" s="184">
        <v>17.954999999999998</v>
      </c>
      <c r="F903" s="184">
        <v>-9.4600000000000004E-2</v>
      </c>
      <c r="G903" s="184">
        <v>0.70669999999999999</v>
      </c>
      <c r="H903" s="184">
        <v>-5.5999999999999999E-3</v>
      </c>
      <c r="I903" s="184">
        <v>0.67849999999999999</v>
      </c>
      <c r="J903" s="184">
        <v>3.6901999999999999</v>
      </c>
      <c r="K903" s="184">
        <v>14.8165</v>
      </c>
      <c r="L903" s="184">
        <v>25.603400000000001</v>
      </c>
      <c r="M903" s="184">
        <v>47.123899999999999</v>
      </c>
      <c r="N903" s="184">
        <v>58.445099999999996</v>
      </c>
      <c r="O903" s="184"/>
      <c r="P903" s="184"/>
      <c r="Q903" s="184">
        <v>30.2638</v>
      </c>
      <c r="R903" s="184">
        <v>32.585799999999999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44407</v>
      </c>
      <c r="E904" s="184">
        <v>35.118099999999998</v>
      </c>
      <c r="F904" s="184">
        <v>0.46829999999999999</v>
      </c>
      <c r="G904" s="184">
        <v>0.13</v>
      </c>
      <c r="H904" s="184">
        <v>-0.3165</v>
      </c>
      <c r="I904" s="184">
        <v>-0.752</v>
      </c>
      <c r="J904" s="184">
        <v>-0.25530000000000003</v>
      </c>
      <c r="K904" s="184">
        <v>7.4984000000000002</v>
      </c>
      <c r="L904" s="184">
        <v>13.856</v>
      </c>
      <c r="M904" s="184">
        <v>31.439900000000002</v>
      </c>
      <c r="N904" s="184">
        <v>40.192</v>
      </c>
      <c r="O904" s="184">
        <v>13.5749</v>
      </c>
      <c r="P904" s="184">
        <v>14.5831</v>
      </c>
      <c r="Q904" s="184">
        <v>16.512599999999999</v>
      </c>
      <c r="R904" s="184">
        <v>24.1783</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44407</v>
      </c>
      <c r="E905" s="184">
        <v>31.4587</v>
      </c>
      <c r="F905" s="184">
        <v>0.46500000000000002</v>
      </c>
      <c r="G905" s="184">
        <v>0.12</v>
      </c>
      <c r="H905" s="184">
        <v>-0.3402</v>
      </c>
      <c r="I905" s="184">
        <v>-0.79969999999999997</v>
      </c>
      <c r="J905" s="184">
        <v>-0.35820000000000002</v>
      </c>
      <c r="K905" s="184">
        <v>7.1696999999999997</v>
      </c>
      <c r="L905" s="184">
        <v>13.181100000000001</v>
      </c>
      <c r="M905" s="184">
        <v>30.286999999999999</v>
      </c>
      <c r="N905" s="184">
        <v>38.497300000000003</v>
      </c>
      <c r="O905" s="184">
        <v>12.2044</v>
      </c>
      <c r="P905" s="184">
        <v>13.125999999999999</v>
      </c>
      <c r="Q905" s="184">
        <v>14.963100000000001</v>
      </c>
      <c r="R905" s="184">
        <v>22.6599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44407</v>
      </c>
      <c r="E906" s="184">
        <v>70.826599999999999</v>
      </c>
      <c r="F906" s="184">
        <v>3.39E-2</v>
      </c>
      <c r="G906" s="184">
        <v>1.0799000000000001</v>
      </c>
      <c r="H906" s="184">
        <v>0.98180000000000001</v>
      </c>
      <c r="I906" s="184">
        <v>0.47299999999999998</v>
      </c>
      <c r="J906" s="184">
        <v>2.7126999999999999</v>
      </c>
      <c r="K906" s="184">
        <v>11.038</v>
      </c>
      <c r="L906" s="184">
        <v>26.368200000000002</v>
      </c>
      <c r="M906" s="184">
        <v>59.844799999999999</v>
      </c>
      <c r="N906" s="184">
        <v>68.430199999999999</v>
      </c>
      <c r="O906" s="184">
        <v>14.135999999999999</v>
      </c>
      <c r="P906" s="184">
        <v>13.779500000000001</v>
      </c>
      <c r="Q906" s="184">
        <v>14.3462</v>
      </c>
      <c r="R906" s="184">
        <v>26.721499999999999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44407</v>
      </c>
      <c r="E907" s="184">
        <v>75.813699999999997</v>
      </c>
      <c r="F907" s="184">
        <v>3.56E-2</v>
      </c>
      <c r="G907" s="184">
        <v>1.0851</v>
      </c>
      <c r="H907" s="184">
        <v>0.99380000000000002</v>
      </c>
      <c r="I907" s="184">
        <v>0.49909999999999999</v>
      </c>
      <c r="J907" s="184">
        <v>2.7696999999999998</v>
      </c>
      <c r="K907" s="184">
        <v>11.226900000000001</v>
      </c>
      <c r="L907" s="184">
        <v>26.7898</v>
      </c>
      <c r="M907" s="184">
        <v>60.661000000000001</v>
      </c>
      <c r="N907" s="184">
        <v>69.568799999999996</v>
      </c>
      <c r="O907" s="184">
        <v>14.913</v>
      </c>
      <c r="P907" s="184">
        <v>14.7181</v>
      </c>
      <c r="Q907" s="184">
        <v>18.8005</v>
      </c>
      <c r="R907" s="184">
        <v>27.567699999999999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44407</v>
      </c>
      <c r="E908" s="184">
        <v>101.26</v>
      </c>
      <c r="F908" s="184">
        <v>9.8900000000000002E-2</v>
      </c>
      <c r="G908" s="184">
        <v>0.45629999999999998</v>
      </c>
      <c r="H908" s="184">
        <v>0.3468</v>
      </c>
      <c r="I908" s="184">
        <v>-5.9200000000000003E-2</v>
      </c>
      <c r="J908" s="184">
        <v>1.5851</v>
      </c>
      <c r="K908" s="184">
        <v>11.4339</v>
      </c>
      <c r="L908" s="184">
        <v>25.523700000000002</v>
      </c>
      <c r="M908" s="184">
        <v>48.671300000000002</v>
      </c>
      <c r="N908" s="184">
        <v>54.453899999999997</v>
      </c>
      <c r="O908" s="184">
        <v>16.801300000000001</v>
      </c>
      <c r="P908" s="184">
        <v>15.209199999999999</v>
      </c>
      <c r="Q908" s="184">
        <v>15.860300000000001</v>
      </c>
      <c r="R908" s="184">
        <v>29.0501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44407</v>
      </c>
      <c r="E909" s="184">
        <v>107.64</v>
      </c>
      <c r="F909" s="184">
        <v>0.1116</v>
      </c>
      <c r="G909" s="184">
        <v>0.4667</v>
      </c>
      <c r="H909" s="184">
        <v>0.373</v>
      </c>
      <c r="I909" s="184">
        <v>-1.8599999999999998E-2</v>
      </c>
      <c r="J909" s="184">
        <v>1.6718999999999999</v>
      </c>
      <c r="K909" s="184">
        <v>11.6945</v>
      </c>
      <c r="L909" s="184">
        <v>26.130800000000001</v>
      </c>
      <c r="M909" s="184">
        <v>49.707900000000002</v>
      </c>
      <c r="N909" s="184">
        <v>55.887</v>
      </c>
      <c r="O909" s="184">
        <v>17.721299999999999</v>
      </c>
      <c r="P909" s="184">
        <v>16.098500000000001</v>
      </c>
      <c r="Q909" s="184">
        <v>15.6075</v>
      </c>
      <c r="R909" s="184">
        <v>30.0884</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44407</v>
      </c>
      <c r="E910" s="184">
        <v>52.226999999999997</v>
      </c>
      <c r="F910" s="184">
        <v>0.79790000000000005</v>
      </c>
      <c r="G910" s="184">
        <v>2.5728</v>
      </c>
      <c r="H910" s="184">
        <v>2.7524000000000002</v>
      </c>
      <c r="I910" s="184">
        <v>2.5863</v>
      </c>
      <c r="J910" s="184">
        <v>5.4261999999999997</v>
      </c>
      <c r="K910" s="184">
        <v>11.311</v>
      </c>
      <c r="L910" s="184">
        <v>33.235500000000002</v>
      </c>
      <c r="M910" s="184">
        <v>59.2622</v>
      </c>
      <c r="N910" s="184">
        <v>67.670500000000004</v>
      </c>
      <c r="O910" s="184">
        <v>17.142199999999999</v>
      </c>
      <c r="P910" s="184">
        <v>15.953200000000001</v>
      </c>
      <c r="Q910" s="184">
        <v>13.5563</v>
      </c>
      <c r="R910" s="184">
        <v>31.528300000000002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44407</v>
      </c>
      <c r="E911" s="184">
        <v>54.104799999999997</v>
      </c>
      <c r="F911" s="184">
        <v>0.80359999999999998</v>
      </c>
      <c r="G911" s="184">
        <v>2.5907</v>
      </c>
      <c r="H911" s="184">
        <v>2.7302</v>
      </c>
      <c r="I911" s="184">
        <v>2.6042999999999998</v>
      </c>
      <c r="J911" s="184">
        <v>5.5431999999999997</v>
      </c>
      <c r="K911" s="184">
        <v>11.9862</v>
      </c>
      <c r="L911" s="184">
        <v>34.744900000000001</v>
      </c>
      <c r="M911" s="184">
        <v>61.823300000000003</v>
      </c>
      <c r="N911" s="184">
        <v>71.123000000000005</v>
      </c>
      <c r="O911" s="184">
        <v>18.809899999999999</v>
      </c>
      <c r="P911" s="184">
        <v>17.021000000000001</v>
      </c>
      <c r="Q911" s="184">
        <v>18.538699999999999</v>
      </c>
      <c r="R911" s="184">
        <v>33.860300000000002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44407</v>
      </c>
      <c r="E912" s="184">
        <v>233.8683</v>
      </c>
      <c r="F912" s="184">
        <v>0.36580000000000001</v>
      </c>
      <c r="G912" s="184">
        <v>0.63300000000000001</v>
      </c>
      <c r="H912" s="184">
        <v>0.33439999999999998</v>
      </c>
      <c r="I912" s="184">
        <v>-8.9599999999999999E-2</v>
      </c>
      <c r="J912" s="184">
        <v>2.8344</v>
      </c>
      <c r="K912" s="184">
        <v>13.153</v>
      </c>
      <c r="L912" s="184">
        <v>26.978999999999999</v>
      </c>
      <c r="M912" s="184">
        <v>47.631300000000003</v>
      </c>
      <c r="N912" s="184">
        <v>55.13</v>
      </c>
      <c r="O912" s="184">
        <v>17.7318</v>
      </c>
      <c r="P912" s="184">
        <v>17.198499999999999</v>
      </c>
      <c r="Q912" s="184">
        <v>16.8522</v>
      </c>
      <c r="R912" s="184">
        <v>26.1539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44407</v>
      </c>
      <c r="E913" s="184">
        <v>216.01740000000001</v>
      </c>
      <c r="F913" s="184">
        <v>0.36230000000000001</v>
      </c>
      <c r="G913" s="184">
        <v>0.62360000000000004</v>
      </c>
      <c r="H913" s="184">
        <v>0.31309999999999999</v>
      </c>
      <c r="I913" s="184">
        <v>-0.13150000000000001</v>
      </c>
      <c r="J913" s="184">
        <v>2.7450999999999999</v>
      </c>
      <c r="K913" s="184">
        <v>12.851800000000001</v>
      </c>
      <c r="L913" s="184">
        <v>26.293299999999999</v>
      </c>
      <c r="M913" s="184">
        <v>46.436500000000002</v>
      </c>
      <c r="N913" s="184">
        <v>53.499600000000001</v>
      </c>
      <c r="O913" s="184">
        <v>16.537199999999999</v>
      </c>
      <c r="P913" s="184">
        <v>16.049499999999998</v>
      </c>
      <c r="Q913" s="184">
        <v>20.055499999999999</v>
      </c>
      <c r="R913" s="184">
        <v>24.828399999999998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44407</v>
      </c>
      <c r="E914" s="184">
        <v>249.38380000000001</v>
      </c>
      <c r="F914" s="184">
        <v>0.13059999999999999</v>
      </c>
      <c r="G914" s="184">
        <v>0.77729999999999999</v>
      </c>
      <c r="H914" s="184">
        <v>0.4924</v>
      </c>
      <c r="I914" s="184">
        <v>-6.5199999999999994E-2</v>
      </c>
      <c r="J914" s="184">
        <v>1.7879</v>
      </c>
      <c r="K914" s="184">
        <v>10.2301</v>
      </c>
      <c r="L914" s="184">
        <v>16.996600000000001</v>
      </c>
      <c r="M914" s="184">
        <v>36.551000000000002</v>
      </c>
      <c r="N914" s="184">
        <v>41.713799999999999</v>
      </c>
      <c r="O914" s="184">
        <v>12.0807</v>
      </c>
      <c r="P914" s="184">
        <v>13.9871</v>
      </c>
      <c r="Q914" s="184">
        <v>18.4313</v>
      </c>
      <c r="R914" s="184">
        <v>18.638400000000001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44407</v>
      </c>
      <c r="E915" s="184">
        <v>265.78910000000002</v>
      </c>
      <c r="F915" s="184">
        <v>0.1333</v>
      </c>
      <c r="G915" s="184">
        <v>0.7853</v>
      </c>
      <c r="H915" s="184">
        <v>0.51119999999999999</v>
      </c>
      <c r="I915" s="184">
        <v>-2.75E-2</v>
      </c>
      <c r="J915" s="184">
        <v>1.8709</v>
      </c>
      <c r="K915" s="184">
        <v>10.501200000000001</v>
      </c>
      <c r="L915" s="184">
        <v>17.565100000000001</v>
      </c>
      <c r="M915" s="184">
        <v>37.547400000000003</v>
      </c>
      <c r="N915" s="184">
        <v>43.109099999999998</v>
      </c>
      <c r="O915" s="184">
        <v>13.132899999999999</v>
      </c>
      <c r="P915" s="184">
        <v>15.098599999999999</v>
      </c>
      <c r="Q915" s="184">
        <v>13.252599999999999</v>
      </c>
      <c r="R915" s="184">
        <v>19.710100000000001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44407</v>
      </c>
      <c r="E916" s="184">
        <v>14.413</v>
      </c>
      <c r="F916" s="184">
        <v>3.2599999999999997E-2</v>
      </c>
      <c r="G916" s="184">
        <v>1.1865000000000001</v>
      </c>
      <c r="H916" s="184">
        <v>0.90949999999999998</v>
      </c>
      <c r="I916" s="184">
        <v>1.8838999999999999</v>
      </c>
      <c r="J916" s="184">
        <v>4.4496000000000002</v>
      </c>
      <c r="K916" s="184">
        <v>14.436999999999999</v>
      </c>
      <c r="L916" s="184">
        <v>26.768999999999998</v>
      </c>
      <c r="M916" s="184">
        <v>49.199800000000003</v>
      </c>
      <c r="N916" s="184">
        <v>58.295900000000003</v>
      </c>
      <c r="O916" s="184"/>
      <c r="P916" s="184"/>
      <c r="Q916" s="184">
        <v>24.765699999999999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44407</v>
      </c>
      <c r="E917" s="184">
        <v>13.963900000000001</v>
      </c>
      <c r="F917" s="184">
        <v>2.7900000000000001E-2</v>
      </c>
      <c r="G917" s="184">
        <v>1.1716</v>
      </c>
      <c r="H917" s="184">
        <v>0.87629999999999997</v>
      </c>
      <c r="I917" s="184">
        <v>1.8163</v>
      </c>
      <c r="J917" s="184">
        <v>4.3015999999999996</v>
      </c>
      <c r="K917" s="184">
        <v>14.025499999999999</v>
      </c>
      <c r="L917" s="184">
        <v>25.753299999999999</v>
      </c>
      <c r="M917" s="184">
        <v>47.329599999999999</v>
      </c>
      <c r="N917" s="184">
        <v>55.682000000000002</v>
      </c>
      <c r="O917" s="184"/>
      <c r="P917" s="184"/>
      <c r="Q917" s="184">
        <v>22.3978</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44407</v>
      </c>
      <c r="E918" s="184">
        <v>16.850000000000001</v>
      </c>
      <c r="F918" s="184">
        <v>-5.9299999999999999E-2</v>
      </c>
      <c r="G918" s="184">
        <v>0.53700000000000003</v>
      </c>
      <c r="H918" s="184">
        <v>-0.1777</v>
      </c>
      <c r="I918" s="184">
        <v>-0.53129999999999999</v>
      </c>
      <c r="J918" s="184">
        <v>3.2475000000000001</v>
      </c>
      <c r="K918" s="184">
        <v>12.5585</v>
      </c>
      <c r="L918" s="184">
        <v>23.897099999999998</v>
      </c>
      <c r="M918" s="184">
        <v>43.160600000000002</v>
      </c>
      <c r="N918" s="184">
        <v>54.445500000000003</v>
      </c>
      <c r="O918" s="184"/>
      <c r="P918" s="184"/>
      <c r="Q918" s="184">
        <v>30.0413</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44407</v>
      </c>
      <c r="E919" s="184">
        <v>16.559999999999999</v>
      </c>
      <c r="F919" s="184">
        <v>0</v>
      </c>
      <c r="G919" s="184">
        <v>0.5464</v>
      </c>
      <c r="H919" s="184">
        <v>-0.1206</v>
      </c>
      <c r="I919" s="184">
        <v>-0.48080000000000001</v>
      </c>
      <c r="J919" s="184">
        <v>3.2418999999999998</v>
      </c>
      <c r="K919" s="184">
        <v>12.4236</v>
      </c>
      <c r="L919" s="184">
        <v>23.489899999999999</v>
      </c>
      <c r="M919" s="184">
        <v>42.3904</v>
      </c>
      <c r="N919" s="184">
        <v>53.191499999999998</v>
      </c>
      <c r="O919" s="184"/>
      <c r="P919" s="184"/>
      <c r="Q919" s="184">
        <v>28.909700000000001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0.12952400000000003</v>
      </c>
      <c r="G920" s="186">
        <v>0.72114599999999995</v>
      </c>
      <c r="H920" s="186">
        <v>0.34484599999999993</v>
      </c>
      <c r="I920" s="186">
        <v>0.38122400000000006</v>
      </c>
      <c r="J920" s="186">
        <v>2.7819199999999995</v>
      </c>
      <c r="K920" s="186">
        <v>12.075488</v>
      </c>
      <c r="L920" s="186">
        <v>22.282920000000004</v>
      </c>
      <c r="M920" s="186">
        <v>43.618575000000021</v>
      </c>
      <c r="N920" s="186">
        <v>50.956452173913043</v>
      </c>
      <c r="O920" s="186">
        <v>13.637673529411769</v>
      </c>
      <c r="P920" s="186">
        <v>14.261799999999997</v>
      </c>
      <c r="Q920" s="186">
        <v>19.922053999999999</v>
      </c>
      <c r="R920" s="186">
        <v>24.295737500000005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6.4799999999999996E-2</v>
      </c>
      <c r="G921" s="186">
        <v>0.62830000000000008</v>
      </c>
      <c r="H921" s="186">
        <v>0.3599</v>
      </c>
      <c r="I921" s="186">
        <v>0.31510000000000005</v>
      </c>
      <c r="J921" s="186">
        <v>2.8328500000000001</v>
      </c>
      <c r="K921" s="186">
        <v>12.0442</v>
      </c>
      <c r="L921" s="186">
        <v>23.182299999999998</v>
      </c>
      <c r="M921" s="186">
        <v>42.888550000000002</v>
      </c>
      <c r="N921" s="186">
        <v>49.944599999999994</v>
      </c>
      <c r="O921" s="186">
        <v>13.57465</v>
      </c>
      <c r="P921" s="186">
        <v>14.27825</v>
      </c>
      <c r="Q921" s="186">
        <v>16.682400000000001</v>
      </c>
      <c r="R921" s="186">
        <v>24.142749999999999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44407</v>
      </c>
      <c r="E924" s="184">
        <v>17.875900000000001</v>
      </c>
      <c r="F924" s="184">
        <v>-10.2064</v>
      </c>
      <c r="G924" s="184">
        <v>-17.466799999999999</v>
      </c>
      <c r="H924" s="184">
        <v>-10.683199999999999</v>
      </c>
      <c r="I924" s="184">
        <v>-7.9245000000000001</v>
      </c>
      <c r="J924" s="184">
        <v>-15.455399999999999</v>
      </c>
      <c r="K924" s="184">
        <v>-1.8314999999999999</v>
      </c>
      <c r="L924" s="184">
        <v>2.3599999999999999E-2</v>
      </c>
      <c r="M924" s="184">
        <v>1.3754999999999999</v>
      </c>
      <c r="N924" s="184">
        <v>1.9278</v>
      </c>
      <c r="O924" s="184">
        <v>9.6853999999999996</v>
      </c>
      <c r="P924" s="184">
        <v>7.6782000000000004</v>
      </c>
      <c r="Q924" s="184">
        <v>8.8544</v>
      </c>
      <c r="R924" s="184">
        <v>6.2667000000000002</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44407</v>
      </c>
      <c r="E925" s="184">
        <v>17.590599999999998</v>
      </c>
      <c r="F925" s="184">
        <v>-10.3719</v>
      </c>
      <c r="G925" s="184">
        <v>-17.680700000000002</v>
      </c>
      <c r="H925" s="184">
        <v>-10.8857</v>
      </c>
      <c r="I925" s="184">
        <v>-8.141</v>
      </c>
      <c r="J925" s="184">
        <v>-15.6624</v>
      </c>
      <c r="K925" s="184">
        <v>-2.0417000000000001</v>
      </c>
      <c r="L925" s="184">
        <v>-0.18909999999999999</v>
      </c>
      <c r="M925" s="184">
        <v>1.165</v>
      </c>
      <c r="N925" s="184">
        <v>1.718</v>
      </c>
      <c r="O925" s="184">
        <v>9.4431999999999992</v>
      </c>
      <c r="P925" s="184">
        <v>7.4313000000000002</v>
      </c>
      <c r="Q925" s="184">
        <v>8.5989000000000004</v>
      </c>
      <c r="R925" s="184">
        <v>6.0435999999999996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44407</v>
      </c>
      <c r="E926" s="184">
        <v>19.280200000000001</v>
      </c>
      <c r="F926" s="184">
        <v>9.2787000000000006</v>
      </c>
      <c r="G926" s="184">
        <v>-7.9459999999999997</v>
      </c>
      <c r="H926" s="184">
        <v>-2.4329000000000001</v>
      </c>
      <c r="I926" s="184">
        <v>1.4341999999999999</v>
      </c>
      <c r="J926" s="184">
        <v>2.8462999999999998</v>
      </c>
      <c r="K926" s="184">
        <v>3.8010999999999999</v>
      </c>
      <c r="L926" s="184">
        <v>1.4215</v>
      </c>
      <c r="M926" s="184">
        <v>2.2161</v>
      </c>
      <c r="N926" s="184">
        <v>3.327</v>
      </c>
      <c r="O926" s="184">
        <v>11.2437</v>
      </c>
      <c r="P926" s="184">
        <v>8.9784000000000006</v>
      </c>
      <c r="Q926" s="184">
        <v>10.0046</v>
      </c>
      <c r="R926" s="184">
        <v>7.9509999999999996</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44407</v>
      </c>
      <c r="E927" s="184">
        <v>19.588699999999999</v>
      </c>
      <c r="F927" s="184">
        <v>9.5053999999999998</v>
      </c>
      <c r="G927" s="184">
        <v>-7.7588999999999997</v>
      </c>
      <c r="H927" s="184">
        <v>-2.2616000000000001</v>
      </c>
      <c r="I927" s="184">
        <v>1.5981000000000001</v>
      </c>
      <c r="J927" s="184">
        <v>3.0074000000000001</v>
      </c>
      <c r="K927" s="184">
        <v>3.964</v>
      </c>
      <c r="L927" s="184">
        <v>1.5829</v>
      </c>
      <c r="M927" s="184">
        <v>2.3791000000000002</v>
      </c>
      <c r="N927" s="184">
        <v>3.4922</v>
      </c>
      <c r="O927" s="184">
        <v>11.452299999999999</v>
      </c>
      <c r="P927" s="184">
        <v>9.1856000000000009</v>
      </c>
      <c r="Q927" s="184">
        <v>10.2585</v>
      </c>
      <c r="R927" s="184">
        <v>8.1316000000000006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44407</v>
      </c>
      <c r="E928" s="184">
        <v>36.354900000000001</v>
      </c>
      <c r="F928" s="184">
        <v>20.693899999999999</v>
      </c>
      <c r="G928" s="184">
        <v>-6.5559000000000003</v>
      </c>
      <c r="H928" s="184">
        <v>-3.7980999999999998</v>
      </c>
      <c r="I928" s="184">
        <v>4.2882999999999996</v>
      </c>
      <c r="J928" s="184">
        <v>1.575</v>
      </c>
      <c r="K928" s="184">
        <v>3.056</v>
      </c>
      <c r="L928" s="184">
        <v>0.68579999999999997</v>
      </c>
      <c r="M928" s="184">
        <v>1.6943999999999999</v>
      </c>
      <c r="N928" s="184">
        <v>2.448</v>
      </c>
      <c r="O928" s="184">
        <v>11.9923</v>
      </c>
      <c r="P928" s="184">
        <v>9.9269999999999996</v>
      </c>
      <c r="Q928" s="184">
        <v>10.2592</v>
      </c>
      <c r="R928" s="184">
        <v>7.7851999999999997</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44407</v>
      </c>
      <c r="E929" s="184">
        <v>36.013500000000001</v>
      </c>
      <c r="F929" s="184">
        <v>20.585799999999999</v>
      </c>
      <c r="G929" s="184">
        <v>-6.6855000000000002</v>
      </c>
      <c r="H929" s="184">
        <v>-3.9207999999999998</v>
      </c>
      <c r="I929" s="184">
        <v>4.1619999999999999</v>
      </c>
      <c r="J929" s="184">
        <v>1.4477</v>
      </c>
      <c r="K929" s="184">
        <v>2.927</v>
      </c>
      <c r="L929" s="184">
        <v>0.55620000000000003</v>
      </c>
      <c r="M929" s="184">
        <v>1.5636000000000001</v>
      </c>
      <c r="N929" s="184">
        <v>2.3151000000000002</v>
      </c>
      <c r="O929" s="184">
        <v>11.8529</v>
      </c>
      <c r="P929" s="184">
        <v>9.8021999999999991</v>
      </c>
      <c r="Q929" s="184">
        <v>6.8257000000000003</v>
      </c>
      <c r="R929" s="184">
        <v>7.6430999999999996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44407</v>
      </c>
      <c r="E930" s="184">
        <v>50.041699999999999</v>
      </c>
      <c r="F930" s="184">
        <v>12.4039</v>
      </c>
      <c r="G930" s="184">
        <v>15.9703</v>
      </c>
      <c r="H930" s="184">
        <v>9.9072999999999993</v>
      </c>
      <c r="I930" s="184">
        <v>9.6793999999999993</v>
      </c>
      <c r="J930" s="184">
        <v>4.4631999999999996</v>
      </c>
      <c r="K930" s="184">
        <v>3.5131000000000001</v>
      </c>
      <c r="L930" s="184">
        <v>0.82450000000000001</v>
      </c>
      <c r="M930" s="184">
        <v>1.7628999999999999</v>
      </c>
      <c r="N930" s="184">
        <v>2.6154999999999999</v>
      </c>
      <c r="O930" s="184">
        <v>9.8915000000000006</v>
      </c>
      <c r="P930" s="184">
        <v>9.1273</v>
      </c>
      <c r="Q930" s="184">
        <v>8.1271000000000004</v>
      </c>
      <c r="R930" s="184">
        <v>6.7257999999999996</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44407</v>
      </c>
      <c r="E931" s="184">
        <v>51.386200000000002</v>
      </c>
      <c r="F931" s="184">
        <v>12.7189</v>
      </c>
      <c r="G931" s="184">
        <v>16.287800000000001</v>
      </c>
      <c r="H931" s="184">
        <v>10.218</v>
      </c>
      <c r="I931" s="184">
        <v>9.9925999999999995</v>
      </c>
      <c r="J931" s="184">
        <v>4.7754000000000003</v>
      </c>
      <c r="K931" s="184">
        <v>3.8264999999999998</v>
      </c>
      <c r="L931" s="184">
        <v>1.1355</v>
      </c>
      <c r="M931" s="184">
        <v>2.0767000000000002</v>
      </c>
      <c r="N931" s="184">
        <v>2.9329999999999998</v>
      </c>
      <c r="O931" s="184">
        <v>10.2356</v>
      </c>
      <c r="P931" s="184">
        <v>9.4819999999999993</v>
      </c>
      <c r="Q931" s="184">
        <v>9.9689999999999994</v>
      </c>
      <c r="R931" s="184">
        <v>7.0510999999999999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8.0760375</v>
      </c>
      <c r="G932" s="186">
        <v>-3.9794624999999999</v>
      </c>
      <c r="H932" s="186">
        <v>-1.7321250000000004</v>
      </c>
      <c r="I932" s="186">
        <v>1.8861374999999998</v>
      </c>
      <c r="J932" s="186">
        <v>-1.6253499999999996</v>
      </c>
      <c r="K932" s="186">
        <v>2.1518125000000001</v>
      </c>
      <c r="L932" s="186">
        <v>0.75511250000000008</v>
      </c>
      <c r="M932" s="186">
        <v>1.7791625</v>
      </c>
      <c r="N932" s="186">
        <v>2.5970750000000002</v>
      </c>
      <c r="O932" s="186">
        <v>10.724612499999999</v>
      </c>
      <c r="P932" s="186">
        <v>8.9514999999999993</v>
      </c>
      <c r="Q932" s="186">
        <v>9.1121749999999988</v>
      </c>
      <c r="R932" s="186">
        <v>7.1997624999999994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10.954650000000001</v>
      </c>
      <c r="G933" s="186">
        <v>-7.2222</v>
      </c>
      <c r="H933" s="186">
        <v>-3.1154999999999999</v>
      </c>
      <c r="I933" s="186">
        <v>2.8800499999999998</v>
      </c>
      <c r="J933" s="186">
        <v>2.2106499999999998</v>
      </c>
      <c r="K933" s="186">
        <v>3.2845500000000003</v>
      </c>
      <c r="L933" s="186">
        <v>0.75514999999999999</v>
      </c>
      <c r="M933" s="186">
        <v>1.72865</v>
      </c>
      <c r="N933" s="186">
        <v>2.5317499999999997</v>
      </c>
      <c r="O933" s="186">
        <v>10.739650000000001</v>
      </c>
      <c r="P933" s="186">
        <v>9.1564499999999995</v>
      </c>
      <c r="Q933" s="186">
        <v>9.4116999999999997</v>
      </c>
      <c r="R933" s="186">
        <v>7.3470999999999993</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44407</v>
      </c>
      <c r="E936" s="184">
        <v>4430.0663999999997</v>
      </c>
      <c r="F936" s="184">
        <v>201.16579999999999</v>
      </c>
      <c r="G936" s="184">
        <v>180.9308</v>
      </c>
      <c r="H936" s="184">
        <v>61.357700000000001</v>
      </c>
      <c r="I936" s="184">
        <v>0.1143</v>
      </c>
      <c r="J936" s="184">
        <v>41.516599999999997</v>
      </c>
      <c r="K936" s="184">
        <v>14.8194</v>
      </c>
      <c r="L936" s="184">
        <v>-2.9247999999999998</v>
      </c>
      <c r="M936" s="184">
        <v>-5.3879999999999999</v>
      </c>
      <c r="N936" s="184">
        <v>-8.7725000000000009</v>
      </c>
      <c r="O936" s="184">
        <v>16.710999999999999</v>
      </c>
      <c r="P936" s="184">
        <v>7.6820000000000004</v>
      </c>
      <c r="Q936" s="184">
        <v>6.9515000000000002</v>
      </c>
      <c r="R936" s="184">
        <v>16.020399999999999</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44407</v>
      </c>
      <c r="E937" s="184">
        <v>14.862299999999999</v>
      </c>
      <c r="F937" s="184">
        <v>108.8736</v>
      </c>
      <c r="G937" s="184">
        <v>187.86619999999999</v>
      </c>
      <c r="H937" s="184">
        <v>31.519400000000001</v>
      </c>
      <c r="I937" s="184">
        <v>-10.482900000000001</v>
      </c>
      <c r="J937" s="184">
        <v>35.295499999999997</v>
      </c>
      <c r="K937" s="184">
        <v>11.541600000000001</v>
      </c>
      <c r="L937" s="184">
        <v>-4.3524000000000003</v>
      </c>
      <c r="M937" s="184">
        <v>-7.0603999999999996</v>
      </c>
      <c r="N937" s="184">
        <v>-9.7624999999999993</v>
      </c>
      <c r="O937" s="184">
        <v>15.368</v>
      </c>
      <c r="P937" s="184">
        <v>7.7748999999999997</v>
      </c>
      <c r="Q937" s="184">
        <v>4.3209</v>
      </c>
      <c r="R937" s="184">
        <v>14.5722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44407</v>
      </c>
      <c r="E938" s="184">
        <v>15.233000000000001</v>
      </c>
      <c r="F938" s="184">
        <v>109.3498</v>
      </c>
      <c r="G938" s="184">
        <v>188.33</v>
      </c>
      <c r="H938" s="184">
        <v>31.9603</v>
      </c>
      <c r="I938" s="184">
        <v>-10.025</v>
      </c>
      <c r="J938" s="184">
        <v>35.773400000000002</v>
      </c>
      <c r="K938" s="184">
        <v>11.9861</v>
      </c>
      <c r="L938" s="184">
        <v>-3.9150999999999998</v>
      </c>
      <c r="M938" s="184">
        <v>-6.6348000000000003</v>
      </c>
      <c r="N938" s="184">
        <v>-9.3846000000000007</v>
      </c>
      <c r="O938" s="184">
        <v>15.7699</v>
      </c>
      <c r="P938" s="184">
        <v>8.1145999999999994</v>
      </c>
      <c r="Q938" s="184">
        <v>4.2816000000000001</v>
      </c>
      <c r="R938" s="184">
        <v>15.021100000000001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44407</v>
      </c>
      <c r="E939" s="184">
        <v>41.999200000000002</v>
      </c>
      <c r="F939" s="184">
        <v>200.80969999999999</v>
      </c>
      <c r="G939" s="184">
        <v>181.10409999999999</v>
      </c>
      <c r="H939" s="184">
        <v>61.400100000000002</v>
      </c>
      <c r="I939" s="184">
        <v>0.1055</v>
      </c>
      <c r="J939" s="184">
        <v>48.868699999999997</v>
      </c>
      <c r="K939" s="184">
        <v>14.0419</v>
      </c>
      <c r="L939" s="184">
        <v>-3.0106000000000002</v>
      </c>
      <c r="M939" s="184">
        <v>-5.3289999999999997</v>
      </c>
      <c r="N939" s="184">
        <v>-8.5952999999999999</v>
      </c>
      <c r="O939" s="184">
        <v>16.611799999999999</v>
      </c>
      <c r="P939" s="184">
        <v>7.1119000000000003</v>
      </c>
      <c r="Q939" s="184">
        <v>7.0286999999999997</v>
      </c>
      <c r="R939" s="184">
        <v>15.9618</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44407</v>
      </c>
      <c r="E940" s="184">
        <v>15.991199999999999</v>
      </c>
      <c r="F940" s="184">
        <v>183.51849999999999</v>
      </c>
      <c r="G940" s="184">
        <v>169.0147</v>
      </c>
      <c r="H940" s="184">
        <v>62.4649</v>
      </c>
      <c r="I940" s="184">
        <v>4.7202999999999999</v>
      </c>
      <c r="J940" s="184">
        <v>39.448</v>
      </c>
      <c r="K940" s="184">
        <v>11.6325</v>
      </c>
      <c r="L940" s="184">
        <v>-3.4681000000000002</v>
      </c>
      <c r="M940" s="184">
        <v>-6.8399000000000001</v>
      </c>
      <c r="N940" s="184">
        <v>-8.8976000000000006</v>
      </c>
      <c r="O940" s="184">
        <v>16.578800000000001</v>
      </c>
      <c r="P940" s="184">
        <v>7.9194000000000004</v>
      </c>
      <c r="Q940" s="184">
        <v>3.9790999999999999</v>
      </c>
      <c r="R940" s="184">
        <v>16.979299999999999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44407</v>
      </c>
      <c r="E941" s="184">
        <v>14.844099999999999</v>
      </c>
      <c r="F941" s="184">
        <v>183.11779999999999</v>
      </c>
      <c r="G941" s="184">
        <v>168.60749999999999</v>
      </c>
      <c r="H941" s="184">
        <v>62.061700000000002</v>
      </c>
      <c r="I941" s="184">
        <v>4.2925000000000004</v>
      </c>
      <c r="J941" s="184">
        <v>38.996000000000002</v>
      </c>
      <c r="K941" s="184">
        <v>11.179</v>
      </c>
      <c r="L941" s="184">
        <v>-3.5148000000000001</v>
      </c>
      <c r="M941" s="184">
        <v>-7.0282</v>
      </c>
      <c r="N941" s="184">
        <v>-9.1471</v>
      </c>
      <c r="O941" s="184">
        <v>16.202400000000001</v>
      </c>
      <c r="P941" s="184">
        <v>7.3907999999999996</v>
      </c>
      <c r="Q941" s="184">
        <v>4.1201999999999996</v>
      </c>
      <c r="R941" s="184">
        <v>16.660599999999999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44407</v>
      </c>
      <c r="E942" s="184">
        <v>19.316800000000001</v>
      </c>
      <c r="F942" s="184">
        <v>10.7736</v>
      </c>
      <c r="G942" s="184">
        <v>573.95039999999995</v>
      </c>
      <c r="H942" s="184">
        <v>267.8519</v>
      </c>
      <c r="I942" s="184">
        <v>21.816400000000002</v>
      </c>
      <c r="J942" s="184">
        <v>52.051000000000002</v>
      </c>
      <c r="K942" s="184">
        <v>2.4967999999999999</v>
      </c>
      <c r="L942" s="184">
        <v>1.1012999999999999</v>
      </c>
      <c r="M942" s="184">
        <v>-5.7525000000000004</v>
      </c>
      <c r="N942" s="184">
        <v>-16.7864</v>
      </c>
      <c r="O942" s="184">
        <v>19.2303</v>
      </c>
      <c r="P942" s="184">
        <v>2.9036</v>
      </c>
      <c r="Q942" s="184">
        <v>0.96</v>
      </c>
      <c r="R942" s="184">
        <v>16.674600000000002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44407</v>
      </c>
      <c r="E943" s="184">
        <v>18.546099999999999</v>
      </c>
      <c r="F943" s="184">
        <v>10.4337</v>
      </c>
      <c r="G943" s="184">
        <v>573.38869999999997</v>
      </c>
      <c r="H943" s="184">
        <v>267.3098</v>
      </c>
      <c r="I943" s="184">
        <v>21.2727</v>
      </c>
      <c r="J943" s="184">
        <v>51.503300000000003</v>
      </c>
      <c r="K943" s="184">
        <v>1.9078999999999999</v>
      </c>
      <c r="L943" s="184">
        <v>0.46610000000000001</v>
      </c>
      <c r="M943" s="184">
        <v>-6.3642000000000003</v>
      </c>
      <c r="N943" s="184">
        <v>-17.303899999999999</v>
      </c>
      <c r="O943" s="184">
        <v>18.5868</v>
      </c>
      <c r="P943" s="184">
        <v>2.3757999999999999</v>
      </c>
      <c r="Q943" s="184">
        <v>4.5490000000000004</v>
      </c>
      <c r="R943" s="184">
        <v>16.0474</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44407</v>
      </c>
      <c r="E944" s="184">
        <v>43.1539</v>
      </c>
      <c r="F944" s="184">
        <v>200.45230000000001</v>
      </c>
      <c r="G944" s="184">
        <v>180.33869999999999</v>
      </c>
      <c r="H944" s="184">
        <v>61.061399999999999</v>
      </c>
      <c r="I944" s="184">
        <v>-1.8100000000000002E-2</v>
      </c>
      <c r="J944" s="184">
        <v>41.2224</v>
      </c>
      <c r="K944" s="184">
        <v>14.579700000000001</v>
      </c>
      <c r="L944" s="184">
        <v>-3.2145999999999999</v>
      </c>
      <c r="M944" s="184">
        <v>-5.5006000000000004</v>
      </c>
      <c r="N944" s="184">
        <v>-8.8833000000000002</v>
      </c>
      <c r="O944" s="184">
        <v>16.3353</v>
      </c>
      <c r="P944" s="184">
        <v>7.6927000000000003</v>
      </c>
      <c r="Q944" s="184">
        <v>8.2954000000000008</v>
      </c>
      <c r="R944" s="184">
        <v>15.522399999999999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44407</v>
      </c>
      <c r="E945" s="184">
        <v>15.2987</v>
      </c>
      <c r="F945" s="184">
        <v>221.54820000000001</v>
      </c>
      <c r="G945" s="184">
        <v>177.3494</v>
      </c>
      <c r="H945" s="184">
        <v>68.264600000000002</v>
      </c>
      <c r="I945" s="184">
        <v>4.9856999999999996</v>
      </c>
      <c r="J945" s="184">
        <v>40.784300000000002</v>
      </c>
      <c r="K945" s="184">
        <v>12.450799999999999</v>
      </c>
      <c r="L945" s="184">
        <v>-3.5842999999999998</v>
      </c>
      <c r="M945" s="184">
        <v>-7.4649999999999999</v>
      </c>
      <c r="N945" s="184">
        <v>-9.9695</v>
      </c>
      <c r="O945" s="184">
        <v>16.043199999999999</v>
      </c>
      <c r="P945" s="184">
        <v>8.0065000000000008</v>
      </c>
      <c r="Q945" s="184">
        <v>4.4569999999999999</v>
      </c>
      <c r="R945" s="184">
        <v>16.339400000000001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44407</v>
      </c>
      <c r="E946" s="184">
        <v>15.811</v>
      </c>
      <c r="F946" s="184">
        <v>221.80330000000001</v>
      </c>
      <c r="G946" s="184">
        <v>177.69759999999999</v>
      </c>
      <c r="H946" s="184">
        <v>68.596299999999999</v>
      </c>
      <c r="I946" s="184">
        <v>5.3369999999999997</v>
      </c>
      <c r="J946" s="184">
        <v>41.120100000000001</v>
      </c>
      <c r="K946" s="184">
        <v>12.901</v>
      </c>
      <c r="L946" s="184">
        <v>-3.2212000000000001</v>
      </c>
      <c r="M946" s="184">
        <v>-7.0952999999999999</v>
      </c>
      <c r="N946" s="184">
        <v>-9.5936000000000003</v>
      </c>
      <c r="O946" s="184">
        <v>16.511199999999999</v>
      </c>
      <c r="P946" s="184">
        <v>8.4621999999999993</v>
      </c>
      <c r="Q946" s="184">
        <v>4.3064</v>
      </c>
      <c r="R946" s="184">
        <v>16.803599999999999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44407</v>
      </c>
      <c r="E947" s="184">
        <v>43.058599999999998</v>
      </c>
      <c r="F947" s="184">
        <v>200.6412</v>
      </c>
      <c r="G947" s="184">
        <v>180.54</v>
      </c>
      <c r="H947" s="184">
        <v>61.198099999999997</v>
      </c>
      <c r="I947" s="184">
        <v>9.69E-2</v>
      </c>
      <c r="J947" s="184">
        <v>48.694200000000002</v>
      </c>
      <c r="K947" s="184">
        <v>13.9558</v>
      </c>
      <c r="L947" s="184">
        <v>-3.2496</v>
      </c>
      <c r="M947" s="184">
        <v>-5.5433000000000003</v>
      </c>
      <c r="N947" s="184">
        <v>-8.8881999999999994</v>
      </c>
      <c r="O947" s="184">
        <v>16.392900000000001</v>
      </c>
      <c r="P947" s="184">
        <v>7.3346999999999998</v>
      </c>
      <c r="Q947" s="184">
        <v>7.8044000000000002</v>
      </c>
      <c r="R947" s="184">
        <v>15.4651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44407</v>
      </c>
      <c r="E948" s="184">
        <v>15.833600000000001</v>
      </c>
      <c r="F948" s="184">
        <v>315.99220000000003</v>
      </c>
      <c r="G948" s="184">
        <v>168.66659999999999</v>
      </c>
      <c r="H948" s="184">
        <v>79.471900000000005</v>
      </c>
      <c r="I948" s="184">
        <v>12.258599999999999</v>
      </c>
      <c r="J948" s="184">
        <v>45.162100000000002</v>
      </c>
      <c r="K948" s="184">
        <v>12.5665</v>
      </c>
      <c r="L948" s="184">
        <v>-3.1467999999999998</v>
      </c>
      <c r="M948" s="184">
        <v>-6.6624999999999996</v>
      </c>
      <c r="N948" s="184">
        <v>-9.8324999999999996</v>
      </c>
      <c r="O948" s="184">
        <v>15.8241</v>
      </c>
      <c r="P948" s="184">
        <v>8.0214999999999996</v>
      </c>
      <c r="Q948" s="184">
        <v>4.7968000000000002</v>
      </c>
      <c r="R948" s="184">
        <v>15.777900000000001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44407</v>
      </c>
      <c r="E949" s="184">
        <v>16.214200000000002</v>
      </c>
      <c r="F949" s="184">
        <v>316.5265</v>
      </c>
      <c r="G949" s="184">
        <v>169.12620000000001</v>
      </c>
      <c r="H949" s="184">
        <v>79.898300000000006</v>
      </c>
      <c r="I949" s="184">
        <v>12.716200000000001</v>
      </c>
      <c r="J949" s="184">
        <v>45.6205</v>
      </c>
      <c r="K949" s="184">
        <v>13.0206</v>
      </c>
      <c r="L949" s="184">
        <v>-2.7195999999999998</v>
      </c>
      <c r="M949" s="184">
        <v>-6.2500999999999998</v>
      </c>
      <c r="N949" s="184">
        <v>-9.4411000000000005</v>
      </c>
      <c r="O949" s="184">
        <v>16.204699999999999</v>
      </c>
      <c r="P949" s="184">
        <v>8.3219999999999992</v>
      </c>
      <c r="Q949" s="184">
        <v>4.2919</v>
      </c>
      <c r="R949" s="184">
        <v>16.146899999999999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44407</v>
      </c>
      <c r="E950" s="184">
        <v>4472.4054999999998</v>
      </c>
      <c r="F950" s="184">
        <v>203.59460000000001</v>
      </c>
      <c r="G950" s="184">
        <v>183.2336</v>
      </c>
      <c r="H950" s="184">
        <v>62.238599999999998</v>
      </c>
      <c r="I950" s="184">
        <v>0.25530000000000003</v>
      </c>
      <c r="J950" s="184">
        <v>42.110900000000001</v>
      </c>
      <c r="K950" s="184">
        <v>15.0686</v>
      </c>
      <c r="L950" s="184">
        <v>-2.9241000000000001</v>
      </c>
      <c r="M950" s="184">
        <v>-5.3089000000000004</v>
      </c>
      <c r="N950" s="184">
        <v>-8.7089999999999996</v>
      </c>
      <c r="O950" s="184">
        <v>16.567499999999999</v>
      </c>
      <c r="P950" s="184">
        <v>7.8684000000000003</v>
      </c>
      <c r="Q950" s="184">
        <v>4.5477999999999996</v>
      </c>
      <c r="R950" s="184">
        <v>15.660399999999999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44407</v>
      </c>
      <c r="E951" s="184">
        <v>13.238899999999999</v>
      </c>
      <c r="F951" s="184">
        <v>135.3184</v>
      </c>
      <c r="G951" s="184">
        <v>187.47380000000001</v>
      </c>
      <c r="H951" s="184">
        <v>59.635300000000001</v>
      </c>
      <c r="I951" s="184">
        <v>20.282900000000001</v>
      </c>
      <c r="J951" s="184">
        <v>39.000999999999998</v>
      </c>
      <c r="K951" s="184">
        <v>7.0381999999999998</v>
      </c>
      <c r="L951" s="184">
        <v>-3.1682000000000001</v>
      </c>
      <c r="M951" s="184">
        <v>-5.3838999999999997</v>
      </c>
      <c r="N951" s="184">
        <v>-11.9368</v>
      </c>
      <c r="O951" s="184">
        <v>15.384</v>
      </c>
      <c r="P951" s="184">
        <v>6.4046000000000003</v>
      </c>
      <c r="Q951" s="184">
        <v>3.1793999999999998</v>
      </c>
      <c r="R951" s="184">
        <v>14.6736</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44407</v>
      </c>
      <c r="E952" s="184">
        <v>13.7288</v>
      </c>
      <c r="F952" s="184">
        <v>135.82859999999999</v>
      </c>
      <c r="G952" s="184">
        <v>187.99080000000001</v>
      </c>
      <c r="H952" s="184">
        <v>60.047400000000003</v>
      </c>
      <c r="I952" s="184">
        <v>20.710799999999999</v>
      </c>
      <c r="J952" s="184">
        <v>39.433799999999998</v>
      </c>
      <c r="K952" s="184">
        <v>7.4546000000000001</v>
      </c>
      <c r="L952" s="184">
        <v>-2.7930000000000001</v>
      </c>
      <c r="M952" s="184">
        <v>-5.0171000000000001</v>
      </c>
      <c r="N952" s="184">
        <v>-11.6136</v>
      </c>
      <c r="O952" s="184">
        <v>15.8973</v>
      </c>
      <c r="P952" s="184">
        <v>6.9187000000000003</v>
      </c>
      <c r="Q952" s="184">
        <v>3.7654000000000001</v>
      </c>
      <c r="R952" s="184">
        <v>15.1318</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44407</v>
      </c>
      <c r="E953" s="184">
        <v>4371.1925000000001</v>
      </c>
      <c r="F953" s="184">
        <v>201.625</v>
      </c>
      <c r="G953" s="184">
        <v>181.38980000000001</v>
      </c>
      <c r="H953" s="184">
        <v>61.472700000000003</v>
      </c>
      <c r="I953" s="184">
        <v>4.7399999999999998E-2</v>
      </c>
      <c r="J953" s="184">
        <v>49.0124</v>
      </c>
      <c r="K953" s="184">
        <v>14.165900000000001</v>
      </c>
      <c r="L953" s="184">
        <v>-3.0520999999999998</v>
      </c>
      <c r="M953" s="184">
        <v>-5.3703000000000003</v>
      </c>
      <c r="N953" s="184">
        <v>-8.7860999999999994</v>
      </c>
      <c r="O953" s="184">
        <v>16.750299999999999</v>
      </c>
      <c r="P953" s="184">
        <v>7.7111000000000001</v>
      </c>
      <c r="Q953" s="184">
        <v>8.7386999999999997</v>
      </c>
      <c r="R953" s="184">
        <v>16.0091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44407</v>
      </c>
      <c r="E954" s="184">
        <v>14.4755</v>
      </c>
      <c r="F954" s="184">
        <v>211.0017</v>
      </c>
      <c r="G954" s="184">
        <v>250.3038</v>
      </c>
      <c r="H954" s="184">
        <v>82.476600000000005</v>
      </c>
      <c r="I954" s="184">
        <v>9.3993000000000002</v>
      </c>
      <c r="J954" s="184">
        <v>38.758600000000001</v>
      </c>
      <c r="K954" s="184">
        <v>11.68</v>
      </c>
      <c r="L954" s="184">
        <v>-6.5754999999999999</v>
      </c>
      <c r="M954" s="184">
        <v>-7.2668999999999997</v>
      </c>
      <c r="N954" s="184">
        <v>-11.0459</v>
      </c>
      <c r="O954" s="184">
        <v>15.5336</v>
      </c>
      <c r="P954" s="184">
        <v>7.9375</v>
      </c>
      <c r="Q954" s="184">
        <v>3.9041999999999999</v>
      </c>
      <c r="R954" s="184">
        <v>16.888500000000001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44407</v>
      </c>
      <c r="E955" s="184">
        <v>14.849500000000001</v>
      </c>
      <c r="F955" s="184">
        <v>211.37559999999999</v>
      </c>
      <c r="G955" s="184">
        <v>250.697</v>
      </c>
      <c r="H955" s="184">
        <v>82.794200000000004</v>
      </c>
      <c r="I955" s="184">
        <v>9.6216000000000008</v>
      </c>
      <c r="J955" s="184">
        <v>39.059899999999999</v>
      </c>
      <c r="K955" s="184">
        <v>12.0098</v>
      </c>
      <c r="L955" s="184">
        <v>-6.2365000000000004</v>
      </c>
      <c r="M955" s="184">
        <v>-6.9271000000000003</v>
      </c>
      <c r="N955" s="184">
        <v>-10.723699999999999</v>
      </c>
      <c r="O955" s="184">
        <v>15.9565</v>
      </c>
      <c r="P955" s="184">
        <v>8.2920999999999996</v>
      </c>
      <c r="Q955" s="184">
        <v>4.1113</v>
      </c>
      <c r="R955" s="184">
        <v>17.348500000000001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44407</v>
      </c>
      <c r="E956" s="184">
        <v>42.103099999999998</v>
      </c>
      <c r="F956" s="184">
        <v>200.5744</v>
      </c>
      <c r="G956" s="184">
        <v>180.3827</v>
      </c>
      <c r="H956" s="184">
        <v>61.12</v>
      </c>
      <c r="I956" s="184">
        <v>5.9999999999999995E-4</v>
      </c>
      <c r="J956" s="184">
        <v>41.280900000000003</v>
      </c>
      <c r="K956" s="184">
        <v>13.974600000000001</v>
      </c>
      <c r="L956" s="184">
        <v>-3.1596000000000002</v>
      </c>
      <c r="M956" s="184">
        <v>-5.4972000000000003</v>
      </c>
      <c r="N956" s="184">
        <v>-8.8463999999999992</v>
      </c>
      <c r="O956" s="184">
        <v>16.6084</v>
      </c>
      <c r="P956" s="184">
        <v>7.5921000000000003</v>
      </c>
      <c r="Q956" s="184">
        <v>11.8132</v>
      </c>
      <c r="R956" s="184">
        <v>15.8171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44407</v>
      </c>
      <c r="E957" s="184">
        <v>19.849900000000002</v>
      </c>
      <c r="F957" s="184">
        <v>180.16800000000001</v>
      </c>
      <c r="G957" s="184">
        <v>141.12180000000001</v>
      </c>
      <c r="H957" s="184">
        <v>34.933300000000003</v>
      </c>
      <c r="I957" s="184">
        <v>5.1325000000000003</v>
      </c>
      <c r="J957" s="184">
        <v>38.424300000000002</v>
      </c>
      <c r="K957" s="184">
        <v>12.323600000000001</v>
      </c>
      <c r="L957" s="184">
        <v>-3.7360000000000002</v>
      </c>
      <c r="M957" s="184">
        <v>-7.3080999999999996</v>
      </c>
      <c r="N957" s="184">
        <v>-9.4402000000000008</v>
      </c>
      <c r="O957" s="184">
        <v>16.632899999999999</v>
      </c>
      <c r="P957" s="184">
        <v>8.3826999999999998</v>
      </c>
      <c r="Q957" s="184">
        <v>6.8444000000000003</v>
      </c>
      <c r="R957" s="184">
        <v>17.059200000000001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44407</v>
      </c>
      <c r="E958" s="184">
        <v>20.621099999999998</v>
      </c>
      <c r="F958" s="184">
        <v>180.54689999999999</v>
      </c>
      <c r="G958" s="184">
        <v>141.5187</v>
      </c>
      <c r="H958" s="184">
        <v>35.283799999999999</v>
      </c>
      <c r="I958" s="184">
        <v>5.5114000000000001</v>
      </c>
      <c r="J958" s="184">
        <v>38.831899999999997</v>
      </c>
      <c r="K958" s="184">
        <v>12.7417</v>
      </c>
      <c r="L958" s="184">
        <v>-3.3349000000000002</v>
      </c>
      <c r="M958" s="184">
        <v>-6.9268999999999998</v>
      </c>
      <c r="N958" s="184">
        <v>-9.0744000000000007</v>
      </c>
      <c r="O958" s="184">
        <v>17.122199999999999</v>
      </c>
      <c r="P958" s="184">
        <v>8.8582999999999998</v>
      </c>
      <c r="Q958" s="184">
        <v>4.3700999999999999</v>
      </c>
      <c r="R958" s="184">
        <v>17.5305</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44407</v>
      </c>
      <c r="E959" s="184">
        <v>42.037700000000001</v>
      </c>
      <c r="F959" s="184">
        <v>94.8</v>
      </c>
      <c r="G959" s="184">
        <v>175.60220000000001</v>
      </c>
      <c r="H959" s="184">
        <v>61.393999999999998</v>
      </c>
      <c r="I959" s="184">
        <v>-0.25430000000000003</v>
      </c>
      <c r="J959" s="184">
        <v>44.406999999999996</v>
      </c>
      <c r="K959" s="184">
        <v>12.1839</v>
      </c>
      <c r="L959" s="184">
        <v>-3.7709999999999999</v>
      </c>
      <c r="M959" s="184">
        <v>-6.8661000000000003</v>
      </c>
      <c r="N959" s="184">
        <v>-9.8065999999999995</v>
      </c>
      <c r="O959" s="184">
        <v>16.347100000000001</v>
      </c>
      <c r="P959" s="184">
        <v>7.5060000000000002</v>
      </c>
      <c r="Q959" s="184">
        <v>10.910600000000001</v>
      </c>
      <c r="R959" s="184">
        <v>15.5627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44407</v>
      </c>
      <c r="E960" s="184">
        <v>19.6417</v>
      </c>
      <c r="F960" s="184">
        <v>209.69810000000001</v>
      </c>
      <c r="G960" s="184">
        <v>167.22149999999999</v>
      </c>
      <c r="H960" s="184">
        <v>70.138999999999996</v>
      </c>
      <c r="I960" s="184">
        <v>4.0148000000000001</v>
      </c>
      <c r="J960" s="184">
        <v>41.627699999999997</v>
      </c>
      <c r="K960" s="184">
        <v>12.760300000000001</v>
      </c>
      <c r="L960" s="184">
        <v>-3.7974999999999999</v>
      </c>
      <c r="M960" s="184">
        <v>-7.5732999999999997</v>
      </c>
      <c r="N960" s="184">
        <v>-10.2471</v>
      </c>
      <c r="O960" s="184">
        <v>15.901899999999999</v>
      </c>
      <c r="P960" s="184">
        <v>7.7031000000000001</v>
      </c>
      <c r="Q960" s="184">
        <v>6.7027000000000001</v>
      </c>
      <c r="R960" s="184">
        <v>16.299099999999999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44407</v>
      </c>
      <c r="E961" s="184">
        <v>20.345600000000001</v>
      </c>
      <c r="F961" s="184">
        <v>210.0231</v>
      </c>
      <c r="G961" s="184">
        <v>167.50210000000001</v>
      </c>
      <c r="H961" s="184">
        <v>70.47</v>
      </c>
      <c r="I961" s="184">
        <v>4.3255999999999997</v>
      </c>
      <c r="J961" s="184">
        <v>41.935699999999997</v>
      </c>
      <c r="K961" s="184">
        <v>13.0669</v>
      </c>
      <c r="L961" s="184">
        <v>-3.4897</v>
      </c>
      <c r="M961" s="184">
        <v>-7.2774999999999999</v>
      </c>
      <c r="N961" s="184">
        <v>-9.9604999999999997</v>
      </c>
      <c r="O961" s="184">
        <v>16.310500000000001</v>
      </c>
      <c r="P961" s="184">
        <v>8.1645000000000003</v>
      </c>
      <c r="Q961" s="184">
        <v>4.1166</v>
      </c>
      <c r="R961" s="184">
        <v>16.663799999999998</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44407</v>
      </c>
      <c r="E962" s="184">
        <v>2091.5835000000002</v>
      </c>
      <c r="F962" s="184">
        <v>202.31710000000001</v>
      </c>
      <c r="G962" s="184">
        <v>181.94030000000001</v>
      </c>
      <c r="H962" s="184">
        <v>61.495800000000003</v>
      </c>
      <c r="I962" s="184">
        <v>-0.18720000000000001</v>
      </c>
      <c r="J962" s="184">
        <v>49.601599999999998</v>
      </c>
      <c r="K962" s="184">
        <v>13.8994</v>
      </c>
      <c r="L962" s="184">
        <v>-3.3329</v>
      </c>
      <c r="M962" s="184">
        <v>-5.6515000000000004</v>
      </c>
      <c r="N962" s="184">
        <v>-9.0791000000000004</v>
      </c>
      <c r="O962" s="184">
        <v>16.383400000000002</v>
      </c>
      <c r="P962" s="184">
        <v>7.4863999999999997</v>
      </c>
      <c r="Q962" s="184">
        <v>9.8312000000000008</v>
      </c>
      <c r="R962" s="184">
        <v>15.5581</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44407</v>
      </c>
      <c r="E963" s="184">
        <v>19.3293</v>
      </c>
      <c r="F963" s="184">
        <v>211.5788</v>
      </c>
      <c r="G963" s="184">
        <v>168.15010000000001</v>
      </c>
      <c r="H963" s="184">
        <v>68.822299999999998</v>
      </c>
      <c r="I963" s="184">
        <v>6.0972999999999997</v>
      </c>
      <c r="J963" s="184">
        <v>40.903399999999998</v>
      </c>
      <c r="K963" s="184">
        <v>12.602</v>
      </c>
      <c r="L963" s="184">
        <v>-4.2938000000000001</v>
      </c>
      <c r="M963" s="184">
        <v>-7.4646999999999997</v>
      </c>
      <c r="N963" s="184">
        <v>-10.1013</v>
      </c>
      <c r="O963" s="184">
        <v>16.171900000000001</v>
      </c>
      <c r="P963" s="184">
        <v>8.2333999999999996</v>
      </c>
      <c r="Q963" s="184">
        <v>6.6707000000000001</v>
      </c>
      <c r="R963" s="184">
        <v>16.383800000000001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44407</v>
      </c>
      <c r="E964" s="184">
        <v>19.2332</v>
      </c>
      <c r="F964" s="184">
        <v>211.29820000000001</v>
      </c>
      <c r="G964" s="184">
        <v>168.0266</v>
      </c>
      <c r="H964" s="184">
        <v>68.669700000000006</v>
      </c>
      <c r="I964" s="184">
        <v>5.9508000000000001</v>
      </c>
      <c r="J964" s="184">
        <v>40.749699999999997</v>
      </c>
      <c r="K964" s="184">
        <v>12.4518</v>
      </c>
      <c r="L964" s="184">
        <v>-4.4364999999999997</v>
      </c>
      <c r="M964" s="184">
        <v>-7.5431999999999997</v>
      </c>
      <c r="N964" s="184">
        <v>-10.1869</v>
      </c>
      <c r="O964" s="184">
        <v>16.0411</v>
      </c>
      <c r="P964" s="184">
        <v>8.1158999999999999</v>
      </c>
      <c r="Q964" s="184">
        <v>6.5572999999999997</v>
      </c>
      <c r="R964" s="184">
        <v>16.258199999999999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44407</v>
      </c>
      <c r="E965" s="184">
        <v>15.398899999999999</v>
      </c>
      <c r="F965" s="184">
        <v>147.79159999999999</v>
      </c>
      <c r="G965" s="184">
        <v>155.96440000000001</v>
      </c>
      <c r="H965" s="184">
        <v>63.162500000000001</v>
      </c>
      <c r="I965" s="184">
        <v>1.5077</v>
      </c>
      <c r="J965" s="184">
        <v>43.9529</v>
      </c>
      <c r="K965" s="184">
        <v>12.7524</v>
      </c>
      <c r="L965" s="184">
        <v>-3.06</v>
      </c>
      <c r="M965" s="184">
        <v>-7.4013</v>
      </c>
      <c r="N965" s="184">
        <v>-9.7596000000000007</v>
      </c>
      <c r="O965" s="184">
        <v>16.790700000000001</v>
      </c>
      <c r="P965" s="184">
        <v>8.3966999999999992</v>
      </c>
      <c r="Q965" s="184">
        <v>4.2679</v>
      </c>
      <c r="R965" s="184">
        <v>17.1586</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44407</v>
      </c>
      <c r="E966" s="184">
        <v>14.8706</v>
      </c>
      <c r="F966" s="184">
        <v>147.37219999999999</v>
      </c>
      <c r="G966" s="184">
        <v>155.5335</v>
      </c>
      <c r="H966" s="184">
        <v>62.739800000000002</v>
      </c>
      <c r="I966" s="184">
        <v>1.0873999999999999</v>
      </c>
      <c r="J966" s="184">
        <v>43.515599999999999</v>
      </c>
      <c r="K966" s="184">
        <v>12.3215</v>
      </c>
      <c r="L966" s="184">
        <v>-3.3902000000000001</v>
      </c>
      <c r="M966" s="184">
        <v>-7.7286999999999999</v>
      </c>
      <c r="N966" s="184">
        <v>-10.0844</v>
      </c>
      <c r="O966" s="184">
        <v>16.3386</v>
      </c>
      <c r="P966" s="184">
        <v>7.9602000000000004</v>
      </c>
      <c r="Q966" s="184">
        <v>4.0946999999999996</v>
      </c>
      <c r="R966" s="184">
        <v>16.697800000000001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44407</v>
      </c>
      <c r="E967" s="184">
        <v>4321.4177</v>
      </c>
      <c r="F967" s="184">
        <v>201.166</v>
      </c>
      <c r="G967" s="184">
        <v>180.77789999999999</v>
      </c>
      <c r="H967" s="184">
        <v>61.296100000000003</v>
      </c>
      <c r="I967" s="184">
        <v>5.67E-2</v>
      </c>
      <c r="J967" s="184">
        <v>41.394300000000001</v>
      </c>
      <c r="K967" s="184">
        <v>14.693099999999999</v>
      </c>
      <c r="L967" s="184">
        <v>-3.1478999999999999</v>
      </c>
      <c r="M967" s="184">
        <v>-5.4481000000000002</v>
      </c>
      <c r="N967" s="184">
        <v>-8.8488000000000007</v>
      </c>
      <c r="O967" s="184">
        <v>16.609300000000001</v>
      </c>
      <c r="P967" s="184">
        <v>7.5648</v>
      </c>
      <c r="Q967" s="184">
        <v>9.2767999999999997</v>
      </c>
      <c r="R967" s="184">
        <v>15.889200000000001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44407</v>
      </c>
      <c r="E968" s="184">
        <v>42.195599999999999</v>
      </c>
      <c r="F968" s="184">
        <v>204.50540000000001</v>
      </c>
      <c r="G968" s="184">
        <v>183.93190000000001</v>
      </c>
      <c r="H968" s="184">
        <v>61.933300000000003</v>
      </c>
      <c r="I968" s="184">
        <v>-0.51270000000000004</v>
      </c>
      <c r="J968" s="184">
        <v>49.256100000000004</v>
      </c>
      <c r="K968" s="184">
        <v>14.3788</v>
      </c>
      <c r="L968" s="184">
        <v>-3.7612000000000001</v>
      </c>
      <c r="M968" s="184">
        <v>-6.0812999999999997</v>
      </c>
      <c r="N968" s="184">
        <v>-9.5004000000000008</v>
      </c>
      <c r="O968" s="184">
        <v>16.299700000000001</v>
      </c>
      <c r="P968" s="184">
        <v>7.548</v>
      </c>
      <c r="Q968" s="184">
        <v>11.0189</v>
      </c>
      <c r="R968" s="184">
        <v>15.324999999999999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181.38151212121213</v>
      </c>
      <c r="G969" s="186">
        <v>202.5961636363636</v>
      </c>
      <c r="H969" s="186">
        <v>74.380024242424227</v>
      </c>
      <c r="I969" s="186">
        <v>4.8556969696969707</v>
      </c>
      <c r="J969" s="186">
        <v>42.706478787878787</v>
      </c>
      <c r="K969" s="186">
        <v>12.019596969696972</v>
      </c>
      <c r="L969" s="186">
        <v>-3.3398515151515156</v>
      </c>
      <c r="M969" s="186">
        <v>-6.4532090909090885</v>
      </c>
      <c r="N969" s="186">
        <v>-10.091178787878786</v>
      </c>
      <c r="O969" s="186">
        <v>16.424766666666667</v>
      </c>
      <c r="P969" s="186">
        <v>7.5077909090909101</v>
      </c>
      <c r="Q969" s="186">
        <v>5.9049939393939397</v>
      </c>
      <c r="R969" s="186">
        <v>16.118415151515151</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200.80969999999999</v>
      </c>
      <c r="G970" s="186">
        <v>180.3827</v>
      </c>
      <c r="H970" s="186">
        <v>62.061700000000002</v>
      </c>
      <c r="I970" s="186">
        <v>4.2925000000000004</v>
      </c>
      <c r="J970" s="186">
        <v>41.394300000000001</v>
      </c>
      <c r="K970" s="186">
        <v>12.602</v>
      </c>
      <c r="L970" s="186">
        <v>-3.3329</v>
      </c>
      <c r="M970" s="186">
        <v>-6.6624999999999996</v>
      </c>
      <c r="N970" s="186">
        <v>-9.5936000000000003</v>
      </c>
      <c r="O970" s="186">
        <v>16.3386</v>
      </c>
      <c r="P970" s="186">
        <v>7.7748999999999997</v>
      </c>
      <c r="Q970" s="186">
        <v>4.5477999999999996</v>
      </c>
      <c r="R970" s="186">
        <v>16.0474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44407</v>
      </c>
      <c r="E973" s="184">
        <v>750.503742167052</v>
      </c>
      <c r="F973" s="184">
        <v>0.64539999999999997</v>
      </c>
      <c r="G973" s="184">
        <v>1.8514999999999999</v>
      </c>
      <c r="H973" s="184">
        <v>0.85750000000000004</v>
      </c>
      <c r="I973" s="184">
        <v>0.77259999999999995</v>
      </c>
      <c r="J973" s="184">
        <v>4.3017000000000003</v>
      </c>
      <c r="K973" s="184">
        <v>12.552899999999999</v>
      </c>
      <c r="L973" s="184">
        <v>26.3187</v>
      </c>
      <c r="M973" s="184">
        <v>49.273000000000003</v>
      </c>
      <c r="N973" s="184">
        <v>63.759099999999997</v>
      </c>
      <c r="O973" s="184">
        <v>13.137499999999999</v>
      </c>
      <c r="P973" s="184">
        <v>12.8775</v>
      </c>
      <c r="Q973" s="184">
        <v>18.0122</v>
      </c>
      <c r="R973" s="184">
        <v>28.726199999999999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44407</v>
      </c>
      <c r="E974" s="184">
        <v>669.59</v>
      </c>
      <c r="F974" s="184">
        <v>0.64780000000000004</v>
      </c>
      <c r="G974" s="184">
        <v>1.8573999999999999</v>
      </c>
      <c r="H974" s="184">
        <v>0.87229999999999996</v>
      </c>
      <c r="I974" s="184">
        <v>0.80389999999999995</v>
      </c>
      <c r="J974" s="184">
        <v>4.3707000000000003</v>
      </c>
      <c r="K974" s="184">
        <v>12.7844</v>
      </c>
      <c r="L974" s="184">
        <v>26.842700000000001</v>
      </c>
      <c r="M974" s="184">
        <v>50.236699999999999</v>
      </c>
      <c r="N974" s="184">
        <v>65.2166</v>
      </c>
      <c r="O974" s="184">
        <v>14.167899999999999</v>
      </c>
      <c r="P974" s="184">
        <v>14.056699999999999</v>
      </c>
      <c r="Q974" s="184">
        <v>17.832799999999999</v>
      </c>
      <c r="R974" s="184">
        <v>29.889099999999999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44407</v>
      </c>
      <c r="E975" s="184">
        <v>742.94955814923605</v>
      </c>
      <c r="F975" s="184">
        <v>0.64290000000000003</v>
      </c>
      <c r="G975" s="184">
        <v>1.8461000000000001</v>
      </c>
      <c r="H975" s="184">
        <v>0.85370000000000001</v>
      </c>
      <c r="I975" s="184">
        <v>0.77249999999999996</v>
      </c>
      <c r="J975" s="184">
        <v>4.2975000000000003</v>
      </c>
      <c r="K975" s="184">
        <v>12.5562</v>
      </c>
      <c r="L975" s="184">
        <v>26.316299999999998</v>
      </c>
      <c r="M975" s="184">
        <v>49.278799999999997</v>
      </c>
      <c r="N975" s="184">
        <v>63.761299999999999</v>
      </c>
      <c r="O975" s="184">
        <v>12.569100000000001</v>
      </c>
      <c r="P975" s="184">
        <v>12.5534</v>
      </c>
      <c r="Q975" s="184">
        <v>17.691400000000002</v>
      </c>
      <c r="R975" s="184">
        <v>28.202200000000001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44407</v>
      </c>
      <c r="E976" s="184">
        <v>320.09963616731301</v>
      </c>
      <c r="F976" s="184">
        <v>0.64849999999999997</v>
      </c>
      <c r="G976" s="184">
        <v>1.8596999999999999</v>
      </c>
      <c r="H976" s="184">
        <v>0.87209999999999999</v>
      </c>
      <c r="I976" s="184">
        <v>0.80649999999999999</v>
      </c>
      <c r="J976" s="184">
        <v>4.3715000000000002</v>
      </c>
      <c r="K976" s="184">
        <v>12.784599999999999</v>
      </c>
      <c r="L976" s="184">
        <v>26.842400000000001</v>
      </c>
      <c r="M976" s="184">
        <v>50.233899999999998</v>
      </c>
      <c r="N976" s="184">
        <v>65.214699999999993</v>
      </c>
      <c r="O976" s="184">
        <v>13.9061</v>
      </c>
      <c r="P976" s="184">
        <v>13.922700000000001</v>
      </c>
      <c r="Q976" s="184">
        <v>17.734999999999999</v>
      </c>
      <c r="R976" s="184">
        <v>29.8917</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44407</v>
      </c>
      <c r="E977" s="184">
        <v>20.13</v>
      </c>
      <c r="F977" s="184">
        <v>-4.9700000000000001E-2</v>
      </c>
      <c r="G977" s="184">
        <v>0.59970000000000001</v>
      </c>
      <c r="H977" s="184">
        <v>0.65</v>
      </c>
      <c r="I977" s="184">
        <v>0.34899999999999998</v>
      </c>
      <c r="J977" s="184">
        <v>3.4961000000000002</v>
      </c>
      <c r="K977" s="184">
        <v>16.425699999999999</v>
      </c>
      <c r="L977" s="184">
        <v>34.558799999999998</v>
      </c>
      <c r="M977" s="184">
        <v>55.324100000000001</v>
      </c>
      <c r="N977" s="184">
        <v>67.75</v>
      </c>
      <c r="O977" s="184"/>
      <c r="P977" s="184"/>
      <c r="Q977" s="184">
        <v>28.7028</v>
      </c>
      <c r="R977" s="184">
        <v>35.037799999999997</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44407</v>
      </c>
      <c r="E978" s="184">
        <v>19.190000000000001</v>
      </c>
      <c r="F978" s="184">
        <v>-5.21E-2</v>
      </c>
      <c r="G978" s="184">
        <v>0.57650000000000001</v>
      </c>
      <c r="H978" s="184">
        <v>0.57650000000000001</v>
      </c>
      <c r="I978" s="184">
        <v>0.31359999999999999</v>
      </c>
      <c r="J978" s="184">
        <v>3.3386999999999998</v>
      </c>
      <c r="K978" s="184">
        <v>15.951700000000001</v>
      </c>
      <c r="L978" s="184">
        <v>33.542099999999998</v>
      </c>
      <c r="M978" s="184">
        <v>53.52</v>
      </c>
      <c r="N978" s="184">
        <v>65.146299999999997</v>
      </c>
      <c r="O978" s="184"/>
      <c r="P978" s="184"/>
      <c r="Q978" s="184">
        <v>26.501899999999999</v>
      </c>
      <c r="R978" s="184">
        <v>32.878100000000003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44407</v>
      </c>
      <c r="E979" s="184">
        <v>14.93</v>
      </c>
      <c r="F979" s="184">
        <v>0.53869999999999996</v>
      </c>
      <c r="G979" s="184">
        <v>1.4956</v>
      </c>
      <c r="H979" s="184">
        <v>1.0832999999999999</v>
      </c>
      <c r="I979" s="184">
        <v>1.4956</v>
      </c>
      <c r="J979" s="184">
        <v>5.2891000000000004</v>
      </c>
      <c r="K979" s="184">
        <v>14.4061</v>
      </c>
      <c r="L979" s="184">
        <v>26.847899999999999</v>
      </c>
      <c r="M979" s="184">
        <v>47.238700000000001</v>
      </c>
      <c r="N979" s="184"/>
      <c r="O979" s="184"/>
      <c r="P979" s="184"/>
      <c r="Q979" s="184">
        <v>49.3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44407</v>
      </c>
      <c r="E980" s="184">
        <v>14.67</v>
      </c>
      <c r="F980" s="184">
        <v>0.47949999999999998</v>
      </c>
      <c r="G980" s="184">
        <v>1.4522999999999999</v>
      </c>
      <c r="H980" s="184">
        <v>1.0330999999999999</v>
      </c>
      <c r="I980" s="184">
        <v>1.3822000000000001</v>
      </c>
      <c r="J980" s="184">
        <v>5.0860000000000003</v>
      </c>
      <c r="K980" s="184">
        <v>13.897500000000001</v>
      </c>
      <c r="L980" s="184">
        <v>25.706900000000001</v>
      </c>
      <c r="M980" s="184">
        <v>45.103900000000003</v>
      </c>
      <c r="N980" s="184"/>
      <c r="O980" s="184"/>
      <c r="P980" s="184"/>
      <c r="Q980" s="184">
        <v>46.7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44407</v>
      </c>
      <c r="E981" s="184">
        <v>57.81</v>
      </c>
      <c r="F981" s="184">
        <v>0.32969999999999999</v>
      </c>
      <c r="G981" s="184">
        <v>1.0135000000000001</v>
      </c>
      <c r="H981" s="184">
        <v>0.45179999999999998</v>
      </c>
      <c r="I981" s="184">
        <v>-8.6400000000000005E-2</v>
      </c>
      <c r="J981" s="184">
        <v>4.0683999999999996</v>
      </c>
      <c r="K981" s="184">
        <v>17.166599999999999</v>
      </c>
      <c r="L981" s="184">
        <v>28.9251</v>
      </c>
      <c r="M981" s="184">
        <v>48.230800000000002</v>
      </c>
      <c r="N981" s="184">
        <v>59.652000000000001</v>
      </c>
      <c r="O981" s="184">
        <v>13.011100000000001</v>
      </c>
      <c r="P981" s="184">
        <v>14.0328</v>
      </c>
      <c r="Q981" s="184">
        <v>14.243499999999999</v>
      </c>
      <c r="R981" s="184">
        <v>30.4055</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44407</v>
      </c>
      <c r="E982" s="184">
        <v>52.48</v>
      </c>
      <c r="F982" s="184">
        <v>0.32500000000000001</v>
      </c>
      <c r="G982" s="184">
        <v>1.0202</v>
      </c>
      <c r="H982" s="184">
        <v>0.44019999999999998</v>
      </c>
      <c r="I982" s="184">
        <v>-0.1142</v>
      </c>
      <c r="J982" s="184">
        <v>4.0031999999999996</v>
      </c>
      <c r="K982" s="184">
        <v>16.908000000000001</v>
      </c>
      <c r="L982" s="184">
        <v>28.281600000000001</v>
      </c>
      <c r="M982" s="184">
        <v>47.0852</v>
      </c>
      <c r="N982" s="184">
        <v>57.9771</v>
      </c>
      <c r="O982" s="184">
        <v>11.704499999999999</v>
      </c>
      <c r="P982" s="184">
        <v>12.7049</v>
      </c>
      <c r="Q982" s="184">
        <v>13.850199999999999</v>
      </c>
      <c r="R982" s="184">
        <v>28.927700000000002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44407</v>
      </c>
      <c r="E983" s="184">
        <v>164.47</v>
      </c>
      <c r="F983" s="184">
        <v>0.14000000000000001</v>
      </c>
      <c r="G983" s="184">
        <v>0.95140000000000002</v>
      </c>
      <c r="H983" s="184">
        <v>0.37230000000000002</v>
      </c>
      <c r="I983" s="184">
        <v>0.63019999999999998</v>
      </c>
      <c r="J983" s="184">
        <v>3.9174000000000002</v>
      </c>
      <c r="K983" s="184">
        <v>15.587899999999999</v>
      </c>
      <c r="L983" s="184">
        <v>27.5258</v>
      </c>
      <c r="M983" s="184">
        <v>49.219700000000003</v>
      </c>
      <c r="N983" s="184">
        <v>62.970700000000001</v>
      </c>
      <c r="O983" s="184">
        <v>17.534800000000001</v>
      </c>
      <c r="P983" s="184">
        <v>18.922599999999999</v>
      </c>
      <c r="Q983" s="184">
        <v>23.055399999999999</v>
      </c>
      <c r="R983" s="184">
        <v>32.783299999999997</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44407</v>
      </c>
      <c r="E984" s="184">
        <v>150.06</v>
      </c>
      <c r="F984" s="184">
        <v>0.13350000000000001</v>
      </c>
      <c r="G984" s="184">
        <v>0.94169999999999998</v>
      </c>
      <c r="H984" s="184">
        <v>0.34770000000000001</v>
      </c>
      <c r="I984" s="184">
        <v>0.58309999999999995</v>
      </c>
      <c r="J984" s="184">
        <v>3.8046000000000002</v>
      </c>
      <c r="K984" s="184">
        <v>15.235799999999999</v>
      </c>
      <c r="L984" s="184">
        <v>26.761299999999999</v>
      </c>
      <c r="M984" s="184">
        <v>47.886099999999999</v>
      </c>
      <c r="N984" s="184">
        <v>61.043100000000003</v>
      </c>
      <c r="O984" s="184">
        <v>16.180700000000002</v>
      </c>
      <c r="P984" s="184">
        <v>17.482800000000001</v>
      </c>
      <c r="Q984" s="184">
        <v>17.9602</v>
      </c>
      <c r="R984" s="184">
        <v>31.200900000000001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44407</v>
      </c>
      <c r="E985" s="184">
        <v>150.06</v>
      </c>
      <c r="F985" s="184">
        <v>0.13350000000000001</v>
      </c>
      <c r="G985" s="184">
        <v>0.94169999999999998</v>
      </c>
      <c r="H985" s="184">
        <v>0.34770000000000001</v>
      </c>
      <c r="I985" s="184">
        <v>0.58309999999999995</v>
      </c>
      <c r="J985" s="184">
        <v>3.8046000000000002</v>
      </c>
      <c r="K985" s="184">
        <v>15.235799999999999</v>
      </c>
      <c r="L985" s="184">
        <v>26.761299999999999</v>
      </c>
      <c r="M985" s="184">
        <v>47.886099999999999</v>
      </c>
      <c r="N985" s="184">
        <v>61.043100000000003</v>
      </c>
      <c r="O985" s="184">
        <v>16.180700000000002</v>
      </c>
      <c r="P985" s="184">
        <v>17.482800000000001</v>
      </c>
      <c r="Q985" s="184">
        <v>17.9602</v>
      </c>
      <c r="R985" s="184">
        <v>31.200900000000001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44407</v>
      </c>
      <c r="E986" s="184">
        <v>373.87900000000002</v>
      </c>
      <c r="F986" s="184">
        <v>6.93E-2</v>
      </c>
      <c r="G986" s="184">
        <v>0.69920000000000004</v>
      </c>
      <c r="H986" s="184">
        <v>0.80830000000000002</v>
      </c>
      <c r="I986" s="184">
        <v>0.98809999999999998</v>
      </c>
      <c r="J986" s="184">
        <v>4.6017000000000001</v>
      </c>
      <c r="K986" s="184">
        <v>16.2133</v>
      </c>
      <c r="L986" s="184">
        <v>29.973400000000002</v>
      </c>
      <c r="M986" s="184">
        <v>57.049799999999998</v>
      </c>
      <c r="N986" s="184">
        <v>64.629000000000005</v>
      </c>
      <c r="O986" s="184">
        <v>17.781600000000001</v>
      </c>
      <c r="P986" s="184">
        <v>16.561699999999998</v>
      </c>
      <c r="Q986" s="184">
        <v>17.958600000000001</v>
      </c>
      <c r="R986" s="184">
        <v>30.1722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44407</v>
      </c>
      <c r="E987" s="184">
        <v>347.911</v>
      </c>
      <c r="F987" s="184">
        <v>6.6699999999999995E-2</v>
      </c>
      <c r="G987" s="184">
        <v>0.69140000000000001</v>
      </c>
      <c r="H987" s="184">
        <v>0.7903</v>
      </c>
      <c r="I987" s="184">
        <v>0.95169999999999999</v>
      </c>
      <c r="J987" s="184">
        <v>4.5227000000000004</v>
      </c>
      <c r="K987" s="184">
        <v>15.941700000000001</v>
      </c>
      <c r="L987" s="184">
        <v>29.360900000000001</v>
      </c>
      <c r="M987" s="184">
        <v>55.939100000000003</v>
      </c>
      <c r="N987" s="184">
        <v>63.085099999999997</v>
      </c>
      <c r="O987" s="184">
        <v>16.6541</v>
      </c>
      <c r="P987" s="184">
        <v>15.3879</v>
      </c>
      <c r="Q987" s="184">
        <v>18.2075</v>
      </c>
      <c r="R987" s="184">
        <v>28.949400000000001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44407</v>
      </c>
      <c r="E988" s="184">
        <v>54.421999999999997</v>
      </c>
      <c r="F988" s="184">
        <v>0.75719999999999998</v>
      </c>
      <c r="G988" s="184">
        <v>1.2295</v>
      </c>
      <c r="H988" s="184">
        <v>0.74790000000000001</v>
      </c>
      <c r="I988" s="184">
        <v>0.53200000000000003</v>
      </c>
      <c r="J988" s="184">
        <v>4.3627000000000002</v>
      </c>
      <c r="K988" s="184">
        <v>15.5334</v>
      </c>
      <c r="L988" s="184">
        <v>29.403700000000001</v>
      </c>
      <c r="M988" s="184">
        <v>51.130200000000002</v>
      </c>
      <c r="N988" s="184">
        <v>62.793900000000001</v>
      </c>
      <c r="O988" s="184">
        <v>17.531199999999998</v>
      </c>
      <c r="P988" s="184">
        <v>16.7529</v>
      </c>
      <c r="Q988" s="184">
        <v>16.863600000000002</v>
      </c>
      <c r="R988" s="184">
        <v>30.148</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44407</v>
      </c>
      <c r="E989" s="184">
        <v>49.176000000000002</v>
      </c>
      <c r="F989" s="184">
        <v>0.75190000000000001</v>
      </c>
      <c r="G989" s="184">
        <v>1.2163999999999999</v>
      </c>
      <c r="H989" s="184">
        <v>0.71679999999999999</v>
      </c>
      <c r="I989" s="184">
        <v>0.47199999999999998</v>
      </c>
      <c r="J989" s="184">
        <v>4.2262000000000004</v>
      </c>
      <c r="K989" s="184">
        <v>15.077299999999999</v>
      </c>
      <c r="L989" s="184">
        <v>28.4069</v>
      </c>
      <c r="M989" s="184">
        <v>49.412100000000002</v>
      </c>
      <c r="N989" s="184">
        <v>60.318199999999997</v>
      </c>
      <c r="O989" s="184">
        <v>15.757099999999999</v>
      </c>
      <c r="P989" s="184">
        <v>15.3315</v>
      </c>
      <c r="Q989" s="184">
        <v>11.926299999999999</v>
      </c>
      <c r="R989" s="184">
        <v>28.1416</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44407</v>
      </c>
      <c r="E990" s="184">
        <v>113.8115</v>
      </c>
      <c r="F990" s="184">
        <v>0.28199999999999997</v>
      </c>
      <c r="G990" s="184">
        <v>0.48049999999999998</v>
      </c>
      <c r="H990" s="184">
        <v>3.1399999999999997E-2</v>
      </c>
      <c r="I990" s="184">
        <v>-0.76929999999999998</v>
      </c>
      <c r="J990" s="184">
        <v>1.1754</v>
      </c>
      <c r="K990" s="184">
        <v>14.471299999999999</v>
      </c>
      <c r="L990" s="184">
        <v>25.485099999999999</v>
      </c>
      <c r="M990" s="184">
        <v>56.891800000000003</v>
      </c>
      <c r="N990" s="184">
        <v>70.562100000000001</v>
      </c>
      <c r="O990" s="184">
        <v>12.1851</v>
      </c>
      <c r="P990" s="184">
        <v>11.5799</v>
      </c>
      <c r="Q990" s="184">
        <v>15.962</v>
      </c>
      <c r="R990" s="184">
        <v>23.553799999999999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44407</v>
      </c>
      <c r="E991" s="184">
        <v>121.4314</v>
      </c>
      <c r="F991" s="184">
        <v>0.28389999999999999</v>
      </c>
      <c r="G991" s="184">
        <v>0.48620000000000002</v>
      </c>
      <c r="H991" s="184">
        <v>4.4900000000000002E-2</v>
      </c>
      <c r="I991" s="184">
        <v>-0.74219999999999997</v>
      </c>
      <c r="J991" s="184">
        <v>1.2347999999999999</v>
      </c>
      <c r="K991" s="184">
        <v>14.6738</v>
      </c>
      <c r="L991" s="184">
        <v>25.940999999999999</v>
      </c>
      <c r="M991" s="184">
        <v>57.784500000000001</v>
      </c>
      <c r="N991" s="184">
        <v>71.930199999999999</v>
      </c>
      <c r="O991" s="184">
        <v>13.0932</v>
      </c>
      <c r="P991" s="184">
        <v>12.4817</v>
      </c>
      <c r="Q991" s="184">
        <v>15.339700000000001</v>
      </c>
      <c r="R991" s="184">
        <v>24.619900000000001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44407</v>
      </c>
      <c r="E992" s="184">
        <v>172.971</v>
      </c>
      <c r="F992" s="184">
        <v>0.3574</v>
      </c>
      <c r="G992" s="184">
        <v>0.81889999999999996</v>
      </c>
      <c r="H992" s="184">
        <v>0.62829999999999997</v>
      </c>
      <c r="I992" s="184">
        <v>0.66700000000000004</v>
      </c>
      <c r="J992" s="184">
        <v>3.4051999999999998</v>
      </c>
      <c r="K992" s="184">
        <v>15.2902</v>
      </c>
      <c r="L992" s="184">
        <v>30.896799999999999</v>
      </c>
      <c r="M992" s="184">
        <v>59.988</v>
      </c>
      <c r="N992" s="184">
        <v>68.678100000000001</v>
      </c>
      <c r="O992" s="184">
        <v>14.978300000000001</v>
      </c>
      <c r="P992" s="184">
        <v>13.6424</v>
      </c>
      <c r="Q992" s="184">
        <v>11.7011</v>
      </c>
      <c r="R992" s="184">
        <v>26.333100000000002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44407</v>
      </c>
      <c r="E993" s="184">
        <v>228.82922308993199</v>
      </c>
      <c r="F993" s="184">
        <v>0.35520000000000002</v>
      </c>
      <c r="G993" s="184">
        <v>0.81410000000000005</v>
      </c>
      <c r="H993" s="184">
        <v>0.61629999999999996</v>
      </c>
      <c r="I993" s="184">
        <v>0.64380000000000004</v>
      </c>
      <c r="J993" s="184">
        <v>3.3586</v>
      </c>
      <c r="K993" s="184">
        <v>15.1195</v>
      </c>
      <c r="L993" s="184">
        <v>30.473600000000001</v>
      </c>
      <c r="M993" s="184">
        <v>59.306399999999996</v>
      </c>
      <c r="N993" s="184">
        <v>67.828800000000001</v>
      </c>
      <c r="O993" s="184">
        <v>14.633100000000001</v>
      </c>
      <c r="P993" s="184">
        <v>13.386699999999999</v>
      </c>
      <c r="Q993" s="184">
        <v>12.073600000000001</v>
      </c>
      <c r="R993" s="184">
        <v>25.852599999999999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44407</v>
      </c>
      <c r="E994" s="184">
        <v>15.38</v>
      </c>
      <c r="F994" s="184">
        <v>0.37</v>
      </c>
      <c r="G994" s="184">
        <v>0.83460000000000001</v>
      </c>
      <c r="H994" s="184">
        <v>0.1439</v>
      </c>
      <c r="I994" s="184">
        <v>0.56950000000000001</v>
      </c>
      <c r="J994" s="184">
        <v>3.8488000000000002</v>
      </c>
      <c r="K994" s="184">
        <v>14.100899999999999</v>
      </c>
      <c r="L994" s="184">
        <v>25.759399999999999</v>
      </c>
      <c r="M994" s="184">
        <v>48.079700000000003</v>
      </c>
      <c r="N994" s="184">
        <v>60.021599999999999</v>
      </c>
      <c r="O994" s="184"/>
      <c r="P994" s="184"/>
      <c r="Q994" s="184">
        <v>20.174299999999999</v>
      </c>
      <c r="R994" s="184">
        <v>27.5214</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44407</v>
      </c>
      <c r="E995" s="184">
        <v>14.7979</v>
      </c>
      <c r="F995" s="184">
        <v>0.36559999999999998</v>
      </c>
      <c r="G995" s="184">
        <v>0.82030000000000003</v>
      </c>
      <c r="H995" s="184">
        <v>0.1116</v>
      </c>
      <c r="I995" s="184">
        <v>0.50390000000000001</v>
      </c>
      <c r="J995" s="184">
        <v>3.7044999999999999</v>
      </c>
      <c r="K995" s="184">
        <v>13.619400000000001</v>
      </c>
      <c r="L995" s="184">
        <v>24.695799999999998</v>
      </c>
      <c r="M995" s="184">
        <v>46.214199999999998</v>
      </c>
      <c r="N995" s="184">
        <v>57.342399999999998</v>
      </c>
      <c r="O995" s="184"/>
      <c r="P995" s="184"/>
      <c r="Q995" s="184">
        <v>18.211200000000002</v>
      </c>
      <c r="R995" s="184">
        <v>25.417999999999999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44407</v>
      </c>
      <c r="E996" s="184">
        <v>474.37</v>
      </c>
      <c r="F996" s="184">
        <v>0.74329999999999996</v>
      </c>
      <c r="G996" s="184">
        <v>1.8048999999999999</v>
      </c>
      <c r="H996" s="184">
        <v>1.5976999999999999</v>
      </c>
      <c r="I996" s="184">
        <v>1.1666000000000001</v>
      </c>
      <c r="J996" s="184">
        <v>4.2342000000000004</v>
      </c>
      <c r="K996" s="184">
        <v>14.751200000000001</v>
      </c>
      <c r="L996" s="184">
        <v>29.059200000000001</v>
      </c>
      <c r="M996" s="184">
        <v>55.786499999999997</v>
      </c>
      <c r="N996" s="184">
        <v>63.3337</v>
      </c>
      <c r="O996" s="184">
        <v>14.273099999999999</v>
      </c>
      <c r="P996" s="184">
        <v>12.887700000000001</v>
      </c>
      <c r="Q996" s="184">
        <v>18.206399999999999</v>
      </c>
      <c r="R996" s="184">
        <v>24.0184</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44407</v>
      </c>
      <c r="E997" s="184">
        <v>512.23</v>
      </c>
      <c r="F997" s="184">
        <v>0.74539999999999995</v>
      </c>
      <c r="G997" s="184">
        <v>1.8107</v>
      </c>
      <c r="H997" s="184">
        <v>1.6108</v>
      </c>
      <c r="I997" s="184">
        <v>1.1972</v>
      </c>
      <c r="J997" s="184">
        <v>4.3005000000000004</v>
      </c>
      <c r="K997" s="184">
        <v>14.9658</v>
      </c>
      <c r="L997" s="184">
        <v>29.514500000000002</v>
      </c>
      <c r="M997" s="184">
        <v>56.659599999999998</v>
      </c>
      <c r="N997" s="184">
        <v>64.587800000000001</v>
      </c>
      <c r="O997" s="184">
        <v>15.214700000000001</v>
      </c>
      <c r="P997" s="184">
        <v>14.0047</v>
      </c>
      <c r="Q997" s="184">
        <v>15.008100000000001</v>
      </c>
      <c r="R997" s="184">
        <v>24.966999999999999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44407</v>
      </c>
      <c r="E998" s="184">
        <v>72.400000000000006</v>
      </c>
      <c r="F998" s="184">
        <v>0.33260000000000001</v>
      </c>
      <c r="G998" s="184">
        <v>0.4022</v>
      </c>
      <c r="H998" s="184">
        <v>0.1522</v>
      </c>
      <c r="I998" s="184">
        <v>4.1500000000000002E-2</v>
      </c>
      <c r="J998" s="184">
        <v>3.2073999999999998</v>
      </c>
      <c r="K998" s="184">
        <v>14.015700000000001</v>
      </c>
      <c r="L998" s="184">
        <v>26.950700000000001</v>
      </c>
      <c r="M998" s="184">
        <v>48.848700000000001</v>
      </c>
      <c r="N998" s="184">
        <v>63.320599999999999</v>
      </c>
      <c r="O998" s="184">
        <v>13.6988</v>
      </c>
      <c r="P998" s="184">
        <v>15.1097</v>
      </c>
      <c r="Q998" s="184">
        <v>14.411899999999999</v>
      </c>
      <c r="R998" s="184">
        <v>25.840900000000001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44407</v>
      </c>
      <c r="E999" s="184">
        <v>65.08</v>
      </c>
      <c r="F999" s="184">
        <v>0.32369999999999999</v>
      </c>
      <c r="G999" s="184">
        <v>0.37009999999999998</v>
      </c>
      <c r="H999" s="184">
        <v>0.1077</v>
      </c>
      <c r="I999" s="184">
        <v>-1.54E-2</v>
      </c>
      <c r="J999" s="184">
        <v>3.0889000000000002</v>
      </c>
      <c r="K999" s="184">
        <v>13.6769</v>
      </c>
      <c r="L999" s="184">
        <v>26.197399999999998</v>
      </c>
      <c r="M999" s="184">
        <v>47.506799999999998</v>
      </c>
      <c r="N999" s="184">
        <v>61.328699999999998</v>
      </c>
      <c r="O999" s="184">
        <v>12.3308</v>
      </c>
      <c r="P999" s="184">
        <v>13.538</v>
      </c>
      <c r="Q999" s="184">
        <v>12.432700000000001</v>
      </c>
      <c r="R999" s="184">
        <v>24.339200000000002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44407</v>
      </c>
      <c r="E1000" s="184">
        <v>49.62</v>
      </c>
      <c r="F1000" s="184">
        <v>0.1211</v>
      </c>
      <c r="G1000" s="184">
        <v>1.3272999999999999</v>
      </c>
      <c r="H1000" s="184">
        <v>0.32350000000000001</v>
      </c>
      <c r="I1000" s="184">
        <v>0.1009</v>
      </c>
      <c r="J1000" s="184">
        <v>4.0034000000000001</v>
      </c>
      <c r="K1000" s="184">
        <v>14.1477</v>
      </c>
      <c r="L1000" s="184">
        <v>20.994900000000001</v>
      </c>
      <c r="M1000" s="184">
        <v>40.725999999999999</v>
      </c>
      <c r="N1000" s="184">
        <v>49.098599999999998</v>
      </c>
      <c r="O1000" s="184">
        <v>13.3942</v>
      </c>
      <c r="P1000" s="184">
        <v>14.9544</v>
      </c>
      <c r="Q1000" s="184">
        <v>12.136799999999999</v>
      </c>
      <c r="R1000" s="184">
        <v>24.100100000000001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44407</v>
      </c>
      <c r="E1001" s="184">
        <v>55.96</v>
      </c>
      <c r="F1001" s="184">
        <v>0.12520000000000001</v>
      </c>
      <c r="G1001" s="184">
        <v>1.3217000000000001</v>
      </c>
      <c r="H1001" s="184">
        <v>0.3407</v>
      </c>
      <c r="I1001" s="184">
        <v>0.12520000000000001</v>
      </c>
      <c r="J1001" s="184">
        <v>4.1116000000000001</v>
      </c>
      <c r="K1001" s="184">
        <v>14.507899999999999</v>
      </c>
      <c r="L1001" s="184">
        <v>21.8111</v>
      </c>
      <c r="M1001" s="184">
        <v>42.174799999999998</v>
      </c>
      <c r="N1001" s="184">
        <v>51.161499999999997</v>
      </c>
      <c r="O1001" s="184">
        <v>14.792999999999999</v>
      </c>
      <c r="P1001" s="184">
        <v>16.575700000000001</v>
      </c>
      <c r="Q1001" s="184">
        <v>17.761299999999999</v>
      </c>
      <c r="R1001" s="184">
        <v>25.637</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44407</v>
      </c>
      <c r="E1002" s="184">
        <v>184.114</v>
      </c>
      <c r="F1002" s="184">
        <v>0.36359999999999998</v>
      </c>
      <c r="G1002" s="184">
        <v>1.2043999999999999</v>
      </c>
      <c r="H1002" s="184">
        <v>0.86950000000000005</v>
      </c>
      <c r="I1002" s="184">
        <v>0.90820000000000001</v>
      </c>
      <c r="J1002" s="184">
        <v>3.1086999999999998</v>
      </c>
      <c r="K1002" s="184">
        <v>11.9656</v>
      </c>
      <c r="L1002" s="184">
        <v>24.301400000000001</v>
      </c>
      <c r="M1002" s="184">
        <v>44.445099999999996</v>
      </c>
      <c r="N1002" s="184">
        <v>53.011400000000002</v>
      </c>
      <c r="O1002" s="184">
        <v>16.066600000000001</v>
      </c>
      <c r="P1002" s="184">
        <v>15.202</v>
      </c>
      <c r="Q1002" s="184">
        <v>18.812799999999999</v>
      </c>
      <c r="R1002" s="184">
        <v>27.1159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44407</v>
      </c>
      <c r="E1003" s="184">
        <v>201.89599999999999</v>
      </c>
      <c r="F1003" s="184">
        <v>0.3674</v>
      </c>
      <c r="G1003" s="184">
        <v>1.2152000000000001</v>
      </c>
      <c r="H1003" s="184">
        <v>0.89349999999999996</v>
      </c>
      <c r="I1003" s="184">
        <v>0.95660000000000001</v>
      </c>
      <c r="J1003" s="184">
        <v>3.2130000000000001</v>
      </c>
      <c r="K1003" s="184">
        <v>12.3017</v>
      </c>
      <c r="L1003" s="184">
        <v>25.061</v>
      </c>
      <c r="M1003" s="184">
        <v>45.750100000000003</v>
      </c>
      <c r="N1003" s="184">
        <v>54.854300000000002</v>
      </c>
      <c r="O1003" s="184">
        <v>17.364599999999999</v>
      </c>
      <c r="P1003" s="184">
        <v>16.590199999999999</v>
      </c>
      <c r="Q1003" s="184">
        <v>17.4574</v>
      </c>
      <c r="R1003" s="184">
        <v>28.571200000000001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44407</v>
      </c>
      <c r="E1004" s="184">
        <v>70.266000000000005</v>
      </c>
      <c r="F1004" s="184">
        <v>7.5499999999999998E-2</v>
      </c>
      <c r="G1004" s="184">
        <v>1.4291</v>
      </c>
      <c r="H1004" s="184">
        <v>1.3749</v>
      </c>
      <c r="I1004" s="184">
        <v>1.8332999999999999</v>
      </c>
      <c r="J1004" s="184">
        <v>4.4987000000000004</v>
      </c>
      <c r="K1004" s="184">
        <v>13.504300000000001</v>
      </c>
      <c r="L1004" s="184">
        <v>21.204699999999999</v>
      </c>
      <c r="M1004" s="184">
        <v>36.619199999999999</v>
      </c>
      <c r="N1004" s="184">
        <v>47.816400000000002</v>
      </c>
      <c r="O1004" s="184">
        <v>11.5526</v>
      </c>
      <c r="P1004" s="184">
        <v>13.009499999999999</v>
      </c>
      <c r="Q1004" s="184">
        <v>14.776899999999999</v>
      </c>
      <c r="R1004" s="184">
        <v>23.2072</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44407</v>
      </c>
      <c r="E1005" s="184">
        <v>65.793999999999997</v>
      </c>
      <c r="F1005" s="184">
        <v>7.2999999999999995E-2</v>
      </c>
      <c r="G1005" s="184">
        <v>1.4213</v>
      </c>
      <c r="H1005" s="184">
        <v>1.3555999999999999</v>
      </c>
      <c r="I1005" s="184">
        <v>1.7963</v>
      </c>
      <c r="J1005" s="184">
        <v>4.42</v>
      </c>
      <c r="K1005" s="184">
        <v>13.2446</v>
      </c>
      <c r="L1005" s="184">
        <v>20.6676</v>
      </c>
      <c r="M1005" s="184">
        <v>35.727699999999999</v>
      </c>
      <c r="N1005" s="184">
        <v>46.521500000000003</v>
      </c>
      <c r="O1005" s="184">
        <v>10.607200000000001</v>
      </c>
      <c r="P1005" s="184">
        <v>12.0806</v>
      </c>
      <c r="Q1005" s="184">
        <v>13.1952</v>
      </c>
      <c r="R1005" s="184">
        <v>22.1539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44407</v>
      </c>
      <c r="E1006" s="184">
        <v>23.929500000000001</v>
      </c>
      <c r="F1006" s="184">
        <v>0.35439999999999999</v>
      </c>
      <c r="G1006" s="184">
        <v>0.7893</v>
      </c>
      <c r="H1006" s="184">
        <v>0.52980000000000005</v>
      </c>
      <c r="I1006" s="184">
        <v>0.32950000000000002</v>
      </c>
      <c r="J1006" s="184">
        <v>3.2092999999999998</v>
      </c>
      <c r="K1006" s="184">
        <v>12.8345</v>
      </c>
      <c r="L1006" s="184">
        <v>24.4908</v>
      </c>
      <c r="M1006" s="184">
        <v>41.634900000000002</v>
      </c>
      <c r="N1006" s="184">
        <v>55.178800000000003</v>
      </c>
      <c r="O1006" s="184">
        <v>15.438000000000001</v>
      </c>
      <c r="P1006" s="184">
        <v>16.929200000000002</v>
      </c>
      <c r="Q1006" s="184">
        <v>14.533099999999999</v>
      </c>
      <c r="R1006" s="184">
        <v>26.154</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44407</v>
      </c>
      <c r="E1007" s="184">
        <v>21.961300000000001</v>
      </c>
      <c r="F1007" s="184">
        <v>0.35</v>
      </c>
      <c r="G1007" s="184">
        <v>0.77549999999999997</v>
      </c>
      <c r="H1007" s="184">
        <v>0.49790000000000001</v>
      </c>
      <c r="I1007" s="184">
        <v>0.26619999999999999</v>
      </c>
      <c r="J1007" s="184">
        <v>3.0693999999999999</v>
      </c>
      <c r="K1007" s="184">
        <v>12.3691</v>
      </c>
      <c r="L1007" s="184">
        <v>23.469000000000001</v>
      </c>
      <c r="M1007" s="184">
        <v>39.942399999999999</v>
      </c>
      <c r="N1007" s="184">
        <v>52.730699999999999</v>
      </c>
      <c r="O1007" s="184">
        <v>13.8035</v>
      </c>
      <c r="P1007" s="184">
        <v>15.1934</v>
      </c>
      <c r="Q1007" s="184">
        <v>13.0144</v>
      </c>
      <c r="R1007" s="184">
        <v>24.2119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44407</v>
      </c>
      <c r="E1008" s="184">
        <v>15.7179</v>
      </c>
      <c r="F1008" s="184">
        <v>0.64349999999999996</v>
      </c>
      <c r="G1008" s="184">
        <v>1.5276000000000001</v>
      </c>
      <c r="H1008" s="184">
        <v>1.4254</v>
      </c>
      <c r="I1008" s="184">
        <v>1.3267</v>
      </c>
      <c r="J1008" s="184">
        <v>3.6684999999999999</v>
      </c>
      <c r="K1008" s="184">
        <v>16.030899999999999</v>
      </c>
      <c r="L1008" s="184">
        <v>32.515300000000003</v>
      </c>
      <c r="M1008" s="184">
        <v>55.0364</v>
      </c>
      <c r="N1008" s="184">
        <v>65.645099999999999</v>
      </c>
      <c r="O1008" s="184"/>
      <c r="P1008" s="184"/>
      <c r="Q1008" s="184">
        <v>33.0518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44407</v>
      </c>
      <c r="E1009" s="184">
        <v>15.270200000000001</v>
      </c>
      <c r="F1009" s="184">
        <v>0.63800000000000001</v>
      </c>
      <c r="G1009" s="184">
        <v>1.5117</v>
      </c>
      <c r="H1009" s="184">
        <v>1.3876999999999999</v>
      </c>
      <c r="I1009" s="184">
        <v>1.2519</v>
      </c>
      <c r="J1009" s="184">
        <v>3.5057</v>
      </c>
      <c r="K1009" s="184">
        <v>15.475099999999999</v>
      </c>
      <c r="L1009" s="184">
        <v>31.269600000000001</v>
      </c>
      <c r="M1009" s="184">
        <v>52.888500000000001</v>
      </c>
      <c r="N1009" s="184">
        <v>62.576900000000002</v>
      </c>
      <c r="O1009" s="184"/>
      <c r="P1009" s="184"/>
      <c r="Q1009" s="184">
        <v>30.645900000000001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44407</v>
      </c>
      <c r="E1010" s="184">
        <v>98.57</v>
      </c>
      <c r="F1010" s="184">
        <v>0.14729999999999999</v>
      </c>
      <c r="G1010" s="184">
        <v>1.1607000000000001</v>
      </c>
      <c r="H1010" s="184">
        <v>0.9587</v>
      </c>
      <c r="I1010" s="184">
        <v>1.2001999999999999</v>
      </c>
      <c r="J1010" s="184">
        <v>3.8125</v>
      </c>
      <c r="K1010" s="184">
        <v>14.6083</v>
      </c>
      <c r="L1010" s="184">
        <v>28.748699999999999</v>
      </c>
      <c r="M1010" s="184">
        <v>54.075800000000001</v>
      </c>
      <c r="N1010" s="184">
        <v>68.159400000000005</v>
      </c>
      <c r="O1010" s="184">
        <v>23.491299999999999</v>
      </c>
      <c r="P1010" s="184">
        <v>21.7898</v>
      </c>
      <c r="Q1010" s="184">
        <v>25.518599999999999</v>
      </c>
      <c r="R1010" s="184">
        <v>35.074399999999997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44407</v>
      </c>
      <c r="E1011" s="184">
        <v>90.994</v>
      </c>
      <c r="F1011" s="184">
        <v>0.14419999999999999</v>
      </c>
      <c r="G1011" s="184">
        <v>1.1516</v>
      </c>
      <c r="H1011" s="184">
        <v>0.93959999999999999</v>
      </c>
      <c r="I1011" s="184">
        <v>1.1617999999999999</v>
      </c>
      <c r="J1011" s="184">
        <v>3.7275999999999998</v>
      </c>
      <c r="K1011" s="184">
        <v>14.322699999999999</v>
      </c>
      <c r="L1011" s="184">
        <v>28.090199999999999</v>
      </c>
      <c r="M1011" s="184">
        <v>52.872</v>
      </c>
      <c r="N1011" s="184">
        <v>66.414900000000003</v>
      </c>
      <c r="O1011" s="184">
        <v>22.256399999999999</v>
      </c>
      <c r="P1011" s="184">
        <v>20.711300000000001</v>
      </c>
      <c r="Q1011" s="184">
        <v>22.085699999999999</v>
      </c>
      <c r="R1011" s="184">
        <v>33.701700000000002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44407</v>
      </c>
      <c r="E1012" s="184">
        <v>16.223700000000001</v>
      </c>
      <c r="F1012" s="184">
        <v>0.14069999999999999</v>
      </c>
      <c r="G1012" s="184">
        <v>0.87990000000000002</v>
      </c>
      <c r="H1012" s="184">
        <v>0.54479999999999995</v>
      </c>
      <c r="I1012" s="184">
        <v>3.2581000000000002</v>
      </c>
      <c r="J1012" s="184">
        <v>7.3925999999999998</v>
      </c>
      <c r="K1012" s="184">
        <v>19.020600000000002</v>
      </c>
      <c r="L1012" s="184">
        <v>32.165399999999998</v>
      </c>
      <c r="M1012" s="184">
        <v>59.688400000000001</v>
      </c>
      <c r="N1012" s="184">
        <v>70.1935</v>
      </c>
      <c r="O1012" s="184"/>
      <c r="P1012" s="184"/>
      <c r="Q1012" s="184">
        <v>31.1129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44407</v>
      </c>
      <c r="E1013" s="184">
        <v>15.7232</v>
      </c>
      <c r="F1013" s="184">
        <v>0.1363</v>
      </c>
      <c r="G1013" s="184">
        <v>0.86599999999999999</v>
      </c>
      <c r="H1013" s="184">
        <v>0.51139999999999997</v>
      </c>
      <c r="I1013" s="184">
        <v>3.1888999999999998</v>
      </c>
      <c r="J1013" s="184">
        <v>7.2392000000000003</v>
      </c>
      <c r="K1013" s="184">
        <v>18.508199999999999</v>
      </c>
      <c r="L1013" s="184">
        <v>31.015699999999999</v>
      </c>
      <c r="M1013" s="184">
        <v>57.630800000000001</v>
      </c>
      <c r="N1013" s="184">
        <v>67.234300000000005</v>
      </c>
      <c r="O1013" s="184"/>
      <c r="P1013" s="184"/>
      <c r="Q1013" s="184">
        <v>28.832899999999999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44407</v>
      </c>
      <c r="E1014" s="184">
        <v>24.153600000000001</v>
      </c>
      <c r="F1014" s="184">
        <v>0.53739999999999999</v>
      </c>
      <c r="G1014" s="184">
        <v>1.2241</v>
      </c>
      <c r="H1014" s="184">
        <v>1.0467</v>
      </c>
      <c r="I1014" s="184">
        <v>0.97570000000000001</v>
      </c>
      <c r="J1014" s="184">
        <v>3.911</v>
      </c>
      <c r="K1014" s="184">
        <v>12.619899999999999</v>
      </c>
      <c r="L1014" s="184">
        <v>30.468299999999999</v>
      </c>
      <c r="M1014" s="184">
        <v>49.561599999999999</v>
      </c>
      <c r="N1014" s="184">
        <v>62.119900000000001</v>
      </c>
      <c r="O1014" s="184">
        <v>15.277799999999999</v>
      </c>
      <c r="P1014" s="184">
        <v>15.4695</v>
      </c>
      <c r="Q1014" s="184">
        <v>16.894100000000002</v>
      </c>
      <c r="R1014" s="184">
        <v>24.923100000000002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44407</v>
      </c>
      <c r="E1015" s="184">
        <v>21.802800000000001</v>
      </c>
      <c r="F1015" s="184">
        <v>0.53159999999999996</v>
      </c>
      <c r="G1015" s="184">
        <v>1.206</v>
      </c>
      <c r="H1015" s="184">
        <v>1.0044</v>
      </c>
      <c r="I1015" s="184">
        <v>0.90200000000000002</v>
      </c>
      <c r="J1015" s="184">
        <v>3.7458</v>
      </c>
      <c r="K1015" s="184">
        <v>12.064399999999999</v>
      </c>
      <c r="L1015" s="184">
        <v>29.119900000000001</v>
      </c>
      <c r="M1015" s="184">
        <v>47.2744</v>
      </c>
      <c r="N1015" s="184">
        <v>58.776000000000003</v>
      </c>
      <c r="O1015" s="184">
        <v>13.0855</v>
      </c>
      <c r="P1015" s="184">
        <v>13.3911</v>
      </c>
      <c r="Q1015" s="184">
        <v>14.794499999999999</v>
      </c>
      <c r="R1015" s="184">
        <v>22.5349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44407</v>
      </c>
      <c r="E1016" s="184">
        <v>760.99189999999999</v>
      </c>
      <c r="F1016" s="184">
        <v>0.30499999999999999</v>
      </c>
      <c r="G1016" s="184">
        <v>1.2787999999999999</v>
      </c>
      <c r="H1016" s="184">
        <v>1.2713000000000001</v>
      </c>
      <c r="I1016" s="184">
        <v>0.98640000000000005</v>
      </c>
      <c r="J1016" s="184">
        <v>4.1882000000000001</v>
      </c>
      <c r="K1016" s="184">
        <v>13.7279</v>
      </c>
      <c r="L1016" s="184">
        <v>24.700500000000002</v>
      </c>
      <c r="M1016" s="184">
        <v>48.8904</v>
      </c>
      <c r="N1016" s="184">
        <v>59.843400000000003</v>
      </c>
      <c r="O1016" s="184">
        <v>12.9933</v>
      </c>
      <c r="P1016" s="184">
        <v>11.1395</v>
      </c>
      <c r="Q1016" s="184">
        <v>18.261800000000001</v>
      </c>
      <c r="R1016" s="184">
        <v>24.690100000000001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44407</v>
      </c>
      <c r="E1017" s="184">
        <v>801.72209999999995</v>
      </c>
      <c r="F1017" s="184">
        <v>0.30630000000000002</v>
      </c>
      <c r="G1017" s="184">
        <v>1.2827999999999999</v>
      </c>
      <c r="H1017" s="184">
        <v>1.2806</v>
      </c>
      <c r="I1017" s="184">
        <v>1.0054000000000001</v>
      </c>
      <c r="J1017" s="184">
        <v>4.2291999999999996</v>
      </c>
      <c r="K1017" s="184">
        <v>13.864100000000001</v>
      </c>
      <c r="L1017" s="184">
        <v>25.011299999999999</v>
      </c>
      <c r="M1017" s="184">
        <v>49.463500000000003</v>
      </c>
      <c r="N1017" s="184">
        <v>60.660499999999999</v>
      </c>
      <c r="O1017" s="184">
        <v>13.594799999999999</v>
      </c>
      <c r="P1017" s="184">
        <v>11.8041</v>
      </c>
      <c r="Q1017" s="184">
        <v>13.4247</v>
      </c>
      <c r="R1017" s="184">
        <v>25.340299999999999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44407</v>
      </c>
      <c r="E1018" s="184">
        <v>165.7</v>
      </c>
      <c r="F1018" s="184">
        <v>0.13900000000000001</v>
      </c>
      <c r="G1018" s="184">
        <v>0.6744</v>
      </c>
      <c r="H1018" s="184">
        <v>0.27229999999999999</v>
      </c>
      <c r="I1018" s="184">
        <v>0.32700000000000001</v>
      </c>
      <c r="J1018" s="184">
        <v>2.6577999999999999</v>
      </c>
      <c r="K1018" s="184">
        <v>13.617699999999999</v>
      </c>
      <c r="L1018" s="184">
        <v>28.2408</v>
      </c>
      <c r="M1018" s="184">
        <v>50.431199999999997</v>
      </c>
      <c r="N1018" s="184">
        <v>63.2834</v>
      </c>
      <c r="O1018" s="184">
        <v>15.0383</v>
      </c>
      <c r="P1018" s="184">
        <v>16.233000000000001</v>
      </c>
      <c r="Q1018" s="184">
        <v>24.6966</v>
      </c>
      <c r="R1018" s="184">
        <v>31.535299999999999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44407</v>
      </c>
      <c r="E1019" s="184">
        <v>180.11</v>
      </c>
      <c r="F1019" s="184">
        <v>0.14460000000000001</v>
      </c>
      <c r="G1019" s="184">
        <v>0.68200000000000005</v>
      </c>
      <c r="H1019" s="184">
        <v>0.29509999999999997</v>
      </c>
      <c r="I1019" s="184">
        <v>0.37340000000000001</v>
      </c>
      <c r="J1019" s="184">
        <v>2.7496999999999998</v>
      </c>
      <c r="K1019" s="184">
        <v>13.928800000000001</v>
      </c>
      <c r="L1019" s="184">
        <v>28.954000000000001</v>
      </c>
      <c r="M1019" s="184">
        <v>51.684399999999997</v>
      </c>
      <c r="N1019" s="184">
        <v>65.102199999999996</v>
      </c>
      <c r="O1019" s="184">
        <v>16.3308</v>
      </c>
      <c r="P1019" s="184">
        <v>17.533899999999999</v>
      </c>
      <c r="Q1019" s="184">
        <v>21.354099999999999</v>
      </c>
      <c r="R1019" s="184">
        <v>33.007100000000001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44407</v>
      </c>
      <c r="E1020" s="184">
        <v>60.234699999999997</v>
      </c>
      <c r="F1020" s="184">
        <v>0.11849999999999999</v>
      </c>
      <c r="G1020" s="184">
        <v>0.80359999999999998</v>
      </c>
      <c r="H1020" s="184">
        <v>1.2871999999999999</v>
      </c>
      <c r="I1020" s="184">
        <v>0.12870000000000001</v>
      </c>
      <c r="J1020" s="184">
        <v>3.1616</v>
      </c>
      <c r="K1020" s="184">
        <v>11.7075</v>
      </c>
      <c r="L1020" s="184">
        <v>26.930700000000002</v>
      </c>
      <c r="M1020" s="184">
        <v>54.360900000000001</v>
      </c>
      <c r="N1020" s="184">
        <v>53.012</v>
      </c>
      <c r="O1020" s="184">
        <v>17.538699999999999</v>
      </c>
      <c r="P1020" s="184">
        <v>15.1021</v>
      </c>
      <c r="Q1020" s="184">
        <v>13.0458</v>
      </c>
      <c r="R1020" s="184">
        <v>32.959000000000003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44407</v>
      </c>
      <c r="E1021" s="184">
        <v>62.036900000000003</v>
      </c>
      <c r="F1021" s="184">
        <v>0.1236</v>
      </c>
      <c r="G1021" s="184">
        <v>0.81840000000000002</v>
      </c>
      <c r="H1021" s="184">
        <v>1.3214999999999999</v>
      </c>
      <c r="I1021" s="184">
        <v>0.1956</v>
      </c>
      <c r="J1021" s="184">
        <v>3.3111999999999999</v>
      </c>
      <c r="K1021" s="184">
        <v>12.207800000000001</v>
      </c>
      <c r="L1021" s="184">
        <v>28.083100000000002</v>
      </c>
      <c r="M1021" s="184">
        <v>55.941400000000002</v>
      </c>
      <c r="N1021" s="184">
        <v>54.6511</v>
      </c>
      <c r="O1021" s="184">
        <v>18.204699999999999</v>
      </c>
      <c r="P1021" s="184">
        <v>15.529400000000001</v>
      </c>
      <c r="Q1021" s="184">
        <v>18.467500000000001</v>
      </c>
      <c r="R1021" s="184">
        <v>33.7254</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44407</v>
      </c>
      <c r="E1022" s="184">
        <v>356.3415</v>
      </c>
      <c r="F1022" s="184">
        <v>0.44890000000000002</v>
      </c>
      <c r="G1022" s="184">
        <v>0.64429999999999998</v>
      </c>
      <c r="H1022" s="184">
        <v>-0.12659999999999999</v>
      </c>
      <c r="I1022" s="184">
        <v>-0.61170000000000002</v>
      </c>
      <c r="J1022" s="184">
        <v>2.7946</v>
      </c>
      <c r="K1022" s="184">
        <v>17.071899999999999</v>
      </c>
      <c r="L1022" s="184">
        <v>28.084800000000001</v>
      </c>
      <c r="M1022" s="184">
        <v>56.171500000000002</v>
      </c>
      <c r="N1022" s="184">
        <v>67.415800000000004</v>
      </c>
      <c r="O1022" s="184">
        <v>17.469100000000001</v>
      </c>
      <c r="P1022" s="184">
        <v>15.463800000000001</v>
      </c>
      <c r="Q1022" s="184">
        <v>17.605699999999999</v>
      </c>
      <c r="R1022" s="184">
        <v>27.770900000000001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44407</v>
      </c>
      <c r="E1023" s="184">
        <v>225.60303348944299</v>
      </c>
      <c r="F1023" s="184">
        <v>0.44890000000000002</v>
      </c>
      <c r="G1023" s="184">
        <v>0.64419999999999999</v>
      </c>
      <c r="H1023" s="184">
        <v>-0.12659999999999999</v>
      </c>
      <c r="I1023" s="184">
        <v>-0.61160000000000003</v>
      </c>
      <c r="J1023" s="184">
        <v>2.7948</v>
      </c>
      <c r="K1023" s="184">
        <v>17.072399999999998</v>
      </c>
      <c r="L1023" s="184">
        <v>28.0855</v>
      </c>
      <c r="M1023" s="184">
        <v>56.160499999999999</v>
      </c>
      <c r="N1023" s="184">
        <v>67.418899999999994</v>
      </c>
      <c r="O1023" s="184">
        <v>17.471299999999999</v>
      </c>
      <c r="P1023" s="184">
        <v>15.460800000000001</v>
      </c>
      <c r="Q1023" s="184">
        <v>17.617000000000001</v>
      </c>
      <c r="R1023" s="184">
        <v>27.773900000000001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44407</v>
      </c>
      <c r="E1024" s="184">
        <v>500.47344833283</v>
      </c>
      <c r="F1024" s="184">
        <v>0.44690000000000002</v>
      </c>
      <c r="G1024" s="184">
        <v>0.6381</v>
      </c>
      <c r="H1024" s="184">
        <v>-0.1409</v>
      </c>
      <c r="I1024" s="184">
        <v>-0.63990000000000002</v>
      </c>
      <c r="J1024" s="184">
        <v>2.7315</v>
      </c>
      <c r="K1024" s="184">
        <v>16.855899999999998</v>
      </c>
      <c r="L1024" s="184">
        <v>27.619700000000002</v>
      </c>
      <c r="M1024" s="184">
        <v>55.3185</v>
      </c>
      <c r="N1024" s="184">
        <v>66.240200000000002</v>
      </c>
      <c r="O1024" s="184">
        <v>16.672899999999998</v>
      </c>
      <c r="P1024" s="184">
        <v>14.6852</v>
      </c>
      <c r="Q1024" s="184">
        <v>14.752599999999999</v>
      </c>
      <c r="R1024" s="184">
        <v>26.8748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44407</v>
      </c>
      <c r="E1025" s="184">
        <v>510.18328802457501</v>
      </c>
      <c r="F1025" s="184">
        <v>0.44679999999999997</v>
      </c>
      <c r="G1025" s="184">
        <v>0.63800000000000001</v>
      </c>
      <c r="H1025" s="184">
        <v>-0.14099999999999999</v>
      </c>
      <c r="I1025" s="184">
        <v>-0.6401</v>
      </c>
      <c r="J1025" s="184">
        <v>2.7322000000000002</v>
      </c>
      <c r="K1025" s="184">
        <v>16.8568</v>
      </c>
      <c r="L1025" s="184">
        <v>27.6191</v>
      </c>
      <c r="M1025" s="184">
        <v>55.3185</v>
      </c>
      <c r="N1025" s="184">
        <v>66.240399999999994</v>
      </c>
      <c r="O1025" s="184">
        <v>16.6767</v>
      </c>
      <c r="P1025" s="184">
        <v>14.6873</v>
      </c>
      <c r="Q1025" s="184">
        <v>14.8301</v>
      </c>
      <c r="R1025" s="184">
        <v>26.880600000000001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44407</v>
      </c>
      <c r="E1026" s="184">
        <v>50.1145</v>
      </c>
      <c r="F1026" s="184">
        <v>0.2727</v>
      </c>
      <c r="G1026" s="184">
        <v>1.2439</v>
      </c>
      <c r="H1026" s="184">
        <v>1.0336000000000001</v>
      </c>
      <c r="I1026" s="184">
        <v>1.4854000000000001</v>
      </c>
      <c r="J1026" s="184">
        <v>5.5391000000000004</v>
      </c>
      <c r="K1026" s="184">
        <v>15.8569</v>
      </c>
      <c r="L1026" s="184">
        <v>27.369399999999999</v>
      </c>
      <c r="M1026" s="184">
        <v>48.493600000000001</v>
      </c>
      <c r="N1026" s="184">
        <v>56.365900000000003</v>
      </c>
      <c r="O1026" s="184">
        <v>13.723800000000001</v>
      </c>
      <c r="P1026" s="184">
        <v>15.5661</v>
      </c>
      <c r="Q1026" s="184">
        <v>11.816800000000001</v>
      </c>
      <c r="R1026" s="184">
        <v>24.1126</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44407</v>
      </c>
      <c r="E1027" s="184">
        <v>53.906700000000001</v>
      </c>
      <c r="F1027" s="184">
        <v>0.27610000000000001</v>
      </c>
      <c r="G1027" s="184">
        <v>1.2543</v>
      </c>
      <c r="H1027" s="184">
        <v>1.0583</v>
      </c>
      <c r="I1027" s="184">
        <v>1.5353000000000001</v>
      </c>
      <c r="J1027" s="184">
        <v>5.6498999999999997</v>
      </c>
      <c r="K1027" s="184">
        <v>16.224799999999998</v>
      </c>
      <c r="L1027" s="184">
        <v>28.151</v>
      </c>
      <c r="M1027" s="184">
        <v>49.888599999999997</v>
      </c>
      <c r="N1027" s="184">
        <v>58.381</v>
      </c>
      <c r="O1027" s="184">
        <v>15.027900000000001</v>
      </c>
      <c r="P1027" s="184">
        <v>16.777799999999999</v>
      </c>
      <c r="Q1027" s="184">
        <v>15.786799999999999</v>
      </c>
      <c r="R1027" s="184">
        <v>25.6691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44407</v>
      </c>
      <c r="E1028" s="184">
        <v>305.44</v>
      </c>
      <c r="F1028" s="184">
        <v>-7.4800000000000005E-2</v>
      </c>
      <c r="G1028" s="184">
        <v>0.82140000000000002</v>
      </c>
      <c r="H1028" s="184">
        <v>0.43109999999999998</v>
      </c>
      <c r="I1028" s="184">
        <v>-0.36509999999999998</v>
      </c>
      <c r="J1028" s="184">
        <v>1.5668</v>
      </c>
      <c r="K1028" s="184">
        <v>11.063499999999999</v>
      </c>
      <c r="L1028" s="184">
        <v>22.851700000000001</v>
      </c>
      <c r="M1028" s="184">
        <v>42.146599999999999</v>
      </c>
      <c r="N1028" s="184">
        <v>50.375799999999998</v>
      </c>
      <c r="O1028" s="184">
        <v>16.379200000000001</v>
      </c>
      <c r="P1028" s="184">
        <v>13.452</v>
      </c>
      <c r="Q1028" s="184">
        <v>12.773099999999999</v>
      </c>
      <c r="R1028" s="184">
        <v>23.303699999999999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44407</v>
      </c>
      <c r="E1029" s="184">
        <v>333.37150000000003</v>
      </c>
      <c r="F1029" s="184">
        <v>-7.1900000000000006E-2</v>
      </c>
      <c r="G1029" s="184">
        <v>0.83009999999999995</v>
      </c>
      <c r="H1029" s="184">
        <v>0.45179999999999998</v>
      </c>
      <c r="I1029" s="184">
        <v>-0.32400000000000001</v>
      </c>
      <c r="J1029" s="184">
        <v>1.6554</v>
      </c>
      <c r="K1029" s="184">
        <v>11.3574</v>
      </c>
      <c r="L1029" s="184">
        <v>23.503499999999999</v>
      </c>
      <c r="M1029" s="184">
        <v>43.288899999999998</v>
      </c>
      <c r="N1029" s="184">
        <v>49.851799999999997</v>
      </c>
      <c r="O1029" s="184">
        <v>17.249400000000001</v>
      </c>
      <c r="P1029" s="184">
        <v>14.633800000000001</v>
      </c>
      <c r="Q1029" s="184">
        <v>16.6721</v>
      </c>
      <c r="R1029" s="184">
        <v>23.806699999999999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44407</v>
      </c>
      <c r="E1030" s="184">
        <v>15.25</v>
      </c>
      <c r="F1030" s="184">
        <v>0.39500000000000002</v>
      </c>
      <c r="G1030" s="184">
        <v>1.4637</v>
      </c>
      <c r="H1030" s="184">
        <v>0.85980000000000001</v>
      </c>
      <c r="I1030" s="184">
        <v>0.1971</v>
      </c>
      <c r="J1030" s="184">
        <v>3.8121</v>
      </c>
      <c r="K1030" s="184">
        <v>16.0578</v>
      </c>
      <c r="L1030" s="184">
        <v>24.489799999999999</v>
      </c>
      <c r="M1030" s="184">
        <v>42.124899999999997</v>
      </c>
      <c r="N1030" s="184">
        <v>53.266300000000001</v>
      </c>
      <c r="O1030" s="184"/>
      <c r="P1030" s="184"/>
      <c r="Q1030" s="184">
        <v>29.1572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44407</v>
      </c>
      <c r="E1031" s="184">
        <v>15</v>
      </c>
      <c r="F1031" s="184">
        <v>0.40160000000000001</v>
      </c>
      <c r="G1031" s="184">
        <v>1.4884999999999999</v>
      </c>
      <c r="H1031" s="184">
        <v>0.87419999999999998</v>
      </c>
      <c r="I1031" s="184">
        <v>0.20039999999999999</v>
      </c>
      <c r="J1031" s="184">
        <v>3.7343999999999999</v>
      </c>
      <c r="K1031" s="184">
        <v>15.7407</v>
      </c>
      <c r="L1031" s="184">
        <v>23.864599999999999</v>
      </c>
      <c r="M1031" s="184">
        <v>40.977400000000003</v>
      </c>
      <c r="N1031" s="184">
        <v>51.821899999999999</v>
      </c>
      <c r="O1031" s="184"/>
      <c r="P1031" s="184"/>
      <c r="Q1031" s="184">
        <v>27.869299999999999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44407</v>
      </c>
      <c r="E1032" s="184">
        <v>97.322299999999998</v>
      </c>
      <c r="F1032" s="184">
        <v>-0.1037</v>
      </c>
      <c r="G1032" s="184">
        <v>0.65559999999999996</v>
      </c>
      <c r="H1032" s="184">
        <v>0.54369999999999996</v>
      </c>
      <c r="I1032" s="184">
        <v>0.54959999999999998</v>
      </c>
      <c r="J1032" s="184">
        <v>3.7172999999999998</v>
      </c>
      <c r="K1032" s="184">
        <v>16.805199999999999</v>
      </c>
      <c r="L1032" s="184">
        <v>33.3476</v>
      </c>
      <c r="M1032" s="184">
        <v>62.741700000000002</v>
      </c>
      <c r="N1032" s="184">
        <v>70.013999999999996</v>
      </c>
      <c r="O1032" s="184">
        <v>14.4931</v>
      </c>
      <c r="P1032" s="184">
        <v>13.247</v>
      </c>
      <c r="Q1032" s="184">
        <v>14.070399999999999</v>
      </c>
      <c r="R1032" s="184">
        <v>27.463899999999999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44407</v>
      </c>
      <c r="E1033" s="184">
        <v>187.17699999999999</v>
      </c>
      <c r="F1033" s="184">
        <v>-0.10539999999999999</v>
      </c>
      <c r="G1033" s="184">
        <v>0.65010000000000001</v>
      </c>
      <c r="H1033" s="184">
        <v>0.5323</v>
      </c>
      <c r="I1033" s="184">
        <v>0.5272</v>
      </c>
      <c r="J1033" s="184">
        <v>3.6684999999999999</v>
      </c>
      <c r="K1033" s="184">
        <v>16.6478</v>
      </c>
      <c r="L1033" s="184">
        <v>32.994900000000001</v>
      </c>
      <c r="M1033" s="184">
        <v>62.119500000000002</v>
      </c>
      <c r="N1033" s="184">
        <v>69.166200000000003</v>
      </c>
      <c r="O1033" s="184">
        <v>13.930199999999999</v>
      </c>
      <c r="P1033" s="184">
        <v>12.6571</v>
      </c>
      <c r="Q1033" s="184">
        <v>12.767099999999999</v>
      </c>
      <c r="R1033" s="184">
        <v>26.849499999999999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0.31203606557377034</v>
      </c>
      <c r="G1034" s="186">
        <v>1.0559000000000001</v>
      </c>
      <c r="H1034" s="186">
        <v>0.68603442622950805</v>
      </c>
      <c r="I1034" s="186">
        <v>0.62948688524590168</v>
      </c>
      <c r="J1034" s="186">
        <v>3.7828262295081951</v>
      </c>
      <c r="K1034" s="186">
        <v>14.641540983606555</v>
      </c>
      <c r="L1034" s="186">
        <v>27.420408196721318</v>
      </c>
      <c r="M1034" s="186">
        <v>50.371877049180313</v>
      </c>
      <c r="N1034" s="186">
        <v>61.150816949152542</v>
      </c>
      <c r="O1034" s="186">
        <v>15.233640816326533</v>
      </c>
      <c r="P1034" s="186">
        <v>14.909604081632649</v>
      </c>
      <c r="Q1034" s="186">
        <v>19.141239344262296</v>
      </c>
      <c r="R1034" s="186">
        <v>27.701266037735852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0.32500000000000001</v>
      </c>
      <c r="G1035" s="186">
        <v>0.95140000000000002</v>
      </c>
      <c r="H1035" s="186">
        <v>0.65</v>
      </c>
      <c r="I1035" s="186">
        <v>0.58309999999999995</v>
      </c>
      <c r="J1035" s="186">
        <v>3.8046000000000002</v>
      </c>
      <c r="K1035" s="186">
        <v>14.6083</v>
      </c>
      <c r="L1035" s="186">
        <v>27.5258</v>
      </c>
      <c r="M1035" s="186">
        <v>49.561599999999999</v>
      </c>
      <c r="N1035" s="186">
        <v>62.793900000000001</v>
      </c>
      <c r="O1035" s="186">
        <v>15.027900000000001</v>
      </c>
      <c r="P1035" s="186">
        <v>14.9544</v>
      </c>
      <c r="Q1035" s="186">
        <v>17.617000000000001</v>
      </c>
      <c r="R1035" s="186">
        <v>27.1159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44407</v>
      </c>
      <c r="E1038" s="184">
        <v>312.82</v>
      </c>
      <c r="F1038" s="184">
        <v>0.20499999999999999</v>
      </c>
      <c r="G1038" s="184">
        <v>0.85109999999999997</v>
      </c>
      <c r="H1038" s="184">
        <v>0.52380000000000004</v>
      </c>
      <c r="I1038" s="184">
        <v>0.52059999999999995</v>
      </c>
      <c r="J1038" s="184">
        <v>2.6749999999999998</v>
      </c>
      <c r="K1038" s="184">
        <v>11.601900000000001</v>
      </c>
      <c r="L1038" s="184">
        <v>19.6069</v>
      </c>
      <c r="M1038" s="184">
        <v>42.029499999999999</v>
      </c>
      <c r="N1038" s="184">
        <v>48.855600000000003</v>
      </c>
      <c r="O1038" s="184">
        <v>11.7348</v>
      </c>
      <c r="P1038" s="184">
        <v>11.839499999999999</v>
      </c>
      <c r="Q1038" s="184">
        <v>20.024899999999999</v>
      </c>
      <c r="R1038" s="184">
        <v>20.5747</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44407</v>
      </c>
      <c r="E1039" s="184">
        <v>312.82</v>
      </c>
      <c r="F1039" s="184">
        <v>0.20499999999999999</v>
      </c>
      <c r="G1039" s="184">
        <v>0.85109999999999997</v>
      </c>
      <c r="H1039" s="184">
        <v>0.52380000000000004</v>
      </c>
      <c r="I1039" s="184">
        <v>0.52059999999999995</v>
      </c>
      <c r="J1039" s="184">
        <v>2.6749999999999998</v>
      </c>
      <c r="K1039" s="184">
        <v>11.601900000000001</v>
      </c>
      <c r="L1039" s="184">
        <v>19.6069</v>
      </c>
      <c r="M1039" s="184">
        <v>42.029499999999999</v>
      </c>
      <c r="N1039" s="184">
        <v>48.855600000000003</v>
      </c>
      <c r="O1039" s="184">
        <v>11.7348</v>
      </c>
      <c r="P1039" s="184">
        <v>11.839499999999999</v>
      </c>
      <c r="Q1039" s="184">
        <v>19.948799999999999</v>
      </c>
      <c r="R1039" s="184">
        <v>20.5747</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44407</v>
      </c>
      <c r="E1040" s="184">
        <v>336.6</v>
      </c>
      <c r="F1040" s="184">
        <v>0.2084</v>
      </c>
      <c r="G1040" s="184">
        <v>0.85699999999999998</v>
      </c>
      <c r="H1040" s="184">
        <v>0.53759999999999997</v>
      </c>
      <c r="I1040" s="184">
        <v>0.54659999999999997</v>
      </c>
      <c r="J1040" s="184">
        <v>2.7347000000000001</v>
      </c>
      <c r="K1040" s="184">
        <v>11.790100000000001</v>
      </c>
      <c r="L1040" s="184">
        <v>19.991399999999999</v>
      </c>
      <c r="M1040" s="184">
        <v>42.729900000000001</v>
      </c>
      <c r="N1040" s="184">
        <v>49.866399999999999</v>
      </c>
      <c r="O1040" s="184">
        <v>12.5204</v>
      </c>
      <c r="P1040" s="184">
        <v>12.78</v>
      </c>
      <c r="Q1040" s="184">
        <v>15.1617</v>
      </c>
      <c r="R1040" s="184">
        <v>21.367799999999999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44407</v>
      </c>
      <c r="E1041" s="184">
        <v>46.91</v>
      </c>
      <c r="F1041" s="184">
        <v>-0.46679999999999999</v>
      </c>
      <c r="G1041" s="184">
        <v>-2.1299999999999999E-2</v>
      </c>
      <c r="H1041" s="184">
        <v>-0.2127</v>
      </c>
      <c r="I1041" s="184">
        <v>-2.1299999999999999E-2</v>
      </c>
      <c r="J1041" s="184">
        <v>1.2737000000000001</v>
      </c>
      <c r="K1041" s="184">
        <v>9.8338000000000001</v>
      </c>
      <c r="L1041" s="184">
        <v>16.982500000000002</v>
      </c>
      <c r="M1041" s="184">
        <v>33.913800000000002</v>
      </c>
      <c r="N1041" s="184">
        <v>41.893500000000003</v>
      </c>
      <c r="O1041" s="184">
        <v>15.592700000000001</v>
      </c>
      <c r="P1041" s="184">
        <v>17.3506</v>
      </c>
      <c r="Q1041" s="184">
        <v>17.0166</v>
      </c>
      <c r="R1041" s="184">
        <v>22.721699999999998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44407</v>
      </c>
      <c r="E1042" s="184">
        <v>42.4</v>
      </c>
      <c r="F1042" s="184">
        <v>-0.46949999999999997</v>
      </c>
      <c r="G1042" s="184">
        <v>-2.3599999999999999E-2</v>
      </c>
      <c r="H1042" s="184">
        <v>-0.23530000000000001</v>
      </c>
      <c r="I1042" s="184">
        <v>-7.0699999999999999E-2</v>
      </c>
      <c r="J1042" s="184">
        <v>1.1692</v>
      </c>
      <c r="K1042" s="184">
        <v>9.5040999999999993</v>
      </c>
      <c r="L1042" s="184">
        <v>16.259899999999998</v>
      </c>
      <c r="M1042" s="184">
        <v>32.7074</v>
      </c>
      <c r="N1042" s="184">
        <v>40.165300000000002</v>
      </c>
      <c r="O1042" s="184">
        <v>14.1577</v>
      </c>
      <c r="P1042" s="184">
        <v>15.8978</v>
      </c>
      <c r="Q1042" s="184">
        <v>13.2951</v>
      </c>
      <c r="R1042" s="184">
        <v>21.260999999999999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44407</v>
      </c>
      <c r="E1043" s="184">
        <v>20.5</v>
      </c>
      <c r="F1043" s="184">
        <v>0.29349999999999998</v>
      </c>
      <c r="G1043" s="184">
        <v>1.4349000000000001</v>
      </c>
      <c r="H1043" s="184">
        <v>1.1347</v>
      </c>
      <c r="I1043" s="184">
        <v>0.73709999999999998</v>
      </c>
      <c r="J1043" s="184">
        <v>3.0669</v>
      </c>
      <c r="K1043" s="184">
        <v>10.5717</v>
      </c>
      <c r="L1043" s="184">
        <v>19.047599999999999</v>
      </c>
      <c r="M1043" s="184">
        <v>38.9831</v>
      </c>
      <c r="N1043" s="184">
        <v>43.0565</v>
      </c>
      <c r="O1043" s="184">
        <v>12.378299999999999</v>
      </c>
      <c r="P1043" s="184">
        <v>12.145</v>
      </c>
      <c r="Q1043" s="184">
        <v>6.6730999999999998</v>
      </c>
      <c r="R1043" s="184">
        <v>21.453499999999998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44407</v>
      </c>
      <c r="E1044" s="184">
        <v>21.79</v>
      </c>
      <c r="F1044" s="184">
        <v>0.32229999999999998</v>
      </c>
      <c r="G1044" s="184">
        <v>1.4432</v>
      </c>
      <c r="H1044" s="184">
        <v>1.2076</v>
      </c>
      <c r="I1044" s="184">
        <v>0.7863</v>
      </c>
      <c r="J1044" s="184">
        <v>3.1722999999999999</v>
      </c>
      <c r="K1044" s="184">
        <v>10.777799999999999</v>
      </c>
      <c r="L1044" s="184">
        <v>19.528300000000002</v>
      </c>
      <c r="M1044" s="184">
        <v>39.948599999999999</v>
      </c>
      <c r="N1044" s="184">
        <v>44.209099999999999</v>
      </c>
      <c r="O1044" s="184">
        <v>13.2416</v>
      </c>
      <c r="P1044" s="184">
        <v>13.036</v>
      </c>
      <c r="Q1044" s="184">
        <v>12.402799999999999</v>
      </c>
      <c r="R1044" s="184">
        <v>22.384399999999999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44407</v>
      </c>
      <c r="E1045" s="184">
        <v>128.57</v>
      </c>
      <c r="F1045" s="184">
        <v>-0.19409999999999999</v>
      </c>
      <c r="G1045" s="184">
        <v>0.1714</v>
      </c>
      <c r="H1045" s="184">
        <v>-0.18629999999999999</v>
      </c>
      <c r="I1045" s="184">
        <v>-7.7700000000000005E-2</v>
      </c>
      <c r="J1045" s="184">
        <v>1.7811999999999999</v>
      </c>
      <c r="K1045" s="184">
        <v>9.0408000000000008</v>
      </c>
      <c r="L1045" s="184">
        <v>15.5374</v>
      </c>
      <c r="M1045" s="184">
        <v>33.759900000000002</v>
      </c>
      <c r="N1045" s="184">
        <v>38.6798</v>
      </c>
      <c r="O1045" s="184">
        <v>14.0701</v>
      </c>
      <c r="P1045" s="184">
        <v>12.4374</v>
      </c>
      <c r="Q1045" s="184">
        <v>16.354800000000001</v>
      </c>
      <c r="R1045" s="184">
        <v>20.6022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44407</v>
      </c>
      <c r="E1046" s="184">
        <v>141.44999999999999</v>
      </c>
      <c r="F1046" s="184">
        <v>-0.1905</v>
      </c>
      <c r="G1046" s="184">
        <v>0.18410000000000001</v>
      </c>
      <c r="H1046" s="184">
        <v>-0.1623</v>
      </c>
      <c r="I1046" s="184">
        <v>-2.12E-2</v>
      </c>
      <c r="J1046" s="184">
        <v>1.8945000000000001</v>
      </c>
      <c r="K1046" s="184">
        <v>9.3882999999999992</v>
      </c>
      <c r="L1046" s="184">
        <v>16.257100000000001</v>
      </c>
      <c r="M1046" s="184">
        <v>35.01</v>
      </c>
      <c r="N1046" s="184">
        <v>40.396999999999998</v>
      </c>
      <c r="O1046" s="184">
        <v>15.423299999999999</v>
      </c>
      <c r="P1046" s="184">
        <v>13.8461</v>
      </c>
      <c r="Q1046" s="184">
        <v>15.873699999999999</v>
      </c>
      <c r="R1046" s="184">
        <v>22.001999999999999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44407</v>
      </c>
      <c r="E1047" s="184">
        <v>42.22</v>
      </c>
      <c r="F1047" s="184">
        <v>-9.4700000000000006E-2</v>
      </c>
      <c r="G1047" s="184">
        <v>0.40429999999999999</v>
      </c>
      <c r="H1047" s="184">
        <v>-2.3699999999999999E-2</v>
      </c>
      <c r="I1047" s="184">
        <v>-9.4700000000000006E-2</v>
      </c>
      <c r="J1047" s="184">
        <v>1.5147999999999999</v>
      </c>
      <c r="K1047" s="184">
        <v>10.206200000000001</v>
      </c>
      <c r="L1047" s="184">
        <v>18.5289</v>
      </c>
      <c r="M1047" s="184">
        <v>38.426200000000001</v>
      </c>
      <c r="N1047" s="184">
        <v>46.546300000000002</v>
      </c>
      <c r="O1047" s="184">
        <v>17.763400000000001</v>
      </c>
      <c r="P1047" s="184">
        <v>17.208200000000001</v>
      </c>
      <c r="Q1047" s="184">
        <v>15.767099999999999</v>
      </c>
      <c r="R1047" s="184">
        <v>27.8306</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44407</v>
      </c>
      <c r="E1048" s="184">
        <v>38.479999999999997</v>
      </c>
      <c r="F1048" s="184">
        <v>-0.1038</v>
      </c>
      <c r="G1048" s="184">
        <v>0.36520000000000002</v>
      </c>
      <c r="H1048" s="184">
        <v>-7.7899999999999997E-2</v>
      </c>
      <c r="I1048" s="184">
        <v>-0.18160000000000001</v>
      </c>
      <c r="J1048" s="184">
        <v>1.3698999999999999</v>
      </c>
      <c r="K1048" s="184">
        <v>9.7546999999999997</v>
      </c>
      <c r="L1048" s="184">
        <v>17.603899999999999</v>
      </c>
      <c r="M1048" s="184">
        <v>36.793500000000002</v>
      </c>
      <c r="N1048" s="184">
        <v>44.281999999999996</v>
      </c>
      <c r="O1048" s="184">
        <v>16.1296</v>
      </c>
      <c r="P1048" s="184">
        <v>15.7309</v>
      </c>
      <c r="Q1048" s="184">
        <v>13.094799999999999</v>
      </c>
      <c r="R1048" s="184">
        <v>25.980499999999999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44407</v>
      </c>
      <c r="E1049" s="184">
        <v>298.98700000000002</v>
      </c>
      <c r="F1049" s="184">
        <v>0.1598</v>
      </c>
      <c r="G1049" s="184">
        <v>0.30969999999999998</v>
      </c>
      <c r="H1049" s="184">
        <v>0.38379999999999997</v>
      </c>
      <c r="I1049" s="184">
        <v>0.78069999999999995</v>
      </c>
      <c r="J1049" s="184">
        <v>2.9742999999999999</v>
      </c>
      <c r="K1049" s="184">
        <v>11.811400000000001</v>
      </c>
      <c r="L1049" s="184">
        <v>18.633400000000002</v>
      </c>
      <c r="M1049" s="184">
        <v>38.210700000000003</v>
      </c>
      <c r="N1049" s="184">
        <v>44.834899999999998</v>
      </c>
      <c r="O1049" s="184">
        <v>11.208</v>
      </c>
      <c r="P1049" s="184">
        <v>11.442500000000001</v>
      </c>
      <c r="Q1049" s="184">
        <v>12.22</v>
      </c>
      <c r="R1049" s="184">
        <v>20.7879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44407</v>
      </c>
      <c r="E1050" s="184">
        <v>282.48500000000001</v>
      </c>
      <c r="F1050" s="184">
        <v>0.15809999999999999</v>
      </c>
      <c r="G1050" s="184">
        <v>0.3039</v>
      </c>
      <c r="H1050" s="184">
        <v>0.36990000000000001</v>
      </c>
      <c r="I1050" s="184">
        <v>0.75219999999999998</v>
      </c>
      <c r="J1050" s="184">
        <v>2.9127000000000001</v>
      </c>
      <c r="K1050" s="184">
        <v>11.6021</v>
      </c>
      <c r="L1050" s="184">
        <v>18.180199999999999</v>
      </c>
      <c r="M1050" s="184">
        <v>37.416800000000002</v>
      </c>
      <c r="N1050" s="184">
        <v>43.728999999999999</v>
      </c>
      <c r="O1050" s="184">
        <v>10.3971</v>
      </c>
      <c r="P1050" s="184">
        <v>10.643599999999999</v>
      </c>
      <c r="Q1050" s="184">
        <v>19.907599999999999</v>
      </c>
      <c r="R1050" s="184">
        <v>19.875900000000001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44407</v>
      </c>
      <c r="E1051" s="184">
        <v>50.55</v>
      </c>
      <c r="F1051" s="184">
        <v>-1.9800000000000002E-2</v>
      </c>
      <c r="G1051" s="184">
        <v>0.41720000000000002</v>
      </c>
      <c r="H1051" s="184">
        <v>-5.9299999999999999E-2</v>
      </c>
      <c r="I1051" s="184">
        <v>0.1585</v>
      </c>
      <c r="J1051" s="184">
        <v>1.9976</v>
      </c>
      <c r="K1051" s="184">
        <v>10.274900000000001</v>
      </c>
      <c r="L1051" s="184">
        <v>17.6676</v>
      </c>
      <c r="M1051" s="184">
        <v>35.522799999999997</v>
      </c>
      <c r="N1051" s="184">
        <v>43.160600000000002</v>
      </c>
      <c r="O1051" s="184">
        <v>11.9268</v>
      </c>
      <c r="P1051" s="184">
        <v>13.2554</v>
      </c>
      <c r="Q1051" s="184">
        <v>14.200799999999999</v>
      </c>
      <c r="R1051" s="184">
        <v>21.313400000000001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44407</v>
      </c>
      <c r="E1052" s="184">
        <v>54.61</v>
      </c>
      <c r="F1052" s="184">
        <v>-1.83E-2</v>
      </c>
      <c r="G1052" s="184">
        <v>0.4229</v>
      </c>
      <c r="H1052" s="184">
        <v>-3.6600000000000001E-2</v>
      </c>
      <c r="I1052" s="184">
        <v>0.20180000000000001</v>
      </c>
      <c r="J1052" s="184">
        <v>2.1128999999999998</v>
      </c>
      <c r="K1052" s="184">
        <v>10.680999999999999</v>
      </c>
      <c r="L1052" s="184">
        <v>18.511299999999999</v>
      </c>
      <c r="M1052" s="184">
        <v>36.970199999999998</v>
      </c>
      <c r="N1052" s="184">
        <v>45.3553</v>
      </c>
      <c r="O1052" s="184">
        <v>13.496499999999999</v>
      </c>
      <c r="P1052" s="184">
        <v>14.572900000000001</v>
      </c>
      <c r="Q1052" s="184">
        <v>15.137600000000001</v>
      </c>
      <c r="R1052" s="184">
        <v>23.2318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44407</v>
      </c>
      <c r="E1053" s="184">
        <v>1591.2643519441699</v>
      </c>
      <c r="F1053" s="184">
        <v>-7.3200000000000001E-2</v>
      </c>
      <c r="G1053" s="184">
        <v>5.2499999999999998E-2</v>
      </c>
      <c r="H1053" s="184">
        <v>-0.64290000000000003</v>
      </c>
      <c r="I1053" s="184">
        <v>-0.49819999999999998</v>
      </c>
      <c r="J1053" s="184">
        <v>1.7188000000000001</v>
      </c>
      <c r="K1053" s="184">
        <v>10.5967</v>
      </c>
      <c r="L1053" s="184">
        <v>22.366</v>
      </c>
      <c r="M1053" s="184">
        <v>51.333100000000002</v>
      </c>
      <c r="N1053" s="184">
        <v>59.491599999999998</v>
      </c>
      <c r="O1053" s="184">
        <v>12.763299999999999</v>
      </c>
      <c r="P1053" s="184">
        <v>11.441000000000001</v>
      </c>
      <c r="Q1053" s="184">
        <v>20.1004</v>
      </c>
      <c r="R1053" s="184">
        <v>23.457799999999999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44407</v>
      </c>
      <c r="E1054" s="184">
        <v>711.37239999999997</v>
      </c>
      <c r="F1054" s="184">
        <v>-7.1300000000000002E-2</v>
      </c>
      <c r="G1054" s="184">
        <v>5.8200000000000002E-2</v>
      </c>
      <c r="H1054" s="184">
        <v>-0.62939999999999996</v>
      </c>
      <c r="I1054" s="184">
        <v>-0.4708</v>
      </c>
      <c r="J1054" s="184">
        <v>1.7788999999999999</v>
      </c>
      <c r="K1054" s="184">
        <v>10.796099999999999</v>
      </c>
      <c r="L1054" s="184">
        <v>22.808399999999999</v>
      </c>
      <c r="M1054" s="184">
        <v>52.154299999999999</v>
      </c>
      <c r="N1054" s="184">
        <v>60.648600000000002</v>
      </c>
      <c r="O1054" s="184">
        <v>13.627800000000001</v>
      </c>
      <c r="P1054" s="184">
        <v>12.3523</v>
      </c>
      <c r="Q1054" s="184">
        <v>13.5909</v>
      </c>
      <c r="R1054" s="184">
        <v>24.372399999999999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44407</v>
      </c>
      <c r="E1055" s="184">
        <v>768.193847683071</v>
      </c>
      <c r="F1055" s="184">
        <v>0.16900000000000001</v>
      </c>
      <c r="G1055" s="184">
        <v>0.41049999999999998</v>
      </c>
      <c r="H1055" s="184">
        <v>-0.67500000000000004</v>
      </c>
      <c r="I1055" s="184">
        <v>-0.95409999999999995</v>
      </c>
      <c r="J1055" s="184">
        <v>0.26269999999999999</v>
      </c>
      <c r="K1055" s="184">
        <v>9.7256999999999998</v>
      </c>
      <c r="L1055" s="184">
        <v>18.353300000000001</v>
      </c>
      <c r="M1055" s="184">
        <v>44.670200000000001</v>
      </c>
      <c r="N1055" s="184">
        <v>47.648800000000001</v>
      </c>
      <c r="O1055" s="184">
        <v>10.481</v>
      </c>
      <c r="P1055" s="184">
        <v>11.7926</v>
      </c>
      <c r="Q1055" s="184">
        <v>19.030799999999999</v>
      </c>
      <c r="R1055" s="184">
        <v>14.669499999999999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44407</v>
      </c>
      <c r="E1056" s="184">
        <v>661.71900000000005</v>
      </c>
      <c r="F1056" s="184">
        <v>0.17080000000000001</v>
      </c>
      <c r="G1056" s="184">
        <v>0.41589999999999999</v>
      </c>
      <c r="H1056" s="184">
        <v>-0.66259999999999997</v>
      </c>
      <c r="I1056" s="184">
        <v>-0.92930000000000001</v>
      </c>
      <c r="J1056" s="184">
        <v>0.31430000000000002</v>
      </c>
      <c r="K1056" s="184">
        <v>9.8872</v>
      </c>
      <c r="L1056" s="184">
        <v>18.686299999999999</v>
      </c>
      <c r="M1056" s="184">
        <v>45.286799999999999</v>
      </c>
      <c r="N1056" s="184">
        <v>48.493299999999998</v>
      </c>
      <c r="O1056" s="184">
        <v>11.1404</v>
      </c>
      <c r="P1056" s="184">
        <v>12.530200000000001</v>
      </c>
      <c r="Q1056" s="184">
        <v>13.3188</v>
      </c>
      <c r="R1056" s="184">
        <v>15.3283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44407</v>
      </c>
      <c r="E1057" s="184">
        <v>291.58339999999998</v>
      </c>
      <c r="F1057" s="184">
        <v>-6.9800000000000001E-2</v>
      </c>
      <c r="G1057" s="184">
        <v>0.13270000000000001</v>
      </c>
      <c r="H1057" s="184">
        <v>-0.44640000000000002</v>
      </c>
      <c r="I1057" s="184">
        <v>-0.90190000000000003</v>
      </c>
      <c r="J1057" s="184">
        <v>0.5746</v>
      </c>
      <c r="K1057" s="184">
        <v>9.1148000000000007</v>
      </c>
      <c r="L1057" s="184">
        <v>13.891</v>
      </c>
      <c r="M1057" s="184">
        <v>33.726900000000001</v>
      </c>
      <c r="N1057" s="184">
        <v>40.422199999999997</v>
      </c>
      <c r="O1057" s="184">
        <v>11.1228</v>
      </c>
      <c r="P1057" s="184">
        <v>12.595499999999999</v>
      </c>
      <c r="Q1057" s="184">
        <v>19.823599999999999</v>
      </c>
      <c r="R1057" s="184">
        <v>18.607800000000001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44407</v>
      </c>
      <c r="E1058" s="184">
        <v>312.03379999999999</v>
      </c>
      <c r="F1058" s="184">
        <v>-6.7199999999999996E-2</v>
      </c>
      <c r="G1058" s="184">
        <v>0.1404</v>
      </c>
      <c r="H1058" s="184">
        <v>-0.42870000000000003</v>
      </c>
      <c r="I1058" s="184">
        <v>-0.86599999999999999</v>
      </c>
      <c r="J1058" s="184">
        <v>0.65229999999999999</v>
      </c>
      <c r="K1058" s="184">
        <v>9.3711000000000002</v>
      </c>
      <c r="L1058" s="184">
        <v>14.4276</v>
      </c>
      <c r="M1058" s="184">
        <v>34.671399999999998</v>
      </c>
      <c r="N1058" s="184">
        <v>41.752699999999997</v>
      </c>
      <c r="O1058" s="184">
        <v>12.116099999999999</v>
      </c>
      <c r="P1058" s="184">
        <v>13.523999999999999</v>
      </c>
      <c r="Q1058" s="184">
        <v>13.2598</v>
      </c>
      <c r="R1058" s="184">
        <v>19.7332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44407</v>
      </c>
      <c r="E1059" s="184">
        <v>59.02</v>
      </c>
      <c r="F1059" s="184">
        <v>0.2208</v>
      </c>
      <c r="G1059" s="184">
        <v>0.68240000000000001</v>
      </c>
      <c r="H1059" s="184">
        <v>0.35709999999999997</v>
      </c>
      <c r="I1059" s="184">
        <v>3.39E-2</v>
      </c>
      <c r="J1059" s="184">
        <v>1.9696</v>
      </c>
      <c r="K1059" s="184">
        <v>9.7637999999999998</v>
      </c>
      <c r="L1059" s="184">
        <v>18.110900000000001</v>
      </c>
      <c r="M1059" s="184">
        <v>40.859200000000001</v>
      </c>
      <c r="N1059" s="184">
        <v>46.125300000000003</v>
      </c>
      <c r="O1059" s="184">
        <v>12.282299999999999</v>
      </c>
      <c r="P1059" s="184">
        <v>13.214399999999999</v>
      </c>
      <c r="Q1059" s="184">
        <v>14.401899999999999</v>
      </c>
      <c r="R1059" s="184">
        <v>20.3462</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44407</v>
      </c>
      <c r="E1060" s="184">
        <v>63.31</v>
      </c>
      <c r="F1060" s="184">
        <v>0.22159999999999999</v>
      </c>
      <c r="G1060" s="184">
        <v>0.69989999999999997</v>
      </c>
      <c r="H1060" s="184">
        <v>0.36459999999999998</v>
      </c>
      <c r="I1060" s="184">
        <v>6.3200000000000006E-2</v>
      </c>
      <c r="J1060" s="184">
        <v>2.0142000000000002</v>
      </c>
      <c r="K1060" s="184">
        <v>9.9513999999999996</v>
      </c>
      <c r="L1060" s="184">
        <v>18.4693</v>
      </c>
      <c r="M1060" s="184">
        <v>41.506500000000003</v>
      </c>
      <c r="N1060" s="184">
        <v>46.993299999999998</v>
      </c>
      <c r="O1060" s="184">
        <v>13.0449</v>
      </c>
      <c r="P1060" s="184">
        <v>14.1165</v>
      </c>
      <c r="Q1060" s="184">
        <v>15.379899999999999</v>
      </c>
      <c r="R1060" s="184">
        <v>21.082599999999999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44407</v>
      </c>
      <c r="E1061" s="184">
        <v>35.89</v>
      </c>
      <c r="F1061" s="184">
        <v>5.5800000000000002E-2</v>
      </c>
      <c r="G1061" s="184">
        <v>0.27939999999999998</v>
      </c>
      <c r="H1061" s="184">
        <v>-0.1113</v>
      </c>
      <c r="I1061" s="184">
        <v>-0.44379999999999997</v>
      </c>
      <c r="J1061" s="184">
        <v>2.3965999999999998</v>
      </c>
      <c r="K1061" s="184">
        <v>12.8971</v>
      </c>
      <c r="L1061" s="184">
        <v>22.241099999999999</v>
      </c>
      <c r="M1061" s="184">
        <v>40.745100000000001</v>
      </c>
      <c r="N1061" s="184">
        <v>48.6128</v>
      </c>
      <c r="O1061" s="184">
        <v>13.682</v>
      </c>
      <c r="P1061" s="184">
        <v>11.740500000000001</v>
      </c>
      <c r="Q1061" s="184">
        <v>14.8771</v>
      </c>
      <c r="R1061" s="184">
        <v>24.447800000000001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44407</v>
      </c>
      <c r="E1062" s="184">
        <v>39.409999999999997</v>
      </c>
      <c r="F1062" s="184">
        <v>5.0799999999999998E-2</v>
      </c>
      <c r="G1062" s="184">
        <v>0.3054</v>
      </c>
      <c r="H1062" s="184">
        <v>-7.6100000000000001E-2</v>
      </c>
      <c r="I1062" s="184">
        <v>-0.40429999999999999</v>
      </c>
      <c r="J1062" s="184">
        <v>2.5234000000000001</v>
      </c>
      <c r="K1062" s="184">
        <v>13.2471</v>
      </c>
      <c r="L1062" s="184">
        <v>22.964099999999998</v>
      </c>
      <c r="M1062" s="184">
        <v>41.966900000000003</v>
      </c>
      <c r="N1062" s="184">
        <v>50.305100000000003</v>
      </c>
      <c r="O1062" s="184">
        <v>15.167299999999999</v>
      </c>
      <c r="P1062" s="184">
        <v>13.3688</v>
      </c>
      <c r="Q1062" s="184">
        <v>14.7088</v>
      </c>
      <c r="R1062" s="184">
        <v>25.868099999999998</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44407</v>
      </c>
      <c r="E1063" s="184">
        <v>49.67</v>
      </c>
      <c r="F1063" s="184">
        <v>-0.14069999999999999</v>
      </c>
      <c r="G1063" s="184">
        <v>0.38400000000000001</v>
      </c>
      <c r="H1063" s="184">
        <v>-0.1207</v>
      </c>
      <c r="I1063" s="184">
        <v>0.77090000000000003</v>
      </c>
      <c r="J1063" s="184">
        <v>2.3913000000000002</v>
      </c>
      <c r="K1063" s="184">
        <v>10.574400000000001</v>
      </c>
      <c r="L1063" s="184">
        <v>16.214300000000001</v>
      </c>
      <c r="M1063" s="184">
        <v>32.665599999999998</v>
      </c>
      <c r="N1063" s="184">
        <v>40.231499999999997</v>
      </c>
      <c r="O1063" s="184">
        <v>12.396599999999999</v>
      </c>
      <c r="P1063" s="184">
        <v>13.905099999999999</v>
      </c>
      <c r="Q1063" s="184">
        <v>13.151</v>
      </c>
      <c r="R1063" s="184">
        <v>22.189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44407</v>
      </c>
      <c r="E1064" s="184">
        <v>45.37</v>
      </c>
      <c r="F1064" s="184">
        <v>-0.154</v>
      </c>
      <c r="G1064" s="184">
        <v>0.37609999999999999</v>
      </c>
      <c r="H1064" s="184">
        <v>-0.154</v>
      </c>
      <c r="I1064" s="184">
        <v>0.71030000000000004</v>
      </c>
      <c r="J1064" s="184">
        <v>2.2768000000000002</v>
      </c>
      <c r="K1064" s="184">
        <v>10.228400000000001</v>
      </c>
      <c r="L1064" s="184">
        <v>15.504099999999999</v>
      </c>
      <c r="M1064" s="184">
        <v>31.469100000000001</v>
      </c>
      <c r="N1064" s="184">
        <v>38.576700000000002</v>
      </c>
      <c r="O1064" s="184">
        <v>11.2403</v>
      </c>
      <c r="P1064" s="184">
        <v>12.6934</v>
      </c>
      <c r="Q1064" s="184">
        <v>10.496700000000001</v>
      </c>
      <c r="R1064" s="184">
        <v>20.906700000000001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44407</v>
      </c>
      <c r="E1065" s="184">
        <v>26.64</v>
      </c>
      <c r="F1065" s="184">
        <v>-0.2621</v>
      </c>
      <c r="G1065" s="184">
        <v>0.30120000000000002</v>
      </c>
      <c r="H1065" s="184">
        <v>7.51E-2</v>
      </c>
      <c r="I1065" s="184">
        <v>-0.48559999999999998</v>
      </c>
      <c r="J1065" s="184">
        <v>1.4085000000000001</v>
      </c>
      <c r="K1065" s="184">
        <v>7.6364000000000001</v>
      </c>
      <c r="L1065" s="184">
        <v>14.482200000000001</v>
      </c>
      <c r="M1065" s="184">
        <v>29.2576</v>
      </c>
      <c r="N1065" s="184">
        <v>36.755600000000001</v>
      </c>
      <c r="O1065" s="184">
        <v>8.6076999999999995</v>
      </c>
      <c r="P1065" s="184">
        <v>10.986700000000001</v>
      </c>
      <c r="Q1065" s="184">
        <v>10.896100000000001</v>
      </c>
      <c r="R1065" s="184">
        <v>14.2264</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44407</v>
      </c>
      <c r="E1066" s="184">
        <v>30.29</v>
      </c>
      <c r="F1066" s="184">
        <v>-0.26340000000000002</v>
      </c>
      <c r="G1066" s="184">
        <v>0.29799999999999999</v>
      </c>
      <c r="H1066" s="184">
        <v>9.9099999999999994E-2</v>
      </c>
      <c r="I1066" s="184">
        <v>-0.4274</v>
      </c>
      <c r="J1066" s="184">
        <v>1.508</v>
      </c>
      <c r="K1066" s="184">
        <v>8.0243000000000002</v>
      </c>
      <c r="L1066" s="184">
        <v>15.3026</v>
      </c>
      <c r="M1066" s="184">
        <v>30.616599999999998</v>
      </c>
      <c r="N1066" s="184">
        <v>38.753999999999998</v>
      </c>
      <c r="O1066" s="184">
        <v>10.212400000000001</v>
      </c>
      <c r="P1066" s="184">
        <v>12.7125</v>
      </c>
      <c r="Q1066" s="184">
        <v>12.8804</v>
      </c>
      <c r="R1066" s="184">
        <v>15.900399999999999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44407</v>
      </c>
      <c r="E1067" s="184">
        <v>40.9</v>
      </c>
      <c r="F1067" s="184">
        <v>0.1469</v>
      </c>
      <c r="G1067" s="184">
        <v>0.93779999999999997</v>
      </c>
      <c r="H1067" s="184">
        <v>0.2205</v>
      </c>
      <c r="I1067" s="184">
        <v>1.3631</v>
      </c>
      <c r="J1067" s="184">
        <v>4.9256000000000002</v>
      </c>
      <c r="K1067" s="184">
        <v>14.63</v>
      </c>
      <c r="L1067" s="184">
        <v>22.896599999999999</v>
      </c>
      <c r="M1067" s="184">
        <v>38.5501</v>
      </c>
      <c r="N1067" s="184">
        <v>43.107100000000003</v>
      </c>
      <c r="O1067" s="184">
        <v>12.0677</v>
      </c>
      <c r="P1067" s="184">
        <v>12.741300000000001</v>
      </c>
      <c r="Q1067" s="184">
        <v>12.5121</v>
      </c>
      <c r="R1067" s="184">
        <v>21.898599999999998</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44407</v>
      </c>
      <c r="E1068" s="184">
        <v>46.38</v>
      </c>
      <c r="F1068" s="184">
        <v>0.1295</v>
      </c>
      <c r="G1068" s="184">
        <v>0.93579999999999997</v>
      </c>
      <c r="H1068" s="184">
        <v>0.23769999999999999</v>
      </c>
      <c r="I1068" s="184">
        <v>1.4214</v>
      </c>
      <c r="J1068" s="184">
        <v>5.0510000000000002</v>
      </c>
      <c r="K1068" s="184">
        <v>15.001200000000001</v>
      </c>
      <c r="L1068" s="184">
        <v>23.713000000000001</v>
      </c>
      <c r="M1068" s="184">
        <v>39.951700000000002</v>
      </c>
      <c r="N1068" s="184">
        <v>44.982799999999997</v>
      </c>
      <c r="O1068" s="184">
        <v>13.667</v>
      </c>
      <c r="P1068" s="184">
        <v>14.499499999999999</v>
      </c>
      <c r="Q1068" s="184">
        <v>15.957000000000001</v>
      </c>
      <c r="R1068" s="184">
        <v>23.441299999999998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44407</v>
      </c>
      <c r="E1069" s="184">
        <v>11.4834</v>
      </c>
      <c r="F1069" s="184">
        <v>0.17449999999999999</v>
      </c>
      <c r="G1069" s="184">
        <v>8.6999999999999994E-3</v>
      </c>
      <c r="H1069" s="184">
        <v>-0.99919999999999998</v>
      </c>
      <c r="I1069" s="184">
        <v>-1.4148000000000001</v>
      </c>
      <c r="J1069" s="184">
        <v>0.23480000000000001</v>
      </c>
      <c r="K1069" s="184">
        <v>8.4137000000000004</v>
      </c>
      <c r="L1069" s="184">
        <v>14.3856</v>
      </c>
      <c r="M1069" s="184"/>
      <c r="N1069" s="184"/>
      <c r="O1069" s="184"/>
      <c r="P1069" s="184"/>
      <c r="Q1069" s="184">
        <v>14.834</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44407</v>
      </c>
      <c r="E1070" s="184">
        <v>11.320600000000001</v>
      </c>
      <c r="F1070" s="184">
        <v>0.1681</v>
      </c>
      <c r="G1070" s="184">
        <v>-9.7000000000000003E-3</v>
      </c>
      <c r="H1070" s="184">
        <v>-1.042</v>
      </c>
      <c r="I1070" s="184">
        <v>-1.4992000000000001</v>
      </c>
      <c r="J1070" s="184">
        <v>5.04E-2</v>
      </c>
      <c r="K1070" s="184">
        <v>7.8070000000000004</v>
      </c>
      <c r="L1070" s="184">
        <v>13.021800000000001</v>
      </c>
      <c r="M1070" s="184"/>
      <c r="N1070" s="184"/>
      <c r="O1070" s="184"/>
      <c r="P1070" s="184"/>
      <c r="Q1070" s="184">
        <v>13.206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44407</v>
      </c>
      <c r="E1071" s="184">
        <v>90.529700000000005</v>
      </c>
      <c r="F1071" s="184">
        <v>0.50190000000000001</v>
      </c>
      <c r="G1071" s="184">
        <v>0.8357</v>
      </c>
      <c r="H1071" s="184">
        <v>0.71809999999999996</v>
      </c>
      <c r="I1071" s="184">
        <v>0.2311</v>
      </c>
      <c r="J1071" s="184">
        <v>2.8321999999999998</v>
      </c>
      <c r="K1071" s="184">
        <v>9.4440000000000008</v>
      </c>
      <c r="L1071" s="184">
        <v>14.2723</v>
      </c>
      <c r="M1071" s="184">
        <v>26.973199999999999</v>
      </c>
      <c r="N1071" s="184">
        <v>30.998000000000001</v>
      </c>
      <c r="O1071" s="184">
        <v>11.113</v>
      </c>
      <c r="P1071" s="184">
        <v>10.099500000000001</v>
      </c>
      <c r="Q1071" s="184">
        <v>8.7210999999999999</v>
      </c>
      <c r="R1071" s="184">
        <v>17.616499999999998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44407</v>
      </c>
      <c r="E1072" s="184">
        <v>99.245699999999999</v>
      </c>
      <c r="F1072" s="184">
        <v>0.50490000000000002</v>
      </c>
      <c r="G1072" s="184">
        <v>0.84489999999999998</v>
      </c>
      <c r="H1072" s="184">
        <v>0.73939999999999995</v>
      </c>
      <c r="I1072" s="184">
        <v>0.27329999999999999</v>
      </c>
      <c r="J1072" s="184">
        <v>2.9253</v>
      </c>
      <c r="K1072" s="184">
        <v>9.7446000000000002</v>
      </c>
      <c r="L1072" s="184">
        <v>14.9008</v>
      </c>
      <c r="M1072" s="184">
        <v>28.021799999999999</v>
      </c>
      <c r="N1072" s="184">
        <v>32.446599999999997</v>
      </c>
      <c r="O1072" s="184">
        <v>12.258599999999999</v>
      </c>
      <c r="P1072" s="184">
        <v>11.3035</v>
      </c>
      <c r="Q1072" s="184">
        <v>12.474600000000001</v>
      </c>
      <c r="R1072" s="184">
        <v>18.847000000000001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44407</v>
      </c>
      <c r="E1073" s="184">
        <v>345.75</v>
      </c>
      <c r="F1073" s="184">
        <v>-6.7100000000000007E-2</v>
      </c>
      <c r="G1073" s="184">
        <v>3.7900000000000003E-2</v>
      </c>
      <c r="H1073" s="184">
        <v>-0.4133</v>
      </c>
      <c r="I1073" s="184">
        <v>-0.34300000000000003</v>
      </c>
      <c r="J1073" s="184">
        <v>1.2875000000000001</v>
      </c>
      <c r="K1073" s="184">
        <v>10.6935</v>
      </c>
      <c r="L1073" s="184">
        <v>19.416</v>
      </c>
      <c r="M1073" s="184">
        <v>39.031300000000002</v>
      </c>
      <c r="N1073" s="184">
        <v>47.028799999999997</v>
      </c>
      <c r="O1073" s="184">
        <v>13.962400000000001</v>
      </c>
      <c r="P1073" s="184">
        <v>13.1866</v>
      </c>
      <c r="Q1073" s="184">
        <v>19.908300000000001</v>
      </c>
      <c r="R1073" s="184">
        <v>24.244499999999999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44407</v>
      </c>
      <c r="E1074" s="184">
        <v>379.03</v>
      </c>
      <c r="F1074" s="184">
        <v>-6.3799999999999996E-2</v>
      </c>
      <c r="G1074" s="184">
        <v>4.7800000000000002E-2</v>
      </c>
      <c r="H1074" s="184">
        <v>-0.39029999999999998</v>
      </c>
      <c r="I1074" s="184">
        <v>-0.2959</v>
      </c>
      <c r="J1074" s="184">
        <v>1.3886000000000001</v>
      </c>
      <c r="K1074" s="184">
        <v>11.023899999999999</v>
      </c>
      <c r="L1074" s="184">
        <v>20.1386</v>
      </c>
      <c r="M1074" s="184">
        <v>40.278100000000002</v>
      </c>
      <c r="N1074" s="184">
        <v>48.7746</v>
      </c>
      <c r="O1074" s="184">
        <v>15.2484</v>
      </c>
      <c r="P1074" s="184">
        <v>14.5395</v>
      </c>
      <c r="Q1074" s="184">
        <v>15.3743</v>
      </c>
      <c r="R1074" s="184">
        <v>25.665600000000001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44407</v>
      </c>
      <c r="E1075" s="184">
        <v>461.31531441913199</v>
      </c>
      <c r="F1075" s="184">
        <v>-6.7199999999999996E-2</v>
      </c>
      <c r="G1075" s="184">
        <v>3.8100000000000002E-2</v>
      </c>
      <c r="H1075" s="184">
        <v>-0.4128</v>
      </c>
      <c r="I1075" s="184">
        <v>-0.34160000000000001</v>
      </c>
      <c r="J1075" s="184">
        <v>1.2867999999999999</v>
      </c>
      <c r="K1075" s="184">
        <v>10.694699999999999</v>
      </c>
      <c r="L1075" s="184">
        <v>19.417200000000001</v>
      </c>
      <c r="M1075" s="184">
        <v>39.030999999999999</v>
      </c>
      <c r="N1075" s="184">
        <v>47.031199999999998</v>
      </c>
      <c r="O1075" s="184">
        <v>13.492800000000001</v>
      </c>
      <c r="P1075" s="184">
        <v>12.8711</v>
      </c>
      <c r="Q1075" s="184">
        <v>18.4754</v>
      </c>
      <c r="R1075" s="184">
        <v>23.687200000000001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44407</v>
      </c>
      <c r="E1076" s="184">
        <v>104.23310452330701</v>
      </c>
      <c r="F1076" s="184">
        <v>-6.3799999999999996E-2</v>
      </c>
      <c r="G1076" s="184">
        <v>4.7899999999999998E-2</v>
      </c>
      <c r="H1076" s="184">
        <v>-0.39150000000000001</v>
      </c>
      <c r="I1076" s="184">
        <v>-0.2964</v>
      </c>
      <c r="J1076" s="184">
        <v>1.3875</v>
      </c>
      <c r="K1076" s="184">
        <v>11.023</v>
      </c>
      <c r="L1076" s="184">
        <v>20.138999999999999</v>
      </c>
      <c r="M1076" s="184">
        <v>40.279699999999998</v>
      </c>
      <c r="N1076" s="184">
        <v>48.776200000000003</v>
      </c>
      <c r="O1076" s="184">
        <v>14.7783</v>
      </c>
      <c r="P1076" s="184">
        <v>14.2277</v>
      </c>
      <c r="Q1076" s="184">
        <v>14.8969</v>
      </c>
      <c r="R1076" s="184">
        <v>25.110099999999999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44407</v>
      </c>
      <c r="E1077" s="184">
        <v>40.332999999999998</v>
      </c>
      <c r="F1077" s="184">
        <v>7.9399999999999998E-2</v>
      </c>
      <c r="G1077" s="184">
        <v>0.64880000000000004</v>
      </c>
      <c r="H1077" s="184">
        <v>0.33329999999999999</v>
      </c>
      <c r="I1077" s="184">
        <v>0.16889999999999999</v>
      </c>
      <c r="J1077" s="184">
        <v>2.1579999999999999</v>
      </c>
      <c r="K1077" s="184">
        <v>10.6226</v>
      </c>
      <c r="L1077" s="184">
        <v>19.6647</v>
      </c>
      <c r="M1077" s="184">
        <v>37.303800000000003</v>
      </c>
      <c r="N1077" s="184">
        <v>44.190600000000003</v>
      </c>
      <c r="O1077" s="184">
        <v>12.8635</v>
      </c>
      <c r="P1077" s="184">
        <v>12.716799999999999</v>
      </c>
      <c r="Q1077" s="184">
        <v>14.1325</v>
      </c>
      <c r="R1077" s="184">
        <v>20.333200000000001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44407</v>
      </c>
      <c r="E1078" s="184">
        <v>37.787999999999997</v>
      </c>
      <c r="F1078" s="184">
        <v>7.6799999999999993E-2</v>
      </c>
      <c r="G1078" s="184">
        <v>0.64190000000000003</v>
      </c>
      <c r="H1078" s="184">
        <v>0.31590000000000001</v>
      </c>
      <c r="I1078" s="184">
        <v>0.13250000000000001</v>
      </c>
      <c r="J1078" s="184">
        <v>2.0773000000000001</v>
      </c>
      <c r="K1078" s="184">
        <v>10.3621</v>
      </c>
      <c r="L1078" s="184">
        <v>19.1111</v>
      </c>
      <c r="M1078" s="184">
        <v>36.379399999999997</v>
      </c>
      <c r="N1078" s="184">
        <v>42.892800000000001</v>
      </c>
      <c r="O1078" s="184">
        <v>11.887</v>
      </c>
      <c r="P1078" s="184">
        <v>11.787800000000001</v>
      </c>
      <c r="Q1078" s="184">
        <v>10.1295</v>
      </c>
      <c r="R1078" s="184">
        <v>19.261199999999999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44407</v>
      </c>
      <c r="E1079" s="184">
        <v>41.328051775616402</v>
      </c>
      <c r="F1079" s="184">
        <v>-0.37619999999999998</v>
      </c>
      <c r="G1079" s="184">
        <v>0.2351</v>
      </c>
      <c r="H1079" s="184">
        <v>-8.8499999999999995E-2</v>
      </c>
      <c r="I1079" s="184">
        <v>-4.7100000000000003E-2</v>
      </c>
      <c r="J1079" s="184">
        <v>1.3343</v>
      </c>
      <c r="K1079" s="184">
        <v>9.8468999999999998</v>
      </c>
      <c r="L1079" s="184">
        <v>16.211200000000002</v>
      </c>
      <c r="M1079" s="184">
        <v>34.828899999999997</v>
      </c>
      <c r="N1079" s="184">
        <v>41.177700000000002</v>
      </c>
      <c r="O1079" s="184">
        <v>12.2255</v>
      </c>
      <c r="P1079" s="184">
        <v>11.848800000000001</v>
      </c>
      <c r="Q1079" s="184">
        <v>10.3111</v>
      </c>
      <c r="R1079" s="184">
        <v>19.8033</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44407</v>
      </c>
      <c r="E1080" s="184">
        <v>40.312899999999999</v>
      </c>
      <c r="F1080" s="184">
        <v>-0.37169999999999997</v>
      </c>
      <c r="G1080" s="184">
        <v>0.2487</v>
      </c>
      <c r="H1080" s="184">
        <v>-5.6800000000000003E-2</v>
      </c>
      <c r="I1080" s="184">
        <v>1.6400000000000001E-2</v>
      </c>
      <c r="J1080" s="184">
        <v>1.4722999999999999</v>
      </c>
      <c r="K1080" s="184">
        <v>10.3019</v>
      </c>
      <c r="L1080" s="184">
        <v>17.171299999999999</v>
      </c>
      <c r="M1080" s="184">
        <v>36.350200000000001</v>
      </c>
      <c r="N1080" s="184">
        <v>43.138800000000003</v>
      </c>
      <c r="O1080" s="184">
        <v>13.493399999999999</v>
      </c>
      <c r="P1080" s="184">
        <v>13.1097</v>
      </c>
      <c r="Q1080" s="184">
        <v>13.6774</v>
      </c>
      <c r="R1080" s="184">
        <v>21.176400000000001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44407</v>
      </c>
      <c r="E1081" s="184">
        <v>15.0418</v>
      </c>
      <c r="F1081" s="184">
        <v>-0.22550000000000001</v>
      </c>
      <c r="G1081" s="184">
        <v>0.3422</v>
      </c>
      <c r="H1081" s="184">
        <v>-0.3775</v>
      </c>
      <c r="I1081" s="184">
        <v>-0.54610000000000003</v>
      </c>
      <c r="J1081" s="184">
        <v>1.1492</v>
      </c>
      <c r="K1081" s="184">
        <v>9.9040999999999997</v>
      </c>
      <c r="L1081" s="184">
        <v>20.8886</v>
      </c>
      <c r="M1081" s="184">
        <v>44.971400000000003</v>
      </c>
      <c r="N1081" s="184">
        <v>49.990499999999997</v>
      </c>
      <c r="O1081" s="184"/>
      <c r="P1081" s="184"/>
      <c r="Q1081" s="184">
        <v>18.7287</v>
      </c>
      <c r="R1081" s="184">
        <v>23.8659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44407</v>
      </c>
      <c r="E1082" s="184">
        <v>14.378</v>
      </c>
      <c r="F1082" s="184">
        <v>-0.23039999999999999</v>
      </c>
      <c r="G1082" s="184">
        <v>0.32800000000000001</v>
      </c>
      <c r="H1082" s="184">
        <v>-0.41139999999999999</v>
      </c>
      <c r="I1082" s="184">
        <v>-0.61519999999999997</v>
      </c>
      <c r="J1082" s="184">
        <v>0.99750000000000005</v>
      </c>
      <c r="K1082" s="184">
        <v>9.4191000000000003</v>
      </c>
      <c r="L1082" s="184">
        <v>19.836600000000001</v>
      </c>
      <c r="M1082" s="184">
        <v>43.088900000000002</v>
      </c>
      <c r="N1082" s="184">
        <v>47.348799999999997</v>
      </c>
      <c r="O1082" s="184"/>
      <c r="P1082" s="184"/>
      <c r="Q1082" s="184">
        <v>16.496600000000001</v>
      </c>
      <c r="R1082" s="184">
        <v>21.586200000000002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44407</v>
      </c>
      <c r="E1083" s="184">
        <v>78.334999999999994</v>
      </c>
      <c r="F1083" s="184">
        <v>-3.4500000000000003E-2</v>
      </c>
      <c r="G1083" s="184">
        <v>0.35360000000000003</v>
      </c>
      <c r="H1083" s="184">
        <v>-0.26229999999999998</v>
      </c>
      <c r="I1083" s="184">
        <v>-0.12239999999999999</v>
      </c>
      <c r="J1083" s="184">
        <v>1.59</v>
      </c>
      <c r="K1083" s="184">
        <v>11.287100000000001</v>
      </c>
      <c r="L1083" s="184">
        <v>19.313099999999999</v>
      </c>
      <c r="M1083" s="184">
        <v>38.923900000000003</v>
      </c>
      <c r="N1083" s="184">
        <v>47.047199999999997</v>
      </c>
      <c r="O1083" s="184">
        <v>15.226900000000001</v>
      </c>
      <c r="P1083" s="184">
        <v>16.073499999999999</v>
      </c>
      <c r="Q1083" s="184">
        <v>18.0852</v>
      </c>
      <c r="R1083" s="184">
        <v>22.508900000000001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44407</v>
      </c>
      <c r="E1084" s="184">
        <v>72.33</v>
      </c>
      <c r="F1084" s="184">
        <v>-3.73E-2</v>
      </c>
      <c r="G1084" s="184">
        <v>0.34410000000000002</v>
      </c>
      <c r="H1084" s="184">
        <v>-0.28399999999999997</v>
      </c>
      <c r="I1084" s="184">
        <v>-0.16289999999999999</v>
      </c>
      <c r="J1084" s="184">
        <v>1.5001</v>
      </c>
      <c r="K1084" s="184">
        <v>10.9884</v>
      </c>
      <c r="L1084" s="184">
        <v>18.667100000000001</v>
      </c>
      <c r="M1084" s="184">
        <v>37.792400000000001</v>
      </c>
      <c r="N1084" s="184">
        <v>45.4542</v>
      </c>
      <c r="O1084" s="184">
        <v>13.9916</v>
      </c>
      <c r="P1084" s="184">
        <v>14.982900000000001</v>
      </c>
      <c r="Q1084" s="184">
        <v>16.003499999999999</v>
      </c>
      <c r="R1084" s="184">
        <v>21.176100000000002</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44407</v>
      </c>
      <c r="E1085" s="184">
        <v>31.534099999999999</v>
      </c>
      <c r="F1085" s="184">
        <v>9.4999999999999998E-3</v>
      </c>
      <c r="G1085" s="184">
        <v>0.30059999999999998</v>
      </c>
      <c r="H1085" s="184">
        <v>-0.31709999999999999</v>
      </c>
      <c r="I1085" s="184">
        <v>-0.24740000000000001</v>
      </c>
      <c r="J1085" s="184">
        <v>1.4151</v>
      </c>
      <c r="K1085" s="184">
        <v>9.7178000000000004</v>
      </c>
      <c r="L1085" s="184">
        <v>18.276700000000002</v>
      </c>
      <c r="M1085" s="184">
        <v>38.1693</v>
      </c>
      <c r="N1085" s="184">
        <v>42.545000000000002</v>
      </c>
      <c r="O1085" s="184">
        <v>10.8055</v>
      </c>
      <c r="P1085" s="184">
        <v>11.3719</v>
      </c>
      <c r="Q1085" s="184">
        <v>12.3749</v>
      </c>
      <c r="R1085" s="184">
        <v>19.1813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44407</v>
      </c>
      <c r="E1086" s="184">
        <v>35.619199999999999</v>
      </c>
      <c r="F1086" s="184">
        <v>1.5699999999999999E-2</v>
      </c>
      <c r="G1086" s="184">
        <v>0.31909999999999999</v>
      </c>
      <c r="H1086" s="184">
        <v>-0.27410000000000001</v>
      </c>
      <c r="I1086" s="184">
        <v>-0.1704</v>
      </c>
      <c r="J1086" s="184">
        <v>1.5931999999999999</v>
      </c>
      <c r="K1086" s="184">
        <v>10.3018</v>
      </c>
      <c r="L1086" s="184">
        <v>19.562799999999999</v>
      </c>
      <c r="M1086" s="184">
        <v>40.397799999999997</v>
      </c>
      <c r="N1086" s="184">
        <v>45.392200000000003</v>
      </c>
      <c r="O1086" s="184">
        <v>12.7727</v>
      </c>
      <c r="P1086" s="184">
        <v>13.102600000000001</v>
      </c>
      <c r="Q1086" s="184">
        <v>13.692299999999999</v>
      </c>
      <c r="R1086" s="184">
        <v>21.293700000000001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44407</v>
      </c>
      <c r="E1087" s="184">
        <v>45.101799999999997</v>
      </c>
      <c r="F1087" s="184">
        <v>-9.4799999999999995E-2</v>
      </c>
      <c r="G1087" s="184">
        <v>0.83279999999999998</v>
      </c>
      <c r="H1087" s="184">
        <v>0.7681</v>
      </c>
      <c r="I1087" s="184">
        <v>0.13189999999999999</v>
      </c>
      <c r="J1087" s="184">
        <v>2.0360999999999998</v>
      </c>
      <c r="K1087" s="184">
        <v>11.9262</v>
      </c>
      <c r="L1087" s="184">
        <v>21.3216</v>
      </c>
      <c r="M1087" s="184">
        <v>48.872</v>
      </c>
      <c r="N1087" s="184">
        <v>53.908999999999999</v>
      </c>
      <c r="O1087" s="184">
        <v>10.527900000000001</v>
      </c>
      <c r="P1087" s="184">
        <v>12.612299999999999</v>
      </c>
      <c r="Q1087" s="184">
        <v>11.371499999999999</v>
      </c>
      <c r="R1087" s="184">
        <v>16.892299999999999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44407</v>
      </c>
      <c r="E1088" s="184">
        <v>48.639200000000002</v>
      </c>
      <c r="F1088" s="184">
        <v>-9.2799999999999994E-2</v>
      </c>
      <c r="G1088" s="184">
        <v>0.83840000000000003</v>
      </c>
      <c r="H1088" s="184">
        <v>0.78139999999999998</v>
      </c>
      <c r="I1088" s="184">
        <v>0.16170000000000001</v>
      </c>
      <c r="J1088" s="184">
        <v>2.101</v>
      </c>
      <c r="K1088" s="184">
        <v>12.1494</v>
      </c>
      <c r="L1088" s="184">
        <v>21.8157</v>
      </c>
      <c r="M1088" s="184">
        <v>49.761400000000002</v>
      </c>
      <c r="N1088" s="184">
        <v>55.1569</v>
      </c>
      <c r="O1088" s="184">
        <v>11.492699999999999</v>
      </c>
      <c r="P1088" s="184">
        <v>13.697699999999999</v>
      </c>
      <c r="Q1088" s="184">
        <v>15.0723</v>
      </c>
      <c r="R1088" s="184">
        <v>17.8842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44407</v>
      </c>
      <c r="E1089" s="184">
        <v>232.47</v>
      </c>
      <c r="F1089" s="184">
        <v>1.29E-2</v>
      </c>
      <c r="G1089" s="184">
        <v>-7.3099999999999998E-2</v>
      </c>
      <c r="H1089" s="184">
        <v>-0.61990000000000001</v>
      </c>
      <c r="I1089" s="184">
        <v>-1.1523000000000001</v>
      </c>
      <c r="J1089" s="184">
        <v>0.2069</v>
      </c>
      <c r="K1089" s="184">
        <v>8.8445</v>
      </c>
      <c r="L1089" s="184">
        <v>16.316400000000002</v>
      </c>
      <c r="M1089" s="184">
        <v>35.519399999999997</v>
      </c>
      <c r="N1089" s="184">
        <v>43.606400000000001</v>
      </c>
      <c r="O1089" s="184">
        <v>11.540699999999999</v>
      </c>
      <c r="P1089" s="184">
        <v>11.5502</v>
      </c>
      <c r="Q1089" s="184">
        <v>18.5276</v>
      </c>
      <c r="R1089" s="184">
        <v>18.741499999999998</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44407</v>
      </c>
      <c r="E1090" s="184">
        <v>259.77999999999997</v>
      </c>
      <c r="F1090" s="184">
        <v>1.9300000000000001E-2</v>
      </c>
      <c r="G1090" s="184">
        <v>-5.7700000000000001E-2</v>
      </c>
      <c r="H1090" s="184">
        <v>-0.58930000000000005</v>
      </c>
      <c r="I1090" s="184">
        <v>-1.0927</v>
      </c>
      <c r="J1090" s="184">
        <v>0.33600000000000002</v>
      </c>
      <c r="K1090" s="184">
        <v>9.2568000000000001</v>
      </c>
      <c r="L1090" s="184">
        <v>17.2028</v>
      </c>
      <c r="M1090" s="184">
        <v>37.065399999999997</v>
      </c>
      <c r="N1090" s="184">
        <v>45.796399999999998</v>
      </c>
      <c r="O1090" s="184">
        <v>13.113200000000001</v>
      </c>
      <c r="P1090" s="184">
        <v>13.206799999999999</v>
      </c>
      <c r="Q1090" s="184">
        <v>15.0723</v>
      </c>
      <c r="R1090" s="184">
        <v>20.455400000000001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44407</v>
      </c>
      <c r="E1091" s="184">
        <v>13.69</v>
      </c>
      <c r="F1091" s="184">
        <v>-0.21870000000000001</v>
      </c>
      <c r="G1091" s="184">
        <v>0.29299999999999998</v>
      </c>
      <c r="H1091" s="184">
        <v>0.14630000000000001</v>
      </c>
      <c r="I1091" s="184">
        <v>0.51400000000000001</v>
      </c>
      <c r="J1091" s="184">
        <v>2.3169</v>
      </c>
      <c r="K1091" s="184">
        <v>10.670999999999999</v>
      </c>
      <c r="L1091" s="184">
        <v>18.3232</v>
      </c>
      <c r="M1091" s="184">
        <v>38.843800000000002</v>
      </c>
      <c r="N1091" s="184"/>
      <c r="O1091" s="184"/>
      <c r="P1091" s="184"/>
      <c r="Q1091" s="184">
        <v>36.9</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44407</v>
      </c>
      <c r="E1092" s="184">
        <v>13.47</v>
      </c>
      <c r="F1092" s="184">
        <v>-0.22220000000000001</v>
      </c>
      <c r="G1092" s="184">
        <v>0.22320000000000001</v>
      </c>
      <c r="H1092" s="184">
        <v>0.1487</v>
      </c>
      <c r="I1092" s="184">
        <v>0.44740000000000002</v>
      </c>
      <c r="J1092" s="184">
        <v>2.1227999999999998</v>
      </c>
      <c r="K1092" s="184">
        <v>10.138999999999999</v>
      </c>
      <c r="L1092" s="184">
        <v>17.130400000000002</v>
      </c>
      <c r="M1092" s="184">
        <v>36.6126</v>
      </c>
      <c r="N1092" s="184"/>
      <c r="O1092" s="184"/>
      <c r="P1092" s="184"/>
      <c r="Q1092" s="184">
        <v>34.700000000000003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44407</v>
      </c>
      <c r="E1093" s="184">
        <v>60.5929</v>
      </c>
      <c r="F1093" s="184">
        <v>0.2248</v>
      </c>
      <c r="G1093" s="184">
        <v>0.69010000000000005</v>
      </c>
      <c r="H1093" s="184">
        <v>0.1074</v>
      </c>
      <c r="I1093" s="184">
        <v>-0.13070000000000001</v>
      </c>
      <c r="J1093" s="184">
        <v>2.3088000000000002</v>
      </c>
      <c r="K1093" s="184">
        <v>10.1181</v>
      </c>
      <c r="L1093" s="184">
        <v>19.2241</v>
      </c>
      <c r="M1093" s="184">
        <v>43.0779</v>
      </c>
      <c r="N1093" s="184">
        <v>50.374000000000002</v>
      </c>
      <c r="O1093" s="184">
        <v>13.709300000000001</v>
      </c>
      <c r="P1093" s="184">
        <v>13.097200000000001</v>
      </c>
      <c r="Q1093" s="184">
        <v>16.189499999999999</v>
      </c>
      <c r="R1093" s="184">
        <v>22.450600000000001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44407</v>
      </c>
      <c r="E1094" s="184">
        <v>56.262500000000003</v>
      </c>
      <c r="F1094" s="184">
        <v>0.2228</v>
      </c>
      <c r="G1094" s="184">
        <v>0.68410000000000004</v>
      </c>
      <c r="H1094" s="184">
        <v>9.3200000000000005E-2</v>
      </c>
      <c r="I1094" s="184">
        <v>-0.1578</v>
      </c>
      <c r="J1094" s="184">
        <v>2.2505000000000002</v>
      </c>
      <c r="K1094" s="184">
        <v>9.9138999999999999</v>
      </c>
      <c r="L1094" s="184">
        <v>18.772400000000001</v>
      </c>
      <c r="M1094" s="184">
        <v>42.2714</v>
      </c>
      <c r="N1094" s="184">
        <v>49.279000000000003</v>
      </c>
      <c r="O1094" s="184">
        <v>12.8292</v>
      </c>
      <c r="P1094" s="184">
        <v>12.0649</v>
      </c>
      <c r="Q1094" s="184">
        <v>11.7621</v>
      </c>
      <c r="R1094" s="184">
        <v>21.5078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44407</v>
      </c>
      <c r="E1095" s="184">
        <v>13.8962</v>
      </c>
      <c r="F1095" s="184">
        <v>-4.8899999999999999E-2</v>
      </c>
      <c r="G1095" s="184">
        <v>0.72629999999999995</v>
      </c>
      <c r="H1095" s="184">
        <v>0.41770000000000002</v>
      </c>
      <c r="I1095" s="184">
        <v>0.32200000000000001</v>
      </c>
      <c r="J1095" s="184">
        <v>2.7863000000000002</v>
      </c>
      <c r="K1095" s="184">
        <v>12.2753</v>
      </c>
      <c r="L1095" s="184">
        <v>21.363099999999999</v>
      </c>
      <c r="M1095" s="184">
        <v>40.388300000000001</v>
      </c>
      <c r="N1095" s="184"/>
      <c r="O1095" s="184"/>
      <c r="P1095" s="184"/>
      <c r="Q1095" s="184">
        <v>38.962000000000003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44407</v>
      </c>
      <c r="E1096" s="184">
        <v>13.676500000000001</v>
      </c>
      <c r="F1096" s="184">
        <v>-5.4800000000000001E-2</v>
      </c>
      <c r="G1096" s="184">
        <v>0.70989999999999998</v>
      </c>
      <c r="H1096" s="184">
        <v>0.3795</v>
      </c>
      <c r="I1096" s="184">
        <v>0.2455</v>
      </c>
      <c r="J1096" s="184">
        <v>2.6194000000000002</v>
      </c>
      <c r="K1096" s="184">
        <v>11.7233</v>
      </c>
      <c r="L1096" s="184">
        <v>20.166399999999999</v>
      </c>
      <c r="M1096" s="184">
        <v>38.340699999999998</v>
      </c>
      <c r="N1096" s="184"/>
      <c r="O1096" s="184"/>
      <c r="P1096" s="184"/>
      <c r="Q1096" s="184">
        <v>36.765000000000001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44407</v>
      </c>
      <c r="E1097" s="184">
        <v>668.37481707272298</v>
      </c>
      <c r="F1097" s="184">
        <v>-2.4299999999999999E-2</v>
      </c>
      <c r="G1097" s="184">
        <v>0.75519999999999998</v>
      </c>
      <c r="H1097" s="184">
        <v>4.3900000000000002E-2</v>
      </c>
      <c r="I1097" s="184">
        <v>-0.27989999999999998</v>
      </c>
      <c r="J1097" s="184">
        <v>2.0705</v>
      </c>
      <c r="K1097" s="184">
        <v>10.873900000000001</v>
      </c>
      <c r="L1097" s="184">
        <v>22.724399999999999</v>
      </c>
      <c r="M1097" s="184">
        <v>44.9101</v>
      </c>
      <c r="N1097" s="184">
        <v>49.406399999999998</v>
      </c>
      <c r="O1097" s="184">
        <v>12.283099999999999</v>
      </c>
      <c r="P1097" s="184">
        <v>11.7242</v>
      </c>
      <c r="Q1097" s="184">
        <v>19.8139</v>
      </c>
      <c r="R1097" s="184">
        <v>18.6553</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44407</v>
      </c>
      <c r="E1098" s="184">
        <v>336.06819999999999</v>
      </c>
      <c r="F1098" s="184">
        <v>-2.2499999999999999E-2</v>
      </c>
      <c r="G1098" s="184">
        <v>0.76070000000000004</v>
      </c>
      <c r="H1098" s="184">
        <v>5.7000000000000002E-2</v>
      </c>
      <c r="I1098" s="184">
        <v>-0.25340000000000001</v>
      </c>
      <c r="J1098" s="184">
        <v>2.1280000000000001</v>
      </c>
      <c r="K1098" s="184">
        <v>11.061999999999999</v>
      </c>
      <c r="L1098" s="184">
        <v>23.162299999999998</v>
      </c>
      <c r="M1098" s="184">
        <v>45.722999999999999</v>
      </c>
      <c r="N1098" s="184">
        <v>50.5503</v>
      </c>
      <c r="O1098" s="184">
        <v>13.2904</v>
      </c>
      <c r="P1098" s="184">
        <v>13.0601</v>
      </c>
      <c r="Q1098" s="184">
        <v>14.0716</v>
      </c>
      <c r="R1098" s="184">
        <v>19.618300000000001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44407</v>
      </c>
      <c r="E1099" s="184">
        <v>101.6</v>
      </c>
      <c r="F1099" s="184">
        <v>0.1676</v>
      </c>
      <c r="G1099" s="184">
        <v>0.5343</v>
      </c>
      <c r="H1099" s="184">
        <v>-0.1376</v>
      </c>
      <c r="I1099" s="184">
        <v>-0.79090000000000005</v>
      </c>
      <c r="J1099" s="184">
        <v>1.3871</v>
      </c>
      <c r="K1099" s="184">
        <v>9.7904</v>
      </c>
      <c r="L1099" s="184">
        <v>15.7439</v>
      </c>
      <c r="M1099" s="184">
        <v>31.096800000000002</v>
      </c>
      <c r="N1099" s="184">
        <v>38.118499999999997</v>
      </c>
      <c r="O1099" s="184">
        <v>9.2863000000000007</v>
      </c>
      <c r="P1099" s="184">
        <v>8.8953000000000007</v>
      </c>
      <c r="Q1099" s="184">
        <v>10.174200000000001</v>
      </c>
      <c r="R1099" s="184">
        <v>16.544599999999999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44407</v>
      </c>
      <c r="E1100" s="184">
        <v>128.58666666666701</v>
      </c>
      <c r="F1100" s="184">
        <v>0.16619999999999999</v>
      </c>
      <c r="G1100" s="184">
        <v>0.53159999999999996</v>
      </c>
      <c r="H1100" s="184">
        <v>-0.14499999999999999</v>
      </c>
      <c r="I1100" s="184">
        <v>-0.79210000000000003</v>
      </c>
      <c r="J1100" s="184">
        <v>1.3771</v>
      </c>
      <c r="K1100" s="184">
        <v>9.7654999999999994</v>
      </c>
      <c r="L1100" s="184">
        <v>15.691000000000001</v>
      </c>
      <c r="M1100" s="184">
        <v>31.014800000000001</v>
      </c>
      <c r="N1100" s="184">
        <v>38.008000000000003</v>
      </c>
      <c r="O1100" s="184">
        <v>9.0106000000000002</v>
      </c>
      <c r="P1100" s="184">
        <v>8.4724000000000004</v>
      </c>
      <c r="Q1100" s="184">
        <v>10.1434</v>
      </c>
      <c r="R1100" s="184">
        <v>16.3504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44407</v>
      </c>
      <c r="E1101" s="184">
        <v>15.46</v>
      </c>
      <c r="F1101" s="184">
        <v>-0.3866</v>
      </c>
      <c r="G1101" s="184">
        <v>0.19439999999999999</v>
      </c>
      <c r="H1101" s="184">
        <v>-0.12920000000000001</v>
      </c>
      <c r="I1101" s="184">
        <v>-0.3866</v>
      </c>
      <c r="J1101" s="184">
        <v>1.5102</v>
      </c>
      <c r="K1101" s="184">
        <v>10.824400000000001</v>
      </c>
      <c r="L1101" s="184">
        <v>17.9252</v>
      </c>
      <c r="M1101" s="184">
        <v>37.667000000000002</v>
      </c>
      <c r="N1101" s="184">
        <v>44.082000000000001</v>
      </c>
      <c r="O1101" s="184">
        <v>12.275</v>
      </c>
      <c r="P1101" s="184"/>
      <c r="Q1101" s="184">
        <v>10.8705</v>
      </c>
      <c r="R1101" s="184">
        <v>21.022200000000002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44407</v>
      </c>
      <c r="E1102" s="184">
        <v>15.01</v>
      </c>
      <c r="F1102" s="184">
        <v>-0.39810000000000001</v>
      </c>
      <c r="G1102" s="184">
        <v>0.20030000000000001</v>
      </c>
      <c r="H1102" s="184">
        <v>-0.19950000000000001</v>
      </c>
      <c r="I1102" s="184">
        <v>-0.39810000000000001</v>
      </c>
      <c r="J1102" s="184">
        <v>1.4189000000000001</v>
      </c>
      <c r="K1102" s="184">
        <v>10.611599999999999</v>
      </c>
      <c r="L1102" s="184">
        <v>17.5411</v>
      </c>
      <c r="M1102" s="184">
        <v>36.952599999999997</v>
      </c>
      <c r="N1102" s="184">
        <v>43.088700000000003</v>
      </c>
      <c r="O1102" s="184">
        <v>11.6547</v>
      </c>
      <c r="P1102" s="184"/>
      <c r="Q1102" s="184">
        <v>10.0975</v>
      </c>
      <c r="R1102" s="184">
        <v>20.279399999999999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44407</v>
      </c>
      <c r="E1103" s="184">
        <v>188.08349999999999</v>
      </c>
      <c r="F1103" s="184">
        <v>8.6499999999999994E-2</v>
      </c>
      <c r="G1103" s="184">
        <v>0.54720000000000002</v>
      </c>
      <c r="H1103" s="184">
        <v>-2.24E-2</v>
      </c>
      <c r="I1103" s="184">
        <v>0.38319999999999999</v>
      </c>
      <c r="J1103" s="184">
        <v>1.6616</v>
      </c>
      <c r="K1103" s="184">
        <v>10.4023</v>
      </c>
      <c r="L1103" s="184">
        <v>19.6312</v>
      </c>
      <c r="M1103" s="184">
        <v>40.876300000000001</v>
      </c>
      <c r="N1103" s="184">
        <v>50.059800000000003</v>
      </c>
      <c r="O1103" s="184">
        <v>14.392799999999999</v>
      </c>
      <c r="P1103" s="184">
        <v>14.3293</v>
      </c>
      <c r="Q1103" s="184">
        <v>14.7014</v>
      </c>
      <c r="R1103" s="184">
        <v>24.213899999999999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44407</v>
      </c>
      <c r="E1104" s="184">
        <v>84.419107310432906</v>
      </c>
      <c r="F1104" s="184">
        <v>8.6400000000000005E-2</v>
      </c>
      <c r="G1104" s="184">
        <v>0.54710000000000003</v>
      </c>
      <c r="H1104" s="184">
        <v>-2.23E-2</v>
      </c>
      <c r="I1104" s="184">
        <v>0.38329999999999997</v>
      </c>
      <c r="J1104" s="184">
        <v>1.6616</v>
      </c>
      <c r="K1104" s="184">
        <v>10.4025</v>
      </c>
      <c r="L1104" s="184">
        <v>19.6312</v>
      </c>
      <c r="M1104" s="184">
        <v>40.876600000000003</v>
      </c>
      <c r="N1104" s="184">
        <v>50.059899999999999</v>
      </c>
      <c r="O1104" s="184">
        <v>13.8681</v>
      </c>
      <c r="P1104" s="184">
        <v>14.0145</v>
      </c>
      <c r="Q1104" s="184">
        <v>14.5174</v>
      </c>
      <c r="R1104" s="184">
        <v>23.915800000000001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44407</v>
      </c>
      <c r="E1105" s="184">
        <v>177.6651</v>
      </c>
      <c r="F1105" s="184">
        <v>8.3900000000000002E-2</v>
      </c>
      <c r="G1105" s="184">
        <v>0.53890000000000005</v>
      </c>
      <c r="H1105" s="184">
        <v>-4.02E-2</v>
      </c>
      <c r="I1105" s="184">
        <v>0.34760000000000002</v>
      </c>
      <c r="J1105" s="184">
        <v>1.5842000000000001</v>
      </c>
      <c r="K1105" s="184">
        <v>10.152100000000001</v>
      </c>
      <c r="L1105" s="184">
        <v>19.0853</v>
      </c>
      <c r="M1105" s="184">
        <v>39.928600000000003</v>
      </c>
      <c r="N1105" s="184">
        <v>48.6526</v>
      </c>
      <c r="O1105" s="184">
        <v>13.394399999999999</v>
      </c>
      <c r="P1105" s="184">
        <v>13.384</v>
      </c>
      <c r="Q1105" s="184">
        <v>13.6113</v>
      </c>
      <c r="R1105" s="184">
        <v>23.119900000000001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44407</v>
      </c>
      <c r="E1106" s="184">
        <v>874.27781361313396</v>
      </c>
      <c r="F1106" s="184">
        <v>8.4000000000000005E-2</v>
      </c>
      <c r="G1106" s="184">
        <v>0.53900000000000003</v>
      </c>
      <c r="H1106" s="184">
        <v>-4.0099999999999997E-2</v>
      </c>
      <c r="I1106" s="184">
        <v>0.34760000000000002</v>
      </c>
      <c r="J1106" s="184">
        <v>1.5841000000000001</v>
      </c>
      <c r="K1106" s="184">
        <v>10.1523</v>
      </c>
      <c r="L1106" s="184">
        <v>19.0852</v>
      </c>
      <c r="M1106" s="184">
        <v>39.928800000000003</v>
      </c>
      <c r="N1106" s="184">
        <v>48.653100000000002</v>
      </c>
      <c r="O1106" s="184">
        <v>12.6966</v>
      </c>
      <c r="P1106" s="184">
        <v>12.965</v>
      </c>
      <c r="Q1106" s="184">
        <v>13.703200000000001</v>
      </c>
      <c r="R1106" s="184">
        <v>22.557700000000001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-5.1869565217391358E-3</v>
      </c>
      <c r="G1107" s="186">
        <v>0.43493333333333323</v>
      </c>
      <c r="H1107" s="186">
        <v>-2.2062318840579718E-2</v>
      </c>
      <c r="I1107" s="186">
        <v>-7.118695652173912E-2</v>
      </c>
      <c r="J1107" s="186">
        <v>1.844049275362319</v>
      </c>
      <c r="K1107" s="186">
        <v>10.471552173913048</v>
      </c>
      <c r="L1107" s="186">
        <v>18.530804347826084</v>
      </c>
      <c r="M1107" s="186">
        <v>38.737785074626871</v>
      </c>
      <c r="N1107" s="186">
        <v>45.394007936507926</v>
      </c>
      <c r="O1107" s="186">
        <v>12.702939344262294</v>
      </c>
      <c r="P1107" s="186">
        <v>12.924330508474577</v>
      </c>
      <c r="Q1107" s="186">
        <v>15.797300000000003</v>
      </c>
      <c r="R1107" s="186">
        <v>21.0794380952381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-1.9800000000000002E-2</v>
      </c>
      <c r="G1108" s="186">
        <v>0.36520000000000002</v>
      </c>
      <c r="H1108" s="186">
        <v>-5.9299999999999999E-2</v>
      </c>
      <c r="I1108" s="186">
        <v>-7.7700000000000005E-2</v>
      </c>
      <c r="J1108" s="186">
        <v>1.7188000000000001</v>
      </c>
      <c r="K1108" s="186">
        <v>10.3019</v>
      </c>
      <c r="L1108" s="186">
        <v>18.667100000000001</v>
      </c>
      <c r="M1108" s="186">
        <v>38.843800000000002</v>
      </c>
      <c r="N1108" s="186">
        <v>45.392200000000003</v>
      </c>
      <c r="O1108" s="186">
        <v>12.6966</v>
      </c>
      <c r="P1108" s="186">
        <v>12.8711</v>
      </c>
      <c r="Q1108" s="186">
        <v>14.7014</v>
      </c>
      <c r="R1108" s="186">
        <v>21.176400000000001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44409</v>
      </c>
      <c r="E1111" s="184">
        <v>224.20710737885599</v>
      </c>
      <c r="F1111" s="184">
        <v>2.9801000000000002</v>
      </c>
      <c r="G1111" s="184">
        <v>2.9697</v>
      </c>
      <c r="H1111" s="184">
        <v>3.0747</v>
      </c>
      <c r="I1111" s="184">
        <v>3.0228999999999999</v>
      </c>
      <c r="J1111" s="184">
        <v>2.9013</v>
      </c>
      <c r="K1111" s="184">
        <v>3.2258</v>
      </c>
      <c r="L1111" s="184">
        <v>3.3908</v>
      </c>
      <c r="M1111" s="184">
        <v>3.3066</v>
      </c>
      <c r="N1111" s="184">
        <v>3.2989000000000002</v>
      </c>
      <c r="O1111" s="184">
        <v>5.2866999999999997</v>
      </c>
      <c r="P1111" s="184">
        <v>6.0113000000000003</v>
      </c>
      <c r="Q1111" s="184">
        <v>6.8905000000000003</v>
      </c>
      <c r="R1111" s="184">
        <v>4.2569999999999997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44409</v>
      </c>
      <c r="E1112" s="184">
        <v>332.88200000000001</v>
      </c>
      <c r="F1112" s="184">
        <v>3.3336000000000001</v>
      </c>
      <c r="G1112" s="184">
        <v>3.2501000000000002</v>
      </c>
      <c r="H1112" s="184">
        <v>3.2789999999999999</v>
      </c>
      <c r="I1112" s="184">
        <v>3.3485999999999998</v>
      </c>
      <c r="J1112" s="184">
        <v>3.2370999999999999</v>
      </c>
      <c r="K1112" s="184">
        <v>3.2441</v>
      </c>
      <c r="L1112" s="184">
        <v>3.2502</v>
      </c>
      <c r="M1112" s="184">
        <v>3.1461000000000001</v>
      </c>
      <c r="N1112" s="184">
        <v>3.1943000000000001</v>
      </c>
      <c r="O1112" s="184">
        <v>5.3169000000000004</v>
      </c>
      <c r="P1112" s="184">
        <v>5.9504999999999999</v>
      </c>
      <c r="Q1112" s="184">
        <v>7.1764000000000001</v>
      </c>
      <c r="R1112" s="184">
        <v>4.2550999999999997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44409</v>
      </c>
      <c r="E1113" s="184">
        <v>335.26400000000001</v>
      </c>
      <c r="F1113" s="184">
        <v>3.4514999999999998</v>
      </c>
      <c r="G1113" s="184">
        <v>3.3685999999999998</v>
      </c>
      <c r="H1113" s="184">
        <v>3.3942999999999999</v>
      </c>
      <c r="I1113" s="184">
        <v>3.4643000000000002</v>
      </c>
      <c r="J1113" s="184">
        <v>3.3525</v>
      </c>
      <c r="K1113" s="184">
        <v>3.3652000000000002</v>
      </c>
      <c r="L1113" s="184">
        <v>3.3694999999999999</v>
      </c>
      <c r="M1113" s="184">
        <v>3.2610000000000001</v>
      </c>
      <c r="N1113" s="184">
        <v>3.3069999999999999</v>
      </c>
      <c r="O1113" s="184">
        <v>5.4204999999999997</v>
      </c>
      <c r="P1113" s="184">
        <v>6.0487000000000002</v>
      </c>
      <c r="Q1113" s="184">
        <v>7.2371999999999996</v>
      </c>
      <c r="R1113" s="184">
        <v>4.3619000000000003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44409</v>
      </c>
      <c r="E1114" s="184">
        <v>554.35299999999995</v>
      </c>
      <c r="F1114" s="184">
        <v>3.3319000000000001</v>
      </c>
      <c r="G1114" s="184">
        <v>3.2513000000000001</v>
      </c>
      <c r="H1114" s="184">
        <v>3.2791000000000001</v>
      </c>
      <c r="I1114" s="184">
        <v>3.3491</v>
      </c>
      <c r="J1114" s="184">
        <v>3.2372999999999998</v>
      </c>
      <c r="K1114" s="184">
        <v>3.2442000000000002</v>
      </c>
      <c r="L1114" s="184">
        <v>3.2503000000000002</v>
      </c>
      <c r="M1114" s="184">
        <v>3.1461999999999999</v>
      </c>
      <c r="N1114" s="184">
        <v>3.1943999999999999</v>
      </c>
      <c r="O1114" s="184">
        <v>5.3170999999999999</v>
      </c>
      <c r="P1114" s="184">
        <v>5.9507000000000003</v>
      </c>
      <c r="Q1114" s="184">
        <v>6.9051</v>
      </c>
      <c r="R1114" s="184">
        <v>4.2550999999999997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44409</v>
      </c>
      <c r="E1115" s="184">
        <v>540.19619999999998</v>
      </c>
      <c r="F1115" s="184">
        <v>3.3382000000000001</v>
      </c>
      <c r="G1115" s="184">
        <v>3.2530999999999999</v>
      </c>
      <c r="H1115" s="184">
        <v>3.2801</v>
      </c>
      <c r="I1115" s="184">
        <v>3.3494000000000002</v>
      </c>
      <c r="J1115" s="184">
        <v>3.2372999999999998</v>
      </c>
      <c r="K1115" s="184">
        <v>3.2442000000000002</v>
      </c>
      <c r="L1115" s="184">
        <v>3.2503000000000002</v>
      </c>
      <c r="M1115" s="184">
        <v>3.1461999999999999</v>
      </c>
      <c r="N1115" s="184">
        <v>3.1943999999999999</v>
      </c>
      <c r="O1115" s="184">
        <v>5.3170999999999999</v>
      </c>
      <c r="P1115" s="184">
        <v>5.9507000000000003</v>
      </c>
      <c r="Q1115" s="184">
        <v>7.2366000000000001</v>
      </c>
      <c r="R1115" s="184">
        <v>4.2550999999999997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44409</v>
      </c>
      <c r="E1116" s="184">
        <v>2310.2710000000002</v>
      </c>
      <c r="F1116" s="184">
        <v>3.3307000000000002</v>
      </c>
      <c r="G1116" s="184">
        <v>3.2707000000000002</v>
      </c>
      <c r="H1116" s="184">
        <v>3.3689</v>
      </c>
      <c r="I1116" s="184">
        <v>3.4773999999999998</v>
      </c>
      <c r="J1116" s="184">
        <v>3.3852000000000002</v>
      </c>
      <c r="K1116" s="184">
        <v>3.3355999999999999</v>
      </c>
      <c r="L1116" s="184">
        <v>3.3365999999999998</v>
      </c>
      <c r="M1116" s="184">
        <v>3.2440000000000002</v>
      </c>
      <c r="N1116" s="184">
        <v>3.2925</v>
      </c>
      <c r="O1116" s="184">
        <v>5.3667999999999996</v>
      </c>
      <c r="P1116" s="184">
        <v>6.0269000000000004</v>
      </c>
      <c r="Q1116" s="184">
        <v>7.1856999999999998</v>
      </c>
      <c r="R1116" s="184">
        <v>4.3156999999999996</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44409</v>
      </c>
      <c r="E1117" s="184">
        <v>2297.5241999999998</v>
      </c>
      <c r="F1117" s="184">
        <v>3.2602000000000002</v>
      </c>
      <c r="G1117" s="184">
        <v>3.1999</v>
      </c>
      <c r="H1117" s="184">
        <v>3.2976999999999999</v>
      </c>
      <c r="I1117" s="184">
        <v>3.4060999999999999</v>
      </c>
      <c r="J1117" s="184">
        <v>3.3138000000000001</v>
      </c>
      <c r="K1117" s="184">
        <v>3.2639</v>
      </c>
      <c r="L1117" s="184">
        <v>3.2646000000000002</v>
      </c>
      <c r="M1117" s="184">
        <v>3.1715</v>
      </c>
      <c r="N1117" s="184">
        <v>3.2191000000000001</v>
      </c>
      <c r="O1117" s="184">
        <v>5.3033999999999999</v>
      </c>
      <c r="P1117" s="184">
        <v>5.9592999999999998</v>
      </c>
      <c r="Q1117" s="184">
        <v>7.2915999999999999</v>
      </c>
      <c r="R1117" s="184">
        <v>4.2489999999999997</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44409</v>
      </c>
      <c r="E1118" s="184">
        <v>2145.3681999999999</v>
      </c>
      <c r="F1118" s="184">
        <v>2.7614999999999998</v>
      </c>
      <c r="G1118" s="184">
        <v>2.7000999999999999</v>
      </c>
      <c r="H1118" s="184">
        <v>2.7987000000000002</v>
      </c>
      <c r="I1118" s="184">
        <v>2.9056000000000002</v>
      </c>
      <c r="J1118" s="184">
        <v>2.8125</v>
      </c>
      <c r="K1118" s="184">
        <v>2.7601</v>
      </c>
      <c r="L1118" s="184">
        <v>2.7572000000000001</v>
      </c>
      <c r="M1118" s="184">
        <v>2.6606000000000001</v>
      </c>
      <c r="N1118" s="184">
        <v>2.7042000000000002</v>
      </c>
      <c r="O1118" s="184">
        <v>4.7892000000000001</v>
      </c>
      <c r="P1118" s="184">
        <v>5.4138999999999999</v>
      </c>
      <c r="Q1118" s="184">
        <v>6.9077999999999999</v>
      </c>
      <c r="R1118" s="184">
        <v>3.7565</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44409</v>
      </c>
      <c r="E1119" s="184">
        <v>2376.8326000000002</v>
      </c>
      <c r="F1119" s="184">
        <v>3.2574000000000001</v>
      </c>
      <c r="G1119" s="184">
        <v>3.2707999999999999</v>
      </c>
      <c r="H1119" s="184">
        <v>3.3043999999999998</v>
      </c>
      <c r="I1119" s="184">
        <v>3.4037999999999999</v>
      </c>
      <c r="J1119" s="184">
        <v>3.3727</v>
      </c>
      <c r="K1119" s="184">
        <v>3.3149999999999999</v>
      </c>
      <c r="L1119" s="184">
        <v>3.3311999999999999</v>
      </c>
      <c r="M1119" s="184">
        <v>3.2237</v>
      </c>
      <c r="N1119" s="184">
        <v>3.2456</v>
      </c>
      <c r="O1119" s="184">
        <v>5.2636000000000003</v>
      </c>
      <c r="P1119" s="184">
        <v>5.9324000000000003</v>
      </c>
      <c r="Q1119" s="184">
        <v>7.1757</v>
      </c>
      <c r="R1119" s="184">
        <v>4.2037000000000004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44409</v>
      </c>
      <c r="E1120" s="184">
        <v>2396.491</v>
      </c>
      <c r="F1120" s="184">
        <v>3.3571</v>
      </c>
      <c r="G1120" s="184">
        <v>3.3704999999999998</v>
      </c>
      <c r="H1120" s="184">
        <v>3.4043000000000001</v>
      </c>
      <c r="I1120" s="184">
        <v>3.5038999999999998</v>
      </c>
      <c r="J1120" s="184">
        <v>3.4729000000000001</v>
      </c>
      <c r="K1120" s="184">
        <v>3.4159000000000002</v>
      </c>
      <c r="L1120" s="184">
        <v>3.4327999999999999</v>
      </c>
      <c r="M1120" s="184">
        <v>3.3262</v>
      </c>
      <c r="N1120" s="184">
        <v>3.3489</v>
      </c>
      <c r="O1120" s="184">
        <v>5.3674999999999997</v>
      </c>
      <c r="P1120" s="184">
        <v>6.0396999999999998</v>
      </c>
      <c r="Q1120" s="184">
        <v>7.2263999999999999</v>
      </c>
      <c r="R1120" s="184">
        <v>4.3078000000000003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44409</v>
      </c>
      <c r="E1121" s="184">
        <v>3497.5001000000002</v>
      </c>
      <c r="F1121" s="184">
        <v>3.2563</v>
      </c>
      <c r="G1121" s="184">
        <v>3.2705000000000002</v>
      </c>
      <c r="H1121" s="184">
        <v>3.3043</v>
      </c>
      <c r="I1121" s="184">
        <v>3.4037000000000002</v>
      </c>
      <c r="J1121" s="184">
        <v>3.3727</v>
      </c>
      <c r="K1121" s="184">
        <v>3.3151000000000002</v>
      </c>
      <c r="L1121" s="184">
        <v>3.3311999999999999</v>
      </c>
      <c r="M1121" s="184">
        <v>3.2238000000000002</v>
      </c>
      <c r="N1121" s="184">
        <v>3.2456</v>
      </c>
      <c r="O1121" s="184">
        <v>5.2636000000000003</v>
      </c>
      <c r="P1121" s="184">
        <v>5.8944000000000001</v>
      </c>
      <c r="Q1121" s="184">
        <v>6.6463000000000001</v>
      </c>
      <c r="R1121" s="184">
        <v>4.2037000000000004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44409</v>
      </c>
      <c r="E1122" s="184">
        <v>3176.0401000000002</v>
      </c>
      <c r="F1122" s="184">
        <v>3.2690000000000001</v>
      </c>
      <c r="G1122" s="184">
        <v>3.298</v>
      </c>
      <c r="H1122" s="184">
        <v>3.2717999999999998</v>
      </c>
      <c r="I1122" s="184">
        <v>3.3376000000000001</v>
      </c>
      <c r="J1122" s="184">
        <v>3.3144999999999998</v>
      </c>
      <c r="K1122" s="184">
        <v>3.3081999999999998</v>
      </c>
      <c r="L1122" s="184">
        <v>3.3228</v>
      </c>
      <c r="M1122" s="184">
        <v>3.2467999999999999</v>
      </c>
      <c r="N1122" s="184">
        <v>3.2749000000000001</v>
      </c>
      <c r="O1122" s="184">
        <v>5.2819000000000003</v>
      </c>
      <c r="P1122" s="184">
        <v>5.9112</v>
      </c>
      <c r="Q1122" s="184">
        <v>7.0671999999999997</v>
      </c>
      <c r="R1122" s="184">
        <v>4.2272999999999996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44409</v>
      </c>
      <c r="E1123" s="184">
        <v>3202.9688000000001</v>
      </c>
      <c r="F1123" s="184">
        <v>3.3692000000000002</v>
      </c>
      <c r="G1123" s="184">
        <v>3.3984000000000001</v>
      </c>
      <c r="H1123" s="184">
        <v>3.3719000000000001</v>
      </c>
      <c r="I1123" s="184">
        <v>3.4379</v>
      </c>
      <c r="J1123" s="184">
        <v>3.4148000000000001</v>
      </c>
      <c r="K1123" s="184">
        <v>3.4091</v>
      </c>
      <c r="L1123" s="184">
        <v>3.4243999999999999</v>
      </c>
      <c r="M1123" s="184">
        <v>3.3492999999999999</v>
      </c>
      <c r="N1123" s="184">
        <v>3.3782999999999999</v>
      </c>
      <c r="O1123" s="184">
        <v>5.4024000000000001</v>
      </c>
      <c r="P1123" s="184">
        <v>6.0243000000000002</v>
      </c>
      <c r="Q1123" s="184">
        <v>7.1683000000000003</v>
      </c>
      <c r="R1123" s="184">
        <v>4.3381999999999996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44409</v>
      </c>
      <c r="E1124" s="184">
        <v>3001.6477</v>
      </c>
      <c r="F1124" s="184">
        <v>3.2339000000000002</v>
      </c>
      <c r="G1124" s="184">
        <v>3.2629999999999999</v>
      </c>
      <c r="H1124" s="184">
        <v>3.2364000000000002</v>
      </c>
      <c r="I1124" s="184">
        <v>3.3024</v>
      </c>
      <c r="J1124" s="184">
        <v>3.2789999999999999</v>
      </c>
      <c r="K1124" s="184">
        <v>3.2725</v>
      </c>
      <c r="L1124" s="184">
        <v>3.2867999999999999</v>
      </c>
      <c r="M1124" s="184">
        <v>3.2105999999999999</v>
      </c>
      <c r="N1124" s="184">
        <v>3.2383000000000002</v>
      </c>
      <c r="O1124" s="184">
        <v>5.2438000000000002</v>
      </c>
      <c r="P1124" s="184">
        <v>5.8621999999999996</v>
      </c>
      <c r="Q1124" s="184">
        <v>6.7104999999999997</v>
      </c>
      <c r="R1124" s="184">
        <v>4.1970999999999998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44409</v>
      </c>
      <c r="E1125" s="184">
        <v>2392.9776999999999</v>
      </c>
      <c r="F1125" s="184">
        <v>3.2431000000000001</v>
      </c>
      <c r="G1125" s="184">
        <v>3.266</v>
      </c>
      <c r="H1125" s="184">
        <v>3.3308</v>
      </c>
      <c r="I1125" s="184">
        <v>3.3393999999999999</v>
      </c>
      <c r="J1125" s="184">
        <v>3.2395</v>
      </c>
      <c r="K1125" s="184">
        <v>3.2401</v>
      </c>
      <c r="L1125" s="184">
        <v>3.2890000000000001</v>
      </c>
      <c r="M1125" s="184">
        <v>3.2120000000000002</v>
      </c>
      <c r="N1125" s="184">
        <v>3.2389000000000001</v>
      </c>
      <c r="O1125" s="184">
        <v>5.2430000000000003</v>
      </c>
      <c r="P1125" s="184">
        <v>5.9558</v>
      </c>
      <c r="Q1125" s="184">
        <v>7.1520999999999999</v>
      </c>
      <c r="R1125" s="184">
        <v>4.1890999999999998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44409</v>
      </c>
      <c r="E1126" s="184">
        <v>2373.96</v>
      </c>
      <c r="F1126" s="184">
        <v>3.1737000000000002</v>
      </c>
      <c r="G1126" s="184">
        <v>3.1968000000000001</v>
      </c>
      <c r="H1126" s="184">
        <v>3.2614000000000001</v>
      </c>
      <c r="I1126" s="184">
        <v>3.2698999999999998</v>
      </c>
      <c r="J1126" s="184">
        <v>3.1698</v>
      </c>
      <c r="K1126" s="184">
        <v>3.1701999999999999</v>
      </c>
      <c r="L1126" s="184">
        <v>3.2128999999999999</v>
      </c>
      <c r="M1126" s="184">
        <v>3.1326999999999998</v>
      </c>
      <c r="N1126" s="184">
        <v>3.1577000000000002</v>
      </c>
      <c r="O1126" s="184">
        <v>5.1561000000000003</v>
      </c>
      <c r="P1126" s="184">
        <v>5.8647</v>
      </c>
      <c r="Q1126" s="184">
        <v>6.8482000000000003</v>
      </c>
      <c r="R1126" s="184">
        <v>4.1048999999999998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44409</v>
      </c>
      <c r="E1127" s="184">
        <v>2493.6415999999999</v>
      </c>
      <c r="F1127" s="184">
        <v>3.2132000000000001</v>
      </c>
      <c r="G1127" s="184">
        <v>3.18</v>
      </c>
      <c r="H1127" s="184">
        <v>3.2299000000000002</v>
      </c>
      <c r="I1127" s="184">
        <v>3.2822</v>
      </c>
      <c r="J1127" s="184">
        <v>3.2332999999999998</v>
      </c>
      <c r="K1127" s="184">
        <v>3.2263999999999999</v>
      </c>
      <c r="L1127" s="184">
        <v>3.2225999999999999</v>
      </c>
      <c r="M1127" s="184">
        <v>3.1619000000000002</v>
      </c>
      <c r="N1127" s="184">
        <v>3.1806000000000001</v>
      </c>
      <c r="O1127" s="184">
        <v>5.0096999999999996</v>
      </c>
      <c r="P1127" s="184">
        <v>5.7396000000000003</v>
      </c>
      <c r="Q1127" s="184">
        <v>6.9802</v>
      </c>
      <c r="R1127" s="184">
        <v>3.9047999999999998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44409</v>
      </c>
      <c r="E1128" s="184">
        <v>2485.6705999999999</v>
      </c>
      <c r="F1128" s="184">
        <v>3.1823000000000001</v>
      </c>
      <c r="G1128" s="184">
        <v>3.1501000000000001</v>
      </c>
      <c r="H1128" s="184">
        <v>3.2</v>
      </c>
      <c r="I1128" s="184">
        <v>3.2523</v>
      </c>
      <c r="J1128" s="184">
        <v>3.2033</v>
      </c>
      <c r="K1128" s="184">
        <v>3.2004999999999999</v>
      </c>
      <c r="L1128" s="184">
        <v>3.1947000000000001</v>
      </c>
      <c r="M1128" s="184">
        <v>3.1318000000000001</v>
      </c>
      <c r="N1128" s="184">
        <v>3.1522999999999999</v>
      </c>
      <c r="O1128" s="184">
        <v>4.9806999999999997</v>
      </c>
      <c r="P1128" s="184">
        <v>5.7069999999999999</v>
      </c>
      <c r="Q1128" s="184">
        <v>7.1881000000000004</v>
      </c>
      <c r="R1128" s="184">
        <v>3.8801999999999999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44409</v>
      </c>
      <c r="E1129" s="184">
        <v>1121.09150972369</v>
      </c>
      <c r="F1129" s="184">
        <v>2.5615000000000001</v>
      </c>
      <c r="G1129" s="184">
        <v>2.6012</v>
      </c>
      <c r="H1129" s="184">
        <v>2.5905999999999998</v>
      </c>
      <c r="I1129" s="184">
        <v>2.4186000000000001</v>
      </c>
      <c r="J1129" s="184">
        <v>2.5165000000000002</v>
      </c>
      <c r="K1129" s="184">
        <v>2.6049000000000002</v>
      </c>
      <c r="L1129" s="184">
        <v>2.6554000000000002</v>
      </c>
      <c r="M1129" s="184">
        <v>2.5977000000000001</v>
      </c>
      <c r="N1129" s="184">
        <v>2.6052</v>
      </c>
      <c r="O1129" s="184">
        <v>3.3226</v>
      </c>
      <c r="P1129" s="184"/>
      <c r="Q1129" s="184">
        <v>3.4331</v>
      </c>
      <c r="R1129" s="184">
        <v>2.8454999999999999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44409</v>
      </c>
      <c r="E1130" s="184">
        <v>2973.9854999999998</v>
      </c>
      <c r="F1130" s="184">
        <v>3.3361000000000001</v>
      </c>
      <c r="G1130" s="184">
        <v>3.3384</v>
      </c>
      <c r="H1130" s="184">
        <v>3.3458999999999999</v>
      </c>
      <c r="I1130" s="184">
        <v>3.4102000000000001</v>
      </c>
      <c r="J1130" s="184">
        <v>3.3338000000000001</v>
      </c>
      <c r="K1130" s="184">
        <v>3.3220000000000001</v>
      </c>
      <c r="L1130" s="184">
        <v>3.3347000000000002</v>
      </c>
      <c r="M1130" s="184">
        <v>3.2443</v>
      </c>
      <c r="N1130" s="184">
        <v>3.2734999999999999</v>
      </c>
      <c r="O1130" s="184">
        <v>5.3097000000000003</v>
      </c>
      <c r="P1130" s="184">
        <v>5.9817999999999998</v>
      </c>
      <c r="Q1130" s="184">
        <v>7.1478999999999999</v>
      </c>
      <c r="R1130" s="184">
        <v>4.2470999999999997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44409</v>
      </c>
      <c r="E1131" s="184">
        <v>2951.2773999999999</v>
      </c>
      <c r="F1131" s="184">
        <v>3.2269999999999999</v>
      </c>
      <c r="G1131" s="184">
        <v>3.2288000000000001</v>
      </c>
      <c r="H1131" s="184">
        <v>3.2361</v>
      </c>
      <c r="I1131" s="184">
        <v>3.3001999999999998</v>
      </c>
      <c r="J1131" s="184">
        <v>3.2235</v>
      </c>
      <c r="K1131" s="184">
        <v>3.2210999999999999</v>
      </c>
      <c r="L1131" s="184">
        <v>3.2362000000000002</v>
      </c>
      <c r="M1131" s="184">
        <v>3.1509</v>
      </c>
      <c r="N1131" s="184">
        <v>3.1867999999999999</v>
      </c>
      <c r="O1131" s="184">
        <v>5.2130000000000001</v>
      </c>
      <c r="P1131" s="184">
        <v>5.8726000000000003</v>
      </c>
      <c r="Q1131" s="184">
        <v>7.1356999999999999</v>
      </c>
      <c r="R1131" s="184">
        <v>4.1548999999999996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44409</v>
      </c>
      <c r="E1132" s="184">
        <v>2684.8984</v>
      </c>
      <c r="F1132" s="184">
        <v>3.3147000000000002</v>
      </c>
      <c r="G1132" s="184">
        <v>3.3433999999999999</v>
      </c>
      <c r="H1132" s="184">
        <v>3.4619</v>
      </c>
      <c r="I1132" s="184">
        <v>3.5701999999999998</v>
      </c>
      <c r="J1132" s="184">
        <v>3.5158</v>
      </c>
      <c r="K1132" s="184">
        <v>3.4977</v>
      </c>
      <c r="L1132" s="184">
        <v>3.5127000000000002</v>
      </c>
      <c r="M1132" s="184">
        <v>3.4237000000000002</v>
      </c>
      <c r="N1132" s="184">
        <v>3.4379</v>
      </c>
      <c r="O1132" s="184">
        <v>5.4581999999999997</v>
      </c>
      <c r="P1132" s="184">
        <v>6.0128000000000004</v>
      </c>
      <c r="Q1132" s="184">
        <v>7.1045999999999996</v>
      </c>
      <c r="R1132" s="184">
        <v>4.4398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44409</v>
      </c>
      <c r="E1133" s="184">
        <v>2652.1037999999999</v>
      </c>
      <c r="F1133" s="184">
        <v>3.0651999999999999</v>
      </c>
      <c r="G1133" s="184">
        <v>3.0933000000000002</v>
      </c>
      <c r="H1133" s="184">
        <v>3.2118000000000002</v>
      </c>
      <c r="I1133" s="184">
        <v>3.3199000000000001</v>
      </c>
      <c r="J1133" s="184">
        <v>3.2650999999999999</v>
      </c>
      <c r="K1133" s="184">
        <v>3.2454999999999998</v>
      </c>
      <c r="L1133" s="184">
        <v>3.2585000000000002</v>
      </c>
      <c r="M1133" s="184">
        <v>3.1675</v>
      </c>
      <c r="N1133" s="184">
        <v>3.1796000000000002</v>
      </c>
      <c r="O1133" s="184">
        <v>5.2371999999999996</v>
      </c>
      <c r="P1133" s="184">
        <v>5.8356000000000003</v>
      </c>
      <c r="Q1133" s="184">
        <v>7.1955</v>
      </c>
      <c r="R1133" s="184">
        <v>4.1742999999999997</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44409</v>
      </c>
      <c r="E1134" s="184">
        <v>2411.9011</v>
      </c>
      <c r="F1134" s="184">
        <v>3.0647000000000002</v>
      </c>
      <c r="G1134" s="184">
        <v>3.0935000000000001</v>
      </c>
      <c r="H1134" s="184">
        <v>3.2122000000000002</v>
      </c>
      <c r="I1134" s="184">
        <v>3.3203</v>
      </c>
      <c r="J1134" s="184">
        <v>3.2654000000000001</v>
      </c>
      <c r="K1134" s="184">
        <v>3.2458999999999998</v>
      </c>
      <c r="L1134" s="184">
        <v>3.2589000000000001</v>
      </c>
      <c r="M1134" s="184">
        <v>3.1678000000000002</v>
      </c>
      <c r="N1134" s="184">
        <v>3.1798999999999999</v>
      </c>
      <c r="O1134" s="184">
        <v>5.2370999999999999</v>
      </c>
      <c r="P1134" s="184">
        <v>5.8209999999999997</v>
      </c>
      <c r="Q1134" s="184">
        <v>6.5528000000000004</v>
      </c>
      <c r="R1134" s="184">
        <v>4.1741000000000001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44409</v>
      </c>
      <c r="E1136" s="184">
        <v>4799.4249</v>
      </c>
      <c r="F1136" s="184">
        <v>2.5714999999999999</v>
      </c>
      <c r="G1136" s="184">
        <v>2.4805000000000001</v>
      </c>
      <c r="H1136" s="184">
        <v>2.5346000000000002</v>
      </c>
      <c r="I1136" s="184">
        <v>2.6573000000000002</v>
      </c>
      <c r="J1136" s="184">
        <v>2.6377999999999999</v>
      </c>
      <c r="K1136" s="184">
        <v>2.5819000000000001</v>
      </c>
      <c r="L1136" s="184">
        <v>2.5537000000000001</v>
      </c>
      <c r="M1136" s="184">
        <v>2.4712000000000001</v>
      </c>
      <c r="N1136" s="184">
        <v>2.4988999999999999</v>
      </c>
      <c r="O1136" s="184">
        <v>4.7102000000000004</v>
      </c>
      <c r="P1136" s="184">
        <v>5.3056000000000001</v>
      </c>
      <c r="Q1136" s="184">
        <v>6.9714999999999998</v>
      </c>
      <c r="R1136" s="184">
        <v>3.6494</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44409</v>
      </c>
      <c r="E1137" s="184">
        <v>3109.33</v>
      </c>
      <c r="F1137" s="184">
        <v>3.2284999999999999</v>
      </c>
      <c r="G1137" s="184">
        <v>3.1377999999999999</v>
      </c>
      <c r="H1137" s="184">
        <v>3.1958000000000002</v>
      </c>
      <c r="I1137" s="184">
        <v>3.3199000000000001</v>
      </c>
      <c r="J1137" s="184">
        <v>3.3010999999999999</v>
      </c>
      <c r="K1137" s="184">
        <v>3.2505999999999999</v>
      </c>
      <c r="L1137" s="184">
        <v>3.2309999999999999</v>
      </c>
      <c r="M1137" s="184">
        <v>3.1543999999999999</v>
      </c>
      <c r="N1137" s="184">
        <v>3.1873999999999998</v>
      </c>
      <c r="O1137" s="184">
        <v>5.4212999999999996</v>
      </c>
      <c r="P1137" s="184">
        <v>6.0175000000000001</v>
      </c>
      <c r="Q1137" s="184">
        <v>7.3841000000000001</v>
      </c>
      <c r="R1137" s="184">
        <v>4.3480999999999996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44409</v>
      </c>
      <c r="E1138" s="184">
        <v>3126.1995999999999</v>
      </c>
      <c r="F1138" s="184">
        <v>3.3056000000000001</v>
      </c>
      <c r="G1138" s="184">
        <v>3.2151000000000001</v>
      </c>
      <c r="H1138" s="184">
        <v>3.2719999999999998</v>
      </c>
      <c r="I1138" s="184">
        <v>3.3961999999999999</v>
      </c>
      <c r="J1138" s="184">
        <v>3.3761000000000001</v>
      </c>
      <c r="K1138" s="184">
        <v>3.3273000000000001</v>
      </c>
      <c r="L1138" s="184">
        <v>3.3086000000000002</v>
      </c>
      <c r="M1138" s="184">
        <v>3.2332999999999998</v>
      </c>
      <c r="N1138" s="184">
        <v>3.2694000000000001</v>
      </c>
      <c r="O1138" s="184">
        <v>5.4943</v>
      </c>
      <c r="P1138" s="184">
        <v>6.0872999999999999</v>
      </c>
      <c r="Q1138" s="184">
        <v>7.2805</v>
      </c>
      <c r="R1138" s="184">
        <v>4.4271000000000003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44409</v>
      </c>
      <c r="E1139" s="184">
        <v>4060.5484000000001</v>
      </c>
      <c r="F1139" s="184">
        <v>3.1842000000000001</v>
      </c>
      <c r="G1139" s="184">
        <v>3.1217999999999999</v>
      </c>
      <c r="H1139" s="184">
        <v>3.2627999999999999</v>
      </c>
      <c r="I1139" s="184">
        <v>3.3456999999999999</v>
      </c>
      <c r="J1139" s="184">
        <v>3.2404000000000002</v>
      </c>
      <c r="K1139" s="184">
        <v>3.2101000000000002</v>
      </c>
      <c r="L1139" s="184">
        <v>3.1772999999999998</v>
      </c>
      <c r="M1139" s="184">
        <v>3.0785</v>
      </c>
      <c r="N1139" s="184">
        <v>3.1196000000000002</v>
      </c>
      <c r="O1139" s="184">
        <v>5.1645000000000003</v>
      </c>
      <c r="P1139" s="184">
        <v>5.8003</v>
      </c>
      <c r="Q1139" s="184">
        <v>6.9683000000000002</v>
      </c>
      <c r="R1139" s="184">
        <v>4.1096000000000004</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44409</v>
      </c>
      <c r="E1140" s="184">
        <v>4090.0554999999999</v>
      </c>
      <c r="F1140" s="184">
        <v>3.2835000000000001</v>
      </c>
      <c r="G1140" s="184">
        <v>3.2216</v>
      </c>
      <c r="H1140" s="184">
        <v>3.3631000000000002</v>
      </c>
      <c r="I1140" s="184">
        <v>3.4457</v>
      </c>
      <c r="J1140" s="184">
        <v>3.3412999999999999</v>
      </c>
      <c r="K1140" s="184">
        <v>3.3111999999999999</v>
      </c>
      <c r="L1140" s="184">
        <v>3.2782</v>
      </c>
      <c r="M1140" s="184">
        <v>3.1804999999999999</v>
      </c>
      <c r="N1140" s="184">
        <v>3.2225000000000001</v>
      </c>
      <c r="O1140" s="184">
        <v>5.2698</v>
      </c>
      <c r="P1140" s="184">
        <v>5.9062999999999999</v>
      </c>
      <c r="Q1140" s="184">
        <v>7.1216999999999997</v>
      </c>
      <c r="R1140" s="184">
        <v>4.2138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44409</v>
      </c>
      <c r="E1141" s="184">
        <v>2060.4614999999999</v>
      </c>
      <c r="F1141" s="184">
        <v>3.1924000000000001</v>
      </c>
      <c r="G1141" s="184">
        <v>3.0369999999999999</v>
      </c>
      <c r="H1141" s="184">
        <v>3.2121</v>
      </c>
      <c r="I1141" s="184">
        <v>3.3517000000000001</v>
      </c>
      <c r="J1141" s="184">
        <v>3.2473999999999998</v>
      </c>
      <c r="K1141" s="184">
        <v>3.2324000000000002</v>
      </c>
      <c r="L1141" s="184">
        <v>3.2288999999999999</v>
      </c>
      <c r="M1141" s="184">
        <v>3.1301000000000001</v>
      </c>
      <c r="N1141" s="184">
        <v>3.1686999999999999</v>
      </c>
      <c r="O1141" s="184">
        <v>5.2164999999999999</v>
      </c>
      <c r="P1141" s="184">
        <v>5.8917000000000002</v>
      </c>
      <c r="Q1141" s="184">
        <v>4.2983000000000002</v>
      </c>
      <c r="R1141" s="184">
        <v>4.1204999999999998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44409</v>
      </c>
      <c r="E1142" s="184">
        <v>2071.6352999999999</v>
      </c>
      <c r="F1142" s="184">
        <v>3.2862</v>
      </c>
      <c r="G1142" s="184">
        <v>3.1316999999999999</v>
      </c>
      <c r="H1142" s="184">
        <v>3.3073999999999999</v>
      </c>
      <c r="I1142" s="184">
        <v>3.4470000000000001</v>
      </c>
      <c r="J1142" s="184">
        <v>3.3431000000000002</v>
      </c>
      <c r="K1142" s="184">
        <v>3.3285999999999998</v>
      </c>
      <c r="L1142" s="184">
        <v>3.3273000000000001</v>
      </c>
      <c r="M1142" s="184">
        <v>3.2303000000000002</v>
      </c>
      <c r="N1142" s="184">
        <v>3.27</v>
      </c>
      <c r="O1142" s="184">
        <v>5.3086000000000002</v>
      </c>
      <c r="P1142" s="184">
        <v>5.9726999999999997</v>
      </c>
      <c r="Q1142" s="184">
        <v>7.1420000000000003</v>
      </c>
      <c r="R1142" s="184">
        <v>4.2239000000000004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44409</v>
      </c>
      <c r="E1143" s="184">
        <v>3003.3973999999998</v>
      </c>
      <c r="F1143" s="184">
        <v>2.3955000000000002</v>
      </c>
      <c r="G1143" s="184">
        <v>2.2402000000000002</v>
      </c>
      <c r="H1143" s="184">
        <v>2.4152</v>
      </c>
      <c r="I1143" s="184">
        <v>2.5543</v>
      </c>
      <c r="J1143" s="184">
        <v>2.4491000000000001</v>
      </c>
      <c r="K1143" s="184">
        <v>2.4302999999999999</v>
      </c>
      <c r="L1143" s="184">
        <v>2.4226000000000001</v>
      </c>
      <c r="M1143" s="184">
        <v>2.3195000000000001</v>
      </c>
      <c r="N1143" s="184">
        <v>2.3527</v>
      </c>
      <c r="O1143" s="184">
        <v>4.3663999999999996</v>
      </c>
      <c r="P1143" s="184">
        <v>5.0130999999999997</v>
      </c>
      <c r="Q1143" s="184">
        <v>6.0670000000000002</v>
      </c>
      <c r="R1143" s="184">
        <v>3.2991000000000001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44409</v>
      </c>
      <c r="E1144" s="184">
        <v>1092.4955171961701</v>
      </c>
      <c r="F1144" s="184">
        <v>2.6373000000000002</v>
      </c>
      <c r="G1144" s="184">
        <v>2.6394000000000002</v>
      </c>
      <c r="H1144" s="184">
        <v>2.6509999999999998</v>
      </c>
      <c r="I1144" s="184">
        <v>2.6676000000000002</v>
      </c>
      <c r="J1144" s="184">
        <v>2.6699000000000002</v>
      </c>
      <c r="K1144" s="184">
        <v>2.6423000000000001</v>
      </c>
      <c r="L1144" s="184">
        <v>2.5746000000000002</v>
      </c>
      <c r="M1144" s="184">
        <v>2.5141</v>
      </c>
      <c r="N1144" s="184">
        <v>2.5211999999999999</v>
      </c>
      <c r="O1144" s="184"/>
      <c r="P1144" s="184"/>
      <c r="Q1144" s="184">
        <v>3.1423999999999999</v>
      </c>
      <c r="R1144" s="184">
        <v>2.7147999999999999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44409</v>
      </c>
      <c r="E1145" s="184">
        <v>306.29109999999997</v>
      </c>
      <c r="F1145" s="184">
        <v>3.194</v>
      </c>
      <c r="G1145" s="184">
        <v>3.1707000000000001</v>
      </c>
      <c r="H1145" s="184">
        <v>3.2621000000000002</v>
      </c>
      <c r="I1145" s="184">
        <v>3.3418000000000001</v>
      </c>
      <c r="J1145" s="184">
        <v>3.2614999999999998</v>
      </c>
      <c r="K1145" s="184">
        <v>3.2086000000000001</v>
      </c>
      <c r="L1145" s="184">
        <v>3.2105999999999999</v>
      </c>
      <c r="M1145" s="184">
        <v>3.1379999999999999</v>
      </c>
      <c r="N1145" s="184">
        <v>3.1783999999999999</v>
      </c>
      <c r="O1145" s="184">
        <v>5.2690000000000001</v>
      </c>
      <c r="P1145" s="184">
        <v>5.9161999999999999</v>
      </c>
      <c r="Q1145" s="184">
        <v>7.3826999999999998</v>
      </c>
      <c r="R1145" s="184">
        <v>4.2278000000000002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44409</v>
      </c>
      <c r="E1146" s="184">
        <v>308.12709999999998</v>
      </c>
      <c r="F1146" s="184">
        <v>3.3170999999999999</v>
      </c>
      <c r="G1146" s="184">
        <v>3.294</v>
      </c>
      <c r="H1146" s="184">
        <v>3.3833000000000002</v>
      </c>
      <c r="I1146" s="184">
        <v>3.4619</v>
      </c>
      <c r="J1146" s="184">
        <v>3.3818999999999999</v>
      </c>
      <c r="K1146" s="184">
        <v>3.3296000000000001</v>
      </c>
      <c r="L1146" s="184">
        <v>3.3325999999999998</v>
      </c>
      <c r="M1146" s="184">
        <v>3.2608999999999999</v>
      </c>
      <c r="N1146" s="184">
        <v>3.3022999999999998</v>
      </c>
      <c r="O1146" s="184">
        <v>5.3681000000000001</v>
      </c>
      <c r="P1146" s="184">
        <v>5.9989999999999997</v>
      </c>
      <c r="Q1146" s="184">
        <v>7.1792999999999996</v>
      </c>
      <c r="R1146" s="184">
        <v>4.3384</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44409</v>
      </c>
      <c r="E1147" s="184">
        <v>2221.3629000000001</v>
      </c>
      <c r="F1147" s="184">
        <v>3.3309000000000002</v>
      </c>
      <c r="G1147" s="184">
        <v>3.2536999999999998</v>
      </c>
      <c r="H1147" s="184">
        <v>3.3805000000000001</v>
      </c>
      <c r="I1147" s="184">
        <v>3.4672999999999998</v>
      </c>
      <c r="J1147" s="184">
        <v>3.3721999999999999</v>
      </c>
      <c r="K1147" s="184">
        <v>3.4058000000000002</v>
      </c>
      <c r="L1147" s="184">
        <v>3.4049</v>
      </c>
      <c r="M1147" s="184">
        <v>3.3357000000000001</v>
      </c>
      <c r="N1147" s="184">
        <v>3.3971</v>
      </c>
      <c r="O1147" s="184">
        <v>5.4275000000000002</v>
      </c>
      <c r="P1147" s="184">
        <v>5.9968000000000004</v>
      </c>
      <c r="Q1147" s="184">
        <v>7.4752000000000001</v>
      </c>
      <c r="R1147" s="184">
        <v>4.4362000000000004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44409</v>
      </c>
      <c r="E1148" s="184">
        <v>2238.8728000000001</v>
      </c>
      <c r="F1148" s="184">
        <v>3.3700999999999999</v>
      </c>
      <c r="G1148" s="184">
        <v>3.2934999999999999</v>
      </c>
      <c r="H1148" s="184">
        <v>3.4205000000000001</v>
      </c>
      <c r="I1148" s="184">
        <v>3.5072999999999999</v>
      </c>
      <c r="J1148" s="184">
        <v>3.4123000000000001</v>
      </c>
      <c r="K1148" s="184">
        <v>3.4462999999999999</v>
      </c>
      <c r="L1148" s="184">
        <v>3.4457</v>
      </c>
      <c r="M1148" s="184">
        <v>3.3767999999999998</v>
      </c>
      <c r="N1148" s="184">
        <v>3.4384999999999999</v>
      </c>
      <c r="O1148" s="184">
        <v>5.5007999999999999</v>
      </c>
      <c r="P1148" s="184">
        <v>6.0887000000000002</v>
      </c>
      <c r="Q1148" s="184">
        <v>7.1951000000000001</v>
      </c>
      <c r="R1148" s="184">
        <v>4.4862000000000002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44409</v>
      </c>
      <c r="E1149" s="184">
        <v>2513.4140000000002</v>
      </c>
      <c r="F1149" s="184">
        <v>3.2547000000000001</v>
      </c>
      <c r="G1149" s="184">
        <v>3.1966999999999999</v>
      </c>
      <c r="H1149" s="184">
        <v>3.2942</v>
      </c>
      <c r="I1149" s="184">
        <v>3.411</v>
      </c>
      <c r="J1149" s="184">
        <v>3.3296999999999999</v>
      </c>
      <c r="K1149" s="184">
        <v>3.2976999999999999</v>
      </c>
      <c r="L1149" s="184">
        <v>3.2808999999999999</v>
      </c>
      <c r="M1149" s="184">
        <v>3.1907000000000001</v>
      </c>
      <c r="N1149" s="184">
        <v>3.2199</v>
      </c>
      <c r="O1149" s="184">
        <v>5.1532999999999998</v>
      </c>
      <c r="P1149" s="184">
        <v>5.8639999999999999</v>
      </c>
      <c r="Q1149" s="184">
        <v>7.0815000000000001</v>
      </c>
      <c r="R1149" s="184">
        <v>4.1191000000000004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44409</v>
      </c>
      <c r="E1150" s="184">
        <v>2500.3444</v>
      </c>
      <c r="F1150" s="184">
        <v>3.2031000000000001</v>
      </c>
      <c r="G1150" s="184">
        <v>3.1467000000000001</v>
      </c>
      <c r="H1150" s="184">
        <v>3.2442000000000002</v>
      </c>
      <c r="I1150" s="184">
        <v>3.3609</v>
      </c>
      <c r="J1150" s="184">
        <v>3.2795000000000001</v>
      </c>
      <c r="K1150" s="184">
        <v>3.2471999999999999</v>
      </c>
      <c r="L1150" s="184">
        <v>3.2301000000000002</v>
      </c>
      <c r="M1150" s="184">
        <v>3.1395</v>
      </c>
      <c r="N1150" s="184">
        <v>3.1682999999999999</v>
      </c>
      <c r="O1150" s="184">
        <v>5.0930999999999997</v>
      </c>
      <c r="P1150" s="184">
        <v>5.7938000000000001</v>
      </c>
      <c r="Q1150" s="184">
        <v>5.4256000000000002</v>
      </c>
      <c r="R1150" s="184">
        <v>4.0659000000000001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44409</v>
      </c>
      <c r="E1151" s="184">
        <v>1605.8984</v>
      </c>
      <c r="F1151" s="184">
        <v>3.8056000000000001</v>
      </c>
      <c r="G1151" s="184">
        <v>2.8788999999999998</v>
      </c>
      <c r="H1151" s="184">
        <v>2.9232999999999998</v>
      </c>
      <c r="I1151" s="184">
        <v>2.9809000000000001</v>
      </c>
      <c r="J1151" s="184">
        <v>2.9765000000000001</v>
      </c>
      <c r="K1151" s="184">
        <v>2.9815999999999998</v>
      </c>
      <c r="L1151" s="184">
        <v>2.9289000000000001</v>
      </c>
      <c r="M1151" s="184">
        <v>2.8628</v>
      </c>
      <c r="N1151" s="184">
        <v>2.9001000000000001</v>
      </c>
      <c r="O1151" s="184">
        <v>4.6603000000000003</v>
      </c>
      <c r="P1151" s="184">
        <v>5.3914999999999997</v>
      </c>
      <c r="Q1151" s="184">
        <v>6.3243</v>
      </c>
      <c r="R1151" s="184">
        <v>3.6572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44409</v>
      </c>
      <c r="E1152" s="184">
        <v>1599.7054000000001</v>
      </c>
      <c r="F1152" s="184">
        <v>3.7553000000000001</v>
      </c>
      <c r="G1152" s="184">
        <v>2.8283999999999998</v>
      </c>
      <c r="H1152" s="184">
        <v>2.8732000000000002</v>
      </c>
      <c r="I1152" s="184">
        <v>2.9308000000000001</v>
      </c>
      <c r="J1152" s="184">
        <v>2.9262000000000001</v>
      </c>
      <c r="K1152" s="184">
        <v>2.9312</v>
      </c>
      <c r="L1152" s="184">
        <v>2.8780999999999999</v>
      </c>
      <c r="M1152" s="184">
        <v>2.8117000000000001</v>
      </c>
      <c r="N1152" s="184">
        <v>2.8490000000000002</v>
      </c>
      <c r="O1152" s="184">
        <v>4.6081000000000003</v>
      </c>
      <c r="P1152" s="184">
        <v>5.3388999999999998</v>
      </c>
      <c r="Q1152" s="184">
        <v>6.2710999999999997</v>
      </c>
      <c r="R1152" s="184">
        <v>3.6055000000000001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44409</v>
      </c>
      <c r="E1153" s="184">
        <v>2009.3771999999999</v>
      </c>
      <c r="F1153" s="184">
        <v>3.1246</v>
      </c>
      <c r="G1153" s="184">
        <v>2.7259000000000002</v>
      </c>
      <c r="H1153" s="184">
        <v>2.8546999999999998</v>
      </c>
      <c r="I1153" s="184">
        <v>2.8995000000000002</v>
      </c>
      <c r="J1153" s="184">
        <v>2.9518</v>
      </c>
      <c r="K1153" s="184">
        <v>2.9037999999999999</v>
      </c>
      <c r="L1153" s="184">
        <v>2.9824999999999999</v>
      </c>
      <c r="M1153" s="184">
        <v>3.1154999999999999</v>
      </c>
      <c r="N1153" s="184">
        <v>3.1124999999999998</v>
      </c>
      <c r="O1153" s="184">
        <v>5.0991</v>
      </c>
      <c r="P1153" s="184">
        <v>5.8483000000000001</v>
      </c>
      <c r="Q1153" s="184">
        <v>7.3996000000000004</v>
      </c>
      <c r="R1153" s="184">
        <v>4.0210999999999997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44409</v>
      </c>
      <c r="E1154" s="184">
        <v>2026.3571999999999</v>
      </c>
      <c r="F1154" s="184">
        <v>3.2244999999999999</v>
      </c>
      <c r="G1154" s="184">
        <v>2.8256000000000001</v>
      </c>
      <c r="H1154" s="184">
        <v>2.9546999999999999</v>
      </c>
      <c r="I1154" s="184">
        <v>3.0019999999999998</v>
      </c>
      <c r="J1154" s="184">
        <v>3.0525000000000002</v>
      </c>
      <c r="K1154" s="184">
        <v>3.0044</v>
      </c>
      <c r="L1154" s="184">
        <v>3.0834999999999999</v>
      </c>
      <c r="M1154" s="184">
        <v>3.2185000000000001</v>
      </c>
      <c r="N1154" s="184">
        <v>3.2162000000000002</v>
      </c>
      <c r="O1154" s="184">
        <v>5.2043999999999997</v>
      </c>
      <c r="P1154" s="184">
        <v>5.9546000000000001</v>
      </c>
      <c r="Q1154" s="184">
        <v>7.1790000000000003</v>
      </c>
      <c r="R1154" s="184">
        <v>4.1254</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44409</v>
      </c>
      <c r="E1155" s="184">
        <v>2015.5639000000001</v>
      </c>
      <c r="F1155" s="184">
        <v>4.0858999999999996</v>
      </c>
      <c r="G1155" s="184">
        <v>3.6320000000000001</v>
      </c>
      <c r="H1155" s="184">
        <v>3.1139999999999999</v>
      </c>
      <c r="I1155" s="184">
        <v>2.8233999999999999</v>
      </c>
      <c r="J1155" s="184">
        <v>3.2591999999999999</v>
      </c>
      <c r="K1155" s="184">
        <v>2.7570000000000001</v>
      </c>
      <c r="L1155" s="184">
        <v>2.9228999999999998</v>
      </c>
      <c r="M1155" s="184">
        <v>2.7902</v>
      </c>
      <c r="N1155" s="184">
        <v>2.8506999999999998</v>
      </c>
      <c r="O1155" s="184"/>
      <c r="P1155" s="184"/>
      <c r="Q1155" s="184">
        <v>3.2930000000000001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44409</v>
      </c>
      <c r="E1156" s="184">
        <v>2026.5612000000001</v>
      </c>
      <c r="F1156" s="184">
        <v>3.2728999999999999</v>
      </c>
      <c r="G1156" s="184">
        <v>2.8283999999999998</v>
      </c>
      <c r="H1156" s="184">
        <v>2.9624000000000001</v>
      </c>
      <c r="I1156" s="184">
        <v>3.0074999999999998</v>
      </c>
      <c r="J1156" s="184">
        <v>3.0575999999999999</v>
      </c>
      <c r="K1156" s="184">
        <v>2.9704999999999999</v>
      </c>
      <c r="L1156" s="184">
        <v>3.0653000000000001</v>
      </c>
      <c r="M1156" s="184">
        <v>3.2021999999999999</v>
      </c>
      <c r="N1156" s="184">
        <v>3.1869999999999998</v>
      </c>
      <c r="O1156" s="184"/>
      <c r="P1156" s="184"/>
      <c r="Q1156" s="184">
        <v>3.6495000000000002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44409</v>
      </c>
      <c r="E1157" s="184">
        <v>2026.7754</v>
      </c>
      <c r="F1157" s="184">
        <v>3.2239</v>
      </c>
      <c r="G1157" s="184">
        <v>2.8281000000000001</v>
      </c>
      <c r="H1157" s="184">
        <v>2.9561999999999999</v>
      </c>
      <c r="I1157" s="184">
        <v>3.0009000000000001</v>
      </c>
      <c r="J1157" s="184">
        <v>3.0526</v>
      </c>
      <c r="K1157" s="184">
        <v>3.0112999999999999</v>
      </c>
      <c r="L1157" s="184">
        <v>3.0884999999999998</v>
      </c>
      <c r="M1157" s="184">
        <v>3.2212000000000001</v>
      </c>
      <c r="N1157" s="184">
        <v>3.2183999999999999</v>
      </c>
      <c r="O1157" s="184"/>
      <c r="P1157" s="184"/>
      <c r="Q1157" s="184">
        <v>3.6579000000000002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44409</v>
      </c>
      <c r="E1158" s="184">
        <v>2026.4309000000001</v>
      </c>
      <c r="F1158" s="184">
        <v>3.2965</v>
      </c>
      <c r="G1158" s="184">
        <v>2.8976000000000002</v>
      </c>
      <c r="H1158" s="184">
        <v>3.0628000000000002</v>
      </c>
      <c r="I1158" s="184">
        <v>3.0432999999999999</v>
      </c>
      <c r="J1158" s="184">
        <v>3.0872000000000002</v>
      </c>
      <c r="K1158" s="184">
        <v>3.0148000000000001</v>
      </c>
      <c r="L1158" s="184">
        <v>3.0874000000000001</v>
      </c>
      <c r="M1158" s="184">
        <v>3.2181000000000002</v>
      </c>
      <c r="N1158" s="184">
        <v>3.1997</v>
      </c>
      <c r="O1158" s="184"/>
      <c r="P1158" s="184"/>
      <c r="Q1158" s="184">
        <v>3.6442000000000001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44409</v>
      </c>
      <c r="E1159" s="184">
        <v>2840.6043</v>
      </c>
      <c r="F1159" s="184">
        <v>3.2435</v>
      </c>
      <c r="G1159" s="184">
        <v>3.1656</v>
      </c>
      <c r="H1159" s="184">
        <v>3.2848999999999999</v>
      </c>
      <c r="I1159" s="184">
        <v>3.3534999999999999</v>
      </c>
      <c r="J1159" s="184">
        <v>3.2581000000000002</v>
      </c>
      <c r="K1159" s="184">
        <v>3.2378</v>
      </c>
      <c r="L1159" s="184">
        <v>3.2223999999999999</v>
      </c>
      <c r="M1159" s="184">
        <v>3.153</v>
      </c>
      <c r="N1159" s="184">
        <v>3.1867999999999999</v>
      </c>
      <c r="O1159" s="184">
        <v>5.1738</v>
      </c>
      <c r="P1159" s="184">
        <v>5.8682999999999996</v>
      </c>
      <c r="Q1159" s="184">
        <v>7.3525999999999998</v>
      </c>
      <c r="R1159" s="184">
        <v>4.1022999999999996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44409</v>
      </c>
      <c r="E1160" s="184">
        <v>2857.277</v>
      </c>
      <c r="F1160" s="184">
        <v>3.3140000000000001</v>
      </c>
      <c r="G1160" s="184">
        <v>3.2357999999999998</v>
      </c>
      <c r="H1160" s="184">
        <v>3.3551000000000002</v>
      </c>
      <c r="I1160" s="184">
        <v>3.4239000000000002</v>
      </c>
      <c r="J1160" s="184">
        <v>3.3285</v>
      </c>
      <c r="K1160" s="184">
        <v>3.3086000000000002</v>
      </c>
      <c r="L1160" s="184">
        <v>3.2936999999999999</v>
      </c>
      <c r="M1160" s="184">
        <v>3.2248999999999999</v>
      </c>
      <c r="N1160" s="184">
        <v>3.2593000000000001</v>
      </c>
      <c r="O1160" s="184">
        <v>5.2474999999999996</v>
      </c>
      <c r="P1160" s="184">
        <v>5.9425999999999997</v>
      </c>
      <c r="Q1160" s="184">
        <v>7.1481000000000003</v>
      </c>
      <c r="R1160" s="184">
        <v>4.1753</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44409</v>
      </c>
      <c r="E1161" s="184">
        <v>2568.1145000000001</v>
      </c>
      <c r="F1161" s="184">
        <v>2.7134</v>
      </c>
      <c r="G1161" s="184">
        <v>2.6356000000000002</v>
      </c>
      <c r="H1161" s="184">
        <v>2.7545000000000002</v>
      </c>
      <c r="I1161" s="184">
        <v>2.8231000000000002</v>
      </c>
      <c r="J1161" s="184">
        <v>2.7267999999999999</v>
      </c>
      <c r="K1161" s="184">
        <v>2.7038000000000002</v>
      </c>
      <c r="L1161" s="184">
        <v>2.6846999999999999</v>
      </c>
      <c r="M1161" s="184">
        <v>2.6116000000000001</v>
      </c>
      <c r="N1161" s="184">
        <v>2.6414</v>
      </c>
      <c r="O1161" s="184">
        <v>4.6197999999999997</v>
      </c>
      <c r="P1161" s="184">
        <v>5.2831000000000001</v>
      </c>
      <c r="Q1161" s="184">
        <v>6.6193999999999997</v>
      </c>
      <c r="R1161" s="184">
        <v>3.5547</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44409</v>
      </c>
      <c r="E1162" s="184">
        <v>1091.3719000000001</v>
      </c>
      <c r="F1162" s="184">
        <v>3.1541000000000001</v>
      </c>
      <c r="G1162" s="184">
        <v>3.1379000000000001</v>
      </c>
      <c r="H1162" s="184">
        <v>3.1160000000000001</v>
      </c>
      <c r="I1162" s="184">
        <v>3.1574</v>
      </c>
      <c r="J1162" s="184">
        <v>3.1537999999999999</v>
      </c>
      <c r="K1162" s="184">
        <v>3.1619000000000002</v>
      </c>
      <c r="L1162" s="184">
        <v>3.0847000000000002</v>
      </c>
      <c r="M1162" s="184">
        <v>3.0323000000000002</v>
      </c>
      <c r="N1162" s="184">
        <v>3.0453999999999999</v>
      </c>
      <c r="O1162" s="184"/>
      <c r="P1162" s="184"/>
      <c r="Q1162" s="184">
        <v>3.9159999999999999</v>
      </c>
      <c r="R1162" s="184">
        <v>3.6110000000000002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44409</v>
      </c>
      <c r="E1163" s="184">
        <v>1088.6434999999999</v>
      </c>
      <c r="F1163" s="184">
        <v>3.0478999999999998</v>
      </c>
      <c r="G1163" s="184">
        <v>3.0283000000000002</v>
      </c>
      <c r="H1163" s="184">
        <v>3.0063</v>
      </c>
      <c r="I1163" s="184">
        <v>3.0474000000000001</v>
      </c>
      <c r="J1163" s="184">
        <v>3.0434999999999999</v>
      </c>
      <c r="K1163" s="184">
        <v>3.0510999999999999</v>
      </c>
      <c r="L1163" s="184">
        <v>2.9725999999999999</v>
      </c>
      <c r="M1163" s="184">
        <v>2.9196</v>
      </c>
      <c r="N1163" s="184">
        <v>2.9319000000000002</v>
      </c>
      <c r="O1163" s="184"/>
      <c r="P1163" s="184"/>
      <c r="Q1163" s="184">
        <v>3.8018000000000001</v>
      </c>
      <c r="R1163" s="184">
        <v>3.4971000000000001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44409</v>
      </c>
      <c r="E1164" s="184">
        <v>56.492100000000001</v>
      </c>
      <c r="F1164" s="184">
        <v>3.1661999999999999</v>
      </c>
      <c r="G1164" s="184">
        <v>3.1236999999999999</v>
      </c>
      <c r="H1164" s="184">
        <v>3.2509999999999999</v>
      </c>
      <c r="I1164" s="184">
        <v>3.3641000000000001</v>
      </c>
      <c r="J1164" s="184">
        <v>3.3275000000000001</v>
      </c>
      <c r="K1164" s="184">
        <v>3.2755999999999998</v>
      </c>
      <c r="L1164" s="184">
        <v>3.2639999999999998</v>
      </c>
      <c r="M1164" s="184">
        <v>3.1808999999999998</v>
      </c>
      <c r="N1164" s="184">
        <v>3.1985000000000001</v>
      </c>
      <c r="O1164" s="184">
        <v>5.1938000000000004</v>
      </c>
      <c r="P1164" s="184">
        <v>5.8949999999999996</v>
      </c>
      <c r="Q1164" s="184">
        <v>7.6128</v>
      </c>
      <c r="R1164" s="184">
        <v>4.0814000000000004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44409</v>
      </c>
      <c r="E1165" s="184">
        <v>56.8782</v>
      </c>
      <c r="F1165" s="184">
        <v>3.2088999999999999</v>
      </c>
      <c r="G1165" s="184">
        <v>3.2094999999999998</v>
      </c>
      <c r="H1165" s="184">
        <v>3.3298999999999999</v>
      </c>
      <c r="I1165" s="184">
        <v>3.4422999999999999</v>
      </c>
      <c r="J1165" s="184">
        <v>3.4089</v>
      </c>
      <c r="K1165" s="184">
        <v>3.3559999999999999</v>
      </c>
      <c r="L1165" s="184">
        <v>3.3451</v>
      </c>
      <c r="M1165" s="184">
        <v>3.2627999999999999</v>
      </c>
      <c r="N1165" s="184">
        <v>3.2812000000000001</v>
      </c>
      <c r="O1165" s="184">
        <v>5.2778999999999998</v>
      </c>
      <c r="P1165" s="184">
        <v>5.9790000000000001</v>
      </c>
      <c r="Q1165" s="184">
        <v>7.1962999999999999</v>
      </c>
      <c r="R1165" s="184">
        <v>4.1646999999999998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44409</v>
      </c>
      <c r="E1166" s="184">
        <v>32.485599999999998</v>
      </c>
      <c r="F1166" s="184">
        <v>3.1463000000000001</v>
      </c>
      <c r="G1166" s="184">
        <v>3.0718999999999999</v>
      </c>
      <c r="H1166" s="184">
        <v>3.2282999999999999</v>
      </c>
      <c r="I1166" s="184">
        <v>3.4636</v>
      </c>
      <c r="J1166" s="184">
        <v>3.3731</v>
      </c>
      <c r="K1166" s="184">
        <v>3.2902999999999998</v>
      </c>
      <c r="L1166" s="184">
        <v>3.2715000000000001</v>
      </c>
      <c r="M1166" s="184">
        <v>3.1863999999999999</v>
      </c>
      <c r="N1166" s="184">
        <v>3.2029000000000001</v>
      </c>
      <c r="O1166" s="184">
        <v>5.1952999999999996</v>
      </c>
      <c r="P1166" s="184">
        <v>5.8959000000000001</v>
      </c>
      <c r="Q1166" s="184">
        <v>7.0842999999999998</v>
      </c>
      <c r="R1166" s="184">
        <v>4.0838999999999999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44409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44409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44409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44409</v>
      </c>
      <c r="E1170" s="184">
        <v>56.880299999999998</v>
      </c>
      <c r="F1170" s="184">
        <v>3.2088000000000001</v>
      </c>
      <c r="G1170" s="184">
        <v>3.1879</v>
      </c>
      <c r="H1170" s="184">
        <v>3.3298000000000001</v>
      </c>
      <c r="I1170" s="184">
        <v>3.4422000000000001</v>
      </c>
      <c r="J1170" s="184">
        <v>3.4066999999999998</v>
      </c>
      <c r="K1170" s="184">
        <v>3.3559000000000001</v>
      </c>
      <c r="L1170" s="184">
        <v>3.3450000000000002</v>
      </c>
      <c r="M1170" s="184">
        <v>3.2627000000000002</v>
      </c>
      <c r="N1170" s="184">
        <v>3.2810999999999999</v>
      </c>
      <c r="O1170" s="184">
        <v>5.2778</v>
      </c>
      <c r="P1170" s="184">
        <v>5.9798</v>
      </c>
      <c r="Q1170" s="184">
        <v>6.1119000000000003</v>
      </c>
      <c r="R1170" s="184">
        <v>4.1645000000000003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44409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44409</v>
      </c>
      <c r="E1172" s="184">
        <v>56.880400000000002</v>
      </c>
      <c r="F1172" s="184">
        <v>3.2728999999999999</v>
      </c>
      <c r="G1172" s="184">
        <v>3.2092999999999998</v>
      </c>
      <c r="H1172" s="184">
        <v>3.339</v>
      </c>
      <c r="I1172" s="184">
        <v>3.4422000000000001</v>
      </c>
      <c r="J1172" s="184">
        <v>3.4087999999999998</v>
      </c>
      <c r="K1172" s="184">
        <v>3.3565999999999998</v>
      </c>
      <c r="L1172" s="184">
        <v>3.3452999999999999</v>
      </c>
      <c r="M1172" s="184">
        <v>3.2629999999999999</v>
      </c>
      <c r="N1172" s="184">
        <v>3.2810999999999999</v>
      </c>
      <c r="O1172" s="184">
        <v>5.2778999999999998</v>
      </c>
      <c r="P1172" s="184">
        <v>5.9798</v>
      </c>
      <c r="Q1172" s="184">
        <v>6.1120000000000001</v>
      </c>
      <c r="R1172" s="184">
        <v>4.1646000000000001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44409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44409</v>
      </c>
      <c r="E1174" s="184">
        <v>4205.5294000000004</v>
      </c>
      <c r="F1174" s="184">
        <v>3.2469999999999999</v>
      </c>
      <c r="G1174" s="184">
        <v>3.2907999999999999</v>
      </c>
      <c r="H1174" s="184">
        <v>3.3580999999999999</v>
      </c>
      <c r="I1174" s="184">
        <v>3.4542000000000002</v>
      </c>
      <c r="J1174" s="184">
        <v>3.3738000000000001</v>
      </c>
      <c r="K1174" s="184">
        <v>3.3384999999999998</v>
      </c>
      <c r="L1174" s="184">
        <v>3.3371</v>
      </c>
      <c r="M1174" s="184">
        <v>3.2355999999999998</v>
      </c>
      <c r="N1174" s="184">
        <v>3.2719999999999998</v>
      </c>
      <c r="O1174" s="184">
        <v>5.2443</v>
      </c>
      <c r="P1174" s="184">
        <v>5.9188999999999998</v>
      </c>
      <c r="Q1174" s="184">
        <v>7.1174999999999997</v>
      </c>
      <c r="R1174" s="184">
        <v>4.2103000000000002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44409</v>
      </c>
      <c r="E1175" s="184">
        <v>4185.3609999999999</v>
      </c>
      <c r="F1175" s="184">
        <v>3.1248</v>
      </c>
      <c r="G1175" s="184">
        <v>3.1684999999999999</v>
      </c>
      <c r="H1175" s="184">
        <v>3.2355999999999998</v>
      </c>
      <c r="I1175" s="184">
        <v>3.3319000000000001</v>
      </c>
      <c r="J1175" s="184">
        <v>3.2513999999999998</v>
      </c>
      <c r="K1175" s="184">
        <v>3.2155999999999998</v>
      </c>
      <c r="L1175" s="184">
        <v>3.2166999999999999</v>
      </c>
      <c r="M1175" s="184">
        <v>3.12</v>
      </c>
      <c r="N1175" s="184">
        <v>3.1646999999999998</v>
      </c>
      <c r="O1175" s="184">
        <v>5.1719999999999997</v>
      </c>
      <c r="P1175" s="184">
        <v>5.8540999999999999</v>
      </c>
      <c r="Q1175" s="184">
        <v>7.0541999999999998</v>
      </c>
      <c r="R1175" s="184">
        <v>4.1292999999999997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44409</v>
      </c>
      <c r="E1176" s="184">
        <v>2836.4225000000001</v>
      </c>
      <c r="F1176" s="184">
        <v>3.2058</v>
      </c>
      <c r="G1176" s="184">
        <v>3.1844999999999999</v>
      </c>
      <c r="H1176" s="184">
        <v>3.2229000000000001</v>
      </c>
      <c r="I1176" s="184">
        <v>3.2862</v>
      </c>
      <c r="J1176" s="184">
        <v>3.2092000000000001</v>
      </c>
      <c r="K1176" s="184">
        <v>3.2162000000000002</v>
      </c>
      <c r="L1176" s="184">
        <v>3.2166999999999999</v>
      </c>
      <c r="M1176" s="184">
        <v>3.1516999999999999</v>
      </c>
      <c r="N1176" s="184">
        <v>3.1804000000000001</v>
      </c>
      <c r="O1176" s="184">
        <v>5.2317999999999998</v>
      </c>
      <c r="P1176" s="184">
        <v>5.9084000000000003</v>
      </c>
      <c r="Q1176" s="184">
        <v>7.2786999999999997</v>
      </c>
      <c r="R1176" s="184">
        <v>4.1912000000000003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44409</v>
      </c>
      <c r="E1177" s="184">
        <v>2849.7491</v>
      </c>
      <c r="F1177" s="184">
        <v>3.2650999999999999</v>
      </c>
      <c r="G1177" s="184">
        <v>3.2443</v>
      </c>
      <c r="H1177" s="184">
        <v>3.2827999999999999</v>
      </c>
      <c r="I1177" s="184">
        <v>3.3433000000000002</v>
      </c>
      <c r="J1177" s="184">
        <v>3.2625999999999999</v>
      </c>
      <c r="K1177" s="184">
        <v>3.2677999999999998</v>
      </c>
      <c r="L1177" s="184">
        <v>3.2681</v>
      </c>
      <c r="M1177" s="184">
        <v>3.2033</v>
      </c>
      <c r="N1177" s="184">
        <v>3.2323</v>
      </c>
      <c r="O1177" s="184">
        <v>5.2851999999999997</v>
      </c>
      <c r="P1177" s="184">
        <v>5.9659000000000004</v>
      </c>
      <c r="Q1177" s="184">
        <v>7.1429999999999998</v>
      </c>
      <c r="R1177" s="184">
        <v>4.2435</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44409</v>
      </c>
      <c r="E1178" s="184">
        <v>3742.7647999999999</v>
      </c>
      <c r="F1178" s="184">
        <v>3.1013999999999999</v>
      </c>
      <c r="G1178" s="184">
        <v>3.1312000000000002</v>
      </c>
      <c r="H1178" s="184">
        <v>3.2126999999999999</v>
      </c>
      <c r="I1178" s="184">
        <v>3.2806999999999999</v>
      </c>
      <c r="J1178" s="184">
        <v>3.2315999999999998</v>
      </c>
      <c r="K1178" s="184">
        <v>3.2166999999999999</v>
      </c>
      <c r="L1178" s="184">
        <v>3.2328000000000001</v>
      </c>
      <c r="M1178" s="184">
        <v>3.1591</v>
      </c>
      <c r="N1178" s="184">
        <v>3.1875</v>
      </c>
      <c r="O1178" s="184">
        <v>5.2351000000000001</v>
      </c>
      <c r="P1178" s="184">
        <v>5.8795000000000002</v>
      </c>
      <c r="Q1178" s="184">
        <v>7.04</v>
      </c>
      <c r="R1178" s="184">
        <v>4.2388000000000003</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44409</v>
      </c>
      <c r="E1179" s="184">
        <v>3778.9236999999998</v>
      </c>
      <c r="F1179" s="184">
        <v>3.2418</v>
      </c>
      <c r="G1179" s="184">
        <v>3.2713999999999999</v>
      </c>
      <c r="H1179" s="184">
        <v>3.3527999999999998</v>
      </c>
      <c r="I1179" s="184">
        <v>3.4211</v>
      </c>
      <c r="J1179" s="184">
        <v>3.3719999999999999</v>
      </c>
      <c r="K1179" s="184">
        <v>3.3580000000000001</v>
      </c>
      <c r="L1179" s="184">
        <v>3.3759000000000001</v>
      </c>
      <c r="M1179" s="184">
        <v>3.3028</v>
      </c>
      <c r="N1179" s="184">
        <v>3.3311000000000002</v>
      </c>
      <c r="O1179" s="184">
        <v>5.3802000000000003</v>
      </c>
      <c r="P1179" s="184">
        <v>6.0265000000000004</v>
      </c>
      <c r="Q1179" s="184">
        <v>7.1696999999999997</v>
      </c>
      <c r="R1179" s="184">
        <v>4.3814000000000002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44409</v>
      </c>
      <c r="E1180" s="184">
        <v>1352.5795000000001</v>
      </c>
      <c r="F1180" s="184">
        <v>3.3357000000000001</v>
      </c>
      <c r="G1180" s="184">
        <v>3.3605999999999998</v>
      </c>
      <c r="H1180" s="184">
        <v>3.4796</v>
      </c>
      <c r="I1180" s="184">
        <v>3.5123000000000002</v>
      </c>
      <c r="J1180" s="184">
        <v>3.4344000000000001</v>
      </c>
      <c r="K1180" s="184">
        <v>3.4373999999999998</v>
      </c>
      <c r="L1180" s="184">
        <v>3.4348999999999998</v>
      </c>
      <c r="M1180" s="184">
        <v>3.3452999999999999</v>
      </c>
      <c r="N1180" s="184">
        <v>3.4033000000000002</v>
      </c>
      <c r="O1180" s="184">
        <v>5.4659000000000004</v>
      </c>
      <c r="P1180" s="184">
        <v>6.1007999999999996</v>
      </c>
      <c r="Q1180" s="184">
        <v>6.1227999999999998</v>
      </c>
      <c r="R1180" s="184">
        <v>4.4137000000000004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44409</v>
      </c>
      <c r="E1181" s="184">
        <v>1344.0419999999999</v>
      </c>
      <c r="F1181" s="184">
        <v>3.2265000000000001</v>
      </c>
      <c r="G1181" s="184">
        <v>3.2515000000000001</v>
      </c>
      <c r="H1181" s="184">
        <v>3.3696000000000002</v>
      </c>
      <c r="I1181" s="184">
        <v>3.4020000000000001</v>
      </c>
      <c r="J1181" s="184">
        <v>3.3237000000000001</v>
      </c>
      <c r="K1181" s="184">
        <v>3.3262</v>
      </c>
      <c r="L1181" s="184">
        <v>3.323</v>
      </c>
      <c r="M1181" s="184">
        <v>3.2324999999999999</v>
      </c>
      <c r="N1181" s="184">
        <v>3.2894999999999999</v>
      </c>
      <c r="O1181" s="184">
        <v>5.3475000000000001</v>
      </c>
      <c r="P1181" s="184">
        <v>5.9683000000000002</v>
      </c>
      <c r="Q1181" s="184">
        <v>5.9905999999999997</v>
      </c>
      <c r="R1181" s="184">
        <v>4.2991000000000001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44409</v>
      </c>
      <c r="E1182" s="184">
        <v>2196.1644999999999</v>
      </c>
      <c r="F1182" s="184">
        <v>3.3711000000000002</v>
      </c>
      <c r="G1182" s="184">
        <v>3.3570000000000002</v>
      </c>
      <c r="H1182" s="184">
        <v>3.4243000000000001</v>
      </c>
      <c r="I1182" s="184">
        <v>3.4681000000000002</v>
      </c>
      <c r="J1182" s="184">
        <v>3.3860000000000001</v>
      </c>
      <c r="K1182" s="184">
        <v>3.3935</v>
      </c>
      <c r="L1182" s="184">
        <v>3.4035000000000002</v>
      </c>
      <c r="M1182" s="184">
        <v>3.3565</v>
      </c>
      <c r="N1182" s="184">
        <v>3.3892000000000002</v>
      </c>
      <c r="O1182" s="184">
        <v>5.3403999999999998</v>
      </c>
      <c r="P1182" s="184">
        <v>5.9650999999999996</v>
      </c>
      <c r="Q1182" s="184">
        <v>6.9608999999999996</v>
      </c>
      <c r="R1182" s="184">
        <v>4.3103999999999996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44409</v>
      </c>
      <c r="E1183" s="184">
        <v>2167.5700000000002</v>
      </c>
      <c r="F1183" s="184">
        <v>3.2757999999999998</v>
      </c>
      <c r="G1183" s="184">
        <v>3.2604000000000002</v>
      </c>
      <c r="H1183" s="184">
        <v>3.3271000000000002</v>
      </c>
      <c r="I1183" s="184">
        <v>3.4140000000000001</v>
      </c>
      <c r="J1183" s="184">
        <v>3.3146</v>
      </c>
      <c r="K1183" s="184">
        <v>3.3033000000000001</v>
      </c>
      <c r="L1183" s="184">
        <v>3.3106</v>
      </c>
      <c r="M1183" s="184">
        <v>3.2602000000000002</v>
      </c>
      <c r="N1183" s="184">
        <v>3.2915999999999999</v>
      </c>
      <c r="O1183" s="184">
        <v>5.2519</v>
      </c>
      <c r="P1183" s="184">
        <v>5.8705999999999996</v>
      </c>
      <c r="Q1183" s="184">
        <v>6.3535000000000004</v>
      </c>
      <c r="R1183" s="184">
        <v>4.2096</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44409</v>
      </c>
      <c r="E1184" s="184">
        <v>11.1502</v>
      </c>
      <c r="F1184" s="184">
        <v>2.9466000000000001</v>
      </c>
      <c r="G1184" s="184">
        <v>3.056</v>
      </c>
      <c r="H1184" s="184">
        <v>3.0413999999999999</v>
      </c>
      <c r="I1184" s="184">
        <v>3.1838000000000002</v>
      </c>
      <c r="J1184" s="184">
        <v>3.1339999999999999</v>
      </c>
      <c r="K1184" s="184">
        <v>3.0863999999999998</v>
      </c>
      <c r="L1184" s="184">
        <v>3.0718000000000001</v>
      </c>
      <c r="M1184" s="184">
        <v>2.9925000000000002</v>
      </c>
      <c r="N1184" s="184">
        <v>3.0225</v>
      </c>
      <c r="O1184" s="184"/>
      <c r="P1184" s="184"/>
      <c r="Q1184" s="184">
        <v>4.2443</v>
      </c>
      <c r="R1184" s="184">
        <v>3.6919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44409</v>
      </c>
      <c r="E1185" s="184">
        <v>11.1065</v>
      </c>
      <c r="F1185" s="184">
        <v>2.9582000000000002</v>
      </c>
      <c r="G1185" s="184">
        <v>2.9584000000000001</v>
      </c>
      <c r="H1185" s="184">
        <v>2.9123999999999999</v>
      </c>
      <c r="I1185" s="184">
        <v>3.0552000000000001</v>
      </c>
      <c r="J1185" s="184">
        <v>2.9864999999999999</v>
      </c>
      <c r="K1185" s="184">
        <v>2.9371</v>
      </c>
      <c r="L1185" s="184">
        <v>2.9195000000000002</v>
      </c>
      <c r="M1185" s="184">
        <v>2.8397999999999999</v>
      </c>
      <c r="N1185" s="184">
        <v>2.8673000000000002</v>
      </c>
      <c r="O1185" s="184"/>
      <c r="P1185" s="184"/>
      <c r="Q1185" s="184">
        <v>4.0881999999999996</v>
      </c>
      <c r="R1185" s="184">
        <v>3.5367000000000002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44409</v>
      </c>
      <c r="E1186" s="184">
        <v>2272.6743000000001</v>
      </c>
      <c r="F1186" s="184">
        <v>3.4922</v>
      </c>
      <c r="G1186" s="184">
        <v>3.4935999999999998</v>
      </c>
      <c r="H1186" s="184">
        <v>3.2536</v>
      </c>
      <c r="I1186" s="184">
        <v>3.3123</v>
      </c>
      <c r="J1186" s="184">
        <v>3.1922000000000001</v>
      </c>
      <c r="K1186" s="184">
        <v>3.1587000000000001</v>
      </c>
      <c r="L1186" s="184">
        <v>3.1972999999999998</v>
      </c>
      <c r="M1186" s="184">
        <v>3.1004999999999998</v>
      </c>
      <c r="N1186" s="184">
        <v>3.0956000000000001</v>
      </c>
      <c r="O1186" s="184">
        <v>5.0213000000000001</v>
      </c>
      <c r="P1186" s="184">
        <v>5.8612000000000002</v>
      </c>
      <c r="Q1186" s="184">
        <v>7.1448</v>
      </c>
      <c r="R1186" s="184">
        <v>3.8485</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44409</v>
      </c>
      <c r="E1187" s="184">
        <v>2256.6298999999999</v>
      </c>
      <c r="F1187" s="184">
        <v>3.4418000000000002</v>
      </c>
      <c r="G1187" s="184">
        <v>3.444</v>
      </c>
      <c r="H1187" s="184">
        <v>3.2035999999999998</v>
      </c>
      <c r="I1187" s="184">
        <v>3.2624</v>
      </c>
      <c r="J1187" s="184">
        <v>3.1421999999999999</v>
      </c>
      <c r="K1187" s="184">
        <v>3.1082999999999998</v>
      </c>
      <c r="L1187" s="184">
        <v>3.1465000000000001</v>
      </c>
      <c r="M1187" s="184">
        <v>3.0493000000000001</v>
      </c>
      <c r="N1187" s="184">
        <v>3.0440999999999998</v>
      </c>
      <c r="O1187" s="184">
        <v>4.9427000000000003</v>
      </c>
      <c r="P1187" s="184">
        <v>5.7682000000000002</v>
      </c>
      <c r="Q1187" s="184">
        <v>7.3635999999999999</v>
      </c>
      <c r="R1187" s="184">
        <v>3.7896999999999998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44409</v>
      </c>
      <c r="E1188" s="184">
        <v>2309.5426388442602</v>
      </c>
      <c r="F1188" s="184">
        <v>2.5381999999999998</v>
      </c>
      <c r="G1188" s="184">
        <v>2.5385</v>
      </c>
      <c r="H1188" s="184">
        <v>2.5489000000000002</v>
      </c>
      <c r="I1188" s="184">
        <v>2.0135999999999998</v>
      </c>
      <c r="J1188" s="184">
        <v>2.1467999999999998</v>
      </c>
      <c r="K1188" s="184">
        <v>2.2911999999999999</v>
      </c>
      <c r="L1188" s="184">
        <v>2.3874</v>
      </c>
      <c r="M1188" s="184">
        <v>2.3329</v>
      </c>
      <c r="N1188" s="184">
        <v>2.3344</v>
      </c>
      <c r="O1188" s="184">
        <v>3.1257000000000001</v>
      </c>
      <c r="P1188" s="184">
        <v>3.4998999999999998</v>
      </c>
      <c r="Q1188" s="184">
        <v>4.7386999999999997</v>
      </c>
      <c r="R1188" s="184">
        <v>2.6021000000000001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44409</v>
      </c>
      <c r="E1189" s="184">
        <v>5050.7874000000002</v>
      </c>
      <c r="F1189" s="184">
        <v>3.1583000000000001</v>
      </c>
      <c r="G1189" s="184">
        <v>3.0785999999999998</v>
      </c>
      <c r="H1189" s="184">
        <v>3.2019000000000002</v>
      </c>
      <c r="I1189" s="184">
        <v>3.2934000000000001</v>
      </c>
      <c r="J1189" s="184">
        <v>3.2185999999999999</v>
      </c>
      <c r="K1189" s="184">
        <v>3.1869000000000001</v>
      </c>
      <c r="L1189" s="184">
        <v>3.2187999999999999</v>
      </c>
      <c r="M1189" s="184">
        <v>3.1153</v>
      </c>
      <c r="N1189" s="184">
        <v>3.1612</v>
      </c>
      <c r="O1189" s="184">
        <v>5.3103999999999996</v>
      </c>
      <c r="P1189" s="184">
        <v>5.9504999999999999</v>
      </c>
      <c r="Q1189" s="184">
        <v>7.0355999999999996</v>
      </c>
      <c r="R1189" s="184">
        <v>4.2248000000000001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44409</v>
      </c>
      <c r="E1190" s="184">
        <v>5088.7124999999996</v>
      </c>
      <c r="F1190" s="184">
        <v>3.2982999999999998</v>
      </c>
      <c r="G1190" s="184">
        <v>3.2183000000000002</v>
      </c>
      <c r="H1190" s="184">
        <v>3.3418000000000001</v>
      </c>
      <c r="I1190" s="184">
        <v>3.4335</v>
      </c>
      <c r="J1190" s="184">
        <v>3.3588</v>
      </c>
      <c r="K1190" s="184">
        <v>3.3277999999999999</v>
      </c>
      <c r="L1190" s="184">
        <v>3.3731</v>
      </c>
      <c r="M1190" s="184">
        <v>3.2599</v>
      </c>
      <c r="N1190" s="184">
        <v>3.2963</v>
      </c>
      <c r="O1190" s="184">
        <v>5.4165999999999999</v>
      </c>
      <c r="P1190" s="184">
        <v>6.0486000000000004</v>
      </c>
      <c r="Q1190" s="184">
        <v>7.2137000000000002</v>
      </c>
      <c r="R1190" s="184">
        <v>4.3409000000000004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44409</v>
      </c>
      <c r="E1191" s="184">
        <v>4577.7975999999999</v>
      </c>
      <c r="F1191" s="184">
        <v>2.5381</v>
      </c>
      <c r="G1191" s="184">
        <v>2.4581</v>
      </c>
      <c r="H1191" s="184">
        <v>2.5813999999999999</v>
      </c>
      <c r="I1191" s="184">
        <v>2.6728000000000001</v>
      </c>
      <c r="J1191" s="184">
        <v>2.597</v>
      </c>
      <c r="K1191" s="184">
        <v>2.5623</v>
      </c>
      <c r="L1191" s="184">
        <v>2.5897999999999999</v>
      </c>
      <c r="M1191" s="184">
        <v>2.4754999999999998</v>
      </c>
      <c r="N1191" s="184">
        <v>2.5081000000000002</v>
      </c>
      <c r="O1191" s="184">
        <v>4.5659000000000001</v>
      </c>
      <c r="P1191" s="184">
        <v>5.1398999999999999</v>
      </c>
      <c r="Q1191" s="184">
        <v>6.7201000000000004</v>
      </c>
      <c r="R1191" s="184">
        <v>3.5421999999999998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44409</v>
      </c>
      <c r="E1192" s="184">
        <v>1165.4423999999999</v>
      </c>
      <c r="F1192" s="184">
        <v>3.1669</v>
      </c>
      <c r="G1192" s="184">
        <v>3.0261</v>
      </c>
      <c r="H1192" s="184">
        <v>3.1408999999999998</v>
      </c>
      <c r="I1192" s="184">
        <v>3.3005</v>
      </c>
      <c r="J1192" s="184">
        <v>3.2271999999999998</v>
      </c>
      <c r="K1192" s="184">
        <v>3.2117</v>
      </c>
      <c r="L1192" s="184">
        <v>3.1999</v>
      </c>
      <c r="M1192" s="184">
        <v>3.1084999999999998</v>
      </c>
      <c r="N1192" s="184">
        <v>3.1353</v>
      </c>
      <c r="O1192" s="184">
        <v>4.7480000000000002</v>
      </c>
      <c r="P1192" s="184"/>
      <c r="Q1192" s="184">
        <v>4.8581000000000003</v>
      </c>
      <c r="R1192" s="184">
        <v>3.8898999999999999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44409</v>
      </c>
      <c r="E1193" s="184">
        <v>1161.5594000000001</v>
      </c>
      <c r="F1193" s="184">
        <v>3.0674000000000001</v>
      </c>
      <c r="G1193" s="184">
        <v>2.9241000000000001</v>
      </c>
      <c r="H1193" s="184">
        <v>3.0394999999999999</v>
      </c>
      <c r="I1193" s="184">
        <v>3.1985000000000001</v>
      </c>
      <c r="J1193" s="184">
        <v>3.1257000000000001</v>
      </c>
      <c r="K1193" s="184">
        <v>3.1103999999999998</v>
      </c>
      <c r="L1193" s="184">
        <v>3.0985999999999998</v>
      </c>
      <c r="M1193" s="184">
        <v>3.0066000000000002</v>
      </c>
      <c r="N1193" s="184">
        <v>3.0324</v>
      </c>
      <c r="O1193" s="184">
        <v>4.6414999999999997</v>
      </c>
      <c r="P1193" s="184"/>
      <c r="Q1193" s="184">
        <v>4.7496999999999998</v>
      </c>
      <c r="R1193" s="184">
        <v>3.7864</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44409</v>
      </c>
      <c r="E1194" s="184">
        <v>269.18599999999998</v>
      </c>
      <c r="F1194" s="184">
        <v>3.4443999999999999</v>
      </c>
      <c r="G1194" s="184">
        <v>3.2505999999999999</v>
      </c>
      <c r="H1194" s="184">
        <v>3.2602000000000002</v>
      </c>
      <c r="I1194" s="184">
        <v>3.3127</v>
      </c>
      <c r="J1194" s="184">
        <v>3.2183999999999999</v>
      </c>
      <c r="K1194" s="184">
        <v>3.2690000000000001</v>
      </c>
      <c r="L1194" s="184">
        <v>3.2783000000000002</v>
      </c>
      <c r="M1194" s="184">
        <v>3.1728000000000001</v>
      </c>
      <c r="N1194" s="184">
        <v>3.1903999999999999</v>
      </c>
      <c r="O1194" s="184">
        <v>5.3051000000000004</v>
      </c>
      <c r="P1194" s="184">
        <v>5.9515000000000002</v>
      </c>
      <c r="Q1194" s="184">
        <v>7.3741000000000003</v>
      </c>
      <c r="R1194" s="184">
        <v>4.2107999999999999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44409</v>
      </c>
      <c r="E1195" s="184">
        <v>271.108</v>
      </c>
      <c r="F1195" s="184">
        <v>3.5411999999999999</v>
      </c>
      <c r="G1195" s="184">
        <v>3.3488000000000002</v>
      </c>
      <c r="H1195" s="184">
        <v>3.3584000000000001</v>
      </c>
      <c r="I1195" s="184">
        <v>3.4125999999999999</v>
      </c>
      <c r="J1195" s="184">
        <v>3.3187000000000002</v>
      </c>
      <c r="K1195" s="184">
        <v>3.3704000000000001</v>
      </c>
      <c r="L1195" s="184">
        <v>3.3973</v>
      </c>
      <c r="M1195" s="184">
        <v>3.3041999999999998</v>
      </c>
      <c r="N1195" s="184">
        <v>3.3254000000000001</v>
      </c>
      <c r="O1195" s="184">
        <v>5.4249000000000001</v>
      </c>
      <c r="P1195" s="184">
        <v>6.0462999999999996</v>
      </c>
      <c r="Q1195" s="184">
        <v>7.1955</v>
      </c>
      <c r="R1195" s="184">
        <v>4.3605999999999998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44409</v>
      </c>
      <c r="E1196" s="184">
        <v>2921.19472</v>
      </c>
      <c r="F1196" s="184">
        <v>3.081</v>
      </c>
      <c r="G1196" s="184">
        <v>3.0402</v>
      </c>
      <c r="H1196" s="184">
        <v>3.1312000000000002</v>
      </c>
      <c r="I1196" s="184">
        <v>3.2111000000000001</v>
      </c>
      <c r="J1196" s="184">
        <v>3.1716000000000002</v>
      </c>
      <c r="K1196" s="184">
        <v>3.1779999999999999</v>
      </c>
      <c r="L1196" s="184">
        <v>3.1667000000000001</v>
      </c>
      <c r="M1196" s="184">
        <v>3.0972</v>
      </c>
      <c r="N1196" s="184">
        <v>3.1173000000000002</v>
      </c>
      <c r="O1196" s="184">
        <v>1.8616999999999999</v>
      </c>
      <c r="P1196" s="184">
        <v>3.8719999999999999</v>
      </c>
      <c r="Q1196" s="184">
        <v>6.5361000000000002</v>
      </c>
      <c r="R1196" s="184">
        <v>3.9258999999999999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44409</v>
      </c>
      <c r="E1197" s="184">
        <v>2939.5651200000002</v>
      </c>
      <c r="F1197" s="184">
        <v>3.1610999999999998</v>
      </c>
      <c r="G1197" s="184">
        <v>3.1198999999999999</v>
      </c>
      <c r="H1197" s="184">
        <v>3.2136</v>
      </c>
      <c r="I1197" s="184">
        <v>3.2978000000000001</v>
      </c>
      <c r="J1197" s="184">
        <v>3.2603</v>
      </c>
      <c r="K1197" s="184">
        <v>3.2675999999999998</v>
      </c>
      <c r="L1197" s="184">
        <v>3.2570000000000001</v>
      </c>
      <c r="M1197" s="184">
        <v>3.1859999999999999</v>
      </c>
      <c r="N1197" s="184">
        <v>3.2019000000000002</v>
      </c>
      <c r="O1197" s="184">
        <v>1.9278</v>
      </c>
      <c r="P1197" s="184">
        <v>3.9405999999999999</v>
      </c>
      <c r="Q1197" s="184">
        <v>5.9672000000000001</v>
      </c>
      <c r="R1197" s="184">
        <v>3.9857</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44409</v>
      </c>
      <c r="E1198" s="184">
        <v>10.4099</v>
      </c>
      <c r="F1198" s="184">
        <v>3.5070000000000001</v>
      </c>
      <c r="G1198" s="184">
        <v>3.5072999999999999</v>
      </c>
      <c r="H1198" s="184">
        <v>3.609</v>
      </c>
      <c r="I1198" s="184">
        <v>3.6867999999999999</v>
      </c>
      <c r="J1198" s="184">
        <v>3.6987999999999999</v>
      </c>
      <c r="K1198" s="184">
        <v>4.1144999999999996</v>
      </c>
      <c r="L1198" s="184">
        <v>4.4306000000000001</v>
      </c>
      <c r="M1198" s="184">
        <v>4.5045999999999999</v>
      </c>
      <c r="N1198" s="184"/>
      <c r="O1198" s="184"/>
      <c r="P1198" s="184"/>
      <c r="Q1198" s="184">
        <v>4.6608999999999998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44409</v>
      </c>
      <c r="E1199" s="184">
        <v>10.410500000000001</v>
      </c>
      <c r="F1199" s="184">
        <v>3.6821000000000002</v>
      </c>
      <c r="G1199" s="184">
        <v>3.5070999999999999</v>
      </c>
      <c r="H1199" s="184">
        <v>3.6086999999999998</v>
      </c>
      <c r="I1199" s="184">
        <v>3.7117</v>
      </c>
      <c r="J1199" s="184">
        <v>3.71</v>
      </c>
      <c r="K1199" s="184">
        <v>4.1412000000000004</v>
      </c>
      <c r="L1199" s="184">
        <v>4.4424999999999999</v>
      </c>
      <c r="M1199" s="184">
        <v>4.5125999999999999</v>
      </c>
      <c r="N1199" s="184"/>
      <c r="O1199" s="184"/>
      <c r="P1199" s="184"/>
      <c r="Q1199" s="184">
        <v>4.6677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44409</v>
      </c>
      <c r="E1200" s="184">
        <v>10.4099</v>
      </c>
      <c r="F1200" s="184">
        <v>3.6823000000000001</v>
      </c>
      <c r="G1200" s="184">
        <v>3.5072999999999999</v>
      </c>
      <c r="H1200" s="184">
        <v>3.609</v>
      </c>
      <c r="I1200" s="184">
        <v>3.6867999999999999</v>
      </c>
      <c r="J1200" s="184">
        <v>3.6987999999999999</v>
      </c>
      <c r="K1200" s="184">
        <v>4.1144999999999996</v>
      </c>
      <c r="L1200" s="184">
        <v>4.4306000000000001</v>
      </c>
      <c r="M1200" s="184">
        <v>4.5045999999999999</v>
      </c>
      <c r="N1200" s="184"/>
      <c r="O1200" s="184"/>
      <c r="P1200" s="184"/>
      <c r="Q1200" s="184">
        <v>4.6608999999999998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44409</v>
      </c>
      <c r="E1201" s="184">
        <v>10.4114</v>
      </c>
      <c r="F1201" s="184">
        <v>3.5064000000000002</v>
      </c>
      <c r="G1201" s="184">
        <v>3.5068000000000001</v>
      </c>
      <c r="H1201" s="184">
        <v>3.6585999999999999</v>
      </c>
      <c r="I1201" s="184">
        <v>3.7364999999999999</v>
      </c>
      <c r="J1201" s="184">
        <v>3.7324000000000002</v>
      </c>
      <c r="K1201" s="184">
        <v>4.1292999999999997</v>
      </c>
      <c r="L1201" s="184">
        <v>4.4462000000000002</v>
      </c>
      <c r="M1201" s="184">
        <v>4.5259</v>
      </c>
      <c r="N1201" s="184"/>
      <c r="O1201" s="184"/>
      <c r="P1201" s="184"/>
      <c r="Q1201" s="184">
        <v>4.6779000000000002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44409</v>
      </c>
      <c r="E1202" s="184">
        <v>32.867899999999999</v>
      </c>
      <c r="F1202" s="184">
        <v>3.1655000000000002</v>
      </c>
      <c r="G1202" s="184">
        <v>3.1101999999999999</v>
      </c>
      <c r="H1202" s="184">
        <v>3.1907000000000001</v>
      </c>
      <c r="I1202" s="184">
        <v>3.2881</v>
      </c>
      <c r="J1202" s="184">
        <v>3.2940999999999998</v>
      </c>
      <c r="K1202" s="184">
        <v>3.6991999999999998</v>
      </c>
      <c r="L1202" s="184">
        <v>4.0136000000000003</v>
      </c>
      <c r="M1202" s="184">
        <v>4.0869</v>
      </c>
      <c r="N1202" s="184">
        <v>4.2891000000000004</v>
      </c>
      <c r="O1202" s="184">
        <v>5.8442999999999996</v>
      </c>
      <c r="P1202" s="184">
        <v>6.2533000000000003</v>
      </c>
      <c r="Q1202" s="184">
        <v>7.7967000000000004</v>
      </c>
      <c r="R1202" s="184">
        <v>5.0029000000000003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44409</v>
      </c>
      <c r="E1203" s="184">
        <v>33.388599999999997</v>
      </c>
      <c r="F1203" s="184">
        <v>3.5535999999999999</v>
      </c>
      <c r="G1203" s="184">
        <v>3.4626999999999999</v>
      </c>
      <c r="H1203" s="184">
        <v>3.5474999999999999</v>
      </c>
      <c r="I1203" s="184">
        <v>3.6438000000000001</v>
      </c>
      <c r="J1203" s="184">
        <v>3.6469999999999998</v>
      </c>
      <c r="K1203" s="184">
        <v>4.0580999999999996</v>
      </c>
      <c r="L1203" s="184">
        <v>4.3738000000000001</v>
      </c>
      <c r="M1203" s="184">
        <v>4.4492000000000003</v>
      </c>
      <c r="N1203" s="184">
        <v>4.6543999999999999</v>
      </c>
      <c r="O1203" s="184">
        <v>6.1829000000000001</v>
      </c>
      <c r="P1203" s="184">
        <v>6.4912000000000001</v>
      </c>
      <c r="Q1203" s="184">
        <v>7.6669</v>
      </c>
      <c r="R1203" s="184">
        <v>5.3696999999999999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44409</v>
      </c>
      <c r="E1204" s="184">
        <v>28.082000000000001</v>
      </c>
      <c r="F1204" s="184">
        <v>3.2496999999999998</v>
      </c>
      <c r="G1204" s="184">
        <v>3.0335000000000001</v>
      </c>
      <c r="H1204" s="184">
        <v>3.1213000000000002</v>
      </c>
      <c r="I1204" s="184">
        <v>3.2534999999999998</v>
      </c>
      <c r="J1204" s="184">
        <v>3.1909999999999998</v>
      </c>
      <c r="K1204" s="184">
        <v>3.1858</v>
      </c>
      <c r="L1204" s="184">
        <v>3.1787999999999998</v>
      </c>
      <c r="M1204" s="184">
        <v>3.1042000000000001</v>
      </c>
      <c r="N1204" s="184">
        <v>3.1293000000000002</v>
      </c>
      <c r="O1204" s="184">
        <v>4.8067000000000002</v>
      </c>
      <c r="P1204" s="184">
        <v>5.3582000000000001</v>
      </c>
      <c r="Q1204" s="184">
        <v>6.968</v>
      </c>
      <c r="R1204" s="184">
        <v>3.8422999999999998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44409</v>
      </c>
      <c r="E1205" s="184">
        <v>27.995200000000001</v>
      </c>
      <c r="F1205" s="184">
        <v>2.9990000000000001</v>
      </c>
      <c r="G1205" s="184">
        <v>2.9125000000000001</v>
      </c>
      <c r="H1205" s="184">
        <v>3.0005000000000002</v>
      </c>
      <c r="I1205" s="184">
        <v>3.1515</v>
      </c>
      <c r="J1205" s="184">
        <v>3.0909</v>
      </c>
      <c r="K1205" s="184">
        <v>3.0849000000000002</v>
      </c>
      <c r="L1205" s="184">
        <v>3.0767000000000002</v>
      </c>
      <c r="M1205" s="184">
        <v>3.0015999999999998</v>
      </c>
      <c r="N1205" s="184">
        <v>3.0261999999999998</v>
      </c>
      <c r="O1205" s="184">
        <v>4.7234999999999996</v>
      </c>
      <c r="P1205" s="184">
        <v>5.2859999999999996</v>
      </c>
      <c r="Q1205" s="184">
        <v>6.9081000000000001</v>
      </c>
      <c r="R1205" s="184">
        <v>3.7490000000000001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44409</v>
      </c>
      <c r="E1206" s="184">
        <v>3237.7168000000001</v>
      </c>
      <c r="F1206" s="184">
        <v>3.1737000000000002</v>
      </c>
      <c r="G1206" s="184">
        <v>3.1941999999999999</v>
      </c>
      <c r="H1206" s="184">
        <v>3.2463000000000002</v>
      </c>
      <c r="I1206" s="184">
        <v>3.3605</v>
      </c>
      <c r="J1206" s="184">
        <v>3.3083</v>
      </c>
      <c r="K1206" s="184">
        <v>3.2341000000000002</v>
      </c>
      <c r="L1206" s="184">
        <v>3.2557999999999998</v>
      </c>
      <c r="M1206" s="184">
        <v>3.1536</v>
      </c>
      <c r="N1206" s="184">
        <v>3.1930000000000001</v>
      </c>
      <c r="O1206" s="184">
        <v>5.2032999999999996</v>
      </c>
      <c r="P1206" s="184">
        <v>5.8404999999999996</v>
      </c>
      <c r="Q1206" s="184">
        <v>6.8860000000000001</v>
      </c>
      <c r="R1206" s="184">
        <v>4.1780999999999997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44409</v>
      </c>
      <c r="E1207" s="184">
        <v>3257.4140000000002</v>
      </c>
      <c r="F1207" s="184">
        <v>3.2745000000000002</v>
      </c>
      <c r="G1207" s="184">
        <v>3.2945000000000002</v>
      </c>
      <c r="H1207" s="184">
        <v>3.3464</v>
      </c>
      <c r="I1207" s="184">
        <v>3.4607000000000001</v>
      </c>
      <c r="J1207" s="184">
        <v>3.4087000000000001</v>
      </c>
      <c r="K1207" s="184">
        <v>3.3264</v>
      </c>
      <c r="L1207" s="184">
        <v>3.3426999999999998</v>
      </c>
      <c r="M1207" s="184">
        <v>3.2393000000000001</v>
      </c>
      <c r="N1207" s="184">
        <v>3.2785000000000002</v>
      </c>
      <c r="O1207" s="184">
        <v>5.2900999999999998</v>
      </c>
      <c r="P1207" s="184">
        <v>5.9212999999999996</v>
      </c>
      <c r="Q1207" s="184">
        <v>7.1119000000000003</v>
      </c>
      <c r="R1207" s="184">
        <v>4.2601000000000004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44409</v>
      </c>
      <c r="E1208" s="184">
        <v>3268.3092000000001</v>
      </c>
      <c r="F1208" s="184">
        <v>3.1730999999999998</v>
      </c>
      <c r="G1208" s="184">
        <v>3.1941000000000002</v>
      </c>
      <c r="H1208" s="184">
        <v>3.2465999999999999</v>
      </c>
      <c r="I1208" s="184">
        <v>3.3611</v>
      </c>
      <c r="J1208" s="184">
        <v>3.3086000000000002</v>
      </c>
      <c r="K1208" s="184">
        <v>3.2351000000000001</v>
      </c>
      <c r="L1208" s="184">
        <v>3.2566999999999999</v>
      </c>
      <c r="M1208" s="184">
        <v>3.1543000000000001</v>
      </c>
      <c r="N1208" s="184">
        <v>3.1936</v>
      </c>
      <c r="O1208" s="184">
        <v>5.2041000000000004</v>
      </c>
      <c r="P1208" s="184">
        <v>5.8417000000000003</v>
      </c>
      <c r="Q1208" s="184">
        <v>6.9169999999999998</v>
      </c>
      <c r="R1208" s="184">
        <v>4.1787999999999998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44409</v>
      </c>
      <c r="E1209" s="184">
        <v>43.886200000000002</v>
      </c>
      <c r="F1209" s="184">
        <v>3.3271000000000002</v>
      </c>
      <c r="G1209" s="184">
        <v>3.3</v>
      </c>
      <c r="H1209" s="184">
        <v>3.3408000000000002</v>
      </c>
      <c r="I1209" s="184">
        <v>3.4918999999999998</v>
      </c>
      <c r="J1209" s="184">
        <v>3.4199000000000002</v>
      </c>
      <c r="K1209" s="184">
        <v>3.3797000000000001</v>
      </c>
      <c r="L1209" s="184">
        <v>3.3831000000000002</v>
      </c>
      <c r="M1209" s="184">
        <v>3.3062999999999998</v>
      </c>
      <c r="N1209" s="184">
        <v>3.3431000000000002</v>
      </c>
      <c r="O1209" s="184">
        <v>5.3520000000000003</v>
      </c>
      <c r="P1209" s="184">
        <v>5.9943999999999997</v>
      </c>
      <c r="Q1209" s="184">
        <v>7.1666999999999996</v>
      </c>
      <c r="R1209" s="184">
        <v>4.2878999999999996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44409</v>
      </c>
      <c r="E1210" s="184">
        <v>43.592700000000001</v>
      </c>
      <c r="F1210" s="184">
        <v>3.2656999999999998</v>
      </c>
      <c r="G1210" s="184">
        <v>3.2105000000000001</v>
      </c>
      <c r="H1210" s="184">
        <v>3.2555000000000001</v>
      </c>
      <c r="I1210" s="184">
        <v>3.4015</v>
      </c>
      <c r="J1210" s="184">
        <v>3.3289</v>
      </c>
      <c r="K1210" s="184">
        <v>3.2852000000000001</v>
      </c>
      <c r="L1210" s="184">
        <v>3.2890999999999999</v>
      </c>
      <c r="M1210" s="184">
        <v>3.2126000000000001</v>
      </c>
      <c r="N1210" s="184">
        <v>3.2488999999999999</v>
      </c>
      <c r="O1210" s="184">
        <v>5.2660999999999998</v>
      </c>
      <c r="P1210" s="184">
        <v>5.9032999999999998</v>
      </c>
      <c r="Q1210" s="184">
        <v>7.2916999999999996</v>
      </c>
      <c r="R1210" s="184">
        <v>4.1973000000000003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44409</v>
      </c>
      <c r="E1211" s="184">
        <v>40.739699999999999</v>
      </c>
      <c r="F1211" s="184">
        <v>3.2256</v>
      </c>
      <c r="G1211" s="184">
        <v>3.1962999999999999</v>
      </c>
      <c r="H1211" s="184">
        <v>3.2402000000000002</v>
      </c>
      <c r="I1211" s="184">
        <v>3.4026000000000001</v>
      </c>
      <c r="J1211" s="184">
        <v>3.3300999999999998</v>
      </c>
      <c r="K1211" s="184">
        <v>3.2854000000000001</v>
      </c>
      <c r="L1211" s="184">
        <v>3.2890000000000001</v>
      </c>
      <c r="M1211" s="184">
        <v>3.2121</v>
      </c>
      <c r="N1211" s="184">
        <v>3.2488000000000001</v>
      </c>
      <c r="O1211" s="184">
        <v>5.2663000000000002</v>
      </c>
      <c r="P1211" s="184">
        <v>5.9040999999999997</v>
      </c>
      <c r="Q1211" s="184">
        <v>6.7775999999999996</v>
      </c>
      <c r="R1211" s="184">
        <v>4.1974</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44409</v>
      </c>
      <c r="E1212" s="184">
        <v>3283.7977000000001</v>
      </c>
      <c r="F1212" s="184">
        <v>3.1859000000000002</v>
      </c>
      <c r="G1212" s="184">
        <v>3.1741999999999999</v>
      </c>
      <c r="H1212" s="184">
        <v>3.2814000000000001</v>
      </c>
      <c r="I1212" s="184">
        <v>3.4110999999999998</v>
      </c>
      <c r="J1212" s="184">
        <v>3.3336000000000001</v>
      </c>
      <c r="K1212" s="184">
        <v>3.3117999999999999</v>
      </c>
      <c r="L1212" s="184">
        <v>3.3289</v>
      </c>
      <c r="M1212" s="184">
        <v>3.2326999999999999</v>
      </c>
      <c r="N1212" s="184">
        <v>3.2892999999999999</v>
      </c>
      <c r="O1212" s="184">
        <v>5.3842999999999996</v>
      </c>
      <c r="P1212" s="184">
        <v>6.0243000000000002</v>
      </c>
      <c r="Q1212" s="184">
        <v>7.2130000000000001</v>
      </c>
      <c r="R1212" s="184">
        <v>4.3514999999999997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44409</v>
      </c>
      <c r="E1213" s="184">
        <v>3259.4672</v>
      </c>
      <c r="F1213" s="184">
        <v>3.0764</v>
      </c>
      <c r="G1213" s="184">
        <v>3.0646</v>
      </c>
      <c r="H1213" s="184">
        <v>3.1711999999999998</v>
      </c>
      <c r="I1213" s="184">
        <v>3.3008999999999999</v>
      </c>
      <c r="J1213" s="184">
        <v>3.2231000000000001</v>
      </c>
      <c r="K1213" s="184">
        <v>3.2008999999999999</v>
      </c>
      <c r="L1213" s="184">
        <v>3.2134</v>
      </c>
      <c r="M1213" s="184">
        <v>3.1139000000000001</v>
      </c>
      <c r="N1213" s="184">
        <v>3.1709000000000001</v>
      </c>
      <c r="O1213" s="184">
        <v>5.2763</v>
      </c>
      <c r="P1213" s="184">
        <v>5.9336000000000002</v>
      </c>
      <c r="Q1213" s="184">
        <v>7.2302</v>
      </c>
      <c r="R1213" s="184">
        <v>4.2279999999999998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44407</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44409</v>
      </c>
      <c r="E1218" s="184">
        <v>1009.0617999999999</v>
      </c>
      <c r="F1218" s="184">
        <v>3.2507000000000001</v>
      </c>
      <c r="G1218" s="184">
        <v>3.2732999999999999</v>
      </c>
      <c r="H1218" s="184">
        <v>3.3149999999999999</v>
      </c>
      <c r="I1218" s="184">
        <v>3.3595999999999999</v>
      </c>
      <c r="J1218" s="184">
        <v>3.2862</v>
      </c>
      <c r="K1218" s="184">
        <v>3.2766000000000002</v>
      </c>
      <c r="L1218" s="184"/>
      <c r="M1218" s="184"/>
      <c r="N1218" s="184"/>
      <c r="O1218" s="184"/>
      <c r="P1218" s="184"/>
      <c r="Q1218" s="184">
        <v>3.3075999999999999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44409</v>
      </c>
      <c r="E1219" s="184">
        <v>1008.6389</v>
      </c>
      <c r="F1219" s="184">
        <v>3.1</v>
      </c>
      <c r="G1219" s="184">
        <v>3.1238000000000001</v>
      </c>
      <c r="H1219" s="184">
        <v>3.1646999999999998</v>
      </c>
      <c r="I1219" s="184">
        <v>3.2090999999999998</v>
      </c>
      <c r="J1219" s="184">
        <v>3.1356999999999999</v>
      </c>
      <c r="K1219" s="184">
        <v>3.1238000000000001</v>
      </c>
      <c r="L1219" s="184"/>
      <c r="M1219" s="184"/>
      <c r="N1219" s="184"/>
      <c r="O1219" s="184"/>
      <c r="P1219" s="184"/>
      <c r="Q1219" s="184">
        <v>3.1532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44409</v>
      </c>
      <c r="E1220" s="184">
        <v>1987.7176999999999</v>
      </c>
      <c r="F1220" s="184">
        <v>3.2614999999999998</v>
      </c>
      <c r="G1220" s="184">
        <v>3.2241</v>
      </c>
      <c r="H1220" s="184">
        <v>3.3048000000000002</v>
      </c>
      <c r="I1220" s="184">
        <v>3.3822999999999999</v>
      </c>
      <c r="J1220" s="184">
        <v>3.2951999999999999</v>
      </c>
      <c r="K1220" s="184">
        <v>3.2719</v>
      </c>
      <c r="L1220" s="184">
        <v>3.2934000000000001</v>
      </c>
      <c r="M1220" s="184">
        <v>3.1968999999999999</v>
      </c>
      <c r="N1220" s="184">
        <v>3.2288000000000001</v>
      </c>
      <c r="O1220" s="184">
        <v>3.9811999999999999</v>
      </c>
      <c r="P1220" s="184">
        <v>5.0867000000000004</v>
      </c>
      <c r="Q1220" s="184">
        <v>7.0101000000000004</v>
      </c>
      <c r="R1220" s="184">
        <v>4.2397999999999998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44409</v>
      </c>
      <c r="E1221" s="184">
        <v>2004.3978999999999</v>
      </c>
      <c r="F1221" s="184">
        <v>3.34</v>
      </c>
      <c r="G1221" s="184">
        <v>3.3024</v>
      </c>
      <c r="H1221" s="184">
        <v>3.3837999999999999</v>
      </c>
      <c r="I1221" s="184">
        <v>3.4618000000000002</v>
      </c>
      <c r="J1221" s="184">
        <v>3.3759000000000001</v>
      </c>
      <c r="K1221" s="184">
        <v>3.3593999999999999</v>
      </c>
      <c r="L1221" s="184">
        <v>3.3803999999999998</v>
      </c>
      <c r="M1221" s="184">
        <v>3.2877000000000001</v>
      </c>
      <c r="N1221" s="184">
        <v>3.3233000000000001</v>
      </c>
      <c r="O1221" s="184">
        <v>4.0856000000000003</v>
      </c>
      <c r="P1221" s="184">
        <v>5.2001999999999997</v>
      </c>
      <c r="Q1221" s="184">
        <v>6.6749000000000001</v>
      </c>
      <c r="R1221" s="184">
        <v>4.3395999999999999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44409</v>
      </c>
      <c r="E1222" s="184">
        <v>3408.3126000000002</v>
      </c>
      <c r="F1222" s="184">
        <v>3.363</v>
      </c>
      <c r="G1222" s="184">
        <v>3.355</v>
      </c>
      <c r="H1222" s="184">
        <v>3.3898000000000001</v>
      </c>
      <c r="I1222" s="184">
        <v>3.4817</v>
      </c>
      <c r="J1222" s="184">
        <v>3.3978999999999999</v>
      </c>
      <c r="K1222" s="184">
        <v>3.3553999999999999</v>
      </c>
      <c r="L1222" s="184">
        <v>3.3582000000000001</v>
      </c>
      <c r="M1222" s="184">
        <v>3.2624</v>
      </c>
      <c r="N1222" s="184">
        <v>3.3029999999999999</v>
      </c>
      <c r="O1222" s="184">
        <v>5.3478000000000003</v>
      </c>
      <c r="P1222" s="184">
        <v>5.9935</v>
      </c>
      <c r="Q1222" s="184">
        <v>7.1460999999999997</v>
      </c>
      <c r="R1222" s="184">
        <v>4.2803000000000004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44409</v>
      </c>
      <c r="E1223" s="184">
        <v>3128.9448000000002</v>
      </c>
      <c r="F1223" s="184">
        <v>2.7275</v>
      </c>
      <c r="G1223" s="184">
        <v>2.7185999999999999</v>
      </c>
      <c r="H1223" s="184">
        <v>2.7513000000000001</v>
      </c>
      <c r="I1223" s="184">
        <v>2.8450000000000002</v>
      </c>
      <c r="J1223" s="184">
        <v>2.7641</v>
      </c>
      <c r="K1223" s="184">
        <v>2.7204999999999999</v>
      </c>
      <c r="L1223" s="184">
        <v>2.7273999999999998</v>
      </c>
      <c r="M1223" s="184">
        <v>2.6295999999999999</v>
      </c>
      <c r="N1223" s="184">
        <v>2.6682000000000001</v>
      </c>
      <c r="O1223" s="184">
        <v>4.6917</v>
      </c>
      <c r="P1223" s="184">
        <v>5.3113999999999999</v>
      </c>
      <c r="Q1223" s="184">
        <v>6.4993999999999996</v>
      </c>
      <c r="R1223" s="184">
        <v>3.6393</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44409</v>
      </c>
      <c r="E1224" s="184">
        <v>3389.7485999999999</v>
      </c>
      <c r="F1224" s="184">
        <v>3.2639999999999998</v>
      </c>
      <c r="G1224" s="184">
        <v>3.2551999999999999</v>
      </c>
      <c r="H1224" s="184">
        <v>3.2898999999999998</v>
      </c>
      <c r="I1224" s="184">
        <v>3.3845000000000001</v>
      </c>
      <c r="J1224" s="184">
        <v>3.3045</v>
      </c>
      <c r="K1224" s="184">
        <v>3.2635999999999998</v>
      </c>
      <c r="L1224" s="184">
        <v>3.2713000000000001</v>
      </c>
      <c r="M1224" s="184">
        <v>3.1768000000000001</v>
      </c>
      <c r="N1224" s="184">
        <v>3.2197</v>
      </c>
      <c r="O1224" s="184">
        <v>5.2664</v>
      </c>
      <c r="P1224" s="184">
        <v>5.9260999999999999</v>
      </c>
      <c r="Q1224" s="184">
        <v>7.0248999999999997</v>
      </c>
      <c r="R1224" s="184">
        <v>4.1906999999999996</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44409</v>
      </c>
      <c r="E1225" s="184">
        <v>1123.2713000000001</v>
      </c>
      <c r="F1225" s="184">
        <v>2.9136000000000002</v>
      </c>
      <c r="G1225" s="184">
        <v>2.9176000000000002</v>
      </c>
      <c r="H1225" s="184">
        <v>2.9056999999999999</v>
      </c>
      <c r="I1225" s="184">
        <v>2.9338000000000002</v>
      </c>
      <c r="J1225" s="184">
        <v>2.9563000000000001</v>
      </c>
      <c r="K1225" s="184">
        <v>2.9821</v>
      </c>
      <c r="L1225" s="184">
        <v>3.0244</v>
      </c>
      <c r="M1225" s="184">
        <v>3.0064000000000002</v>
      </c>
      <c r="N1225" s="184">
        <v>3.0257000000000001</v>
      </c>
      <c r="O1225" s="184"/>
      <c r="P1225" s="184"/>
      <c r="Q1225" s="184">
        <v>4.6684000000000001</v>
      </c>
      <c r="R1225" s="184">
        <v>3.9388000000000001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44409</v>
      </c>
      <c r="E1226" s="184">
        <v>1121.0102999999999</v>
      </c>
      <c r="F1226" s="184">
        <v>2.8348</v>
      </c>
      <c r="G1226" s="184">
        <v>2.8388</v>
      </c>
      <c r="H1226" s="184">
        <v>2.8258999999999999</v>
      </c>
      <c r="I1226" s="184">
        <v>2.8551000000000002</v>
      </c>
      <c r="J1226" s="184">
        <v>2.8772000000000002</v>
      </c>
      <c r="K1226" s="184">
        <v>2.9020000000000001</v>
      </c>
      <c r="L1226" s="184">
        <v>2.9434</v>
      </c>
      <c r="M1226" s="184">
        <v>2.9249000000000001</v>
      </c>
      <c r="N1226" s="184">
        <v>2.9436</v>
      </c>
      <c r="O1226" s="184"/>
      <c r="P1226" s="184"/>
      <c r="Q1226" s="184">
        <v>4.5856000000000003</v>
      </c>
      <c r="R1226" s="184">
        <v>3.8567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3.0380651785714279</v>
      </c>
      <c r="G1227" s="186">
        <v>2.9671160714285731</v>
      </c>
      <c r="H1227" s="186">
        <v>3.026250000000001</v>
      </c>
      <c r="I1227" s="186">
        <v>3.0956732142857137</v>
      </c>
      <c r="J1227" s="186">
        <v>3.0489883928571428</v>
      </c>
      <c r="K1227" s="186">
        <v>3.0517473214285715</v>
      </c>
      <c r="L1227" s="186">
        <v>3.0747154545454558</v>
      </c>
      <c r="M1227" s="186">
        <v>3.0140990909090912</v>
      </c>
      <c r="N1227" s="186">
        <v>2.9880952830188687</v>
      </c>
      <c r="O1227" s="186">
        <v>4.8926673913043466</v>
      </c>
      <c r="P1227" s="186">
        <v>5.5795898876404495</v>
      </c>
      <c r="Q1227" s="186">
        <v>6.0373616071428549</v>
      </c>
      <c r="R1227" s="186">
        <v>3.9573545454545465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3.2277499999999999</v>
      </c>
      <c r="G1228" s="186">
        <v>3.1861999999999999</v>
      </c>
      <c r="H1228" s="186">
        <v>3.2464500000000003</v>
      </c>
      <c r="I1228" s="186">
        <v>3.3406000000000002</v>
      </c>
      <c r="J1228" s="186">
        <v>3.2608999999999999</v>
      </c>
      <c r="K1228" s="186">
        <v>3.2442000000000002</v>
      </c>
      <c r="L1228" s="186">
        <v>3.2562499999999996</v>
      </c>
      <c r="M1228" s="186">
        <v>3.1721500000000002</v>
      </c>
      <c r="N1228" s="186">
        <v>3.1939500000000001</v>
      </c>
      <c r="O1228" s="186">
        <v>5.2458999999999998</v>
      </c>
      <c r="P1228" s="186">
        <v>5.9084000000000003</v>
      </c>
      <c r="Q1228" s="186">
        <v>6.9681499999999996</v>
      </c>
      <c r="R1228" s="186">
        <v>4.1787999999999998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44407</v>
      </c>
      <c r="E1231" s="184">
        <v>71.052899999999994</v>
      </c>
      <c r="F1231" s="184">
        <v>-10.271100000000001</v>
      </c>
      <c r="G1231" s="184">
        <v>-29.926400000000001</v>
      </c>
      <c r="H1231" s="184">
        <v>-8.6890999999999998</v>
      </c>
      <c r="I1231" s="184">
        <v>0.59819999999999995</v>
      </c>
      <c r="J1231" s="184">
        <v>-4.5140000000000002</v>
      </c>
      <c r="K1231" s="184">
        <v>-1.6762999999999999</v>
      </c>
      <c r="L1231" s="184">
        <v>-1.9722999999999999</v>
      </c>
      <c r="M1231" s="184">
        <v>-0.55600000000000005</v>
      </c>
      <c r="N1231" s="184">
        <v>0.49120000000000003</v>
      </c>
      <c r="O1231" s="184">
        <v>9.0503</v>
      </c>
      <c r="P1231" s="184">
        <v>7.5945</v>
      </c>
      <c r="Q1231" s="184">
        <v>8.8696000000000002</v>
      </c>
      <c r="R1231" s="184">
        <v>5.4412000000000003</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44407</v>
      </c>
      <c r="E1232" s="184">
        <v>76.107699999999994</v>
      </c>
      <c r="F1232" s="184">
        <v>-9.6371000000000002</v>
      </c>
      <c r="G1232" s="184">
        <v>-29.311699999999998</v>
      </c>
      <c r="H1232" s="184">
        <v>-8.0855999999999995</v>
      </c>
      <c r="I1232" s="184">
        <v>1.2029000000000001</v>
      </c>
      <c r="J1232" s="184">
        <v>-3.9150999999999998</v>
      </c>
      <c r="K1232" s="184">
        <v>-1.0774999999999999</v>
      </c>
      <c r="L1232" s="184">
        <v>-1.3773</v>
      </c>
      <c r="M1232" s="184">
        <v>4.3099999999999999E-2</v>
      </c>
      <c r="N1232" s="184">
        <v>1.0961000000000001</v>
      </c>
      <c r="O1232" s="184">
        <v>9.6469000000000005</v>
      </c>
      <c r="P1232" s="184">
        <v>8.3064999999999998</v>
      </c>
      <c r="Q1232" s="184">
        <v>8.9659999999999993</v>
      </c>
      <c r="R1232" s="184">
        <v>6.0094000000000003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44407</v>
      </c>
      <c r="E1233" s="184">
        <v>13.5999</v>
      </c>
      <c r="F1233" s="184">
        <v>20.139900000000001</v>
      </c>
      <c r="G1233" s="184">
        <v>5.1013999999999999</v>
      </c>
      <c r="H1233" s="184">
        <v>18.854800000000001</v>
      </c>
      <c r="I1233" s="184">
        <v>11.2437</v>
      </c>
      <c r="J1233" s="184">
        <v>-1.3404</v>
      </c>
      <c r="K1233" s="184">
        <v>-7.1490999999999998</v>
      </c>
      <c r="L1233" s="184">
        <v>-6.4992999999999999</v>
      </c>
      <c r="M1233" s="184">
        <v>-0.28349999999999997</v>
      </c>
      <c r="N1233" s="184">
        <v>-1.5135000000000001</v>
      </c>
      <c r="O1233" s="184">
        <v>10.7173</v>
      </c>
      <c r="P1233" s="184"/>
      <c r="Q1233" s="184">
        <v>10.5397</v>
      </c>
      <c r="R1233" s="184">
        <v>5.1467999999999998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44407</v>
      </c>
      <c r="E1234" s="184">
        <v>13.7354</v>
      </c>
      <c r="F1234" s="184">
        <v>20.473199999999999</v>
      </c>
      <c r="G1234" s="184">
        <v>5.4057000000000004</v>
      </c>
      <c r="H1234" s="184">
        <v>19.126999999999999</v>
      </c>
      <c r="I1234" s="184">
        <v>11.5153</v>
      </c>
      <c r="J1234" s="184">
        <v>-1.0709</v>
      </c>
      <c r="K1234" s="184">
        <v>-6.8823999999999996</v>
      </c>
      <c r="L1234" s="184">
        <v>-6.2263999999999999</v>
      </c>
      <c r="M1234" s="184">
        <v>1.84E-2</v>
      </c>
      <c r="N1234" s="184">
        <v>-1.2076</v>
      </c>
      <c r="O1234" s="184">
        <v>11.068</v>
      </c>
      <c r="P1234" s="184"/>
      <c r="Q1234" s="184">
        <v>10.897399999999999</v>
      </c>
      <c r="R1234" s="184">
        <v>5.4782000000000002</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5.1762249999999996</v>
      </c>
      <c r="G1235" s="186">
        <v>-12.18275</v>
      </c>
      <c r="H1235" s="186">
        <v>5.3017750000000001</v>
      </c>
      <c r="I1235" s="186">
        <v>6.1400249999999996</v>
      </c>
      <c r="J1235" s="186">
        <v>-2.7101000000000002</v>
      </c>
      <c r="K1235" s="186">
        <v>-4.1963249999999999</v>
      </c>
      <c r="L1235" s="186">
        <v>-4.0188249999999996</v>
      </c>
      <c r="M1235" s="186">
        <v>-0.19450000000000001</v>
      </c>
      <c r="N1235" s="186">
        <v>-0.28344999999999998</v>
      </c>
      <c r="O1235" s="186">
        <v>10.120625</v>
      </c>
      <c r="P1235" s="186">
        <v>7.9504999999999999</v>
      </c>
      <c r="Q1235" s="186">
        <v>9.8181750000000001</v>
      </c>
      <c r="R1235" s="186">
        <v>5.5189000000000004</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5.2514000000000003</v>
      </c>
      <c r="G1236" s="186">
        <v>-12.105149999999998</v>
      </c>
      <c r="H1236" s="186">
        <v>5.3846000000000007</v>
      </c>
      <c r="I1236" s="186">
        <v>6.2233000000000001</v>
      </c>
      <c r="J1236" s="186">
        <v>-2.6277499999999998</v>
      </c>
      <c r="K1236" s="186">
        <v>-4.27935</v>
      </c>
      <c r="L1236" s="186">
        <v>-4.0993499999999994</v>
      </c>
      <c r="M1236" s="186">
        <v>-0.13255</v>
      </c>
      <c r="N1236" s="186">
        <v>-0.35819999999999996</v>
      </c>
      <c r="O1236" s="186">
        <v>10.1821</v>
      </c>
      <c r="P1236" s="186">
        <v>7.9504999999999999</v>
      </c>
      <c r="Q1236" s="186">
        <v>9.7528499999999987</v>
      </c>
      <c r="R1236" s="186">
        <v>5.4596999999999998</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44407</v>
      </c>
      <c r="E1239" s="184">
        <v>523.60479999999995</v>
      </c>
      <c r="F1239" s="184">
        <v>0.53680000000000005</v>
      </c>
      <c r="G1239" s="184">
        <v>3.2957999999999998</v>
      </c>
      <c r="H1239" s="184">
        <v>4.0861999999999998</v>
      </c>
      <c r="I1239" s="184">
        <v>3.9504999999999999</v>
      </c>
      <c r="J1239" s="184">
        <v>5.2218999999999998</v>
      </c>
      <c r="K1239" s="184">
        <v>4.1856</v>
      </c>
      <c r="L1239" s="184">
        <v>4.3207000000000004</v>
      </c>
      <c r="M1239" s="184">
        <v>3.9860000000000002</v>
      </c>
      <c r="N1239" s="184">
        <v>4.6090999999999998</v>
      </c>
      <c r="O1239" s="184">
        <v>7.1154999999999999</v>
      </c>
      <c r="P1239" s="184">
        <v>6.9695999999999998</v>
      </c>
      <c r="Q1239" s="184">
        <v>7.3878000000000004</v>
      </c>
      <c r="R1239" s="184">
        <v>6.5427999999999997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44407</v>
      </c>
      <c r="E1240" s="184">
        <v>561.91869999999994</v>
      </c>
      <c r="F1240" s="184">
        <v>1.3641000000000001</v>
      </c>
      <c r="G1240" s="184">
        <v>4.1261000000000001</v>
      </c>
      <c r="H1240" s="184">
        <v>4.9172000000000002</v>
      </c>
      <c r="I1240" s="184">
        <v>4.7820999999999998</v>
      </c>
      <c r="J1240" s="184">
        <v>6.056</v>
      </c>
      <c r="K1240" s="184">
        <v>5.0114000000000001</v>
      </c>
      <c r="L1240" s="184">
        <v>5.1059000000000001</v>
      </c>
      <c r="M1240" s="184">
        <v>4.7941000000000003</v>
      </c>
      <c r="N1240" s="184">
        <v>5.4406999999999996</v>
      </c>
      <c r="O1240" s="184">
        <v>7.9997999999999996</v>
      </c>
      <c r="P1240" s="184">
        <v>7.8620000000000001</v>
      </c>
      <c r="Q1240" s="184">
        <v>8.5711999999999993</v>
      </c>
      <c r="R1240" s="184">
        <v>7.4156000000000004</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44407</v>
      </c>
      <c r="E1241" s="184">
        <v>2521.4459000000002</v>
      </c>
      <c r="F1241" s="184">
        <v>2.9432</v>
      </c>
      <c r="G1241" s="184">
        <v>3.4119000000000002</v>
      </c>
      <c r="H1241" s="184">
        <v>4.0986000000000002</v>
      </c>
      <c r="I1241" s="184">
        <v>4.4253</v>
      </c>
      <c r="J1241" s="184">
        <v>5.6242000000000001</v>
      </c>
      <c r="K1241" s="184">
        <v>4.3944999999999999</v>
      </c>
      <c r="L1241" s="184">
        <v>4.6226000000000003</v>
      </c>
      <c r="M1241" s="184">
        <v>4.3681000000000001</v>
      </c>
      <c r="N1241" s="184">
        <v>4.7643000000000004</v>
      </c>
      <c r="O1241" s="184">
        <v>7.5698999999999996</v>
      </c>
      <c r="P1241" s="184">
        <v>7.5082000000000004</v>
      </c>
      <c r="Q1241" s="184">
        <v>8.2438000000000002</v>
      </c>
      <c r="R1241" s="184">
        <v>6.7964000000000002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44407</v>
      </c>
      <c r="E1242" s="184">
        <v>2436.0327000000002</v>
      </c>
      <c r="F1242" s="184">
        <v>2.6463000000000001</v>
      </c>
      <c r="G1242" s="184">
        <v>3.1143000000000001</v>
      </c>
      <c r="H1242" s="184">
        <v>3.8006000000000002</v>
      </c>
      <c r="I1242" s="184">
        <v>4.1271000000000004</v>
      </c>
      <c r="J1242" s="184">
        <v>5.3247</v>
      </c>
      <c r="K1242" s="184">
        <v>4.0812999999999997</v>
      </c>
      <c r="L1242" s="184">
        <v>4.3010999999999999</v>
      </c>
      <c r="M1242" s="184">
        <v>4.0431999999999997</v>
      </c>
      <c r="N1242" s="184">
        <v>4.4360999999999997</v>
      </c>
      <c r="O1242" s="184">
        <v>7.2110000000000003</v>
      </c>
      <c r="P1242" s="184">
        <v>7.0656999999999996</v>
      </c>
      <c r="Q1242" s="184">
        <v>7.8281000000000001</v>
      </c>
      <c r="R1242" s="184">
        <v>6.4690000000000003</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44407</v>
      </c>
      <c r="E1243" s="184">
        <v>1571.5877</v>
      </c>
      <c r="F1243" s="184">
        <v>7.4962</v>
      </c>
      <c r="G1243" s="184">
        <v>1.1558999999999999</v>
      </c>
      <c r="H1243" s="184">
        <v>1.6309</v>
      </c>
      <c r="I1243" s="184">
        <v>0.95540000000000003</v>
      </c>
      <c r="J1243" s="184">
        <v>2.8454999999999999</v>
      </c>
      <c r="K1243" s="184">
        <v>2.8536999999999999</v>
      </c>
      <c r="L1243" s="184">
        <v>4.71</v>
      </c>
      <c r="M1243" s="184">
        <v>7.5</v>
      </c>
      <c r="N1243" s="184">
        <v>7.8369999999999997</v>
      </c>
      <c r="O1243" s="184">
        <v>-8.8352000000000004</v>
      </c>
      <c r="P1243" s="184">
        <v>-2.5828000000000002</v>
      </c>
      <c r="Q1243" s="184">
        <v>3.8047</v>
      </c>
      <c r="R1243" s="184">
        <v>-6.74</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44407</v>
      </c>
      <c r="E1244" s="184">
        <v>1612.7722000000001</v>
      </c>
      <c r="F1244" s="184">
        <v>7.7054999999999998</v>
      </c>
      <c r="G1244" s="184">
        <v>1.3671</v>
      </c>
      <c r="H1244" s="184">
        <v>1.8406</v>
      </c>
      <c r="I1244" s="184">
        <v>1.1665000000000001</v>
      </c>
      <c r="J1244" s="184">
        <v>3.0571000000000002</v>
      </c>
      <c r="K1244" s="184">
        <v>3.0659999999999998</v>
      </c>
      <c r="L1244" s="184">
        <v>4.9249000000000001</v>
      </c>
      <c r="M1244" s="184">
        <v>7.7220000000000004</v>
      </c>
      <c r="N1244" s="184">
        <v>8.0637000000000008</v>
      </c>
      <c r="O1244" s="184">
        <v>-8.5914000000000001</v>
      </c>
      <c r="P1244" s="184">
        <v>-2.2982</v>
      </c>
      <c r="Q1244" s="184">
        <v>2.5097</v>
      </c>
      <c r="R1244" s="184">
        <v>-6.5045000000000002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44407</v>
      </c>
      <c r="E1247" s="184">
        <v>32.225000000000001</v>
      </c>
      <c r="F1247" s="184">
        <v>4.7577999999999996</v>
      </c>
      <c r="G1247" s="184">
        <v>4.5701000000000001</v>
      </c>
      <c r="H1247" s="184">
        <v>4.2752999999999997</v>
      </c>
      <c r="I1247" s="184">
        <v>4.4168000000000003</v>
      </c>
      <c r="J1247" s="184">
        <v>5.3925999999999998</v>
      </c>
      <c r="K1247" s="184">
        <v>3.9607000000000001</v>
      </c>
      <c r="L1247" s="184">
        <v>4.2731000000000003</v>
      </c>
      <c r="M1247" s="184">
        <v>3.96</v>
      </c>
      <c r="N1247" s="184">
        <v>4.2121000000000004</v>
      </c>
      <c r="O1247" s="184">
        <v>6.5801999999999996</v>
      </c>
      <c r="P1247" s="184">
        <v>6.6304999999999996</v>
      </c>
      <c r="Q1247" s="184">
        <v>7.6955</v>
      </c>
      <c r="R1247" s="184">
        <v>6.3371000000000004</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44407</v>
      </c>
      <c r="E1248" s="184">
        <v>34.255000000000003</v>
      </c>
      <c r="F1248" s="184">
        <v>5.4351000000000003</v>
      </c>
      <c r="G1248" s="184">
        <v>5.33</v>
      </c>
      <c r="H1248" s="184">
        <v>5.0586000000000002</v>
      </c>
      <c r="I1248" s="184">
        <v>5.1704999999999997</v>
      </c>
      <c r="J1248" s="184">
        <v>6.1685999999999996</v>
      </c>
      <c r="K1248" s="184">
        <v>4.7834000000000003</v>
      </c>
      <c r="L1248" s="184">
        <v>5.1109999999999998</v>
      </c>
      <c r="M1248" s="184">
        <v>4.7854999999999999</v>
      </c>
      <c r="N1248" s="184">
        <v>5.0495999999999999</v>
      </c>
      <c r="O1248" s="184">
        <v>7.4463999999999997</v>
      </c>
      <c r="P1248" s="184">
        <v>7.4138999999999999</v>
      </c>
      <c r="Q1248" s="184">
        <v>8.1759000000000004</v>
      </c>
      <c r="R1248" s="184">
        <v>7.2089999999999996</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44407</v>
      </c>
      <c r="E1249" s="184">
        <v>34.046199999999999</v>
      </c>
      <c r="F1249" s="184">
        <v>2.8948</v>
      </c>
      <c r="G1249" s="184">
        <v>3.4316</v>
      </c>
      <c r="H1249" s="184">
        <v>3.9697</v>
      </c>
      <c r="I1249" s="184">
        <v>4.0803000000000003</v>
      </c>
      <c r="J1249" s="184">
        <v>4.8399000000000001</v>
      </c>
      <c r="K1249" s="184">
        <v>3.6617000000000002</v>
      </c>
      <c r="L1249" s="184">
        <v>3.863</v>
      </c>
      <c r="M1249" s="184">
        <v>3.6570999999999998</v>
      </c>
      <c r="N1249" s="184">
        <v>3.8696999999999999</v>
      </c>
      <c r="O1249" s="184">
        <v>6.7050000000000001</v>
      </c>
      <c r="P1249" s="184">
        <v>6.8940000000000001</v>
      </c>
      <c r="Q1249" s="184">
        <v>7.7565999999999997</v>
      </c>
      <c r="R1249" s="184">
        <v>5.8441000000000001</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44407</v>
      </c>
      <c r="E1250" s="184">
        <v>33.489600000000003</v>
      </c>
      <c r="F1250" s="184">
        <v>2.6158999999999999</v>
      </c>
      <c r="G1250" s="184">
        <v>3.1252</v>
      </c>
      <c r="H1250" s="184">
        <v>3.7082999999999999</v>
      </c>
      <c r="I1250" s="184">
        <v>3.8123999999999998</v>
      </c>
      <c r="J1250" s="184">
        <v>4.5728999999999997</v>
      </c>
      <c r="K1250" s="184">
        <v>3.3952</v>
      </c>
      <c r="L1250" s="184">
        <v>3.5840999999999998</v>
      </c>
      <c r="M1250" s="184">
        <v>3.4</v>
      </c>
      <c r="N1250" s="184">
        <v>3.5998999999999999</v>
      </c>
      <c r="O1250" s="184">
        <v>6.4447000000000001</v>
      </c>
      <c r="P1250" s="184">
        <v>6.6623000000000001</v>
      </c>
      <c r="Q1250" s="184">
        <v>7.6402000000000001</v>
      </c>
      <c r="R1250" s="184">
        <v>5.5846999999999998</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44407</v>
      </c>
      <c r="E1251" s="184">
        <v>16.0535</v>
      </c>
      <c r="F1251" s="184">
        <v>2.956</v>
      </c>
      <c r="G1251" s="184">
        <v>2.5015000000000001</v>
      </c>
      <c r="H1251" s="184">
        <v>3.3477000000000001</v>
      </c>
      <c r="I1251" s="184">
        <v>3.7894999999999999</v>
      </c>
      <c r="J1251" s="184">
        <v>5.5502000000000002</v>
      </c>
      <c r="K1251" s="184">
        <v>3.9868999999999999</v>
      </c>
      <c r="L1251" s="184">
        <v>4.4424000000000001</v>
      </c>
      <c r="M1251" s="184">
        <v>4.0503</v>
      </c>
      <c r="N1251" s="184">
        <v>4.3730000000000002</v>
      </c>
      <c r="O1251" s="184">
        <v>7.2492000000000001</v>
      </c>
      <c r="P1251" s="184">
        <v>7.2430000000000003</v>
      </c>
      <c r="Q1251" s="184">
        <v>7.6832000000000003</v>
      </c>
      <c r="R1251" s="184">
        <v>6.9435000000000002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44407</v>
      </c>
      <c r="E1252" s="184">
        <v>15.734999999999999</v>
      </c>
      <c r="F1252" s="184">
        <v>2.5518000000000001</v>
      </c>
      <c r="G1252" s="184">
        <v>2.1654</v>
      </c>
      <c r="H1252" s="184">
        <v>3.0505</v>
      </c>
      <c r="I1252" s="184">
        <v>3.4842</v>
      </c>
      <c r="J1252" s="184">
        <v>5.2495000000000003</v>
      </c>
      <c r="K1252" s="184">
        <v>3.6941999999999999</v>
      </c>
      <c r="L1252" s="184">
        <v>4.1578999999999997</v>
      </c>
      <c r="M1252" s="184">
        <v>3.7658999999999998</v>
      </c>
      <c r="N1252" s="184">
        <v>4.0909000000000004</v>
      </c>
      <c r="O1252" s="184">
        <v>6.9405999999999999</v>
      </c>
      <c r="P1252" s="184">
        <v>6.9181999999999997</v>
      </c>
      <c r="Q1252" s="184">
        <v>7.3461999999999996</v>
      </c>
      <c r="R1252" s="184">
        <v>6.6421999999999999</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44407</v>
      </c>
      <c r="E1255" s="184">
        <v>23.735299999999999</v>
      </c>
      <c r="F1255" s="184">
        <v>14.1532</v>
      </c>
      <c r="G1255" s="184">
        <v>16.116900000000001</v>
      </c>
      <c r="H1255" s="184">
        <v>11.7797</v>
      </c>
      <c r="I1255" s="184">
        <v>11.9061</v>
      </c>
      <c r="J1255" s="184">
        <v>-2.2717000000000001</v>
      </c>
      <c r="K1255" s="184">
        <v>3.4428999999999998</v>
      </c>
      <c r="L1255" s="184">
        <v>8.1903000000000006</v>
      </c>
      <c r="M1255" s="184">
        <v>11.5159</v>
      </c>
      <c r="N1255" s="184">
        <v>12.052</v>
      </c>
      <c r="O1255" s="184">
        <v>5.1060999999999996</v>
      </c>
      <c r="P1255" s="184">
        <v>6.468</v>
      </c>
      <c r="Q1255" s="184">
        <v>8.1601999999999997</v>
      </c>
      <c r="R1255" s="184">
        <v>3.5604</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44407</v>
      </c>
      <c r="E1256" s="184">
        <v>24.377199999999998</v>
      </c>
      <c r="F1256" s="184">
        <v>14.0801</v>
      </c>
      <c r="G1256" s="184">
        <v>16.142299999999999</v>
      </c>
      <c r="H1256" s="184">
        <v>11.769600000000001</v>
      </c>
      <c r="I1256" s="184">
        <v>11.904199999999999</v>
      </c>
      <c r="J1256" s="184">
        <v>-2.2766000000000002</v>
      </c>
      <c r="K1256" s="184">
        <v>3.4434999999999998</v>
      </c>
      <c r="L1256" s="184">
        <v>8.2796000000000003</v>
      </c>
      <c r="M1256" s="184">
        <v>11.709099999999999</v>
      </c>
      <c r="N1256" s="184">
        <v>12.3027</v>
      </c>
      <c r="O1256" s="184">
        <v>5.44</v>
      </c>
      <c r="P1256" s="184">
        <v>6.8159999999999998</v>
      </c>
      <c r="Q1256" s="184">
        <v>8.1580999999999992</v>
      </c>
      <c r="R1256" s="184">
        <v>3.8658999999999999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44407</v>
      </c>
      <c r="E1257" s="184">
        <v>44.030287688179698</v>
      </c>
      <c r="F1257" s="184">
        <v>14.346299999999999</v>
      </c>
      <c r="G1257" s="184">
        <v>16.140699999999999</v>
      </c>
      <c r="H1257" s="184">
        <v>11.794499999999999</v>
      </c>
      <c r="I1257" s="184">
        <v>11.917400000000001</v>
      </c>
      <c r="J1257" s="184">
        <v>-2.2747000000000002</v>
      </c>
      <c r="K1257" s="184">
        <v>3.4449999999999998</v>
      </c>
      <c r="L1257" s="184">
        <v>8.1918000000000006</v>
      </c>
      <c r="M1257" s="184">
        <v>11.5168</v>
      </c>
      <c r="N1257" s="184">
        <v>12.0526</v>
      </c>
      <c r="O1257" s="184">
        <v>3.9996</v>
      </c>
      <c r="P1257" s="184">
        <v>4.8376000000000001</v>
      </c>
      <c r="Q1257" s="184">
        <v>7.1409000000000002</v>
      </c>
      <c r="R1257" s="184">
        <v>3.0806</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44407</v>
      </c>
      <c r="E1258" s="184">
        <v>17.425523320316401</v>
      </c>
      <c r="F1258" s="184">
        <v>14.1813</v>
      </c>
      <c r="G1258" s="184">
        <v>16.130199999999999</v>
      </c>
      <c r="H1258" s="184">
        <v>11.7629</v>
      </c>
      <c r="I1258" s="184">
        <v>11.9056</v>
      </c>
      <c r="J1258" s="184">
        <v>-2.2725</v>
      </c>
      <c r="K1258" s="184">
        <v>3.4422000000000001</v>
      </c>
      <c r="L1258" s="184">
        <v>8.2781000000000002</v>
      </c>
      <c r="M1258" s="184">
        <v>11.708299999999999</v>
      </c>
      <c r="N1258" s="184">
        <v>12.3026</v>
      </c>
      <c r="O1258" s="184">
        <v>4.3583999999999996</v>
      </c>
      <c r="P1258" s="184">
        <v>5.2131999999999996</v>
      </c>
      <c r="Q1258" s="184">
        <v>6.2401999999999997</v>
      </c>
      <c r="R1258" s="184">
        <v>3.3980000000000001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44407</v>
      </c>
      <c r="E1265" s="184">
        <v>45.736400000000003</v>
      </c>
      <c r="F1265" s="184">
        <v>-13.721299999999999</v>
      </c>
      <c r="G1265" s="184">
        <v>2.3414000000000001</v>
      </c>
      <c r="H1265" s="184">
        <v>2.9544999999999999</v>
      </c>
      <c r="I1265" s="184">
        <v>3.6934</v>
      </c>
      <c r="J1265" s="184">
        <v>5.0995999999999997</v>
      </c>
      <c r="K1265" s="184">
        <v>4.9341999999999997</v>
      </c>
      <c r="L1265" s="184">
        <v>3.9759000000000002</v>
      </c>
      <c r="M1265" s="184">
        <v>4.5594000000000001</v>
      </c>
      <c r="N1265" s="184">
        <v>5.1742999999999997</v>
      </c>
      <c r="O1265" s="184">
        <v>7.1074999999999999</v>
      </c>
      <c r="P1265" s="184">
        <v>6.9446000000000003</v>
      </c>
      <c r="Q1265" s="184">
        <v>7.2530000000000001</v>
      </c>
      <c r="R1265" s="184">
        <v>6.6906999999999996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44407</v>
      </c>
      <c r="E1266" s="184">
        <v>48.438600000000001</v>
      </c>
      <c r="F1266" s="184">
        <v>-13.0314</v>
      </c>
      <c r="G1266" s="184">
        <v>2.9645999999999999</v>
      </c>
      <c r="H1266" s="184">
        <v>3.5655999999999999</v>
      </c>
      <c r="I1266" s="184">
        <v>4.2968000000000002</v>
      </c>
      <c r="J1266" s="184">
        <v>5.6981000000000002</v>
      </c>
      <c r="K1266" s="184">
        <v>5.5407000000000002</v>
      </c>
      <c r="L1266" s="184">
        <v>4.5881999999999996</v>
      </c>
      <c r="M1266" s="184">
        <v>5.1806999999999999</v>
      </c>
      <c r="N1266" s="184">
        <v>5.8071000000000002</v>
      </c>
      <c r="O1266" s="184">
        <v>7.7546999999999997</v>
      </c>
      <c r="P1266" s="184">
        <v>7.6231999999999998</v>
      </c>
      <c r="Q1266" s="184">
        <v>8.1888000000000005</v>
      </c>
      <c r="R1266" s="184">
        <v>7.3316999999999997</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44407</v>
      </c>
      <c r="E1267" s="184">
        <v>16.4025</v>
      </c>
      <c r="F1267" s="184">
        <v>2.6705000000000001</v>
      </c>
      <c r="G1267" s="184">
        <v>2.5966999999999998</v>
      </c>
      <c r="H1267" s="184">
        <v>2.8944999999999999</v>
      </c>
      <c r="I1267" s="184">
        <v>3.0872000000000002</v>
      </c>
      <c r="J1267" s="184">
        <v>5.3193000000000001</v>
      </c>
      <c r="K1267" s="184">
        <v>3.4777999999999998</v>
      </c>
      <c r="L1267" s="184">
        <v>3.9154</v>
      </c>
      <c r="M1267" s="184">
        <v>3.4331</v>
      </c>
      <c r="N1267" s="184">
        <v>3.8633000000000002</v>
      </c>
      <c r="O1267" s="184">
        <v>1.8156000000000001</v>
      </c>
      <c r="P1267" s="184">
        <v>3.6377000000000002</v>
      </c>
      <c r="Q1267" s="184">
        <v>3.4014000000000002</v>
      </c>
      <c r="R1267" s="184">
        <v>3.9942000000000002</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44407</v>
      </c>
      <c r="E1268" s="184">
        <v>17.485700000000001</v>
      </c>
      <c r="F1268" s="184">
        <v>3.5489999999999999</v>
      </c>
      <c r="G1268" s="184">
        <v>3.4104000000000001</v>
      </c>
      <c r="H1268" s="184">
        <v>3.7302</v>
      </c>
      <c r="I1268" s="184">
        <v>3.8974000000000002</v>
      </c>
      <c r="J1268" s="184">
        <v>6.133</v>
      </c>
      <c r="K1268" s="184">
        <v>4.2984</v>
      </c>
      <c r="L1268" s="184">
        <v>4.7504</v>
      </c>
      <c r="M1268" s="184">
        <v>4.2758000000000003</v>
      </c>
      <c r="N1268" s="184">
        <v>4.7172999999999998</v>
      </c>
      <c r="O1268" s="184">
        <v>2.6429999999999998</v>
      </c>
      <c r="P1268" s="184">
        <v>4.4816000000000003</v>
      </c>
      <c r="Q1268" s="184">
        <v>6.4410999999999996</v>
      </c>
      <c r="R1268" s="184">
        <v>4.8444000000000003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44407</v>
      </c>
      <c r="E1269" s="184">
        <v>423.6198</v>
      </c>
      <c r="F1269" s="184">
        <v>-6.6418999999999997</v>
      </c>
      <c r="G1269" s="184">
        <v>3.0394000000000001</v>
      </c>
      <c r="H1269" s="184">
        <v>7.0637999999999996</v>
      </c>
      <c r="I1269" s="184">
        <v>6.2981999999999996</v>
      </c>
      <c r="J1269" s="184">
        <v>5.6863999999999999</v>
      </c>
      <c r="K1269" s="184">
        <v>5.6307</v>
      </c>
      <c r="L1269" s="184">
        <v>4.1022999999999996</v>
      </c>
      <c r="M1269" s="184">
        <v>4.8345000000000002</v>
      </c>
      <c r="N1269" s="184">
        <v>5.2717999999999998</v>
      </c>
      <c r="O1269" s="184">
        <v>7.6136999999999997</v>
      </c>
      <c r="P1269" s="184">
        <v>7.4977999999999998</v>
      </c>
      <c r="Q1269" s="184">
        <v>7.9587000000000003</v>
      </c>
      <c r="R1269" s="184">
        <v>7.1139000000000001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44407</v>
      </c>
      <c r="E1270" s="184">
        <v>427.5292</v>
      </c>
      <c r="F1270" s="184">
        <v>-6.53</v>
      </c>
      <c r="G1270" s="184">
        <v>3.1482999999999999</v>
      </c>
      <c r="H1270" s="184">
        <v>7.1740000000000004</v>
      </c>
      <c r="I1270" s="184">
        <v>6.4089999999999998</v>
      </c>
      <c r="J1270" s="184">
        <v>5.7971000000000004</v>
      </c>
      <c r="K1270" s="184">
        <v>5.7423000000000002</v>
      </c>
      <c r="L1270" s="184">
        <v>4.2145999999999999</v>
      </c>
      <c r="M1270" s="184">
        <v>4.9485999999999999</v>
      </c>
      <c r="N1270" s="184">
        <v>5.3875999999999999</v>
      </c>
      <c r="O1270" s="184">
        <v>7.7359999999999998</v>
      </c>
      <c r="P1270" s="184">
        <v>7.6288999999999998</v>
      </c>
      <c r="Q1270" s="184">
        <v>8.3705999999999996</v>
      </c>
      <c r="R1270" s="184">
        <v>7.2218999999999998</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44407</v>
      </c>
      <c r="E1271" s="184">
        <v>31.090900000000001</v>
      </c>
      <c r="F1271" s="184">
        <v>2.9352</v>
      </c>
      <c r="G1271" s="184">
        <v>3.0531000000000001</v>
      </c>
      <c r="H1271" s="184">
        <v>3.8266</v>
      </c>
      <c r="I1271" s="184">
        <v>3.7873999999999999</v>
      </c>
      <c r="J1271" s="184">
        <v>5.1638000000000002</v>
      </c>
      <c r="K1271" s="184">
        <v>3.9106000000000001</v>
      </c>
      <c r="L1271" s="184">
        <v>4.3414999999999999</v>
      </c>
      <c r="M1271" s="184">
        <v>4.0019999999999998</v>
      </c>
      <c r="N1271" s="184">
        <v>4.2150999999999996</v>
      </c>
      <c r="O1271" s="184">
        <v>7.1300999999999997</v>
      </c>
      <c r="P1271" s="184">
        <v>7.1855000000000002</v>
      </c>
      <c r="Q1271" s="184">
        <v>8.0803999999999991</v>
      </c>
      <c r="R1271" s="184">
        <v>6.3323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44407</v>
      </c>
      <c r="E1272" s="184">
        <v>30.65</v>
      </c>
      <c r="F1272" s="184">
        <v>2.6200999999999999</v>
      </c>
      <c r="G1272" s="184">
        <v>2.819</v>
      </c>
      <c r="H1272" s="184">
        <v>3.5920999999999998</v>
      </c>
      <c r="I1272" s="184">
        <v>3.5604</v>
      </c>
      <c r="J1272" s="184">
        <v>4.9421999999999997</v>
      </c>
      <c r="K1272" s="184">
        <v>3.694</v>
      </c>
      <c r="L1272" s="184">
        <v>4.1269</v>
      </c>
      <c r="M1272" s="184">
        <v>3.7827000000000002</v>
      </c>
      <c r="N1272" s="184">
        <v>3.9906999999999999</v>
      </c>
      <c r="O1272" s="184">
        <v>6.8989000000000003</v>
      </c>
      <c r="P1272" s="184">
        <v>6.9729999999999999</v>
      </c>
      <c r="Q1272" s="184">
        <v>7.4724000000000004</v>
      </c>
      <c r="R1272" s="184">
        <v>6.1018999999999997</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44407</v>
      </c>
      <c r="E1273" s="184">
        <v>3006.3762000000002</v>
      </c>
      <c r="F1273" s="184">
        <v>2.4367999999999999</v>
      </c>
      <c r="G1273" s="184">
        <v>3.3081</v>
      </c>
      <c r="H1273" s="184">
        <v>3.8700999999999999</v>
      </c>
      <c r="I1273" s="184">
        <v>3.6747000000000001</v>
      </c>
      <c r="J1273" s="184">
        <v>5.0795000000000003</v>
      </c>
      <c r="K1273" s="184">
        <v>3.7174</v>
      </c>
      <c r="L1273" s="184">
        <v>4.2595000000000001</v>
      </c>
      <c r="M1273" s="184">
        <v>3.8348</v>
      </c>
      <c r="N1273" s="184">
        <v>4.1684999999999999</v>
      </c>
      <c r="O1273" s="184">
        <v>7.1562000000000001</v>
      </c>
      <c r="P1273" s="184">
        <v>6.9588000000000001</v>
      </c>
      <c r="Q1273" s="184">
        <v>7.8630000000000004</v>
      </c>
      <c r="R1273" s="184">
        <v>6.3475999999999999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44407</v>
      </c>
      <c r="E1274" s="184">
        <v>3097.3508000000002</v>
      </c>
      <c r="F1274" s="184">
        <v>2.7671999999999999</v>
      </c>
      <c r="G1274" s="184">
        <v>3.6381000000000001</v>
      </c>
      <c r="H1274" s="184">
        <v>4.2003000000000004</v>
      </c>
      <c r="I1274" s="184">
        <v>4.0050999999999997</v>
      </c>
      <c r="J1274" s="184">
        <v>5.4109999999999996</v>
      </c>
      <c r="K1274" s="184">
        <v>4.0506000000000002</v>
      </c>
      <c r="L1274" s="184">
        <v>4.5967000000000002</v>
      </c>
      <c r="M1274" s="184">
        <v>4.1745999999999999</v>
      </c>
      <c r="N1274" s="184">
        <v>4.5115999999999996</v>
      </c>
      <c r="O1274" s="184">
        <v>7.4885999999999999</v>
      </c>
      <c r="P1274" s="184">
        <v>7.3437000000000001</v>
      </c>
      <c r="Q1274" s="184">
        <v>8.0873000000000008</v>
      </c>
      <c r="R1274" s="184">
        <v>6.6829999999999998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44407</v>
      </c>
      <c r="E1275" s="184">
        <v>29.553599999999999</v>
      </c>
      <c r="F1275" s="184">
        <v>5.3114999999999997</v>
      </c>
      <c r="G1275" s="184">
        <v>3.0059999999999998</v>
      </c>
      <c r="H1275" s="184">
        <v>2.9304999999999999</v>
      </c>
      <c r="I1275" s="184">
        <v>3.7635000000000001</v>
      </c>
      <c r="J1275" s="184">
        <v>4.7819000000000003</v>
      </c>
      <c r="K1275" s="184">
        <v>3.5074999999999998</v>
      </c>
      <c r="L1275" s="184">
        <v>3.5223</v>
      </c>
      <c r="M1275" s="184">
        <v>3.2961</v>
      </c>
      <c r="N1275" s="184">
        <v>3.5686</v>
      </c>
      <c r="O1275" s="184">
        <v>5.4024000000000001</v>
      </c>
      <c r="P1275" s="184">
        <v>6.0025000000000004</v>
      </c>
      <c r="Q1275" s="184">
        <v>7.5702999999999996</v>
      </c>
      <c r="R1275" s="184">
        <v>10.593400000000001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44407</v>
      </c>
      <c r="E1276" s="184">
        <v>29.8582</v>
      </c>
      <c r="F1276" s="184">
        <v>5.6241000000000003</v>
      </c>
      <c r="G1276" s="184">
        <v>3.3422999999999998</v>
      </c>
      <c r="H1276" s="184">
        <v>3.2502</v>
      </c>
      <c r="I1276" s="184">
        <v>4.0666000000000002</v>
      </c>
      <c r="J1276" s="184">
        <v>5.0820999999999996</v>
      </c>
      <c r="K1276" s="184">
        <v>3.8107000000000002</v>
      </c>
      <c r="L1276" s="184">
        <v>3.8283999999999998</v>
      </c>
      <c r="M1276" s="184">
        <v>3.5577999999999999</v>
      </c>
      <c r="N1276" s="184">
        <v>3.7928999999999999</v>
      </c>
      <c r="O1276" s="184">
        <v>5.5495999999999999</v>
      </c>
      <c r="P1276" s="184">
        <v>6.1430999999999996</v>
      </c>
      <c r="Q1276" s="184">
        <v>7.3211000000000004</v>
      </c>
      <c r="R1276" s="184">
        <v>10.7684</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44407</v>
      </c>
      <c r="E1277" s="184">
        <v>2667.6242000000002</v>
      </c>
      <c r="F1277" s="184">
        <v>-3.3915999999999999</v>
      </c>
      <c r="G1277" s="184">
        <v>2.7166000000000001</v>
      </c>
      <c r="H1277" s="184">
        <v>5.6060999999999996</v>
      </c>
      <c r="I1277" s="184">
        <v>4.9964000000000004</v>
      </c>
      <c r="J1277" s="184">
        <v>5.2363</v>
      </c>
      <c r="K1277" s="184">
        <v>4.1878000000000002</v>
      </c>
      <c r="L1277" s="184">
        <v>3.9704000000000002</v>
      </c>
      <c r="M1277" s="184">
        <v>3.8246000000000002</v>
      </c>
      <c r="N1277" s="184">
        <v>4.5449000000000002</v>
      </c>
      <c r="O1277" s="184">
        <v>7.1539000000000001</v>
      </c>
      <c r="P1277" s="184">
        <v>7.2685000000000004</v>
      </c>
      <c r="Q1277" s="184">
        <v>7.5922000000000001</v>
      </c>
      <c r="R1277" s="184">
        <v>6.8150000000000004</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44407</v>
      </c>
      <c r="E1278" s="184">
        <v>2822.7847999999999</v>
      </c>
      <c r="F1278" s="184">
        <v>-2.6530999999999998</v>
      </c>
      <c r="G1278" s="184">
        <v>3.456</v>
      </c>
      <c r="H1278" s="184">
        <v>6.3498999999999999</v>
      </c>
      <c r="I1278" s="184">
        <v>5.7554999999999996</v>
      </c>
      <c r="J1278" s="184">
        <v>6.0095999999999998</v>
      </c>
      <c r="K1278" s="184">
        <v>4.9813000000000001</v>
      </c>
      <c r="L1278" s="184">
        <v>4.7690000000000001</v>
      </c>
      <c r="M1278" s="184">
        <v>4.6284999999999998</v>
      </c>
      <c r="N1278" s="184">
        <v>5.3567</v>
      </c>
      <c r="O1278" s="184">
        <v>7.9664999999999999</v>
      </c>
      <c r="P1278" s="184">
        <v>8.0771999999999995</v>
      </c>
      <c r="Q1278" s="184">
        <v>8.5594000000000001</v>
      </c>
      <c r="R1278" s="184">
        <v>7.6307999999999998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44407</v>
      </c>
      <c r="E1279" s="184">
        <v>23.235800000000001</v>
      </c>
      <c r="F1279" s="184">
        <v>3.7704</v>
      </c>
      <c r="G1279" s="184">
        <v>3.8759999999999999</v>
      </c>
      <c r="H1279" s="184">
        <v>4.5145</v>
      </c>
      <c r="I1279" s="184">
        <v>4.3945999999999996</v>
      </c>
      <c r="J1279" s="184">
        <v>5.6814999999999998</v>
      </c>
      <c r="K1279" s="184">
        <v>4.2637</v>
      </c>
      <c r="L1279" s="184">
        <v>4.7580999999999998</v>
      </c>
      <c r="M1279" s="184">
        <v>4.4701000000000004</v>
      </c>
      <c r="N1279" s="184">
        <v>5.0228999999999999</v>
      </c>
      <c r="O1279" s="184">
        <v>6.3249000000000004</v>
      </c>
      <c r="P1279" s="184">
        <v>7.0998000000000001</v>
      </c>
      <c r="Q1279" s="184">
        <v>8.0391999999999992</v>
      </c>
      <c r="R1279" s="184">
        <v>6.4387999999999996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44407</v>
      </c>
      <c r="E1280" s="184">
        <v>22.467700000000001</v>
      </c>
      <c r="F1280" s="184">
        <v>3.0869</v>
      </c>
      <c r="G1280" s="184">
        <v>3.25</v>
      </c>
      <c r="H1280" s="184">
        <v>3.8553999999999999</v>
      </c>
      <c r="I1280" s="184">
        <v>3.7418</v>
      </c>
      <c r="J1280" s="184">
        <v>5.0243000000000002</v>
      </c>
      <c r="K1280" s="184">
        <v>3.6080000000000001</v>
      </c>
      <c r="L1280" s="184">
        <v>4.0933000000000002</v>
      </c>
      <c r="M1280" s="184">
        <v>3.7997999999999998</v>
      </c>
      <c r="N1280" s="184">
        <v>4.3426999999999998</v>
      </c>
      <c r="O1280" s="184">
        <v>5.7450000000000001</v>
      </c>
      <c r="P1280" s="184">
        <v>6.5820999999999996</v>
      </c>
      <c r="Q1280" s="184">
        <v>7.8893000000000004</v>
      </c>
      <c r="R1280" s="184">
        <v>5.8228</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44407</v>
      </c>
      <c r="E1281" s="184">
        <v>31.747499999999999</v>
      </c>
      <c r="F1281" s="184">
        <v>3.5644</v>
      </c>
      <c r="G1281" s="184">
        <v>3.6417999999999999</v>
      </c>
      <c r="H1281" s="184">
        <v>3.8460999999999999</v>
      </c>
      <c r="I1281" s="184">
        <v>3.6183000000000001</v>
      </c>
      <c r="J1281" s="184">
        <v>4.7553000000000001</v>
      </c>
      <c r="K1281" s="184">
        <v>3.4506999999999999</v>
      </c>
      <c r="L1281" s="184">
        <v>3.516</v>
      </c>
      <c r="M1281" s="184">
        <v>4.2657999999999996</v>
      </c>
      <c r="N1281" s="184">
        <v>4.2877999999999998</v>
      </c>
      <c r="O1281" s="184">
        <v>5.3891999999999998</v>
      </c>
      <c r="P1281" s="184">
        <v>6.0038999999999998</v>
      </c>
      <c r="Q1281" s="184">
        <v>6.5654000000000003</v>
      </c>
      <c r="R1281" s="184">
        <v>6.2545000000000002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44407</v>
      </c>
      <c r="E1282" s="184">
        <v>33.5959</v>
      </c>
      <c r="F1282" s="184">
        <v>4.1288999999999998</v>
      </c>
      <c r="G1282" s="184">
        <v>4.1661000000000001</v>
      </c>
      <c r="H1282" s="184">
        <v>4.3804999999999996</v>
      </c>
      <c r="I1282" s="184">
        <v>4.1584000000000003</v>
      </c>
      <c r="J1282" s="184">
        <v>5.2957999999999998</v>
      </c>
      <c r="K1282" s="184">
        <v>3.9948000000000001</v>
      </c>
      <c r="L1282" s="184">
        <v>4.0635000000000003</v>
      </c>
      <c r="M1282" s="184">
        <v>4.8235999999999999</v>
      </c>
      <c r="N1282" s="184">
        <v>4.8528000000000002</v>
      </c>
      <c r="O1282" s="184">
        <v>5.9372999999999996</v>
      </c>
      <c r="P1282" s="184">
        <v>6.6124999999999998</v>
      </c>
      <c r="Q1282" s="184">
        <v>7.6235999999999997</v>
      </c>
      <c r="R1282" s="184">
        <v>6.8159999999999998</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44407</v>
      </c>
      <c r="E1283" s="184">
        <v>1364.3352</v>
      </c>
      <c r="F1283" s="184">
        <v>4.4389000000000003</v>
      </c>
      <c r="G1283" s="184">
        <v>4.4515000000000002</v>
      </c>
      <c r="H1283" s="184">
        <v>4.7127999999999997</v>
      </c>
      <c r="I1283" s="184">
        <v>4.4781000000000004</v>
      </c>
      <c r="J1283" s="184">
        <v>5.3238000000000003</v>
      </c>
      <c r="K1283" s="184">
        <v>4.3571999999999997</v>
      </c>
      <c r="L1283" s="184">
        <v>4.5391000000000004</v>
      </c>
      <c r="M1283" s="184">
        <v>4.2293000000000003</v>
      </c>
      <c r="N1283" s="184">
        <v>4.6668000000000003</v>
      </c>
      <c r="O1283" s="184">
        <v>7.2515000000000001</v>
      </c>
      <c r="P1283" s="184"/>
      <c r="Q1283" s="184">
        <v>7.2226999999999997</v>
      </c>
      <c r="R1283" s="184">
        <v>6.4837999999999996</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44407</v>
      </c>
      <c r="E1284" s="184">
        <v>1311.9172000000001</v>
      </c>
      <c r="F1284" s="184">
        <v>3.6366999999999998</v>
      </c>
      <c r="G1284" s="184">
        <v>3.6503999999999999</v>
      </c>
      <c r="H1284" s="184">
        <v>3.9119000000000002</v>
      </c>
      <c r="I1284" s="184">
        <v>3.6766999999999999</v>
      </c>
      <c r="J1284" s="184">
        <v>4.5206</v>
      </c>
      <c r="K1284" s="184">
        <v>3.5451000000000001</v>
      </c>
      <c r="L1284" s="184">
        <v>3.7101000000000002</v>
      </c>
      <c r="M1284" s="184">
        <v>3.3910999999999998</v>
      </c>
      <c r="N1284" s="184">
        <v>3.8161999999999998</v>
      </c>
      <c r="O1284" s="184">
        <v>6.37</v>
      </c>
      <c r="P1284" s="184"/>
      <c r="Q1284" s="184">
        <v>6.2839</v>
      </c>
      <c r="R1284" s="184">
        <v>5.6196999999999999</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44407</v>
      </c>
      <c r="E1285" s="184">
        <v>1918.4023999999999</v>
      </c>
      <c r="F1285" s="184">
        <v>4.8181000000000003</v>
      </c>
      <c r="G1285" s="184">
        <v>4.1409000000000002</v>
      </c>
      <c r="H1285" s="184">
        <v>4.4226999999999999</v>
      </c>
      <c r="I1285" s="184">
        <v>4.3737000000000004</v>
      </c>
      <c r="J1285" s="184">
        <v>5.6394000000000002</v>
      </c>
      <c r="K1285" s="184">
        <v>4.0975000000000001</v>
      </c>
      <c r="L1285" s="184">
        <v>4.2922000000000002</v>
      </c>
      <c r="M1285" s="184">
        <v>4.1345999999999998</v>
      </c>
      <c r="N1285" s="184">
        <v>4.5296000000000003</v>
      </c>
      <c r="O1285" s="184">
        <v>6.4370000000000003</v>
      </c>
      <c r="P1285" s="184">
        <v>6.6059000000000001</v>
      </c>
      <c r="Q1285" s="184">
        <v>7.3391999999999999</v>
      </c>
      <c r="R1285" s="184">
        <v>6.0486000000000004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44407</v>
      </c>
      <c r="E1286" s="184">
        <v>1805.2512999999999</v>
      </c>
      <c r="F1286" s="184">
        <v>4.1736000000000004</v>
      </c>
      <c r="G1286" s="184">
        <v>3.4962</v>
      </c>
      <c r="H1286" s="184">
        <v>3.7766999999999999</v>
      </c>
      <c r="I1286" s="184">
        <v>3.7275</v>
      </c>
      <c r="J1286" s="184">
        <v>4.9919000000000002</v>
      </c>
      <c r="K1286" s="184">
        <v>3.4466000000000001</v>
      </c>
      <c r="L1286" s="184">
        <v>3.6269</v>
      </c>
      <c r="M1286" s="184">
        <v>3.4710000000000001</v>
      </c>
      <c r="N1286" s="184">
        <v>3.8650000000000002</v>
      </c>
      <c r="O1286" s="184">
        <v>5.7548000000000004</v>
      </c>
      <c r="P1286" s="184">
        <v>5.8983999999999996</v>
      </c>
      <c r="Q1286" s="184">
        <v>4.5030000000000001</v>
      </c>
      <c r="R1286" s="184">
        <v>5.3910999999999998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44407</v>
      </c>
      <c r="E1287" s="184">
        <v>2972.5160000000001</v>
      </c>
      <c r="F1287" s="184">
        <v>3.4544999999999999</v>
      </c>
      <c r="G1287" s="184">
        <v>3.3797999999999999</v>
      </c>
      <c r="H1287" s="184">
        <v>4.2564000000000002</v>
      </c>
      <c r="I1287" s="184">
        <v>4.4827000000000004</v>
      </c>
      <c r="J1287" s="184">
        <v>5.9092000000000002</v>
      </c>
      <c r="K1287" s="184">
        <v>4.7148000000000003</v>
      </c>
      <c r="L1287" s="184">
        <v>4.9280999999999997</v>
      </c>
      <c r="M1287" s="184">
        <v>4.7035</v>
      </c>
      <c r="N1287" s="184">
        <v>5.1420000000000003</v>
      </c>
      <c r="O1287" s="184">
        <v>6.7476000000000003</v>
      </c>
      <c r="P1287" s="184">
        <v>6.8311000000000002</v>
      </c>
      <c r="Q1287" s="184">
        <v>7.8743999999999996</v>
      </c>
      <c r="R1287" s="184">
        <v>6.8011999999999997</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44407</v>
      </c>
      <c r="E1288" s="184">
        <v>3077.6685000000002</v>
      </c>
      <c r="F1288" s="184">
        <v>4.1441999999999997</v>
      </c>
      <c r="G1288" s="184">
        <v>4.07</v>
      </c>
      <c r="H1288" s="184">
        <v>4.9467999999999996</v>
      </c>
      <c r="I1288" s="184">
        <v>5.1738</v>
      </c>
      <c r="J1288" s="184">
        <v>6.6022999999999996</v>
      </c>
      <c r="K1288" s="184">
        <v>5.4135</v>
      </c>
      <c r="L1288" s="184">
        <v>5.6364999999999998</v>
      </c>
      <c r="M1288" s="184">
        <v>5.4198000000000004</v>
      </c>
      <c r="N1288" s="184">
        <v>5.8703000000000003</v>
      </c>
      <c r="O1288" s="184">
        <v>7.2988999999999997</v>
      </c>
      <c r="P1288" s="184">
        <v>7.2990000000000004</v>
      </c>
      <c r="Q1288" s="184">
        <v>8.1569000000000003</v>
      </c>
      <c r="R1288" s="184">
        <v>7.4627999999999997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44407</v>
      </c>
      <c r="E1289" s="184">
        <v>23.627500000000001</v>
      </c>
      <c r="F1289" s="184">
        <v>6.4893999999999998</v>
      </c>
      <c r="G1289" s="184">
        <v>4.8422999999999998</v>
      </c>
      <c r="H1289" s="184">
        <v>3.9091</v>
      </c>
      <c r="I1289" s="184">
        <v>3.6686000000000001</v>
      </c>
      <c r="J1289" s="184">
        <v>4.2839</v>
      </c>
      <c r="K1289" s="184">
        <v>3.5969000000000002</v>
      </c>
      <c r="L1289" s="184">
        <v>3.8637999999999999</v>
      </c>
      <c r="M1289" s="184">
        <v>3.8513000000000002</v>
      </c>
      <c r="N1289" s="184">
        <v>4.4101999999999997</v>
      </c>
      <c r="O1289" s="184">
        <v>-0.80210000000000004</v>
      </c>
      <c r="P1289" s="184">
        <v>2.3519000000000001</v>
      </c>
      <c r="Q1289" s="184">
        <v>6.2808999999999999</v>
      </c>
      <c r="R1289" s="184">
        <v>4.0308999999999999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44407</v>
      </c>
      <c r="E1290" s="184">
        <v>24.908000000000001</v>
      </c>
      <c r="F1290" s="184">
        <v>7.1818</v>
      </c>
      <c r="G1290" s="184">
        <v>5.5221999999999998</v>
      </c>
      <c r="H1290" s="184">
        <v>4.5885999999999996</v>
      </c>
      <c r="I1290" s="184">
        <v>4.3510999999999997</v>
      </c>
      <c r="J1290" s="184">
        <v>4.9683000000000002</v>
      </c>
      <c r="K1290" s="184">
        <v>4.2901999999999996</v>
      </c>
      <c r="L1290" s="184">
        <v>4.5629</v>
      </c>
      <c r="M1290" s="184">
        <v>4.5582000000000003</v>
      </c>
      <c r="N1290" s="184">
        <v>5.1321000000000003</v>
      </c>
      <c r="O1290" s="184">
        <v>-9.1700000000000004E-2</v>
      </c>
      <c r="P1290" s="184">
        <v>3.0318000000000001</v>
      </c>
      <c r="Q1290" s="184">
        <v>5.8329000000000004</v>
      </c>
      <c r="R1290" s="184">
        <v>4.7815000000000003</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44407</v>
      </c>
      <c r="E1291" s="184">
        <v>2767.1691000000001</v>
      </c>
      <c r="F1291" s="184">
        <v>3.9839000000000002</v>
      </c>
      <c r="G1291" s="184">
        <v>3.4607999999999999</v>
      </c>
      <c r="H1291" s="184">
        <v>4.0904999999999996</v>
      </c>
      <c r="I1291" s="184">
        <v>4.0060000000000002</v>
      </c>
      <c r="J1291" s="184">
        <v>4.9249999999999998</v>
      </c>
      <c r="K1291" s="184">
        <v>3.665</v>
      </c>
      <c r="L1291" s="184">
        <v>4.0026000000000002</v>
      </c>
      <c r="M1291" s="184">
        <v>3.6583000000000001</v>
      </c>
      <c r="N1291" s="184">
        <v>3.738</v>
      </c>
      <c r="O1291" s="184">
        <v>-0.69130000000000003</v>
      </c>
      <c r="P1291" s="184">
        <v>2.4268000000000001</v>
      </c>
      <c r="Q1291" s="184">
        <v>6.2134</v>
      </c>
      <c r="R1291" s="184">
        <v>4.9523999999999999</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44407</v>
      </c>
      <c r="E1292" s="184">
        <v>2887.3512999999998</v>
      </c>
      <c r="F1292" s="184">
        <v>4.3339999999999996</v>
      </c>
      <c r="G1292" s="184">
        <v>3.8121</v>
      </c>
      <c r="H1292" s="184">
        <v>4.4176000000000002</v>
      </c>
      <c r="I1292" s="184">
        <v>4.3243999999999998</v>
      </c>
      <c r="J1292" s="184">
        <v>5.2397999999999998</v>
      </c>
      <c r="K1292" s="184">
        <v>3.9824999999999999</v>
      </c>
      <c r="L1292" s="184">
        <v>4.3479000000000001</v>
      </c>
      <c r="M1292" s="184">
        <v>4.0042</v>
      </c>
      <c r="N1292" s="184">
        <v>4.0808</v>
      </c>
      <c r="O1292" s="184">
        <v>-0.41220000000000001</v>
      </c>
      <c r="P1292" s="184">
        <v>2.7658</v>
      </c>
      <c r="Q1292" s="184">
        <v>5.4943</v>
      </c>
      <c r="R1292" s="184">
        <v>5.2035999999999998</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44407</v>
      </c>
      <c r="E1293" s="184">
        <v>2785.7939999999999</v>
      </c>
      <c r="F1293" s="184">
        <v>0.8962</v>
      </c>
      <c r="G1293" s="184">
        <v>5.2117000000000004</v>
      </c>
      <c r="H1293" s="184">
        <v>4.6481000000000003</v>
      </c>
      <c r="I1293" s="184">
        <v>4.3452999999999999</v>
      </c>
      <c r="J1293" s="184">
        <v>4.8433000000000002</v>
      </c>
      <c r="K1293" s="184">
        <v>3.7461000000000002</v>
      </c>
      <c r="L1293" s="184">
        <v>3.5615999999999999</v>
      </c>
      <c r="M1293" s="184">
        <v>3.4830999999999999</v>
      </c>
      <c r="N1293" s="184">
        <v>3.7852999999999999</v>
      </c>
      <c r="O1293" s="184">
        <v>6.7393000000000001</v>
      </c>
      <c r="P1293" s="184">
        <v>6.8300999999999998</v>
      </c>
      <c r="Q1293" s="184">
        <v>7.5801999999999996</v>
      </c>
      <c r="R1293" s="184">
        <v>5.9034000000000004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44407</v>
      </c>
      <c r="E1294" s="184">
        <v>2836.8672000000001</v>
      </c>
      <c r="F1294" s="184">
        <v>1.4398</v>
      </c>
      <c r="G1294" s="184">
        <v>5.7411000000000003</v>
      </c>
      <c r="H1294" s="184">
        <v>5.1867999999999999</v>
      </c>
      <c r="I1294" s="184">
        <v>4.8883000000000001</v>
      </c>
      <c r="J1294" s="184">
        <v>5.3888999999999996</v>
      </c>
      <c r="K1294" s="184">
        <v>4.2908999999999997</v>
      </c>
      <c r="L1294" s="184">
        <v>4.0791000000000004</v>
      </c>
      <c r="M1294" s="184">
        <v>4.0262000000000002</v>
      </c>
      <c r="N1294" s="184">
        <v>4.3720999999999997</v>
      </c>
      <c r="O1294" s="184">
        <v>7.2138</v>
      </c>
      <c r="P1294" s="184">
        <v>7.1555999999999997</v>
      </c>
      <c r="Q1294" s="184">
        <v>7.9180999999999999</v>
      </c>
      <c r="R1294" s="184">
        <v>6.5092999999999996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44407</v>
      </c>
      <c r="E1295" s="184">
        <v>27.482900000000001</v>
      </c>
      <c r="F1295" s="184">
        <v>2.6564000000000001</v>
      </c>
      <c r="G1295" s="184">
        <v>3.6755</v>
      </c>
      <c r="H1295" s="184">
        <v>4.1394000000000002</v>
      </c>
      <c r="I1295" s="184">
        <v>4.0570000000000004</v>
      </c>
      <c r="J1295" s="184">
        <v>4.9204999999999997</v>
      </c>
      <c r="K1295" s="184">
        <v>3.8694999999999999</v>
      </c>
      <c r="L1295" s="184">
        <v>4.1577999999999999</v>
      </c>
      <c r="M1295" s="184">
        <v>3.8967999999999998</v>
      </c>
      <c r="N1295" s="184">
        <v>4.0911999999999997</v>
      </c>
      <c r="O1295" s="184">
        <v>3.3420000000000001</v>
      </c>
      <c r="P1295" s="184">
        <v>4.9451000000000001</v>
      </c>
      <c r="Q1295" s="184">
        <v>6.7864000000000004</v>
      </c>
      <c r="R1295" s="184">
        <v>3.7736000000000001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44407</v>
      </c>
      <c r="E1296" s="184">
        <v>26.2638</v>
      </c>
      <c r="F1296" s="184">
        <v>1.9457</v>
      </c>
      <c r="G1296" s="184">
        <v>3.0118999999999998</v>
      </c>
      <c r="H1296" s="184">
        <v>3.4567999999999999</v>
      </c>
      <c r="I1296" s="184">
        <v>3.3694999999999999</v>
      </c>
      <c r="J1296" s="184">
        <v>4.2348999999999997</v>
      </c>
      <c r="K1296" s="184">
        <v>3.1739999999999999</v>
      </c>
      <c r="L1296" s="184">
        <v>3.3973</v>
      </c>
      <c r="M1296" s="184">
        <v>3.1972999999999998</v>
      </c>
      <c r="N1296" s="184">
        <v>3.4308999999999998</v>
      </c>
      <c r="O1296" s="184">
        <v>2.7772000000000001</v>
      </c>
      <c r="P1296" s="184">
        <v>4.3239000000000001</v>
      </c>
      <c r="Q1296" s="184">
        <v>6.9961000000000002</v>
      </c>
      <c r="R1296" s="184">
        <v>3.2118000000000002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44407</v>
      </c>
      <c r="E1297" s="184">
        <v>3120.3281999999999</v>
      </c>
      <c r="F1297" s="184">
        <v>4.2279999999999998</v>
      </c>
      <c r="G1297" s="184">
        <v>3.8605999999999998</v>
      </c>
      <c r="H1297" s="184">
        <v>4.3758999999999997</v>
      </c>
      <c r="I1297" s="184">
        <v>4.6234999999999999</v>
      </c>
      <c r="J1297" s="184">
        <v>5.7057000000000002</v>
      </c>
      <c r="K1297" s="184">
        <v>4.0589000000000004</v>
      </c>
      <c r="L1297" s="184">
        <v>4.3212000000000002</v>
      </c>
      <c r="M1297" s="184">
        <v>3.9798</v>
      </c>
      <c r="N1297" s="184">
        <v>4.4973999999999998</v>
      </c>
      <c r="O1297" s="184">
        <v>5.0278999999999998</v>
      </c>
      <c r="P1297" s="184">
        <v>5.8827999999999996</v>
      </c>
      <c r="Q1297" s="184">
        <v>7.4158999999999997</v>
      </c>
      <c r="R1297" s="184">
        <v>6.4017999999999997</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44407</v>
      </c>
      <c r="E1298" s="184">
        <v>31.121300000000002</v>
      </c>
      <c r="F1298" s="184">
        <v>0</v>
      </c>
      <c r="G1298" s="184">
        <v>0</v>
      </c>
      <c r="H1298" s="184">
        <v>0</v>
      </c>
      <c r="I1298" s="184">
        <v>0</v>
      </c>
      <c r="J1298" s="184">
        <v>0</v>
      </c>
      <c r="K1298" s="184">
        <v>-3.8999999999999998E-3</v>
      </c>
      <c r="L1298" s="184">
        <v>-1.9E-3</v>
      </c>
      <c r="M1298" s="184">
        <v>-1.2999999999999999E-3</v>
      </c>
      <c r="N1298" s="184">
        <v>-0.1633</v>
      </c>
      <c r="O1298" s="184"/>
      <c r="P1298" s="184"/>
      <c r="Q1298" s="184">
        <v>-16.9468</v>
      </c>
      <c r="R1298" s="184">
        <v>-18.264099999999999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44407</v>
      </c>
      <c r="E1299" s="184">
        <v>3167.4241000000002</v>
      </c>
      <c r="F1299" s="184">
        <v>4.6284000000000001</v>
      </c>
      <c r="G1299" s="184">
        <v>4.2675000000000001</v>
      </c>
      <c r="H1299" s="184">
        <v>4.7994000000000003</v>
      </c>
      <c r="I1299" s="184">
        <v>4.9813999999999998</v>
      </c>
      <c r="J1299" s="184">
        <v>5.9706999999999999</v>
      </c>
      <c r="K1299" s="184">
        <v>4.2778</v>
      </c>
      <c r="L1299" s="184">
        <v>4.5458999999999996</v>
      </c>
      <c r="M1299" s="184">
        <v>4.1994999999999996</v>
      </c>
      <c r="N1299" s="184">
        <v>4.7089999999999996</v>
      </c>
      <c r="O1299" s="184">
        <v>5.2233999999999998</v>
      </c>
      <c r="P1299" s="184">
        <v>6.0880000000000001</v>
      </c>
      <c r="Q1299" s="184">
        <v>7.3681000000000001</v>
      </c>
      <c r="R1299" s="184">
        <v>6.5951000000000004</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44407</v>
      </c>
      <c r="E1300" s="184">
        <v>31.465800000000002</v>
      </c>
      <c r="F1300" s="184">
        <v>0</v>
      </c>
      <c r="G1300" s="184">
        <v>0</v>
      </c>
      <c r="H1300" s="184">
        <v>0</v>
      </c>
      <c r="I1300" s="184">
        <v>0</v>
      </c>
      <c r="J1300" s="184">
        <v>0</v>
      </c>
      <c r="K1300" s="184">
        <v>-1.5299999999999999E-2</v>
      </c>
      <c r="L1300" s="184">
        <v>-7.6E-3</v>
      </c>
      <c r="M1300" s="184">
        <v>-5.1000000000000004E-3</v>
      </c>
      <c r="N1300" s="184">
        <v>-0.1663</v>
      </c>
      <c r="O1300" s="184"/>
      <c r="P1300" s="184"/>
      <c r="Q1300" s="184">
        <v>-16.949400000000001</v>
      </c>
      <c r="R1300" s="184">
        <v>-18.2668</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44407</v>
      </c>
      <c r="E1301" s="184">
        <v>2685.4142000000002</v>
      </c>
      <c r="F1301" s="184">
        <v>-1.2163999999999999</v>
      </c>
      <c r="G1301" s="184">
        <v>2.2404000000000002</v>
      </c>
      <c r="H1301" s="184">
        <v>5.0193000000000003</v>
      </c>
      <c r="I1301" s="184">
        <v>4.5952000000000002</v>
      </c>
      <c r="J1301" s="184">
        <v>5.3552</v>
      </c>
      <c r="K1301" s="184">
        <v>4.3771000000000004</v>
      </c>
      <c r="L1301" s="184">
        <v>4.5209999999999999</v>
      </c>
      <c r="M1301" s="184">
        <v>4.1066000000000003</v>
      </c>
      <c r="N1301" s="184">
        <v>4.4020999999999999</v>
      </c>
      <c r="O1301" s="184">
        <v>2.8671000000000002</v>
      </c>
      <c r="P1301" s="184">
        <v>4.6745000000000001</v>
      </c>
      <c r="Q1301" s="184">
        <v>6.6056999999999997</v>
      </c>
      <c r="R1301" s="184">
        <v>6.4903000000000004</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44407</v>
      </c>
      <c r="E1302" s="184">
        <v>2654.7368000000001</v>
      </c>
      <c r="F1302" s="184">
        <v>-1.3473999999999999</v>
      </c>
      <c r="G1302" s="184">
        <v>2.1103999999999998</v>
      </c>
      <c r="H1302" s="184">
        <v>4.8891999999999998</v>
      </c>
      <c r="I1302" s="184">
        <v>4.4821</v>
      </c>
      <c r="J1302" s="184">
        <v>5.2541000000000002</v>
      </c>
      <c r="K1302" s="184">
        <v>4.2826000000000004</v>
      </c>
      <c r="L1302" s="184">
        <v>4.4313000000000002</v>
      </c>
      <c r="M1302" s="184">
        <v>4.0214999999999996</v>
      </c>
      <c r="N1302" s="184">
        <v>4.3192000000000004</v>
      </c>
      <c r="O1302" s="184">
        <v>2.7532999999999999</v>
      </c>
      <c r="P1302" s="184">
        <v>4.5429000000000004</v>
      </c>
      <c r="Q1302" s="184">
        <v>7.0766</v>
      </c>
      <c r="R1302" s="184">
        <v>6.3948</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2.9082574074074077</v>
      </c>
      <c r="G1303" s="186">
        <v>4.2748925925925914</v>
      </c>
      <c r="H1303" s="186">
        <v>4.5934037037037028</v>
      </c>
      <c r="I1303" s="186">
        <v>4.5667314814814821</v>
      </c>
      <c r="J1303" s="186">
        <v>4.4644796296296292</v>
      </c>
      <c r="K1303" s="186">
        <v>3.9040074074074078</v>
      </c>
      <c r="L1303" s="186">
        <v>4.4123092592592608</v>
      </c>
      <c r="M1303" s="186">
        <v>4.6388981481481499</v>
      </c>
      <c r="N1303" s="186">
        <v>5.0085407407407425</v>
      </c>
      <c r="O1303" s="186">
        <v>4.987680769230769</v>
      </c>
      <c r="P1303" s="186">
        <v>5.826784</v>
      </c>
      <c r="Q1303" s="186">
        <v>6.2531851851851847</v>
      </c>
      <c r="R1303" s="186">
        <v>4.7364981481481472</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3.0214499999999997</v>
      </c>
      <c r="G1304" s="186">
        <v>3.4217500000000003</v>
      </c>
      <c r="H1304" s="186">
        <v>4.1189999999999998</v>
      </c>
      <c r="I1304" s="186">
        <v>4.1427500000000004</v>
      </c>
      <c r="J1304" s="186">
        <v>5.2290999999999999</v>
      </c>
      <c r="K1304" s="186">
        <v>3.9716</v>
      </c>
      <c r="L1304" s="186">
        <v>4.2966499999999996</v>
      </c>
      <c r="M1304" s="186">
        <v>4.0467499999999994</v>
      </c>
      <c r="N1304" s="186">
        <v>4.4667499999999993</v>
      </c>
      <c r="O1304" s="186">
        <v>6.4035000000000002</v>
      </c>
      <c r="P1304" s="186">
        <v>6.6463999999999999</v>
      </c>
      <c r="Q1304" s="186">
        <v>7.4441500000000005</v>
      </c>
      <c r="R1304" s="186">
        <v>6.3423499999999997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44407</v>
      </c>
      <c r="E1307" s="184">
        <v>26.1358</v>
      </c>
      <c r="F1307" s="184">
        <v>-1.9551000000000001</v>
      </c>
      <c r="G1307" s="184">
        <v>6.8003999999999998</v>
      </c>
      <c r="H1307" s="184">
        <v>4.3329000000000004</v>
      </c>
      <c r="I1307" s="184">
        <v>8.3862000000000005</v>
      </c>
      <c r="J1307" s="184">
        <v>8.7678999999999991</v>
      </c>
      <c r="K1307" s="184">
        <v>6.8586999999999998</v>
      </c>
      <c r="L1307" s="184">
        <v>8.9907000000000004</v>
      </c>
      <c r="M1307" s="184">
        <v>12.578799999999999</v>
      </c>
      <c r="N1307" s="184">
        <v>10.151199999999999</v>
      </c>
      <c r="O1307" s="184">
        <v>4.1520999999999999</v>
      </c>
      <c r="P1307" s="184">
        <v>5.7621000000000002</v>
      </c>
      <c r="Q1307" s="184">
        <v>8.0436999999999994</v>
      </c>
      <c r="R1307" s="184">
        <v>3.6286999999999998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44407</v>
      </c>
      <c r="E1308" s="184">
        <v>24.7164</v>
      </c>
      <c r="F1308" s="184">
        <v>-2.6579999999999999</v>
      </c>
      <c r="G1308" s="184">
        <v>6.1562000000000001</v>
      </c>
      <c r="H1308" s="184">
        <v>3.6734</v>
      </c>
      <c r="I1308" s="184">
        <v>7.7229999999999999</v>
      </c>
      <c r="J1308" s="184">
        <v>8.1119000000000003</v>
      </c>
      <c r="K1308" s="184">
        <v>6.2813999999999997</v>
      </c>
      <c r="L1308" s="184">
        <v>8.5073000000000008</v>
      </c>
      <c r="M1308" s="184">
        <v>12.0403</v>
      </c>
      <c r="N1308" s="184">
        <v>9.5129000000000001</v>
      </c>
      <c r="O1308" s="184">
        <v>3.4575</v>
      </c>
      <c r="P1308" s="184">
        <v>5.0110000000000001</v>
      </c>
      <c r="Q1308" s="184">
        <v>7.5980999999999996</v>
      </c>
      <c r="R1308" s="184">
        <v>2.9533999999999998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44407</v>
      </c>
      <c r="E1309" s="184">
        <v>1.3931</v>
      </c>
      <c r="F1309" s="184">
        <v>0</v>
      </c>
      <c r="G1309" s="184">
        <v>0</v>
      </c>
      <c r="H1309" s="184">
        <v>0</v>
      </c>
      <c r="I1309" s="184">
        <v>0</v>
      </c>
      <c r="J1309" s="184">
        <v>0</v>
      </c>
      <c r="K1309" s="184">
        <v>0</v>
      </c>
      <c r="L1309" s="184">
        <v>0</v>
      </c>
      <c r="M1309" s="184">
        <v>0</v>
      </c>
      <c r="N1309" s="184">
        <v>0</v>
      </c>
      <c r="O1309" s="184"/>
      <c r="P1309" s="184"/>
      <c r="Q1309" s="184">
        <v>-15.0335</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44407</v>
      </c>
      <c r="E1310" s="184">
        <v>1.3322000000000001</v>
      </c>
      <c r="F1310" s="184">
        <v>0</v>
      </c>
      <c r="G1310" s="184">
        <v>0</v>
      </c>
      <c r="H1310" s="184">
        <v>0</v>
      </c>
      <c r="I1310" s="184">
        <v>0</v>
      </c>
      <c r="J1310" s="184">
        <v>0</v>
      </c>
      <c r="K1310" s="184">
        <v>0</v>
      </c>
      <c r="L1310" s="184">
        <v>0</v>
      </c>
      <c r="M1310" s="184">
        <v>0</v>
      </c>
      <c r="N1310" s="184">
        <v>0</v>
      </c>
      <c r="O1310" s="184"/>
      <c r="P1310" s="184"/>
      <c r="Q1310" s="184">
        <v>-15.035299999999999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44407</v>
      </c>
      <c r="E1311" s="184">
        <v>23.1233</v>
      </c>
      <c r="F1311" s="184">
        <v>-2.2098</v>
      </c>
      <c r="G1311" s="184">
        <v>0.99980000000000002</v>
      </c>
      <c r="H1311" s="184">
        <v>5.7565999999999997</v>
      </c>
      <c r="I1311" s="184">
        <v>7.1113</v>
      </c>
      <c r="J1311" s="184">
        <v>7.8160999999999996</v>
      </c>
      <c r="K1311" s="184">
        <v>6.4615</v>
      </c>
      <c r="L1311" s="184">
        <v>6.2717000000000001</v>
      </c>
      <c r="M1311" s="184">
        <v>6.5678999999999998</v>
      </c>
      <c r="N1311" s="184">
        <v>7.7176</v>
      </c>
      <c r="O1311" s="184">
        <v>8.7053999999999991</v>
      </c>
      <c r="P1311" s="184">
        <v>8.5484000000000009</v>
      </c>
      <c r="Q1311" s="184">
        <v>9.2263000000000002</v>
      </c>
      <c r="R1311" s="184">
        <v>9.2317999999999998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44407</v>
      </c>
      <c r="E1312" s="184">
        <v>21.6068</v>
      </c>
      <c r="F1312" s="184">
        <v>-2.8715999999999999</v>
      </c>
      <c r="G1312" s="184">
        <v>0.28160000000000002</v>
      </c>
      <c r="H1312" s="184">
        <v>5.0486000000000004</v>
      </c>
      <c r="I1312" s="184">
        <v>6.3986999999999998</v>
      </c>
      <c r="J1312" s="184">
        <v>7.1024000000000003</v>
      </c>
      <c r="K1312" s="184">
        <v>5.7390999999999996</v>
      </c>
      <c r="L1312" s="184">
        <v>5.5427</v>
      </c>
      <c r="M1312" s="184">
        <v>5.8254999999999999</v>
      </c>
      <c r="N1312" s="184">
        <v>6.9558999999999997</v>
      </c>
      <c r="O1312" s="184">
        <v>7.9715999999999996</v>
      </c>
      <c r="P1312" s="184">
        <v>7.8273999999999999</v>
      </c>
      <c r="Q1312" s="184">
        <v>8.5934000000000008</v>
      </c>
      <c r="R1312" s="184">
        <v>8.4755000000000003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44407</v>
      </c>
      <c r="E1313" s="184">
        <v>15.071099999999999</v>
      </c>
      <c r="F1313" s="184">
        <v>-6.0536000000000003</v>
      </c>
      <c r="G1313" s="184">
        <v>-10.969200000000001</v>
      </c>
      <c r="H1313" s="184">
        <v>-2.0059</v>
      </c>
      <c r="I1313" s="184">
        <v>3.2736000000000001</v>
      </c>
      <c r="J1313" s="184">
        <v>5.6365999999999996</v>
      </c>
      <c r="K1313" s="184">
        <v>2.4851000000000001</v>
      </c>
      <c r="L1313" s="184">
        <v>1.9591000000000001</v>
      </c>
      <c r="M1313" s="184">
        <v>2.4557000000000002</v>
      </c>
      <c r="N1313" s="184">
        <v>2.8007</v>
      </c>
      <c r="O1313" s="184">
        <v>2.7039</v>
      </c>
      <c r="P1313" s="184">
        <v>3.8628999999999998</v>
      </c>
      <c r="Q1313" s="184">
        <v>5.6844999999999999</v>
      </c>
      <c r="R1313" s="184">
        <v>5.1421999999999999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44407</v>
      </c>
      <c r="E1314" s="184">
        <v>15.9041</v>
      </c>
      <c r="F1314" s="184">
        <v>-5.7366000000000001</v>
      </c>
      <c r="G1314" s="184">
        <v>-10.471500000000001</v>
      </c>
      <c r="H1314" s="184">
        <v>-1.4749000000000001</v>
      </c>
      <c r="I1314" s="184">
        <v>3.8416000000000001</v>
      </c>
      <c r="J1314" s="184">
        <v>6.2050999999999998</v>
      </c>
      <c r="K1314" s="184">
        <v>3.0596000000000001</v>
      </c>
      <c r="L1314" s="184">
        <v>2.5425</v>
      </c>
      <c r="M1314" s="184">
        <v>3.0369999999999999</v>
      </c>
      <c r="N1314" s="184">
        <v>3.3559000000000001</v>
      </c>
      <c r="O1314" s="184">
        <v>3.3195000000000001</v>
      </c>
      <c r="P1314" s="184">
        <v>4.5514000000000001</v>
      </c>
      <c r="Q1314" s="184">
        <v>6.4545000000000003</v>
      </c>
      <c r="R1314" s="184">
        <v>5.7184999999999997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44407</v>
      </c>
      <c r="E1315" s="184">
        <v>67.605900000000005</v>
      </c>
      <c r="F1315" s="184">
        <v>-4.3726000000000003</v>
      </c>
      <c r="G1315" s="184">
        <v>-6.2774999999999999</v>
      </c>
      <c r="H1315" s="184">
        <v>-1.5344</v>
      </c>
      <c r="I1315" s="184">
        <v>2.0840999999999998</v>
      </c>
      <c r="J1315" s="184">
        <v>4.8766999999999996</v>
      </c>
      <c r="K1315" s="184">
        <v>4.4382999999999999</v>
      </c>
      <c r="L1315" s="184">
        <v>3.3612000000000002</v>
      </c>
      <c r="M1315" s="184">
        <v>4.0292000000000003</v>
      </c>
      <c r="N1315" s="184">
        <v>4.5235000000000003</v>
      </c>
      <c r="O1315" s="184">
        <v>5.5282</v>
      </c>
      <c r="P1315" s="184">
        <v>6.1081000000000003</v>
      </c>
      <c r="Q1315" s="184">
        <v>7.4317000000000002</v>
      </c>
      <c r="R1315" s="184">
        <v>7.1398999999999999</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44407</v>
      </c>
      <c r="E1316" s="184">
        <v>64.552499999999995</v>
      </c>
      <c r="F1316" s="184">
        <v>-4.7489999999999997</v>
      </c>
      <c r="G1316" s="184">
        <v>-6.6496000000000004</v>
      </c>
      <c r="H1316" s="184">
        <v>-1.8975</v>
      </c>
      <c r="I1316" s="184">
        <v>1.7136</v>
      </c>
      <c r="J1316" s="184">
        <v>4.5061999999999998</v>
      </c>
      <c r="K1316" s="184">
        <v>4.0444000000000004</v>
      </c>
      <c r="L1316" s="184">
        <v>2.9578000000000002</v>
      </c>
      <c r="M1316" s="184">
        <v>3.6294</v>
      </c>
      <c r="N1316" s="184">
        <v>4.1311999999999998</v>
      </c>
      <c r="O1316" s="184">
        <v>5.0975999999999999</v>
      </c>
      <c r="P1316" s="184">
        <v>5.6351000000000004</v>
      </c>
      <c r="Q1316" s="184">
        <v>7.9874000000000001</v>
      </c>
      <c r="R1316" s="184">
        <v>6.7226999999999997</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44407</v>
      </c>
      <c r="E1317" s="184">
        <v>64.552499999999995</v>
      </c>
      <c r="F1317" s="184">
        <v>-4.7489999999999997</v>
      </c>
      <c r="G1317" s="184">
        <v>-6.6496000000000004</v>
      </c>
      <c r="H1317" s="184">
        <v>-1.8975</v>
      </c>
      <c r="I1317" s="184">
        <v>1.7136</v>
      </c>
      <c r="J1317" s="184">
        <v>4.5061999999999998</v>
      </c>
      <c r="K1317" s="184">
        <v>4.0444000000000004</v>
      </c>
      <c r="L1317" s="184">
        <v>2.9578000000000002</v>
      </c>
      <c r="M1317" s="184">
        <v>3.6294</v>
      </c>
      <c r="N1317" s="184">
        <v>4.1311999999999998</v>
      </c>
      <c r="O1317" s="184">
        <v>5.0975999999999999</v>
      </c>
      <c r="P1317" s="184">
        <v>5.6351000000000004</v>
      </c>
      <c r="Q1317" s="184">
        <v>7.9874000000000001</v>
      </c>
      <c r="R1317" s="184">
        <v>6.7226999999999997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44407</v>
      </c>
      <c r="E1322" s="184">
        <v>24.0473</v>
      </c>
      <c r="F1322" s="184">
        <v>-5.4634</v>
      </c>
      <c r="G1322" s="184">
        <v>3.4413999999999998</v>
      </c>
      <c r="H1322" s="184">
        <v>10.994999999999999</v>
      </c>
      <c r="I1322" s="184">
        <v>11.215</v>
      </c>
      <c r="J1322" s="184">
        <v>10.2295</v>
      </c>
      <c r="K1322" s="184">
        <v>12.4739</v>
      </c>
      <c r="L1322" s="184">
        <v>16.8398</v>
      </c>
      <c r="M1322" s="184">
        <v>20.9801</v>
      </c>
      <c r="N1322" s="184">
        <v>9.4577000000000009</v>
      </c>
      <c r="O1322" s="184">
        <v>4.5171000000000001</v>
      </c>
      <c r="P1322" s="184">
        <v>6.1322000000000001</v>
      </c>
      <c r="Q1322" s="184">
        <v>7.8288000000000002</v>
      </c>
      <c r="R1322" s="184">
        <v>3.0017</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44407</v>
      </c>
      <c r="E1323" s="184">
        <v>25.631</v>
      </c>
      <c r="F1323" s="184">
        <v>-5.4105999999999996</v>
      </c>
      <c r="G1323" s="184">
        <v>3.4186999999999999</v>
      </c>
      <c r="H1323" s="184">
        <v>10.988300000000001</v>
      </c>
      <c r="I1323" s="184">
        <v>11.2065</v>
      </c>
      <c r="J1323" s="184">
        <v>10.224500000000001</v>
      </c>
      <c r="K1323" s="184">
        <v>12.472799999999999</v>
      </c>
      <c r="L1323" s="184">
        <v>17.029599999999999</v>
      </c>
      <c r="M1323" s="184">
        <v>21.3796</v>
      </c>
      <c r="N1323" s="184">
        <v>9.9274000000000004</v>
      </c>
      <c r="O1323" s="184">
        <v>5.2206000000000001</v>
      </c>
      <c r="P1323" s="184">
        <v>6.8578000000000001</v>
      </c>
      <c r="Q1323" s="184">
        <v>8.2616999999999994</v>
      </c>
      <c r="R1323" s="184">
        <v>3.6267</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44407</v>
      </c>
      <c r="E1324" s="184">
        <v>44.455100000000002</v>
      </c>
      <c r="F1324" s="184">
        <v>4.6806000000000001</v>
      </c>
      <c r="G1324" s="184">
        <v>8.1887000000000008</v>
      </c>
      <c r="H1324" s="184">
        <v>5.5304000000000002</v>
      </c>
      <c r="I1324" s="184">
        <v>5.7129000000000003</v>
      </c>
      <c r="J1324" s="184">
        <v>7.4790000000000001</v>
      </c>
      <c r="K1324" s="184">
        <v>6.9455999999999998</v>
      </c>
      <c r="L1324" s="184">
        <v>5.4870000000000001</v>
      </c>
      <c r="M1324" s="184">
        <v>5.8333000000000004</v>
      </c>
      <c r="N1324" s="184">
        <v>7.2380000000000004</v>
      </c>
      <c r="O1324" s="184">
        <v>8.3076000000000008</v>
      </c>
      <c r="P1324" s="184">
        <v>7.5532000000000004</v>
      </c>
      <c r="Q1324" s="184">
        <v>7.9550999999999998</v>
      </c>
      <c r="R1324" s="184">
        <v>7.9851999999999999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44407</v>
      </c>
      <c r="E1325" s="184">
        <v>46.956200000000003</v>
      </c>
      <c r="F1325" s="184">
        <v>5.4420999999999999</v>
      </c>
      <c r="G1325" s="184">
        <v>8.9198000000000004</v>
      </c>
      <c r="H1325" s="184">
        <v>6.3150000000000004</v>
      </c>
      <c r="I1325" s="184">
        <v>6.5124000000000004</v>
      </c>
      <c r="J1325" s="184">
        <v>8.2774000000000001</v>
      </c>
      <c r="K1325" s="184">
        <v>7.7625999999999999</v>
      </c>
      <c r="L1325" s="184">
        <v>6.3216000000000001</v>
      </c>
      <c r="M1325" s="184">
        <v>6.6828000000000003</v>
      </c>
      <c r="N1325" s="184">
        <v>8.1227999999999998</v>
      </c>
      <c r="O1325" s="184">
        <v>9.1849000000000007</v>
      </c>
      <c r="P1325" s="184">
        <v>8.3602000000000007</v>
      </c>
      <c r="Q1325" s="184">
        <v>8.8516999999999992</v>
      </c>
      <c r="R1325" s="184">
        <v>8.8646999999999991</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44407</v>
      </c>
      <c r="E1326" s="184">
        <v>34.758400000000002</v>
      </c>
      <c r="F1326" s="184">
        <v>3.9908000000000001</v>
      </c>
      <c r="G1326" s="184">
        <v>-1.6099000000000001</v>
      </c>
      <c r="H1326" s="184">
        <v>2.4613999999999998</v>
      </c>
      <c r="I1326" s="184">
        <v>4.0115999999999996</v>
      </c>
      <c r="J1326" s="184">
        <v>6.0364000000000004</v>
      </c>
      <c r="K1326" s="184">
        <v>5.9324000000000003</v>
      </c>
      <c r="L1326" s="184">
        <v>6.3212999999999999</v>
      </c>
      <c r="M1326" s="184">
        <v>6.3075999999999999</v>
      </c>
      <c r="N1326" s="184">
        <v>7.7095000000000002</v>
      </c>
      <c r="O1326" s="184">
        <v>8.4314999999999998</v>
      </c>
      <c r="P1326" s="184">
        <v>7.7272999999999996</v>
      </c>
      <c r="Q1326" s="184">
        <v>7.6586999999999996</v>
      </c>
      <c r="R1326" s="184">
        <v>9.0455000000000005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44407</v>
      </c>
      <c r="E1327" s="184">
        <v>37.1952</v>
      </c>
      <c r="F1327" s="184">
        <v>4.6127000000000002</v>
      </c>
      <c r="G1327" s="184">
        <v>-0.94850000000000001</v>
      </c>
      <c r="H1327" s="184">
        <v>3.1139999999999999</v>
      </c>
      <c r="I1327" s="184">
        <v>4.6696</v>
      </c>
      <c r="J1327" s="184">
        <v>6.6965000000000003</v>
      </c>
      <c r="K1327" s="184">
        <v>6.6052</v>
      </c>
      <c r="L1327" s="184">
        <v>7.0416999999999996</v>
      </c>
      <c r="M1327" s="184">
        <v>7.0549999999999997</v>
      </c>
      <c r="N1327" s="184">
        <v>8.4619999999999997</v>
      </c>
      <c r="O1327" s="184">
        <v>9.1515000000000004</v>
      </c>
      <c r="P1327" s="184">
        <v>8.5439000000000007</v>
      </c>
      <c r="Q1327" s="184">
        <v>9.1205999999999996</v>
      </c>
      <c r="R1327" s="184">
        <v>9.7375000000000007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44407</v>
      </c>
      <c r="E1328" s="184">
        <v>39.453000000000003</v>
      </c>
      <c r="F1328" s="184">
        <v>-8.2319999999999993</v>
      </c>
      <c r="G1328" s="184">
        <v>-8.875</v>
      </c>
      <c r="H1328" s="184">
        <v>-1.0703</v>
      </c>
      <c r="I1328" s="184">
        <v>3.0764999999999998</v>
      </c>
      <c r="J1328" s="184">
        <v>6.3268000000000004</v>
      </c>
      <c r="K1328" s="184">
        <v>4.5986000000000002</v>
      </c>
      <c r="L1328" s="184">
        <v>3.1469</v>
      </c>
      <c r="M1328" s="184">
        <v>3.5838000000000001</v>
      </c>
      <c r="N1328" s="184">
        <v>4.0921000000000003</v>
      </c>
      <c r="O1328" s="184">
        <v>8.9137000000000004</v>
      </c>
      <c r="P1328" s="184">
        <v>7.9459999999999997</v>
      </c>
      <c r="Q1328" s="184">
        <v>8.4497</v>
      </c>
      <c r="R1328" s="184">
        <v>7.7675999999999998</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44407</v>
      </c>
      <c r="E1329" s="184">
        <v>37.2241</v>
      </c>
      <c r="F1329" s="184">
        <v>-8.9207999999999998</v>
      </c>
      <c r="G1329" s="184">
        <v>-9.5691000000000006</v>
      </c>
      <c r="H1329" s="184">
        <v>-1.7644</v>
      </c>
      <c r="I1329" s="184">
        <v>2.3835000000000002</v>
      </c>
      <c r="J1329" s="184">
        <v>5.6280999999999999</v>
      </c>
      <c r="K1329" s="184">
        <v>3.895</v>
      </c>
      <c r="L1329" s="184">
        <v>2.4464000000000001</v>
      </c>
      <c r="M1329" s="184">
        <v>2.8832</v>
      </c>
      <c r="N1329" s="184">
        <v>3.3856000000000002</v>
      </c>
      <c r="O1329" s="184">
        <v>8.1951000000000001</v>
      </c>
      <c r="P1329" s="184">
        <v>7.2370000000000001</v>
      </c>
      <c r="Q1329" s="184">
        <v>7.5430999999999999</v>
      </c>
      <c r="R1329" s="184">
        <v>7.0442999999999998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44407</v>
      </c>
      <c r="E1332" s="184">
        <v>17.7959</v>
      </c>
      <c r="F1332" s="184">
        <v>1.4358</v>
      </c>
      <c r="G1332" s="184">
        <v>13.6204</v>
      </c>
      <c r="H1332" s="184">
        <v>12.8947</v>
      </c>
      <c r="I1332" s="184">
        <v>8.7019000000000002</v>
      </c>
      <c r="J1332" s="184">
        <v>9.0572999999999997</v>
      </c>
      <c r="K1332" s="184">
        <v>7.2183000000000002</v>
      </c>
      <c r="L1332" s="184">
        <v>4.7766999999999999</v>
      </c>
      <c r="M1332" s="184">
        <v>5.2633000000000001</v>
      </c>
      <c r="N1332" s="184">
        <v>6.9805999999999999</v>
      </c>
      <c r="O1332" s="184">
        <v>6.8787000000000003</v>
      </c>
      <c r="P1332" s="184">
        <v>6.8902999999999999</v>
      </c>
      <c r="Q1332" s="184">
        <v>8.1410999999999998</v>
      </c>
      <c r="R1332" s="184">
        <v>7.4474999999999998</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44407</v>
      </c>
      <c r="E1333" s="184">
        <v>19.017299999999999</v>
      </c>
      <c r="F1333" s="184">
        <v>2.3033000000000001</v>
      </c>
      <c r="G1333" s="184">
        <v>14.540100000000001</v>
      </c>
      <c r="H1333" s="184">
        <v>13.828200000000001</v>
      </c>
      <c r="I1333" s="184">
        <v>9.6734000000000009</v>
      </c>
      <c r="J1333" s="184">
        <v>10.0694</v>
      </c>
      <c r="K1333" s="184">
        <v>8.2241999999999997</v>
      </c>
      <c r="L1333" s="184">
        <v>5.7404999999999999</v>
      </c>
      <c r="M1333" s="184">
        <v>6.2817999999999996</v>
      </c>
      <c r="N1333" s="184">
        <v>8.016</v>
      </c>
      <c r="O1333" s="184">
        <v>7.8106999999999998</v>
      </c>
      <c r="P1333" s="184">
        <v>7.8143000000000002</v>
      </c>
      <c r="Q1333" s="184">
        <v>9.1202000000000005</v>
      </c>
      <c r="R1333" s="184">
        <v>8.4304000000000006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44407</v>
      </c>
      <c r="E1334" s="184">
        <v>17.064299999999999</v>
      </c>
      <c r="F1334" s="184">
        <v>4.0644999999999998</v>
      </c>
      <c r="G1334" s="184">
        <v>6.2061999999999999</v>
      </c>
      <c r="H1334" s="184">
        <v>11.2385</v>
      </c>
      <c r="I1334" s="184">
        <v>7.9382999999999999</v>
      </c>
      <c r="J1334" s="184">
        <v>10.0282</v>
      </c>
      <c r="K1334" s="184">
        <v>6.1646999999999998</v>
      </c>
      <c r="L1334" s="184">
        <v>5.9165999999999999</v>
      </c>
      <c r="M1334" s="184">
        <v>7.5301999999999998</v>
      </c>
      <c r="N1334" s="184">
        <v>8.8902999999999999</v>
      </c>
      <c r="O1334" s="184">
        <v>8.3564000000000007</v>
      </c>
      <c r="P1334" s="184">
        <v>7.7991000000000001</v>
      </c>
      <c r="Q1334" s="184">
        <v>8.5784000000000002</v>
      </c>
      <c r="R1334" s="184">
        <v>8.6618999999999993</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44407</v>
      </c>
      <c r="E1335" s="184">
        <v>16.114999999999998</v>
      </c>
      <c r="F1335" s="184">
        <v>3.3978000000000002</v>
      </c>
      <c r="G1335" s="184">
        <v>5.3628</v>
      </c>
      <c r="H1335" s="184">
        <v>10.3423</v>
      </c>
      <c r="I1335" s="184">
        <v>7.0566000000000004</v>
      </c>
      <c r="J1335" s="184">
        <v>9.1279000000000003</v>
      </c>
      <c r="K1335" s="184">
        <v>5.2575000000000003</v>
      </c>
      <c r="L1335" s="184">
        <v>4.9935</v>
      </c>
      <c r="M1335" s="184">
        <v>6.5450999999999997</v>
      </c>
      <c r="N1335" s="184">
        <v>7.8697999999999997</v>
      </c>
      <c r="O1335" s="184">
        <v>7.3891999999999998</v>
      </c>
      <c r="P1335" s="184">
        <v>6.8418000000000001</v>
      </c>
      <c r="Q1335" s="184">
        <v>7.6254999999999997</v>
      </c>
      <c r="R1335" s="184">
        <v>7.6677999999999997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44407</v>
      </c>
      <c r="E1336" s="184">
        <v>12.335800000000001</v>
      </c>
      <c r="F1336" s="184">
        <v>1.7754000000000001</v>
      </c>
      <c r="G1336" s="184">
        <v>-2.4651999999999998</v>
      </c>
      <c r="H1336" s="184">
        <v>2.5796999999999999</v>
      </c>
      <c r="I1336" s="184">
        <v>4.1702000000000004</v>
      </c>
      <c r="J1336" s="184">
        <v>173.14320000000001</v>
      </c>
      <c r="K1336" s="184">
        <v>58.736600000000003</v>
      </c>
      <c r="L1336" s="184">
        <v>32.083799999999997</v>
      </c>
      <c r="M1336" s="184">
        <v>23.417300000000001</v>
      </c>
      <c r="N1336" s="184">
        <v>17.703499999999998</v>
      </c>
      <c r="O1336" s="184">
        <v>-4.3840000000000003</v>
      </c>
      <c r="P1336" s="184">
        <v>-2.9999999999999997E-4</v>
      </c>
      <c r="Q1336" s="184">
        <v>3.0013999999999998</v>
      </c>
      <c r="R1336" s="184">
        <v>-5.8966000000000003</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44407</v>
      </c>
      <c r="E1337" s="184">
        <v>13.0769</v>
      </c>
      <c r="F1337" s="184">
        <v>2.2330999999999999</v>
      </c>
      <c r="G1337" s="184">
        <v>-1.9535</v>
      </c>
      <c r="H1337" s="184">
        <v>3.1120000000000001</v>
      </c>
      <c r="I1337" s="184">
        <v>4.7135999999999996</v>
      </c>
      <c r="J1337" s="184">
        <v>173.7594</v>
      </c>
      <c r="K1337" s="184">
        <v>59.359699999999997</v>
      </c>
      <c r="L1337" s="184">
        <v>32.718800000000002</v>
      </c>
      <c r="M1337" s="184">
        <v>24.062100000000001</v>
      </c>
      <c r="N1337" s="184">
        <v>18.3505</v>
      </c>
      <c r="O1337" s="184">
        <v>-3.6789999999999998</v>
      </c>
      <c r="P1337" s="184">
        <v>0.83109999999999995</v>
      </c>
      <c r="Q1337" s="184">
        <v>3.8513999999999999</v>
      </c>
      <c r="R1337" s="184">
        <v>-5.2972000000000001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44407</v>
      </c>
      <c r="E1338" s="184">
        <v>4.3099999999999999E-2</v>
      </c>
      <c r="F1338" s="184">
        <v>0</v>
      </c>
      <c r="G1338" s="184">
        <v>0</v>
      </c>
      <c r="H1338" s="184">
        <v>12.126200000000001</v>
      </c>
      <c r="I1338" s="184">
        <v>6.0631000000000004</v>
      </c>
      <c r="J1338" s="184">
        <v>8.5280000000000005</v>
      </c>
      <c r="K1338" s="184">
        <v>10.505000000000001</v>
      </c>
      <c r="L1338" s="184">
        <v>11.3055</v>
      </c>
      <c r="M1338" s="184">
        <v>-24.882899999999999</v>
      </c>
      <c r="N1338" s="184">
        <v>-20.626200000000001</v>
      </c>
      <c r="O1338" s="184"/>
      <c r="P1338" s="184"/>
      <c r="Q1338" s="184">
        <v>-12.265000000000001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44407</v>
      </c>
      <c r="E1339" s="184">
        <v>4.5400000000000003E-2</v>
      </c>
      <c r="F1339" s="184">
        <v>80.573999999999998</v>
      </c>
      <c r="G1339" s="184">
        <v>26.858000000000001</v>
      </c>
      <c r="H1339" s="184">
        <v>11.5106</v>
      </c>
      <c r="I1339" s="184">
        <v>11.536</v>
      </c>
      <c r="J1339" s="184">
        <v>10.8148</v>
      </c>
      <c r="K1339" s="184">
        <v>11.8238</v>
      </c>
      <c r="L1339" s="184">
        <v>11.686999999999999</v>
      </c>
      <c r="M1339" s="184">
        <v>-24.633400000000002</v>
      </c>
      <c r="N1339" s="184">
        <v>-20.490400000000001</v>
      </c>
      <c r="O1339" s="184"/>
      <c r="P1339" s="184"/>
      <c r="Q1339" s="184">
        <v>-12.176299999999999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44407</v>
      </c>
      <c r="E1342" s="184">
        <v>42.519799999999996</v>
      </c>
      <c r="F1342" s="184">
        <v>0.60089999999999999</v>
      </c>
      <c r="G1342" s="184">
        <v>1.2019</v>
      </c>
      <c r="H1342" s="184">
        <v>8.8322000000000003</v>
      </c>
      <c r="I1342" s="184">
        <v>7.4341999999999997</v>
      </c>
      <c r="J1342" s="184">
        <v>7.9317000000000002</v>
      </c>
      <c r="K1342" s="184">
        <v>6.6299000000000001</v>
      </c>
      <c r="L1342" s="184">
        <v>4.8484999999999996</v>
      </c>
      <c r="M1342" s="184">
        <v>5.1021999999999998</v>
      </c>
      <c r="N1342" s="184">
        <v>6.8567999999999998</v>
      </c>
      <c r="O1342" s="184">
        <v>10.0055</v>
      </c>
      <c r="P1342" s="184">
        <v>9.6963000000000008</v>
      </c>
      <c r="Q1342" s="184">
        <v>9.9755000000000003</v>
      </c>
      <c r="R1342" s="184">
        <v>9.6844000000000001</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44407</v>
      </c>
      <c r="E1343" s="184">
        <v>40.1599</v>
      </c>
      <c r="F1343" s="184">
        <v>9.0899999999999995E-2</v>
      </c>
      <c r="G1343" s="184">
        <v>0.66649999999999998</v>
      </c>
      <c r="H1343" s="184">
        <v>8.2969000000000008</v>
      </c>
      <c r="I1343" s="184">
        <v>6.8930999999999996</v>
      </c>
      <c r="J1343" s="184">
        <v>7.4005000000000001</v>
      </c>
      <c r="K1343" s="184">
        <v>6.0814000000000004</v>
      </c>
      <c r="L1343" s="184">
        <v>4.2792000000000003</v>
      </c>
      <c r="M1343" s="184">
        <v>4.5286999999999997</v>
      </c>
      <c r="N1343" s="184">
        <v>6.2835999999999999</v>
      </c>
      <c r="O1343" s="184">
        <v>9.4860000000000007</v>
      </c>
      <c r="P1343" s="184">
        <v>9</v>
      </c>
      <c r="Q1343" s="184">
        <v>8.1498000000000008</v>
      </c>
      <c r="R1343" s="184">
        <v>9.1752000000000002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44407</v>
      </c>
      <c r="E1344" s="184">
        <v>58.420499999999997</v>
      </c>
      <c r="F1344" s="184">
        <v>0.81220000000000003</v>
      </c>
      <c r="G1344" s="184">
        <v>-6.1406000000000001</v>
      </c>
      <c r="H1344" s="184">
        <v>4.6989999999999998</v>
      </c>
      <c r="I1344" s="184">
        <v>4.5286</v>
      </c>
      <c r="J1344" s="184">
        <v>5.2981999999999996</v>
      </c>
      <c r="K1344" s="184">
        <v>2.3083999999999998</v>
      </c>
      <c r="L1344" s="184">
        <v>2.0110000000000001</v>
      </c>
      <c r="M1344" s="184">
        <v>1.8452999999999999</v>
      </c>
      <c r="N1344" s="184">
        <v>2.3589000000000002</v>
      </c>
      <c r="O1344" s="184">
        <v>5.8528000000000002</v>
      </c>
      <c r="P1344" s="184">
        <v>5.9573999999999998</v>
      </c>
      <c r="Q1344" s="184">
        <v>7.7557</v>
      </c>
      <c r="R1344" s="184">
        <v>4.6725000000000003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44407</v>
      </c>
      <c r="E1345" s="184">
        <v>62.939900000000002</v>
      </c>
      <c r="F1345" s="184">
        <v>1.8557999999999999</v>
      </c>
      <c r="G1345" s="184">
        <v>-5.1398000000000001</v>
      </c>
      <c r="H1345" s="184">
        <v>5.7142999999999997</v>
      </c>
      <c r="I1345" s="184">
        <v>5.5416999999999996</v>
      </c>
      <c r="J1345" s="184">
        <v>6.3131000000000004</v>
      </c>
      <c r="K1345" s="184">
        <v>3.3582999999999998</v>
      </c>
      <c r="L1345" s="184">
        <v>3.0991</v>
      </c>
      <c r="M1345" s="184">
        <v>2.8620000000000001</v>
      </c>
      <c r="N1345" s="184">
        <v>3.3481999999999998</v>
      </c>
      <c r="O1345" s="184">
        <v>6.7987000000000002</v>
      </c>
      <c r="P1345" s="184">
        <v>6.9306999999999999</v>
      </c>
      <c r="Q1345" s="184">
        <v>7.6890000000000001</v>
      </c>
      <c r="R1345" s="184">
        <v>5.6363000000000003</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44407</v>
      </c>
      <c r="E1346" s="184">
        <v>31.439299999999999</v>
      </c>
      <c r="F1346" s="184">
        <v>-0.6966</v>
      </c>
      <c r="G1346" s="184">
        <v>-0.38700000000000001</v>
      </c>
      <c r="H1346" s="184">
        <v>7.3243999999999998</v>
      </c>
      <c r="I1346" s="184">
        <v>6.5593000000000004</v>
      </c>
      <c r="J1346" s="184">
        <v>9.1942000000000004</v>
      </c>
      <c r="K1346" s="184">
        <v>7.7253999999999996</v>
      </c>
      <c r="L1346" s="184">
        <v>6.4260000000000002</v>
      </c>
      <c r="M1346" s="184">
        <v>6.0559000000000003</v>
      </c>
      <c r="N1346" s="184">
        <v>6.8666</v>
      </c>
      <c r="O1346" s="184">
        <v>3.1983999999999999</v>
      </c>
      <c r="P1346" s="184">
        <v>4.5269000000000004</v>
      </c>
      <c r="Q1346" s="184">
        <v>6.8164999999999996</v>
      </c>
      <c r="R1346" s="184">
        <v>9.5091999999999999</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44407</v>
      </c>
      <c r="E1347" s="184">
        <v>0.83730000000000004</v>
      </c>
      <c r="F1347" s="184">
        <v>0</v>
      </c>
      <c r="G1347" s="184">
        <v>0</v>
      </c>
      <c r="H1347" s="184">
        <v>0</v>
      </c>
      <c r="I1347" s="184">
        <v>0</v>
      </c>
      <c r="J1347" s="184">
        <v>0</v>
      </c>
      <c r="K1347" s="184">
        <v>0</v>
      </c>
      <c r="L1347" s="184">
        <v>0</v>
      </c>
      <c r="M1347" s="184">
        <v>0</v>
      </c>
      <c r="N1347" s="184">
        <v>0</v>
      </c>
      <c r="O1347" s="184"/>
      <c r="P1347" s="184"/>
      <c r="Q1347" s="184">
        <v>-21.532</v>
      </c>
      <c r="R1347" s="184">
        <v>-23.040199999999999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44407</v>
      </c>
      <c r="E1348" s="184">
        <v>28.8903</v>
      </c>
      <c r="F1348" s="184">
        <v>-1.6423000000000001</v>
      </c>
      <c r="G1348" s="184">
        <v>-1.2633000000000001</v>
      </c>
      <c r="H1348" s="184">
        <v>6.4512999999999998</v>
      </c>
      <c r="I1348" s="184">
        <v>5.6886999999999999</v>
      </c>
      <c r="J1348" s="184">
        <v>8.3063000000000002</v>
      </c>
      <c r="K1348" s="184">
        <v>6.8182999999999998</v>
      </c>
      <c r="L1348" s="184">
        <v>5.4482999999999997</v>
      </c>
      <c r="M1348" s="184">
        <v>5.0166000000000004</v>
      </c>
      <c r="N1348" s="184">
        <v>5.8182999999999998</v>
      </c>
      <c r="O1348" s="184">
        <v>2.2503000000000002</v>
      </c>
      <c r="P1348" s="184">
        <v>3.5743999999999998</v>
      </c>
      <c r="Q1348" s="184">
        <v>5.8414000000000001</v>
      </c>
      <c r="R1348" s="184">
        <v>8.4641000000000002</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44407</v>
      </c>
      <c r="E1349" s="184">
        <v>0.7853</v>
      </c>
      <c r="F1349" s="184">
        <v>0</v>
      </c>
      <c r="G1349" s="184">
        <v>0</v>
      </c>
      <c r="H1349" s="184">
        <v>0</v>
      </c>
      <c r="I1349" s="184">
        <v>0</v>
      </c>
      <c r="J1349" s="184">
        <v>0</v>
      </c>
      <c r="K1349" s="184">
        <v>0</v>
      </c>
      <c r="L1349" s="184">
        <v>0</v>
      </c>
      <c r="M1349" s="184">
        <v>0</v>
      </c>
      <c r="N1349" s="184">
        <v>0</v>
      </c>
      <c r="O1349" s="184"/>
      <c r="P1349" s="184"/>
      <c r="Q1349" s="184">
        <v>-21.5336</v>
      </c>
      <c r="R1349" s="184">
        <v>-23.041899999999998</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44407</v>
      </c>
      <c r="E1350" s="184">
        <v>10.4595</v>
      </c>
      <c r="F1350" s="184">
        <v>4.5370999999999997</v>
      </c>
      <c r="G1350" s="184">
        <v>6.8669000000000002</v>
      </c>
      <c r="H1350" s="184">
        <v>4.5404999999999998</v>
      </c>
      <c r="I1350" s="184">
        <v>5.3952</v>
      </c>
      <c r="J1350" s="184">
        <v>9.7201000000000004</v>
      </c>
      <c r="K1350" s="184">
        <v>4.9733000000000001</v>
      </c>
      <c r="L1350" s="184">
        <v>3.8637000000000001</v>
      </c>
      <c r="M1350" s="184">
        <v>4.0552000000000001</v>
      </c>
      <c r="N1350" s="184"/>
      <c r="O1350" s="184"/>
      <c r="P1350" s="184"/>
      <c r="Q1350" s="184">
        <v>5.2576000000000001</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44407</v>
      </c>
      <c r="E1351" s="184">
        <v>10.414999999999999</v>
      </c>
      <c r="F1351" s="184">
        <v>4.2060000000000004</v>
      </c>
      <c r="G1351" s="184">
        <v>6.4283999999999999</v>
      </c>
      <c r="H1351" s="184">
        <v>4.1586999999999996</v>
      </c>
      <c r="I1351" s="184">
        <v>4.9408000000000003</v>
      </c>
      <c r="J1351" s="184">
        <v>9.2399000000000004</v>
      </c>
      <c r="K1351" s="184">
        <v>4.5334000000000003</v>
      </c>
      <c r="L1351" s="184">
        <v>3.4234</v>
      </c>
      <c r="M1351" s="184">
        <v>3.5709</v>
      </c>
      <c r="N1351" s="184"/>
      <c r="O1351" s="184"/>
      <c r="P1351" s="184"/>
      <c r="Q1351" s="184">
        <v>4.7484000000000002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44407</v>
      </c>
      <c r="E1354" s="184">
        <v>8.8300000000000003E-2</v>
      </c>
      <c r="F1354" s="184">
        <v>0</v>
      </c>
      <c r="G1354" s="184">
        <v>13.7944</v>
      </c>
      <c r="H1354" s="184">
        <v>11.837199999999999</v>
      </c>
      <c r="I1354" s="184">
        <v>8.8879999999999999</v>
      </c>
      <c r="J1354" s="184">
        <v>11.123799999999999</v>
      </c>
      <c r="K1354" s="184">
        <v>11.2065</v>
      </c>
      <c r="L1354" s="184">
        <v>11.528600000000001</v>
      </c>
      <c r="M1354" s="184">
        <v>-24.197900000000001</v>
      </c>
      <c r="N1354" s="184">
        <v>-16.4617</v>
      </c>
      <c r="O1354" s="184"/>
      <c r="P1354" s="184"/>
      <c r="Q1354" s="184">
        <v>-9.2269000000000005</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44407</v>
      </c>
      <c r="E1355" s="184">
        <v>8.5000000000000006E-2</v>
      </c>
      <c r="F1355" s="184">
        <v>0</v>
      </c>
      <c r="G1355" s="184">
        <v>14.3306</v>
      </c>
      <c r="H1355" s="184">
        <v>12.297800000000001</v>
      </c>
      <c r="I1355" s="184">
        <v>9.2342999999999993</v>
      </c>
      <c r="J1355" s="184">
        <v>10.1028</v>
      </c>
      <c r="K1355" s="184">
        <v>11.155099999999999</v>
      </c>
      <c r="L1355" s="184">
        <v>11.4742</v>
      </c>
      <c r="M1355" s="184">
        <v>-24.441299999999998</v>
      </c>
      <c r="N1355" s="184">
        <v>-16.584900000000001</v>
      </c>
      <c r="O1355" s="184"/>
      <c r="P1355" s="184"/>
      <c r="Q1355" s="184">
        <v>-9.3528000000000002</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44407</v>
      </c>
      <c r="E1356" s="184">
        <v>14.891</v>
      </c>
      <c r="F1356" s="184">
        <v>12.750400000000001</v>
      </c>
      <c r="G1356" s="184">
        <v>5.0678000000000001</v>
      </c>
      <c r="H1356" s="184">
        <v>4.2404000000000002</v>
      </c>
      <c r="I1356" s="184">
        <v>5.0521000000000003</v>
      </c>
      <c r="J1356" s="184">
        <v>6.6459999999999999</v>
      </c>
      <c r="K1356" s="184">
        <v>4.6925999999999997</v>
      </c>
      <c r="L1356" s="184">
        <v>3.5861999999999998</v>
      </c>
      <c r="M1356" s="184">
        <v>3.7035</v>
      </c>
      <c r="N1356" s="184">
        <v>4.6172000000000004</v>
      </c>
      <c r="O1356" s="184">
        <v>3.9964</v>
      </c>
      <c r="P1356" s="184">
        <v>5.5259</v>
      </c>
      <c r="Q1356" s="184">
        <v>6.4848999999999997</v>
      </c>
      <c r="R1356" s="184">
        <v>2.1394000000000002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44407</v>
      </c>
      <c r="E1357" s="184">
        <v>14.246600000000001</v>
      </c>
      <c r="F1357" s="184">
        <v>12.3018</v>
      </c>
      <c r="G1357" s="184">
        <v>4.4424000000000001</v>
      </c>
      <c r="H1357" s="184">
        <v>3.6259000000000001</v>
      </c>
      <c r="I1357" s="184">
        <v>4.4177999999999997</v>
      </c>
      <c r="J1357" s="184">
        <v>6.0162000000000004</v>
      </c>
      <c r="K1357" s="184">
        <v>4.0553999999999997</v>
      </c>
      <c r="L1357" s="184">
        <v>2.9510999999999998</v>
      </c>
      <c r="M1357" s="184">
        <v>3.0716999999999999</v>
      </c>
      <c r="N1357" s="184">
        <v>3.9935999999999998</v>
      </c>
      <c r="O1357" s="184">
        <v>3.3068</v>
      </c>
      <c r="P1357" s="184">
        <v>4.8498999999999999</v>
      </c>
      <c r="Q1357" s="184">
        <v>5.7441000000000004</v>
      </c>
      <c r="R1357" s="184">
        <v>1.4676</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2.0962000000000001</v>
      </c>
      <c r="G1358" s="186">
        <v>1.9078951219512201</v>
      </c>
      <c r="H1358" s="186">
        <v>5.0297926829268294</v>
      </c>
      <c r="I1358" s="186">
        <v>5.4990390243902443</v>
      </c>
      <c r="J1358" s="186">
        <v>15.128007317073168</v>
      </c>
      <c r="K1358" s="186">
        <v>8.4128390243902462</v>
      </c>
      <c r="L1358" s="186">
        <v>6.8265073170731689</v>
      </c>
      <c r="M1358" s="186">
        <v>3.4940219512195112</v>
      </c>
      <c r="N1358" s="186">
        <v>3.7298948717948712</v>
      </c>
      <c r="O1358" s="186">
        <v>5.6523322580645159</v>
      </c>
      <c r="P1358" s="186">
        <v>6.243125806451614</v>
      </c>
      <c r="Q1358" s="186">
        <v>3.1049243902438999</v>
      </c>
      <c r="R1358" s="186">
        <v>4.1966363636363644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v>
      </c>
      <c r="G1359" s="186">
        <v>0.28160000000000002</v>
      </c>
      <c r="H1359" s="186">
        <v>4.5404999999999998</v>
      </c>
      <c r="I1359" s="186">
        <v>5.5416999999999996</v>
      </c>
      <c r="J1359" s="186">
        <v>7.8160999999999996</v>
      </c>
      <c r="K1359" s="186">
        <v>6.0814000000000004</v>
      </c>
      <c r="L1359" s="186">
        <v>4.9935</v>
      </c>
      <c r="M1359" s="186">
        <v>4.0552000000000001</v>
      </c>
      <c r="N1359" s="186">
        <v>5.8182999999999998</v>
      </c>
      <c r="O1359" s="186">
        <v>5.8528000000000002</v>
      </c>
      <c r="P1359" s="186">
        <v>6.8418000000000001</v>
      </c>
      <c r="Q1359" s="186">
        <v>7.5980999999999996</v>
      </c>
      <c r="R1359" s="186">
        <v>7.0442999999999998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44407</v>
      </c>
      <c r="E1362" s="184">
        <v>99.655900000000003</v>
      </c>
      <c r="F1362" s="184">
        <v>-2.7467000000000001</v>
      </c>
      <c r="G1362" s="184">
        <v>-2.5388999999999999</v>
      </c>
      <c r="H1362" s="184">
        <v>1.5021</v>
      </c>
      <c r="I1362" s="184">
        <v>4.7385999999999999</v>
      </c>
      <c r="J1362" s="184">
        <v>5.7961</v>
      </c>
      <c r="K1362" s="184">
        <v>4.8049999999999997</v>
      </c>
      <c r="L1362" s="184">
        <v>3.3875999999999999</v>
      </c>
      <c r="M1362" s="184">
        <v>3.4376000000000002</v>
      </c>
      <c r="N1362" s="184">
        <v>4.2092999999999998</v>
      </c>
      <c r="O1362" s="184">
        <v>9.5037000000000003</v>
      </c>
      <c r="P1362" s="184">
        <v>7.3235000000000001</v>
      </c>
      <c r="Q1362" s="184">
        <v>9.3236000000000008</v>
      </c>
      <c r="R1362" s="184">
        <v>7.6818</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44407</v>
      </c>
      <c r="E1363" s="184">
        <v>105.65860000000001</v>
      </c>
      <c r="F1363" s="184">
        <v>-2.3489</v>
      </c>
      <c r="G1363" s="184">
        <v>-2.1414</v>
      </c>
      <c r="H1363" s="184">
        <v>1.9007000000000001</v>
      </c>
      <c r="I1363" s="184">
        <v>5.1375999999999999</v>
      </c>
      <c r="J1363" s="184">
        <v>6.1977000000000002</v>
      </c>
      <c r="K1363" s="184">
        <v>5.2095000000000002</v>
      </c>
      <c r="L1363" s="184">
        <v>3.7934999999999999</v>
      </c>
      <c r="M1363" s="184">
        <v>3.8672</v>
      </c>
      <c r="N1363" s="184">
        <v>4.6592000000000002</v>
      </c>
      <c r="O1363" s="184">
        <v>10.184100000000001</v>
      </c>
      <c r="P1363" s="184">
        <v>8.0496999999999996</v>
      </c>
      <c r="Q1363" s="184">
        <v>8.6414000000000009</v>
      </c>
      <c r="R1363" s="184">
        <v>8.2533999999999992</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44407</v>
      </c>
      <c r="E1364" s="184">
        <v>49.142400000000002</v>
      </c>
      <c r="F1364" s="184">
        <v>-6.9804000000000004</v>
      </c>
      <c r="G1364" s="184">
        <v>-2.7970000000000002</v>
      </c>
      <c r="H1364" s="184">
        <v>3.6951000000000001</v>
      </c>
      <c r="I1364" s="184">
        <v>4.1712999999999996</v>
      </c>
      <c r="J1364" s="184">
        <v>5.2614000000000001</v>
      </c>
      <c r="K1364" s="184">
        <v>3.5514000000000001</v>
      </c>
      <c r="L1364" s="184">
        <v>2.9702000000000002</v>
      </c>
      <c r="M1364" s="184">
        <v>3.0480999999999998</v>
      </c>
      <c r="N1364" s="184">
        <v>3.6295999999999999</v>
      </c>
      <c r="O1364" s="184">
        <v>9.3237000000000005</v>
      </c>
      <c r="P1364" s="184">
        <v>8.0734999999999992</v>
      </c>
      <c r="Q1364" s="184">
        <v>8.6338000000000008</v>
      </c>
      <c r="R1364" s="184">
        <v>7.4463999999999997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44407</v>
      </c>
      <c r="E1365" s="184">
        <v>45.811900000000001</v>
      </c>
      <c r="F1365" s="184">
        <v>-8.0452999999999992</v>
      </c>
      <c r="G1365" s="184">
        <v>-3.8761999999999999</v>
      </c>
      <c r="H1365" s="184">
        <v>2.6192000000000002</v>
      </c>
      <c r="I1365" s="184">
        <v>3.0939000000000001</v>
      </c>
      <c r="J1365" s="184">
        <v>4.1813000000000002</v>
      </c>
      <c r="K1365" s="184">
        <v>2.4409000000000001</v>
      </c>
      <c r="L1365" s="184">
        <v>1.8365</v>
      </c>
      <c r="M1365" s="184">
        <v>1.9037999999999999</v>
      </c>
      <c r="N1365" s="184">
        <v>2.4712000000000001</v>
      </c>
      <c r="O1365" s="184">
        <v>8.1783999999999999</v>
      </c>
      <c r="P1365" s="184">
        <v>7.0426000000000002</v>
      </c>
      <c r="Q1365" s="184">
        <v>8.3978000000000002</v>
      </c>
      <c r="R1365" s="184">
        <v>6.2713999999999999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44407</v>
      </c>
      <c r="E1366" s="184">
        <v>47.131799999999998</v>
      </c>
      <c r="F1366" s="184">
        <v>9.4504000000000001</v>
      </c>
      <c r="G1366" s="184">
        <v>-5.5475000000000003</v>
      </c>
      <c r="H1366" s="184">
        <v>-0.97340000000000004</v>
      </c>
      <c r="I1366" s="184">
        <v>1.3061</v>
      </c>
      <c r="J1366" s="184">
        <v>3.6793</v>
      </c>
      <c r="K1366" s="184">
        <v>3.1036999999999999</v>
      </c>
      <c r="L1366" s="184">
        <v>0.97009999999999996</v>
      </c>
      <c r="M1366" s="184">
        <v>2.282</v>
      </c>
      <c r="N1366" s="184">
        <v>3.0284</v>
      </c>
      <c r="O1366" s="184">
        <v>7.2762000000000002</v>
      </c>
      <c r="P1366" s="184">
        <v>5.5422000000000002</v>
      </c>
      <c r="Q1366" s="184">
        <v>7.7016</v>
      </c>
      <c r="R1366" s="184">
        <v>6.0388000000000002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44407</v>
      </c>
      <c r="E1367" s="184">
        <v>50.1584</v>
      </c>
      <c r="F1367" s="184">
        <v>10.3362</v>
      </c>
      <c r="G1367" s="184">
        <v>-4.6311999999999998</v>
      </c>
      <c r="H1367" s="184">
        <v>-7.2800000000000004E-2</v>
      </c>
      <c r="I1367" s="184">
        <v>2.2057000000000002</v>
      </c>
      <c r="J1367" s="184">
        <v>4.5651999999999999</v>
      </c>
      <c r="K1367" s="184">
        <v>4.0288000000000004</v>
      </c>
      <c r="L1367" s="184">
        <v>1.9503999999999999</v>
      </c>
      <c r="M1367" s="184">
        <v>3.1867999999999999</v>
      </c>
      <c r="N1367" s="184">
        <v>3.8549000000000002</v>
      </c>
      <c r="O1367" s="184">
        <v>7.9104000000000001</v>
      </c>
      <c r="P1367" s="184">
        <v>6.1965000000000003</v>
      </c>
      <c r="Q1367" s="184">
        <v>7.7324999999999999</v>
      </c>
      <c r="R1367" s="184">
        <v>6.7285000000000004</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44407</v>
      </c>
      <c r="E1368" s="184">
        <v>34.775399999999998</v>
      </c>
      <c r="F1368" s="184">
        <v>-5.9817</v>
      </c>
      <c r="G1368" s="184">
        <v>-6.0846</v>
      </c>
      <c r="H1368" s="184">
        <v>-0.67469999999999997</v>
      </c>
      <c r="I1368" s="184">
        <v>4.3555999999999999</v>
      </c>
      <c r="J1368" s="184">
        <v>4.4524999999999997</v>
      </c>
      <c r="K1368" s="184">
        <v>2.6541000000000001</v>
      </c>
      <c r="L1368" s="184">
        <v>0.25180000000000002</v>
      </c>
      <c r="M1368" s="184">
        <v>1.0879000000000001</v>
      </c>
      <c r="N1368" s="184">
        <v>1.8498000000000001</v>
      </c>
      <c r="O1368" s="184">
        <v>7.9211999999999998</v>
      </c>
      <c r="P1368" s="184">
        <v>5.8556999999999997</v>
      </c>
      <c r="Q1368" s="184">
        <v>6.9112999999999998</v>
      </c>
      <c r="R1368" s="184">
        <v>5.0681000000000003</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44407</v>
      </c>
      <c r="E1369" s="184">
        <v>37.213000000000001</v>
      </c>
      <c r="F1369" s="184">
        <v>-5.0997000000000003</v>
      </c>
      <c r="G1369" s="184">
        <v>-5.2615999999999996</v>
      </c>
      <c r="H1369" s="184">
        <v>0.15409999999999999</v>
      </c>
      <c r="I1369" s="184">
        <v>5.1947999999999999</v>
      </c>
      <c r="J1369" s="184">
        <v>5.2933000000000003</v>
      </c>
      <c r="K1369" s="184">
        <v>3.4977</v>
      </c>
      <c r="L1369" s="184">
        <v>1.0912999999999999</v>
      </c>
      <c r="M1369" s="184">
        <v>1.9346000000000001</v>
      </c>
      <c r="N1369" s="184">
        <v>2.7056</v>
      </c>
      <c r="O1369" s="184">
        <v>8.7988999999999997</v>
      </c>
      <c r="P1369" s="184">
        <v>6.6909000000000001</v>
      </c>
      <c r="Q1369" s="184">
        <v>7.4954999999999998</v>
      </c>
      <c r="R1369" s="184">
        <v>5.9493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44407</v>
      </c>
      <c r="E1370" s="184">
        <v>31.3019</v>
      </c>
      <c r="F1370" s="184">
        <v>5.0148000000000001</v>
      </c>
      <c r="G1370" s="184">
        <v>-14.286899999999999</v>
      </c>
      <c r="H1370" s="184">
        <v>-2.7637999999999998</v>
      </c>
      <c r="I1370" s="184">
        <v>2.2675000000000001</v>
      </c>
      <c r="J1370" s="184">
        <v>2.0206</v>
      </c>
      <c r="K1370" s="184">
        <v>2.3056000000000001</v>
      </c>
      <c r="L1370" s="184">
        <v>2.3969999999999998</v>
      </c>
      <c r="M1370" s="184">
        <v>2.5099999999999998</v>
      </c>
      <c r="N1370" s="184">
        <v>3.7004999999999999</v>
      </c>
      <c r="O1370" s="184">
        <v>8.8544</v>
      </c>
      <c r="P1370" s="184">
        <v>7.4897</v>
      </c>
      <c r="Q1370" s="184">
        <v>9.2067999999999994</v>
      </c>
      <c r="R1370" s="184">
        <v>8.1127000000000002</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44407</v>
      </c>
      <c r="E1371" s="184">
        <v>32.5349</v>
      </c>
      <c r="F1371" s="184">
        <v>5.7224000000000004</v>
      </c>
      <c r="G1371" s="184">
        <v>-13.6715</v>
      </c>
      <c r="H1371" s="184">
        <v>-2.1307</v>
      </c>
      <c r="I1371" s="184">
        <v>2.9121000000000001</v>
      </c>
      <c r="J1371" s="184">
        <v>2.6608999999999998</v>
      </c>
      <c r="K1371" s="184">
        <v>2.9495</v>
      </c>
      <c r="L1371" s="184">
        <v>3.0463</v>
      </c>
      <c r="M1371" s="184">
        <v>3.1526999999999998</v>
      </c>
      <c r="N1371" s="184">
        <v>4.3396999999999997</v>
      </c>
      <c r="O1371" s="184">
        <v>9.4743999999999993</v>
      </c>
      <c r="P1371" s="184">
        <v>8.1003000000000007</v>
      </c>
      <c r="Q1371" s="184">
        <v>8.7493999999999996</v>
      </c>
      <c r="R1371" s="184">
        <v>8.7219999999999995</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44407</v>
      </c>
      <c r="E1372" s="184">
        <v>57.338900000000002</v>
      </c>
      <c r="F1372" s="184">
        <v>-9.3551000000000002</v>
      </c>
      <c r="G1372" s="184">
        <v>-12.5063</v>
      </c>
      <c r="H1372" s="184">
        <v>-3.6259000000000001</v>
      </c>
      <c r="I1372" s="184">
        <v>0.5776</v>
      </c>
      <c r="J1372" s="184">
        <v>5.2445000000000004</v>
      </c>
      <c r="K1372" s="184">
        <v>3.9209999999999998</v>
      </c>
      <c r="L1372" s="184">
        <v>1.4684999999999999</v>
      </c>
      <c r="M1372" s="184">
        <v>2.0714999999999999</v>
      </c>
      <c r="N1372" s="184">
        <v>2.6421999999999999</v>
      </c>
      <c r="O1372" s="184">
        <v>9.7467000000000006</v>
      </c>
      <c r="P1372" s="184">
        <v>8.2042999999999999</v>
      </c>
      <c r="Q1372" s="184">
        <v>8.8948999999999998</v>
      </c>
      <c r="R1372" s="184">
        <v>7.1981999999999999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44407</v>
      </c>
      <c r="E1373" s="184">
        <v>53.784300000000002</v>
      </c>
      <c r="F1373" s="184">
        <v>-9.9732000000000003</v>
      </c>
      <c r="G1373" s="184">
        <v>-13.151300000000001</v>
      </c>
      <c r="H1373" s="184">
        <v>-4.2718999999999996</v>
      </c>
      <c r="I1373" s="184">
        <v>-6.7900000000000002E-2</v>
      </c>
      <c r="J1373" s="184">
        <v>4.5936000000000003</v>
      </c>
      <c r="K1373" s="184">
        <v>3.2667000000000002</v>
      </c>
      <c r="L1373" s="184">
        <v>0.79890000000000005</v>
      </c>
      <c r="M1373" s="184">
        <v>1.4115</v>
      </c>
      <c r="N1373" s="184">
        <v>1.9823999999999999</v>
      </c>
      <c r="O1373" s="184">
        <v>9.0631000000000004</v>
      </c>
      <c r="P1373" s="184">
        <v>7.4089999999999998</v>
      </c>
      <c r="Q1373" s="184">
        <v>8.3173999999999992</v>
      </c>
      <c r="R1373" s="184">
        <v>6.5252999999999997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44407</v>
      </c>
      <c r="E1374" s="184">
        <v>50.291499999999999</v>
      </c>
      <c r="F1374" s="184">
        <v>11.180300000000001</v>
      </c>
      <c r="G1374" s="184">
        <v>-5.8517000000000001</v>
      </c>
      <c r="H1374" s="184">
        <v>-3.0049999999999999</v>
      </c>
      <c r="I1374" s="184">
        <v>1.2706999999999999</v>
      </c>
      <c r="J1374" s="184">
        <v>7.1837</v>
      </c>
      <c r="K1374" s="184">
        <v>2.7309000000000001</v>
      </c>
      <c r="L1374" s="184">
        <v>0.31190000000000001</v>
      </c>
      <c r="M1374" s="184">
        <v>0.80830000000000002</v>
      </c>
      <c r="N1374" s="184">
        <v>1.3473999999999999</v>
      </c>
      <c r="O1374" s="184">
        <v>1.9357</v>
      </c>
      <c r="P1374" s="184">
        <v>2.9146999999999998</v>
      </c>
      <c r="Q1374" s="184">
        <v>6.2824999999999998</v>
      </c>
      <c r="R1374" s="184">
        <v>3.4058999999999999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44407</v>
      </c>
      <c r="E1375" s="184">
        <v>54.786000000000001</v>
      </c>
      <c r="F1375" s="184">
        <v>12.196099999999999</v>
      </c>
      <c r="G1375" s="184">
        <v>-4.8392999999999997</v>
      </c>
      <c r="H1375" s="184">
        <v>-2.0074000000000001</v>
      </c>
      <c r="I1375" s="184">
        <v>2.2719</v>
      </c>
      <c r="J1375" s="184">
        <v>8.1893999999999991</v>
      </c>
      <c r="K1375" s="184">
        <v>3.7391000000000001</v>
      </c>
      <c r="L1375" s="184">
        <v>1.3165</v>
      </c>
      <c r="M1375" s="184">
        <v>1.8184</v>
      </c>
      <c r="N1375" s="184">
        <v>2.3662000000000001</v>
      </c>
      <c r="O1375" s="184">
        <v>2.9607000000000001</v>
      </c>
      <c r="P1375" s="184">
        <v>3.9491000000000001</v>
      </c>
      <c r="Q1375" s="184">
        <v>5.6482000000000001</v>
      </c>
      <c r="R1375" s="184">
        <v>4.4440999999999997</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44407</v>
      </c>
      <c r="E1376" s="184">
        <v>66.014200000000002</v>
      </c>
      <c r="F1376" s="184">
        <v>-31.985499999999998</v>
      </c>
      <c r="G1376" s="184">
        <v>-6.7602000000000002</v>
      </c>
      <c r="H1376" s="184">
        <v>7.5541999999999998</v>
      </c>
      <c r="I1376" s="184">
        <v>4.7518000000000002</v>
      </c>
      <c r="J1376" s="184">
        <v>2.7709000000000001</v>
      </c>
      <c r="K1376" s="184">
        <v>5.4653</v>
      </c>
      <c r="L1376" s="184">
        <v>0.70760000000000001</v>
      </c>
      <c r="M1376" s="184">
        <v>3.6928999999999998</v>
      </c>
      <c r="N1376" s="184">
        <v>4.1638999999999999</v>
      </c>
      <c r="O1376" s="184">
        <v>9.8687000000000005</v>
      </c>
      <c r="P1376" s="184">
        <v>7.6242999999999999</v>
      </c>
      <c r="Q1376" s="184">
        <v>8.2957000000000001</v>
      </c>
      <c r="R1376" s="184">
        <v>8.0737000000000005</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44407</v>
      </c>
      <c r="E1377" s="184">
        <v>61.290599999999998</v>
      </c>
      <c r="F1377" s="184">
        <v>-33.021700000000003</v>
      </c>
      <c r="G1377" s="184">
        <v>-7.7567000000000004</v>
      </c>
      <c r="H1377" s="184">
        <v>6.5846</v>
      </c>
      <c r="I1377" s="184">
        <v>3.7614999999999998</v>
      </c>
      <c r="J1377" s="184">
        <v>1.7633000000000001</v>
      </c>
      <c r="K1377" s="184">
        <v>4.4344000000000001</v>
      </c>
      <c r="L1377" s="184">
        <v>-0.36449999999999999</v>
      </c>
      <c r="M1377" s="184">
        <v>2.6021000000000001</v>
      </c>
      <c r="N1377" s="184">
        <v>3.052</v>
      </c>
      <c r="O1377" s="184">
        <v>8.7335999999999991</v>
      </c>
      <c r="P1377" s="184">
        <v>6.5837000000000003</v>
      </c>
      <c r="Q1377" s="184">
        <v>8.7169000000000008</v>
      </c>
      <c r="R1377" s="184">
        <v>6.9253999999999998</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44407</v>
      </c>
      <c r="E1378" s="184">
        <v>57.471299999999999</v>
      </c>
      <c r="F1378" s="184">
        <v>-0.4446</v>
      </c>
      <c r="G1378" s="184">
        <v>-2.7938000000000001</v>
      </c>
      <c r="H1378" s="184">
        <v>0.87109999999999999</v>
      </c>
      <c r="I1378" s="184">
        <v>2.5565000000000002</v>
      </c>
      <c r="J1378" s="184">
        <v>3.4775999999999998</v>
      </c>
      <c r="K1378" s="184">
        <v>2.2267999999999999</v>
      </c>
      <c r="L1378" s="184">
        <v>1.3384</v>
      </c>
      <c r="M1378" s="184">
        <v>1.6753</v>
      </c>
      <c r="N1378" s="184">
        <v>1.4125000000000001</v>
      </c>
      <c r="O1378" s="184">
        <v>7.6936</v>
      </c>
      <c r="P1378" s="184">
        <v>6.2751999999999999</v>
      </c>
      <c r="Q1378" s="184">
        <v>8.0949000000000009</v>
      </c>
      <c r="R1378" s="184">
        <v>5.6914999999999996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44407</v>
      </c>
      <c r="E1379" s="184">
        <v>60.2074</v>
      </c>
      <c r="F1379" s="184">
        <v>-0.36370000000000002</v>
      </c>
      <c r="G1379" s="184">
        <v>-2.6467000000000001</v>
      </c>
      <c r="H1379" s="184">
        <v>1.0395000000000001</v>
      </c>
      <c r="I1379" s="184">
        <v>2.7265999999999999</v>
      </c>
      <c r="J1379" s="184">
        <v>3.6503999999999999</v>
      </c>
      <c r="K1379" s="184">
        <v>2.3972000000000002</v>
      </c>
      <c r="L1379" s="184">
        <v>1.5058</v>
      </c>
      <c r="M1379" s="184">
        <v>2.0222000000000002</v>
      </c>
      <c r="N1379" s="184">
        <v>1.897</v>
      </c>
      <c r="O1379" s="184">
        <v>8.3417999999999992</v>
      </c>
      <c r="P1379" s="184">
        <v>6.8474000000000004</v>
      </c>
      <c r="Q1379" s="184">
        <v>7.5464000000000002</v>
      </c>
      <c r="R1379" s="184">
        <v>6.2994000000000003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44407</v>
      </c>
      <c r="E1380" s="184">
        <v>71.269900000000007</v>
      </c>
      <c r="F1380" s="184">
        <v>-17.455500000000001</v>
      </c>
      <c r="G1380" s="184">
        <v>-5.2215999999999996</v>
      </c>
      <c r="H1380" s="184">
        <v>2.5106999999999999</v>
      </c>
      <c r="I1380" s="184">
        <v>6.1490999999999998</v>
      </c>
      <c r="J1380" s="184">
        <v>3.6917</v>
      </c>
      <c r="K1380" s="184">
        <v>1.6756</v>
      </c>
      <c r="L1380" s="184">
        <v>7.0699999999999999E-2</v>
      </c>
      <c r="M1380" s="184">
        <v>0.9163</v>
      </c>
      <c r="N1380" s="184">
        <v>1.7033</v>
      </c>
      <c r="O1380" s="184">
        <v>8.9705999999999992</v>
      </c>
      <c r="P1380" s="184">
        <v>7.0442999999999998</v>
      </c>
      <c r="Q1380" s="184">
        <v>8.6945999999999994</v>
      </c>
      <c r="R1380" s="184">
        <v>6.0593000000000004</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44407</v>
      </c>
      <c r="E1381" s="184">
        <v>76.736199999999997</v>
      </c>
      <c r="F1381" s="184">
        <v>-16.260200000000001</v>
      </c>
      <c r="G1381" s="184">
        <v>-4.0416999999999996</v>
      </c>
      <c r="H1381" s="184">
        <v>3.6922999999999999</v>
      </c>
      <c r="I1381" s="184">
        <v>7.3320999999999996</v>
      </c>
      <c r="J1381" s="184">
        <v>4.8471000000000002</v>
      </c>
      <c r="K1381" s="184">
        <v>2.8134000000000001</v>
      </c>
      <c r="L1381" s="184">
        <v>1.2214</v>
      </c>
      <c r="M1381" s="184">
        <v>2.0828000000000002</v>
      </c>
      <c r="N1381" s="184">
        <v>2.831</v>
      </c>
      <c r="O1381" s="184">
        <v>9.9174000000000007</v>
      </c>
      <c r="P1381" s="184">
        <v>7.9679000000000002</v>
      </c>
      <c r="Q1381" s="184">
        <v>8.5745000000000005</v>
      </c>
      <c r="R1381" s="184">
        <v>7.0435999999999996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44407</v>
      </c>
      <c r="E1382" s="184">
        <v>58.7654</v>
      </c>
      <c r="F1382" s="184">
        <v>-5.7134</v>
      </c>
      <c r="G1382" s="184">
        <v>-2.0078999999999998</v>
      </c>
      <c r="H1382" s="184">
        <v>10.9457</v>
      </c>
      <c r="I1382" s="184">
        <v>8.8005999999999993</v>
      </c>
      <c r="J1382" s="184">
        <v>7.7508999999999997</v>
      </c>
      <c r="K1382" s="184">
        <v>6.1356999999999999</v>
      </c>
      <c r="L1382" s="184">
        <v>4.8353000000000002</v>
      </c>
      <c r="M1382" s="184">
        <v>4.8493000000000004</v>
      </c>
      <c r="N1382" s="184">
        <v>6.0316999999999998</v>
      </c>
      <c r="O1382" s="184">
        <v>10.1569</v>
      </c>
      <c r="P1382" s="184">
        <v>9.0997000000000003</v>
      </c>
      <c r="Q1382" s="184">
        <v>8.8460000000000001</v>
      </c>
      <c r="R1382" s="184">
        <v>9.6930999999999994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44407</v>
      </c>
      <c r="E1383" s="184">
        <v>55.912199999999999</v>
      </c>
      <c r="F1383" s="184">
        <v>-6.3963999999999999</v>
      </c>
      <c r="G1383" s="184">
        <v>-2.6758999999999999</v>
      </c>
      <c r="H1383" s="184">
        <v>10.278700000000001</v>
      </c>
      <c r="I1383" s="184">
        <v>8.1387999999999998</v>
      </c>
      <c r="J1383" s="184">
        <v>7.0869999999999997</v>
      </c>
      <c r="K1383" s="184">
        <v>5.4660000000000002</v>
      </c>
      <c r="L1383" s="184">
        <v>4.1643999999999997</v>
      </c>
      <c r="M1383" s="184">
        <v>4.1801000000000004</v>
      </c>
      <c r="N1383" s="184">
        <v>5.3566000000000003</v>
      </c>
      <c r="O1383" s="184">
        <v>9.4438999999999993</v>
      </c>
      <c r="P1383" s="184">
        <v>8.3225999999999996</v>
      </c>
      <c r="Q1383" s="184">
        <v>7.8517999999999999</v>
      </c>
      <c r="R1383" s="184">
        <v>9.0157000000000007</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44407</v>
      </c>
      <c r="E1384" s="184">
        <v>70.616600000000005</v>
      </c>
      <c r="F1384" s="184">
        <v>-8.9398</v>
      </c>
      <c r="G1384" s="184">
        <v>-12.5299</v>
      </c>
      <c r="H1384" s="184">
        <v>-5.4363000000000001</v>
      </c>
      <c r="I1384" s="184">
        <v>-0.98170000000000002</v>
      </c>
      <c r="J1384" s="184">
        <v>3.6046999999999998</v>
      </c>
      <c r="K1384" s="184">
        <v>3.6511</v>
      </c>
      <c r="L1384" s="184">
        <v>1.8998999999999999</v>
      </c>
      <c r="M1384" s="184">
        <v>2.4731000000000001</v>
      </c>
      <c r="N1384" s="184">
        <v>3.8026</v>
      </c>
      <c r="O1384" s="184">
        <v>8.7997999999999994</v>
      </c>
      <c r="P1384" s="184">
        <v>7.5816999999999997</v>
      </c>
      <c r="Q1384" s="184">
        <v>8.5736000000000008</v>
      </c>
      <c r="R1384" s="184">
        <v>8.0768000000000004</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44407</v>
      </c>
      <c r="E1385" s="184">
        <v>65.705100000000002</v>
      </c>
      <c r="F1385" s="184">
        <v>-9.8854000000000006</v>
      </c>
      <c r="G1385" s="184">
        <v>-13.446999999999999</v>
      </c>
      <c r="H1385" s="184">
        <v>-6.3489000000000004</v>
      </c>
      <c r="I1385" s="184">
        <v>-1.8240000000000001</v>
      </c>
      <c r="J1385" s="184">
        <v>2.8452999999999999</v>
      </c>
      <c r="K1385" s="184">
        <v>2.9455</v>
      </c>
      <c r="L1385" s="184">
        <v>1.1319999999999999</v>
      </c>
      <c r="M1385" s="184">
        <v>1.6596</v>
      </c>
      <c r="N1385" s="184">
        <v>2.956</v>
      </c>
      <c r="O1385" s="184">
        <v>7.8543000000000003</v>
      </c>
      <c r="P1385" s="184">
        <v>6.5149999999999997</v>
      </c>
      <c r="Q1385" s="184">
        <v>8.0652000000000008</v>
      </c>
      <c r="R1385" s="184">
        <v>7.1727999999999996</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44407</v>
      </c>
      <c r="E1386" s="184">
        <v>1.7727999999999999</v>
      </c>
      <c r="F1386" s="184">
        <v>12.3575</v>
      </c>
      <c r="G1386" s="184">
        <v>10.9907</v>
      </c>
      <c r="H1386" s="184">
        <v>10.9055</v>
      </c>
      <c r="I1386" s="184">
        <v>10.9283</v>
      </c>
      <c r="J1386" s="184">
        <v>10.941000000000001</v>
      </c>
      <c r="K1386" s="184">
        <v>11.138400000000001</v>
      </c>
      <c r="L1386" s="184">
        <v>11.4818</v>
      </c>
      <c r="M1386" s="184">
        <v>-24.141999999999999</v>
      </c>
      <c r="N1386" s="184">
        <v>-16.3734</v>
      </c>
      <c r="O1386" s="184"/>
      <c r="P1386" s="184"/>
      <c r="Q1386" s="184">
        <v>-9.1953999999999994</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44407</v>
      </c>
      <c r="E1387" s="184">
        <v>1.659</v>
      </c>
      <c r="F1387" s="184">
        <v>11.0039</v>
      </c>
      <c r="G1387" s="184">
        <v>11.0106</v>
      </c>
      <c r="H1387" s="184">
        <v>11.023899999999999</v>
      </c>
      <c r="I1387" s="184">
        <v>10.8887</v>
      </c>
      <c r="J1387" s="184">
        <v>10.951599999999999</v>
      </c>
      <c r="K1387" s="184">
        <v>11.157500000000001</v>
      </c>
      <c r="L1387" s="184">
        <v>11.476800000000001</v>
      </c>
      <c r="M1387" s="184">
        <v>-24.372399999999999</v>
      </c>
      <c r="N1387" s="184">
        <v>-16.549299999999999</v>
      </c>
      <c r="O1387" s="184"/>
      <c r="P1387" s="184"/>
      <c r="Q1387" s="184">
        <v>-9.3290000000000006</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44407</v>
      </c>
      <c r="E1388" s="184">
        <v>54.832000000000001</v>
      </c>
      <c r="F1388" s="184">
        <v>1.9305000000000001</v>
      </c>
      <c r="G1388" s="184">
        <v>-1.1758999999999999</v>
      </c>
      <c r="H1388" s="184">
        <v>4.2732999999999999</v>
      </c>
      <c r="I1388" s="184">
        <v>4.3197000000000001</v>
      </c>
      <c r="J1388" s="184">
        <v>3.5428000000000002</v>
      </c>
      <c r="K1388" s="184">
        <v>2.8117000000000001</v>
      </c>
      <c r="L1388" s="184">
        <v>2.1200999999999999</v>
      </c>
      <c r="M1388" s="184">
        <v>2.1145999999999998</v>
      </c>
      <c r="N1388" s="184">
        <v>2.3942000000000001</v>
      </c>
      <c r="O1388" s="184">
        <v>6.4600000000000005E-2</v>
      </c>
      <c r="P1388" s="184">
        <v>2.6638000000000002</v>
      </c>
      <c r="Q1388" s="184">
        <v>5.6722999999999999</v>
      </c>
      <c r="R1388" s="184">
        <v>1.0215000000000001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44407</v>
      </c>
      <c r="E1389" s="184">
        <v>51.034500000000001</v>
      </c>
      <c r="F1389" s="184">
        <v>1.645</v>
      </c>
      <c r="G1389" s="184">
        <v>-1.5017</v>
      </c>
      <c r="H1389" s="184">
        <v>3.9468000000000001</v>
      </c>
      <c r="I1389" s="184">
        <v>3.9548999999999999</v>
      </c>
      <c r="J1389" s="184">
        <v>3.1478999999999999</v>
      </c>
      <c r="K1389" s="184">
        <v>2.3972000000000002</v>
      </c>
      <c r="L1389" s="184">
        <v>1.6840999999999999</v>
      </c>
      <c r="M1389" s="184">
        <v>1.6567000000000001</v>
      </c>
      <c r="N1389" s="184">
        <v>1.9084000000000001</v>
      </c>
      <c r="O1389" s="184">
        <v>-0.65090000000000003</v>
      </c>
      <c r="P1389" s="184">
        <v>1.9077</v>
      </c>
      <c r="Q1389" s="184">
        <v>7.2995999999999999</v>
      </c>
      <c r="R1389" s="184">
        <v>0.29459999999999997</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-3.5771464285714294</v>
      </c>
      <c r="G1390" s="186">
        <v>-4.9193964285714289</v>
      </c>
      <c r="H1390" s="186">
        <v>1.8638107142857143</v>
      </c>
      <c r="I1390" s="186">
        <v>3.9620857142857142</v>
      </c>
      <c r="J1390" s="186">
        <v>4.9782749999999991</v>
      </c>
      <c r="K1390" s="186">
        <v>4.0328464285714283</v>
      </c>
      <c r="L1390" s="186">
        <v>2.4594392857142853</v>
      </c>
      <c r="M1390" s="186">
        <v>0.4975357142857143</v>
      </c>
      <c r="N1390" s="186">
        <v>1.6918892857142858</v>
      </c>
      <c r="O1390" s="186">
        <v>7.7048423076923083</v>
      </c>
      <c r="P1390" s="186">
        <v>6.5875000000000012</v>
      </c>
      <c r="Q1390" s="186">
        <v>6.7729928571428575</v>
      </c>
      <c r="R1390" s="186">
        <v>6.431280769230769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-3.9232000000000005</v>
      </c>
      <c r="G1391" s="186">
        <v>-4.7352499999999997</v>
      </c>
      <c r="H1391" s="186">
        <v>1.2707999999999999</v>
      </c>
      <c r="I1391" s="186">
        <v>3.8582000000000001</v>
      </c>
      <c r="J1391" s="186">
        <v>4.5088499999999998</v>
      </c>
      <c r="K1391" s="186">
        <v>3.3822000000000001</v>
      </c>
      <c r="L1391" s="186">
        <v>1.5949499999999999</v>
      </c>
      <c r="M1391" s="186">
        <v>2.0771500000000001</v>
      </c>
      <c r="N1391" s="186">
        <v>2.7683</v>
      </c>
      <c r="O1391" s="186">
        <v>8.7993500000000004</v>
      </c>
      <c r="P1391" s="186">
        <v>7.04345</v>
      </c>
      <c r="Q1391" s="186">
        <v>8.1952999999999996</v>
      </c>
      <c r="R1391" s="186">
        <v>6.8269500000000001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44407</v>
      </c>
      <c r="E1394" s="184">
        <v>430.01</v>
      </c>
      <c r="F1394" s="184">
        <v>0.74739999999999995</v>
      </c>
      <c r="G1394" s="184">
        <v>1.8257000000000001</v>
      </c>
      <c r="H1394" s="184">
        <v>1.8137000000000001</v>
      </c>
      <c r="I1394" s="184">
        <v>2.7576999999999998</v>
      </c>
      <c r="J1394" s="184">
        <v>7.1115000000000004</v>
      </c>
      <c r="K1394" s="184">
        <v>20.782499999999999</v>
      </c>
      <c r="L1394" s="184">
        <v>36.793399999999998</v>
      </c>
      <c r="M1394" s="184">
        <v>61.016300000000001</v>
      </c>
      <c r="N1394" s="184">
        <v>77.477400000000003</v>
      </c>
      <c r="O1394" s="184">
        <v>11.9802</v>
      </c>
      <c r="P1394" s="184">
        <v>11.9695</v>
      </c>
      <c r="Q1394" s="184">
        <v>22.102</v>
      </c>
      <c r="R1394" s="184">
        <v>28.650600000000001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44407</v>
      </c>
      <c r="E1395" s="184">
        <v>462.85</v>
      </c>
      <c r="F1395" s="184">
        <v>0.751</v>
      </c>
      <c r="G1395" s="184">
        <v>1.8327</v>
      </c>
      <c r="H1395" s="184">
        <v>1.8305</v>
      </c>
      <c r="I1395" s="184">
        <v>2.7915999999999999</v>
      </c>
      <c r="J1395" s="184">
        <v>7.1859000000000002</v>
      </c>
      <c r="K1395" s="184">
        <v>21.050799999999999</v>
      </c>
      <c r="L1395" s="184">
        <v>37.384999999999998</v>
      </c>
      <c r="M1395" s="184">
        <v>62.096400000000003</v>
      </c>
      <c r="N1395" s="184">
        <v>79.107699999999994</v>
      </c>
      <c r="O1395" s="184">
        <v>12.9978</v>
      </c>
      <c r="P1395" s="184">
        <v>13.004300000000001</v>
      </c>
      <c r="Q1395" s="184">
        <v>17.043500000000002</v>
      </c>
      <c r="R1395" s="184">
        <v>29.8293</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44407</v>
      </c>
      <c r="E1396" s="184">
        <v>70.75</v>
      </c>
      <c r="F1396" s="184">
        <v>0.45440000000000003</v>
      </c>
      <c r="G1396" s="184">
        <v>1.4046000000000001</v>
      </c>
      <c r="H1396" s="184">
        <v>1.2595000000000001</v>
      </c>
      <c r="I1396" s="184">
        <v>1.5065</v>
      </c>
      <c r="J1396" s="184">
        <v>4.7683</v>
      </c>
      <c r="K1396" s="184">
        <v>15.8886</v>
      </c>
      <c r="L1396" s="184">
        <v>30.873100000000001</v>
      </c>
      <c r="M1396" s="184">
        <v>50.34</v>
      </c>
      <c r="N1396" s="184">
        <v>66.431399999999996</v>
      </c>
      <c r="O1396" s="184">
        <v>22.955100000000002</v>
      </c>
      <c r="P1396" s="184">
        <v>20.804600000000001</v>
      </c>
      <c r="Q1396" s="184">
        <v>21.096</v>
      </c>
      <c r="R1396" s="184">
        <v>37.626600000000003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44407</v>
      </c>
      <c r="E1397" s="184">
        <v>63.69</v>
      </c>
      <c r="F1397" s="184">
        <v>0.44159999999999999</v>
      </c>
      <c r="G1397" s="184">
        <v>1.3849</v>
      </c>
      <c r="H1397" s="184">
        <v>1.2399</v>
      </c>
      <c r="I1397" s="184">
        <v>1.4495</v>
      </c>
      <c r="J1397" s="184">
        <v>4.6500000000000004</v>
      </c>
      <c r="K1397" s="184">
        <v>15.506</v>
      </c>
      <c r="L1397" s="184">
        <v>30.032699999999998</v>
      </c>
      <c r="M1397" s="184">
        <v>48.878</v>
      </c>
      <c r="N1397" s="184">
        <v>64.191800000000001</v>
      </c>
      <c r="O1397" s="184">
        <v>21.352599999999999</v>
      </c>
      <c r="P1397" s="184">
        <v>19.327100000000002</v>
      </c>
      <c r="Q1397" s="184">
        <v>19.3794</v>
      </c>
      <c r="R1397" s="184">
        <v>35.774500000000003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44407</v>
      </c>
      <c r="E1398" s="184">
        <v>15.53</v>
      </c>
      <c r="F1398" s="184">
        <v>0.77869999999999995</v>
      </c>
      <c r="G1398" s="184">
        <v>1.3046</v>
      </c>
      <c r="H1398" s="184">
        <v>0.32300000000000001</v>
      </c>
      <c r="I1398" s="184">
        <v>0.58289999999999997</v>
      </c>
      <c r="J1398" s="184">
        <v>5.8623000000000003</v>
      </c>
      <c r="K1398" s="184">
        <v>19.5535</v>
      </c>
      <c r="L1398" s="184">
        <v>36.108699999999999</v>
      </c>
      <c r="M1398" s="184">
        <v>58.793500000000002</v>
      </c>
      <c r="N1398" s="184">
        <v>77.688800000000001</v>
      </c>
      <c r="O1398" s="184">
        <v>17.1706</v>
      </c>
      <c r="P1398" s="184">
        <v>16.278099999999998</v>
      </c>
      <c r="Q1398" s="184">
        <v>4.1493000000000002</v>
      </c>
      <c r="R1398" s="184">
        <v>35.994700000000002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44407</v>
      </c>
      <c r="E1399" s="184">
        <v>16.66</v>
      </c>
      <c r="F1399" s="184">
        <v>0.78639999999999999</v>
      </c>
      <c r="G1399" s="184">
        <v>1.2766</v>
      </c>
      <c r="H1399" s="184">
        <v>0.3614</v>
      </c>
      <c r="I1399" s="184">
        <v>0.60389999999999999</v>
      </c>
      <c r="J1399" s="184">
        <v>5.9795999999999996</v>
      </c>
      <c r="K1399" s="184">
        <v>19.7699</v>
      </c>
      <c r="L1399" s="184">
        <v>36.669400000000003</v>
      </c>
      <c r="M1399" s="184">
        <v>59.731499999999997</v>
      </c>
      <c r="N1399" s="184">
        <v>79.139799999999994</v>
      </c>
      <c r="O1399" s="184">
        <v>18.175799999999999</v>
      </c>
      <c r="P1399" s="184">
        <v>17.286200000000001</v>
      </c>
      <c r="Q1399" s="184">
        <v>9.8846000000000007</v>
      </c>
      <c r="R1399" s="184">
        <v>37.144399999999997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44407</v>
      </c>
      <c r="E1400" s="184">
        <v>55.969000000000001</v>
      </c>
      <c r="F1400" s="184">
        <v>0.34239999999999998</v>
      </c>
      <c r="G1400" s="184">
        <v>0.72889999999999999</v>
      </c>
      <c r="H1400" s="184">
        <v>1.2464</v>
      </c>
      <c r="I1400" s="184">
        <v>1.7506999999999999</v>
      </c>
      <c r="J1400" s="184">
        <v>5.7714999999999996</v>
      </c>
      <c r="K1400" s="184">
        <v>17.983499999999999</v>
      </c>
      <c r="L1400" s="184">
        <v>38.300899999999999</v>
      </c>
      <c r="M1400" s="184">
        <v>63.776600000000002</v>
      </c>
      <c r="N1400" s="184">
        <v>77.234899999999996</v>
      </c>
      <c r="O1400" s="184">
        <v>20.091899999999999</v>
      </c>
      <c r="P1400" s="184">
        <v>15.1736</v>
      </c>
      <c r="Q1400" s="184">
        <v>11.951599999999999</v>
      </c>
      <c r="R1400" s="184">
        <v>37.191400000000002</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44407</v>
      </c>
      <c r="E1401" s="184">
        <v>62.774000000000001</v>
      </c>
      <c r="F1401" s="184">
        <v>0.34689999999999999</v>
      </c>
      <c r="G1401" s="184">
        <v>0.74139999999999995</v>
      </c>
      <c r="H1401" s="184">
        <v>1.2745</v>
      </c>
      <c r="I1401" s="184">
        <v>1.81</v>
      </c>
      <c r="J1401" s="184">
        <v>5.9047999999999998</v>
      </c>
      <c r="K1401" s="184">
        <v>18.425899999999999</v>
      </c>
      <c r="L1401" s="184">
        <v>39.3399</v>
      </c>
      <c r="M1401" s="184">
        <v>65.656800000000004</v>
      </c>
      <c r="N1401" s="184">
        <v>79.935199999999995</v>
      </c>
      <c r="O1401" s="184">
        <v>21.87</v>
      </c>
      <c r="P1401" s="184">
        <v>16.934999999999999</v>
      </c>
      <c r="Q1401" s="184">
        <v>20.736499999999999</v>
      </c>
      <c r="R1401" s="184">
        <v>39.205199999999998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44407</v>
      </c>
      <c r="E1402" s="184">
        <v>94.756</v>
      </c>
      <c r="F1402" s="184">
        <v>0.82030000000000003</v>
      </c>
      <c r="G1402" s="184">
        <v>0.75170000000000003</v>
      </c>
      <c r="H1402" s="184">
        <v>0.51659999999999995</v>
      </c>
      <c r="I1402" s="184">
        <v>0.64790000000000003</v>
      </c>
      <c r="J1402" s="184">
        <v>3.2526999999999999</v>
      </c>
      <c r="K1402" s="184">
        <v>14.832100000000001</v>
      </c>
      <c r="L1402" s="184">
        <v>25.9283</v>
      </c>
      <c r="M1402" s="184">
        <v>44.957799999999999</v>
      </c>
      <c r="N1402" s="184">
        <v>58.327800000000003</v>
      </c>
      <c r="O1402" s="184">
        <v>17.890599999999999</v>
      </c>
      <c r="P1402" s="184">
        <v>16.7425</v>
      </c>
      <c r="Q1402" s="184">
        <v>19.747800000000002</v>
      </c>
      <c r="R1402" s="184">
        <v>33.091799999999999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44407</v>
      </c>
      <c r="E1403" s="184">
        <v>88.527000000000001</v>
      </c>
      <c r="F1403" s="184">
        <v>0.81769999999999998</v>
      </c>
      <c r="G1403" s="184">
        <v>0.74429999999999996</v>
      </c>
      <c r="H1403" s="184">
        <v>0.49719999999999998</v>
      </c>
      <c r="I1403" s="184">
        <v>0.61029999999999995</v>
      </c>
      <c r="J1403" s="184">
        <v>3.1722999999999999</v>
      </c>
      <c r="K1403" s="184">
        <v>14.553599999999999</v>
      </c>
      <c r="L1403" s="184">
        <v>25.314299999999999</v>
      </c>
      <c r="M1403" s="184">
        <v>43.8949</v>
      </c>
      <c r="N1403" s="184">
        <v>56.798699999999997</v>
      </c>
      <c r="O1403" s="184">
        <v>16.796099999999999</v>
      </c>
      <c r="P1403" s="184">
        <v>15.7011</v>
      </c>
      <c r="Q1403" s="184">
        <v>15.9709</v>
      </c>
      <c r="R1403" s="184">
        <v>31.857299999999999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44407</v>
      </c>
      <c r="E1404" s="184">
        <v>52.454000000000001</v>
      </c>
      <c r="F1404" s="184">
        <v>1.1863999999999999</v>
      </c>
      <c r="G1404" s="184">
        <v>1.1921999999999999</v>
      </c>
      <c r="H1404" s="184">
        <v>1.0712999999999999</v>
      </c>
      <c r="I1404" s="184">
        <v>0.82850000000000001</v>
      </c>
      <c r="J1404" s="184">
        <v>5.5008999999999997</v>
      </c>
      <c r="K1404" s="184">
        <v>20.4344</v>
      </c>
      <c r="L1404" s="184">
        <v>38.466799999999999</v>
      </c>
      <c r="M1404" s="184">
        <v>68.283600000000007</v>
      </c>
      <c r="N1404" s="184">
        <v>89.508300000000006</v>
      </c>
      <c r="O1404" s="184">
        <v>21.2454</v>
      </c>
      <c r="P1404" s="184">
        <v>19.339400000000001</v>
      </c>
      <c r="Q1404" s="184">
        <v>22.5169</v>
      </c>
      <c r="R1404" s="184">
        <v>42.5535</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44407</v>
      </c>
      <c r="E1405" s="184">
        <v>47.58</v>
      </c>
      <c r="F1405" s="184">
        <v>1.1801999999999999</v>
      </c>
      <c r="G1405" s="184">
        <v>1.1780999999999999</v>
      </c>
      <c r="H1405" s="184">
        <v>1.0406</v>
      </c>
      <c r="I1405" s="184">
        <v>0.77090000000000003</v>
      </c>
      <c r="J1405" s="184">
        <v>5.3704000000000001</v>
      </c>
      <c r="K1405" s="184">
        <v>19.9879</v>
      </c>
      <c r="L1405" s="184">
        <v>37.490600000000001</v>
      </c>
      <c r="M1405" s="184">
        <v>66.532499999999999</v>
      </c>
      <c r="N1405" s="184">
        <v>86.786000000000001</v>
      </c>
      <c r="O1405" s="184">
        <v>19.406199999999998</v>
      </c>
      <c r="P1405" s="184">
        <v>17.884399999999999</v>
      </c>
      <c r="Q1405" s="184">
        <v>12.1503</v>
      </c>
      <c r="R1405" s="184">
        <v>40.3795</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44407</v>
      </c>
      <c r="E1406" s="184">
        <v>1438.5924</v>
      </c>
      <c r="F1406" s="184">
        <v>0.90380000000000005</v>
      </c>
      <c r="G1406" s="184">
        <v>0.92049999999999998</v>
      </c>
      <c r="H1406" s="184">
        <v>0.82979999999999998</v>
      </c>
      <c r="I1406" s="184">
        <v>0.37509999999999999</v>
      </c>
      <c r="J1406" s="184">
        <v>3.6692</v>
      </c>
      <c r="K1406" s="184">
        <v>14.717499999999999</v>
      </c>
      <c r="L1406" s="184">
        <v>27.490300000000001</v>
      </c>
      <c r="M1406" s="184">
        <v>52.440399999999997</v>
      </c>
      <c r="N1406" s="184">
        <v>69.577100000000002</v>
      </c>
      <c r="O1406" s="184">
        <v>14.1561</v>
      </c>
      <c r="P1406" s="184">
        <v>13.505000000000001</v>
      </c>
      <c r="Q1406" s="184">
        <v>19.663499999999999</v>
      </c>
      <c r="R1406" s="184">
        <v>27.233599999999999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44407</v>
      </c>
      <c r="E1407" s="184">
        <v>1565.5713000000001</v>
      </c>
      <c r="F1407" s="184">
        <v>0.90580000000000005</v>
      </c>
      <c r="G1407" s="184">
        <v>0.92669999999999997</v>
      </c>
      <c r="H1407" s="184">
        <v>0.84489999999999998</v>
      </c>
      <c r="I1407" s="184">
        <v>0.40589999999999998</v>
      </c>
      <c r="J1407" s="184">
        <v>3.7387999999999999</v>
      </c>
      <c r="K1407" s="184">
        <v>14.9506</v>
      </c>
      <c r="L1407" s="184">
        <v>28.008500000000002</v>
      </c>
      <c r="M1407" s="184">
        <v>53.372999999999998</v>
      </c>
      <c r="N1407" s="184">
        <v>70.963099999999997</v>
      </c>
      <c r="O1407" s="184">
        <v>15.159800000000001</v>
      </c>
      <c r="P1407" s="184">
        <v>14.574299999999999</v>
      </c>
      <c r="Q1407" s="184">
        <v>19.7606</v>
      </c>
      <c r="R1407" s="184">
        <v>28.293399999999998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44407</v>
      </c>
      <c r="E1408" s="184">
        <v>85.734999999999999</v>
      </c>
      <c r="F1408" s="184">
        <v>0.63029999999999997</v>
      </c>
      <c r="G1408" s="184">
        <v>1.2136</v>
      </c>
      <c r="H1408" s="184">
        <v>0.75449999999999995</v>
      </c>
      <c r="I1408" s="184">
        <v>0.65390000000000004</v>
      </c>
      <c r="J1408" s="184">
        <v>3.7866</v>
      </c>
      <c r="K1408" s="184">
        <v>14.2905</v>
      </c>
      <c r="L1408" s="184">
        <v>31.956800000000001</v>
      </c>
      <c r="M1408" s="184">
        <v>57.153300000000002</v>
      </c>
      <c r="N1408" s="184">
        <v>74.339600000000004</v>
      </c>
      <c r="O1408" s="184">
        <v>14.5045</v>
      </c>
      <c r="P1408" s="184">
        <v>14.911099999999999</v>
      </c>
      <c r="Q1408" s="184">
        <v>16.4526</v>
      </c>
      <c r="R1408" s="184">
        <v>31.717700000000001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44407</v>
      </c>
      <c r="E1409" s="184">
        <v>91.924999999999997</v>
      </c>
      <c r="F1409" s="184">
        <v>0.63280000000000003</v>
      </c>
      <c r="G1409" s="184">
        <v>1.22</v>
      </c>
      <c r="H1409" s="184">
        <v>0.77059999999999995</v>
      </c>
      <c r="I1409" s="184">
        <v>0.68459999999999999</v>
      </c>
      <c r="J1409" s="184">
        <v>3.8513000000000002</v>
      </c>
      <c r="K1409" s="184">
        <v>14.4869</v>
      </c>
      <c r="L1409" s="184">
        <v>32.416699999999999</v>
      </c>
      <c r="M1409" s="184">
        <v>57.960299999999997</v>
      </c>
      <c r="N1409" s="184">
        <v>75.523200000000003</v>
      </c>
      <c r="O1409" s="184">
        <v>15.3688</v>
      </c>
      <c r="P1409" s="184">
        <v>15.904400000000001</v>
      </c>
      <c r="Q1409" s="184">
        <v>20.4299</v>
      </c>
      <c r="R1409" s="184">
        <v>32.606200000000001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44407</v>
      </c>
      <c r="E1410" s="184">
        <v>153.56</v>
      </c>
      <c r="F1410" s="184">
        <v>0.60929999999999995</v>
      </c>
      <c r="G1410" s="184">
        <v>1.2795000000000001</v>
      </c>
      <c r="H1410" s="184">
        <v>1.2327999999999999</v>
      </c>
      <c r="I1410" s="184">
        <v>0.53029999999999999</v>
      </c>
      <c r="J1410" s="184">
        <v>4.7690999999999999</v>
      </c>
      <c r="K1410" s="184">
        <v>19.6509</v>
      </c>
      <c r="L1410" s="184">
        <v>36.014200000000002</v>
      </c>
      <c r="M1410" s="184">
        <v>64.393500000000003</v>
      </c>
      <c r="N1410" s="184">
        <v>81.020899999999997</v>
      </c>
      <c r="O1410" s="184">
        <v>16.3277</v>
      </c>
      <c r="P1410" s="184">
        <v>15.419600000000001</v>
      </c>
      <c r="Q1410" s="184">
        <v>17.696000000000002</v>
      </c>
      <c r="R1410" s="184">
        <v>31.779199999999999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44407</v>
      </c>
      <c r="E1411" s="184">
        <v>166.15</v>
      </c>
      <c r="F1411" s="184">
        <v>0.61160000000000003</v>
      </c>
      <c r="G1411" s="184">
        <v>1.2863</v>
      </c>
      <c r="H1411" s="184">
        <v>1.2554000000000001</v>
      </c>
      <c r="I1411" s="184">
        <v>0.56899999999999995</v>
      </c>
      <c r="J1411" s="184">
        <v>4.8529999999999998</v>
      </c>
      <c r="K1411" s="184">
        <v>19.937899999999999</v>
      </c>
      <c r="L1411" s="184">
        <v>36.647799999999997</v>
      </c>
      <c r="M1411" s="184">
        <v>65.521000000000001</v>
      </c>
      <c r="N1411" s="184">
        <v>82.662700000000001</v>
      </c>
      <c r="O1411" s="184">
        <v>17.444700000000001</v>
      </c>
      <c r="P1411" s="184">
        <v>16.599</v>
      </c>
      <c r="Q1411" s="184">
        <v>20.2636</v>
      </c>
      <c r="R1411" s="184">
        <v>32.989400000000003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44407</v>
      </c>
      <c r="E1412" s="184">
        <v>16.71</v>
      </c>
      <c r="F1412" s="184">
        <v>0.72330000000000005</v>
      </c>
      <c r="G1412" s="184">
        <v>1.0889</v>
      </c>
      <c r="H1412" s="184">
        <v>1.2726999999999999</v>
      </c>
      <c r="I1412" s="184">
        <v>1.8902000000000001</v>
      </c>
      <c r="J1412" s="184">
        <v>6.3654000000000002</v>
      </c>
      <c r="K1412" s="184">
        <v>17.263200000000001</v>
      </c>
      <c r="L1412" s="184">
        <v>30.956099999999999</v>
      </c>
      <c r="M1412" s="184">
        <v>53.302799999999998</v>
      </c>
      <c r="N1412" s="184">
        <v>67.099999999999994</v>
      </c>
      <c r="O1412" s="184">
        <v>12.3795</v>
      </c>
      <c r="P1412" s="184"/>
      <c r="Q1412" s="184">
        <v>12.050800000000001</v>
      </c>
      <c r="R1412" s="184">
        <v>31.9514</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44407</v>
      </c>
      <c r="E1413" s="184">
        <v>18.010000000000002</v>
      </c>
      <c r="F1413" s="184">
        <v>0.72709999999999997</v>
      </c>
      <c r="G1413" s="184">
        <v>1.123</v>
      </c>
      <c r="H1413" s="184">
        <v>1.2936000000000001</v>
      </c>
      <c r="I1413" s="184">
        <v>1.9819</v>
      </c>
      <c r="J1413" s="184">
        <v>6.5049999999999999</v>
      </c>
      <c r="K1413" s="184">
        <v>17.558700000000002</v>
      </c>
      <c r="L1413" s="184">
        <v>31.555900000000001</v>
      </c>
      <c r="M1413" s="184">
        <v>54.327300000000001</v>
      </c>
      <c r="N1413" s="184">
        <v>68.632999999999996</v>
      </c>
      <c r="O1413" s="184">
        <v>13.6951</v>
      </c>
      <c r="P1413" s="184"/>
      <c r="Q1413" s="184">
        <v>13.9267</v>
      </c>
      <c r="R1413" s="184">
        <v>33.088299999999997</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44407</v>
      </c>
      <c r="E1414" s="184">
        <v>82.18</v>
      </c>
      <c r="F1414" s="184">
        <v>0.58750000000000002</v>
      </c>
      <c r="G1414" s="184">
        <v>1.6828000000000001</v>
      </c>
      <c r="H1414" s="184">
        <v>0.88390000000000002</v>
      </c>
      <c r="I1414" s="184">
        <v>0.77249999999999996</v>
      </c>
      <c r="J1414" s="184">
        <v>5.8747999999999996</v>
      </c>
      <c r="K1414" s="184">
        <v>19.239699999999999</v>
      </c>
      <c r="L1414" s="184">
        <v>30.485900000000001</v>
      </c>
      <c r="M1414" s="184">
        <v>54.706299999999999</v>
      </c>
      <c r="N1414" s="184">
        <v>67.372699999999995</v>
      </c>
      <c r="O1414" s="184">
        <v>19.035499999999999</v>
      </c>
      <c r="P1414" s="184">
        <v>17.258199999999999</v>
      </c>
      <c r="Q1414" s="184">
        <v>15.8811</v>
      </c>
      <c r="R1414" s="184">
        <v>36.746200000000002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44407</v>
      </c>
      <c r="E1415" s="184">
        <v>93.74</v>
      </c>
      <c r="F1415" s="184">
        <v>0.59019999999999995</v>
      </c>
      <c r="G1415" s="184">
        <v>1.6922999999999999</v>
      </c>
      <c r="H1415" s="184">
        <v>0.91510000000000002</v>
      </c>
      <c r="I1415" s="184">
        <v>0.82820000000000005</v>
      </c>
      <c r="J1415" s="184">
        <v>6.0046999999999997</v>
      </c>
      <c r="K1415" s="184">
        <v>19.673200000000001</v>
      </c>
      <c r="L1415" s="184">
        <v>31.4727</v>
      </c>
      <c r="M1415" s="184">
        <v>56.494199999999999</v>
      </c>
      <c r="N1415" s="184">
        <v>69.941999999999993</v>
      </c>
      <c r="O1415" s="184">
        <v>20.845099999999999</v>
      </c>
      <c r="P1415" s="184">
        <v>19.160699999999999</v>
      </c>
      <c r="Q1415" s="184">
        <v>21.4819</v>
      </c>
      <c r="R1415" s="184">
        <v>38.7194</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44407</v>
      </c>
      <c r="E1416" s="184">
        <v>11.559799999999999</v>
      </c>
      <c r="F1416" s="184">
        <v>0.96870000000000001</v>
      </c>
      <c r="G1416" s="184">
        <v>1.2996000000000001</v>
      </c>
      <c r="H1416" s="184">
        <v>-2.3400000000000001E-2</v>
      </c>
      <c r="I1416" s="184">
        <v>-0.30620000000000003</v>
      </c>
      <c r="J1416" s="184">
        <v>1.7327999999999999</v>
      </c>
      <c r="K1416" s="184">
        <v>15.005699999999999</v>
      </c>
      <c r="L1416" s="184"/>
      <c r="M1416" s="184"/>
      <c r="N1416" s="184"/>
      <c r="O1416" s="184"/>
      <c r="P1416" s="184"/>
      <c r="Q1416" s="184">
        <v>15.598000000000001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44407</v>
      </c>
      <c r="E1417" s="184">
        <v>11.450699999999999</v>
      </c>
      <c r="F1417" s="184">
        <v>0.96189999999999998</v>
      </c>
      <c r="G1417" s="184">
        <v>1.2806999999999999</v>
      </c>
      <c r="H1417" s="184">
        <v>-6.8099999999999994E-2</v>
      </c>
      <c r="I1417" s="184">
        <v>-0.39489999999999997</v>
      </c>
      <c r="J1417" s="184">
        <v>1.5403</v>
      </c>
      <c r="K1417" s="184">
        <v>14.348100000000001</v>
      </c>
      <c r="L1417" s="184"/>
      <c r="M1417" s="184"/>
      <c r="N1417" s="184"/>
      <c r="O1417" s="184"/>
      <c r="P1417" s="184"/>
      <c r="Q1417" s="184">
        <v>14.507</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44407</v>
      </c>
      <c r="E1418" s="184">
        <v>67.665000000000006</v>
      </c>
      <c r="F1418" s="184">
        <v>1.0363</v>
      </c>
      <c r="G1418" s="184">
        <v>1.0891</v>
      </c>
      <c r="H1418" s="184">
        <v>1.2858000000000001</v>
      </c>
      <c r="I1418" s="184">
        <v>2.0449999999999999</v>
      </c>
      <c r="J1418" s="184">
        <v>4.0743999999999998</v>
      </c>
      <c r="K1418" s="184">
        <v>16.818899999999999</v>
      </c>
      <c r="L1418" s="184">
        <v>35.240699999999997</v>
      </c>
      <c r="M1418" s="184">
        <v>62.828499999999998</v>
      </c>
      <c r="N1418" s="184">
        <v>81.983199999999997</v>
      </c>
      <c r="O1418" s="184">
        <v>20.104800000000001</v>
      </c>
      <c r="P1418" s="184">
        <v>17.402999999999999</v>
      </c>
      <c r="Q1418" s="184">
        <v>14.257400000000001</v>
      </c>
      <c r="R1418" s="184">
        <v>37.504899999999999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44407</v>
      </c>
      <c r="E1419" s="184">
        <v>74.823999999999998</v>
      </c>
      <c r="F1419" s="184">
        <v>1.0410999999999999</v>
      </c>
      <c r="G1419" s="184">
        <v>1.0999000000000001</v>
      </c>
      <c r="H1419" s="184">
        <v>1.3092999999999999</v>
      </c>
      <c r="I1419" s="184">
        <v>2.0931000000000002</v>
      </c>
      <c r="J1419" s="184">
        <v>4.1798000000000002</v>
      </c>
      <c r="K1419" s="184">
        <v>17.183499999999999</v>
      </c>
      <c r="L1419" s="184">
        <v>36.1006</v>
      </c>
      <c r="M1419" s="184">
        <v>64.365300000000005</v>
      </c>
      <c r="N1419" s="184">
        <v>84.2774</v>
      </c>
      <c r="O1419" s="184">
        <v>21.618300000000001</v>
      </c>
      <c r="P1419" s="184">
        <v>18.913</v>
      </c>
      <c r="Q1419" s="184">
        <v>21.6584</v>
      </c>
      <c r="R1419" s="184">
        <v>39.240699999999997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44407</v>
      </c>
      <c r="E1420" s="184">
        <v>216.06</v>
      </c>
      <c r="F1420" s="184">
        <v>0.49769999999999998</v>
      </c>
      <c r="G1420" s="184">
        <v>0.27379999999999999</v>
      </c>
      <c r="H1420" s="184">
        <v>0.72729999999999995</v>
      </c>
      <c r="I1420" s="184">
        <v>0.58189999999999997</v>
      </c>
      <c r="J1420" s="184">
        <v>4.3970000000000002</v>
      </c>
      <c r="K1420" s="184">
        <v>13.2271</v>
      </c>
      <c r="L1420" s="184">
        <v>29.183900000000001</v>
      </c>
      <c r="M1420" s="184">
        <v>46.471400000000003</v>
      </c>
      <c r="N1420" s="184">
        <v>63.545499999999997</v>
      </c>
      <c r="O1420" s="184">
        <v>13.821400000000001</v>
      </c>
      <c r="P1420" s="184">
        <v>16.383800000000001</v>
      </c>
      <c r="Q1420" s="184">
        <v>20.7423</v>
      </c>
      <c r="R1420" s="184">
        <v>30.068300000000001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44407</v>
      </c>
      <c r="E1421" s="184">
        <v>199.61</v>
      </c>
      <c r="F1421" s="184">
        <v>0.49340000000000001</v>
      </c>
      <c r="G1421" s="184">
        <v>0.26619999999999999</v>
      </c>
      <c r="H1421" s="184">
        <v>0.70630000000000004</v>
      </c>
      <c r="I1421" s="184">
        <v>0.53890000000000005</v>
      </c>
      <c r="J1421" s="184">
        <v>4.2949000000000002</v>
      </c>
      <c r="K1421" s="184">
        <v>12.9016</v>
      </c>
      <c r="L1421" s="184">
        <v>28.4574</v>
      </c>
      <c r="M1421" s="184">
        <v>45.244900000000001</v>
      </c>
      <c r="N1421" s="184">
        <v>61.719200000000001</v>
      </c>
      <c r="O1421" s="184">
        <v>12.5314</v>
      </c>
      <c r="P1421" s="184">
        <v>15.1899</v>
      </c>
      <c r="Q1421" s="184">
        <v>19.276599999999998</v>
      </c>
      <c r="R1421" s="184">
        <v>28.549399999999999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44407</v>
      </c>
      <c r="E1422" s="184">
        <v>17.5365</v>
      </c>
      <c r="F1422" s="184">
        <v>0.82210000000000005</v>
      </c>
      <c r="G1422" s="184">
        <v>1.2962</v>
      </c>
      <c r="H1422" s="184">
        <v>1.0738000000000001</v>
      </c>
      <c r="I1422" s="184">
        <v>0.96379999999999999</v>
      </c>
      <c r="J1422" s="184">
        <v>5.27</v>
      </c>
      <c r="K1422" s="184">
        <v>19.410499999999999</v>
      </c>
      <c r="L1422" s="184">
        <v>42.377499999999998</v>
      </c>
      <c r="M1422" s="184">
        <v>68.098100000000002</v>
      </c>
      <c r="N1422" s="184">
        <v>80.820300000000003</v>
      </c>
      <c r="O1422" s="184">
        <v>21.345400000000001</v>
      </c>
      <c r="P1422" s="184"/>
      <c r="Q1422" s="184">
        <v>17.415500000000002</v>
      </c>
      <c r="R1422" s="184">
        <v>39.449199999999998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44407</v>
      </c>
      <c r="E1423" s="184">
        <v>16.4907</v>
      </c>
      <c r="F1423" s="184">
        <v>0.81740000000000002</v>
      </c>
      <c r="G1423" s="184">
        <v>1.2829999999999999</v>
      </c>
      <c r="H1423" s="184">
        <v>1.0422</v>
      </c>
      <c r="I1423" s="184">
        <v>0.89629999999999999</v>
      </c>
      <c r="J1423" s="184">
        <v>5.1159999999999997</v>
      </c>
      <c r="K1423" s="184">
        <v>18.904199999999999</v>
      </c>
      <c r="L1423" s="184">
        <v>41.210500000000003</v>
      </c>
      <c r="M1423" s="184">
        <v>66.062799999999996</v>
      </c>
      <c r="N1423" s="184">
        <v>77.889399999999995</v>
      </c>
      <c r="O1423" s="184">
        <v>19.320499999999999</v>
      </c>
      <c r="P1423" s="184"/>
      <c r="Q1423" s="184">
        <v>15.369899999999999</v>
      </c>
      <c r="R1423" s="184">
        <v>37.226199999999999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44407</v>
      </c>
      <c r="E1424" s="184">
        <v>20.155999999999999</v>
      </c>
      <c r="F1424" s="184">
        <v>0.68430000000000002</v>
      </c>
      <c r="G1424" s="184">
        <v>1.798</v>
      </c>
      <c r="H1424" s="184">
        <v>1.6953</v>
      </c>
      <c r="I1424" s="184">
        <v>1.6234999999999999</v>
      </c>
      <c r="J1424" s="184">
        <v>5.3963999999999999</v>
      </c>
      <c r="K1424" s="184">
        <v>18.106200000000001</v>
      </c>
      <c r="L1424" s="184">
        <v>35.3842</v>
      </c>
      <c r="M1424" s="184">
        <v>69.806200000000004</v>
      </c>
      <c r="N1424" s="184">
        <v>90.708699999999993</v>
      </c>
      <c r="O1424" s="184"/>
      <c r="P1424" s="184"/>
      <c r="Q1424" s="184">
        <v>41.835999999999999</v>
      </c>
      <c r="R1424" s="184">
        <v>42.459699999999998</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44407</v>
      </c>
      <c r="E1425" s="184">
        <v>19.516999999999999</v>
      </c>
      <c r="F1425" s="184">
        <v>0.68089999999999995</v>
      </c>
      <c r="G1425" s="184">
        <v>1.7888999999999999</v>
      </c>
      <c r="H1425" s="184">
        <v>1.6721999999999999</v>
      </c>
      <c r="I1425" s="184">
        <v>1.5717000000000001</v>
      </c>
      <c r="J1425" s="184">
        <v>5.2697000000000003</v>
      </c>
      <c r="K1425" s="184">
        <v>17.692799999999998</v>
      </c>
      <c r="L1425" s="184">
        <v>34.396099999999997</v>
      </c>
      <c r="M1425" s="184">
        <v>67.917100000000005</v>
      </c>
      <c r="N1425" s="184">
        <v>87.844099999999997</v>
      </c>
      <c r="O1425" s="184"/>
      <c r="P1425" s="184"/>
      <c r="Q1425" s="184">
        <v>39.575699999999998</v>
      </c>
      <c r="R1425" s="184">
        <v>40.1935</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44407</v>
      </c>
      <c r="E1426" s="184">
        <v>41.2239</v>
      </c>
      <c r="F1426" s="184">
        <v>0.98329999999999995</v>
      </c>
      <c r="G1426" s="184">
        <v>1.6701999999999999</v>
      </c>
      <c r="H1426" s="184">
        <v>1.4946999999999999</v>
      </c>
      <c r="I1426" s="184">
        <v>2.1334</v>
      </c>
      <c r="J1426" s="184">
        <v>6.0940000000000003</v>
      </c>
      <c r="K1426" s="184">
        <v>15.889900000000001</v>
      </c>
      <c r="L1426" s="184">
        <v>29.6113</v>
      </c>
      <c r="M1426" s="184">
        <v>50.755899999999997</v>
      </c>
      <c r="N1426" s="184">
        <v>69.396799999999999</v>
      </c>
      <c r="O1426" s="184">
        <v>13.9535</v>
      </c>
      <c r="P1426" s="184">
        <v>12.1717</v>
      </c>
      <c r="Q1426" s="184">
        <v>20.993099999999998</v>
      </c>
      <c r="R1426" s="184">
        <v>30.049099999999999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44407</v>
      </c>
      <c r="E1427" s="184">
        <v>37.591000000000001</v>
      </c>
      <c r="F1427" s="184">
        <v>0.97970000000000002</v>
      </c>
      <c r="G1427" s="184">
        <v>1.6598999999999999</v>
      </c>
      <c r="H1427" s="184">
        <v>1.4709000000000001</v>
      </c>
      <c r="I1427" s="184">
        <v>2.0851000000000002</v>
      </c>
      <c r="J1427" s="184">
        <v>5.9869000000000003</v>
      </c>
      <c r="K1427" s="184">
        <v>15.533799999999999</v>
      </c>
      <c r="L1427" s="184">
        <v>28.796700000000001</v>
      </c>
      <c r="M1427" s="184">
        <v>49.298000000000002</v>
      </c>
      <c r="N1427" s="184">
        <v>67.214500000000001</v>
      </c>
      <c r="O1427" s="184">
        <v>12.577400000000001</v>
      </c>
      <c r="P1427" s="184">
        <v>10.7752</v>
      </c>
      <c r="Q1427" s="184">
        <v>19.500699999999998</v>
      </c>
      <c r="R1427" s="184">
        <v>28.470400000000001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44407</v>
      </c>
      <c r="E1428" s="184">
        <v>1902.5313000000001</v>
      </c>
      <c r="F1428" s="184">
        <v>1.0075000000000001</v>
      </c>
      <c r="G1428" s="184">
        <v>1.7088000000000001</v>
      </c>
      <c r="H1428" s="184">
        <v>1.9260999999999999</v>
      </c>
      <c r="I1428" s="184">
        <v>1.6415999999999999</v>
      </c>
      <c r="J1428" s="184">
        <v>7.9965000000000002</v>
      </c>
      <c r="K1428" s="184">
        <v>20.629100000000001</v>
      </c>
      <c r="L1428" s="184">
        <v>35.181899999999999</v>
      </c>
      <c r="M1428" s="184">
        <v>63.637099999999997</v>
      </c>
      <c r="N1428" s="184">
        <v>80.368099999999998</v>
      </c>
      <c r="O1428" s="184">
        <v>19.943300000000001</v>
      </c>
      <c r="P1428" s="184">
        <v>17.076000000000001</v>
      </c>
      <c r="Q1428" s="184">
        <v>22.532800000000002</v>
      </c>
      <c r="R1428" s="184">
        <v>35.250900000000001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44407</v>
      </c>
      <c r="E1429" s="184">
        <v>2019.2112999999999</v>
      </c>
      <c r="F1429" s="184">
        <v>1.0093000000000001</v>
      </c>
      <c r="G1429" s="184">
        <v>1.7141999999999999</v>
      </c>
      <c r="H1429" s="184">
        <v>1.9387000000000001</v>
      </c>
      <c r="I1429" s="184">
        <v>1.6694</v>
      </c>
      <c r="J1429" s="184">
        <v>8.0594000000000001</v>
      </c>
      <c r="K1429" s="184">
        <v>20.846</v>
      </c>
      <c r="L1429" s="184">
        <v>35.676299999999998</v>
      </c>
      <c r="M1429" s="184">
        <v>64.527199999999993</v>
      </c>
      <c r="N1429" s="184">
        <v>81.674599999999998</v>
      </c>
      <c r="O1429" s="184">
        <v>20.7392</v>
      </c>
      <c r="P1429" s="184">
        <v>17.9025</v>
      </c>
      <c r="Q1429" s="184">
        <v>17.5185</v>
      </c>
      <c r="R1429" s="184">
        <v>36.179400000000001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44407</v>
      </c>
      <c r="E1430" s="184">
        <v>43.07</v>
      </c>
      <c r="F1430" s="184">
        <v>1.2935000000000001</v>
      </c>
      <c r="G1430" s="184">
        <v>2.0857999999999999</v>
      </c>
      <c r="H1430" s="184">
        <v>2.4257</v>
      </c>
      <c r="I1430" s="184">
        <v>3.0629</v>
      </c>
      <c r="J1430" s="184">
        <v>7.8098000000000001</v>
      </c>
      <c r="K1430" s="184">
        <v>21.051200000000001</v>
      </c>
      <c r="L1430" s="184">
        <v>43.7104</v>
      </c>
      <c r="M1430" s="184">
        <v>77.096999999999994</v>
      </c>
      <c r="N1430" s="184">
        <v>100.5121</v>
      </c>
      <c r="O1430" s="184">
        <v>28.5943</v>
      </c>
      <c r="P1430" s="184">
        <v>21.2316</v>
      </c>
      <c r="Q1430" s="184">
        <v>20.9923</v>
      </c>
      <c r="R1430" s="184">
        <v>58.697000000000003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44407</v>
      </c>
      <c r="E1431" s="184">
        <v>39.35</v>
      </c>
      <c r="F1431" s="184">
        <v>1.2869999999999999</v>
      </c>
      <c r="G1431" s="184">
        <v>2.0752000000000002</v>
      </c>
      <c r="H1431" s="184">
        <v>2.3673000000000002</v>
      </c>
      <c r="I1431" s="184">
        <v>2.9834999999999998</v>
      </c>
      <c r="J1431" s="184">
        <v>7.6313000000000004</v>
      </c>
      <c r="K1431" s="184">
        <v>20.446899999999999</v>
      </c>
      <c r="L1431" s="184">
        <v>42.314599999999999</v>
      </c>
      <c r="M1431" s="184">
        <v>74.501099999999994</v>
      </c>
      <c r="N1431" s="184">
        <v>96.75</v>
      </c>
      <c r="O1431" s="184">
        <v>26.427299999999999</v>
      </c>
      <c r="P1431" s="184">
        <v>19.340399999999999</v>
      </c>
      <c r="Q1431" s="184">
        <v>19.5745</v>
      </c>
      <c r="R1431" s="184">
        <v>55.902500000000003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44407</v>
      </c>
      <c r="E1432" s="184">
        <v>16.79</v>
      </c>
      <c r="F1432" s="184">
        <v>0.78029999999999999</v>
      </c>
      <c r="G1432" s="184">
        <v>1.7576000000000001</v>
      </c>
      <c r="H1432" s="184">
        <v>1.8192999999999999</v>
      </c>
      <c r="I1432" s="184">
        <v>1.7576000000000001</v>
      </c>
      <c r="J1432" s="184">
        <v>4.4804000000000004</v>
      </c>
      <c r="K1432" s="184">
        <v>18.909300000000002</v>
      </c>
      <c r="L1432" s="184">
        <v>33.7849</v>
      </c>
      <c r="M1432" s="184">
        <v>59.752600000000001</v>
      </c>
      <c r="N1432" s="184">
        <v>74.895799999999994</v>
      </c>
      <c r="O1432" s="184"/>
      <c r="P1432" s="184"/>
      <c r="Q1432" s="184">
        <v>38.712899999999998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44407</v>
      </c>
      <c r="E1433" s="184">
        <v>16.28</v>
      </c>
      <c r="F1433" s="184">
        <v>0.74260000000000004</v>
      </c>
      <c r="G1433" s="184">
        <v>1.75</v>
      </c>
      <c r="H1433" s="184">
        <v>1.75</v>
      </c>
      <c r="I1433" s="184">
        <v>1.6863999999999999</v>
      </c>
      <c r="J1433" s="184">
        <v>4.2920999999999996</v>
      </c>
      <c r="K1433" s="184">
        <v>18.399999999999999</v>
      </c>
      <c r="L1433" s="184">
        <v>32.573300000000003</v>
      </c>
      <c r="M1433" s="184">
        <v>57.446800000000003</v>
      </c>
      <c r="N1433" s="184">
        <v>71.549000000000007</v>
      </c>
      <c r="O1433" s="184"/>
      <c r="P1433" s="184"/>
      <c r="Q1433" s="184">
        <v>36.036999999999999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44407</v>
      </c>
      <c r="E1434" s="184">
        <v>110.3454</v>
      </c>
      <c r="F1434" s="184">
        <v>0.71589999999999998</v>
      </c>
      <c r="G1434" s="184">
        <v>1.2645999999999999</v>
      </c>
      <c r="H1434" s="184">
        <v>2.0257999999999998</v>
      </c>
      <c r="I1434" s="184">
        <v>1.0780000000000001</v>
      </c>
      <c r="J1434" s="184">
        <v>5.4099000000000004</v>
      </c>
      <c r="K1434" s="184">
        <v>21.807200000000002</v>
      </c>
      <c r="L1434" s="184">
        <v>45.022399999999998</v>
      </c>
      <c r="M1434" s="184">
        <v>73.7012</v>
      </c>
      <c r="N1434" s="184">
        <v>91.2346</v>
      </c>
      <c r="O1434" s="184">
        <v>23.829000000000001</v>
      </c>
      <c r="P1434" s="184">
        <v>19.185199999999998</v>
      </c>
      <c r="Q1434" s="184">
        <v>12.4673</v>
      </c>
      <c r="R1434" s="184">
        <v>47.933300000000003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44407</v>
      </c>
      <c r="E1435" s="184">
        <v>116.20140000000001</v>
      </c>
      <c r="F1435" s="184">
        <v>0.72130000000000005</v>
      </c>
      <c r="G1435" s="184">
        <v>1.282</v>
      </c>
      <c r="H1435" s="184">
        <v>2.0655999999999999</v>
      </c>
      <c r="I1435" s="184">
        <v>1.1583000000000001</v>
      </c>
      <c r="J1435" s="184">
        <v>5.6078999999999999</v>
      </c>
      <c r="K1435" s="184">
        <v>22.685099999999998</v>
      </c>
      <c r="L1435" s="184">
        <v>46.854999999999997</v>
      </c>
      <c r="M1435" s="184">
        <v>76.329899999999995</v>
      </c>
      <c r="N1435" s="184">
        <v>94.988100000000003</v>
      </c>
      <c r="O1435" s="184">
        <v>25.631799999999998</v>
      </c>
      <c r="P1435" s="184">
        <v>20.2942</v>
      </c>
      <c r="Q1435" s="184">
        <v>16.855799999999999</v>
      </c>
      <c r="R1435" s="184">
        <v>50.693899999999999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44407</v>
      </c>
      <c r="E1436" s="184">
        <v>135.9281</v>
      </c>
      <c r="F1436" s="184">
        <v>0.89159999999999995</v>
      </c>
      <c r="G1436" s="184">
        <v>1.5463</v>
      </c>
      <c r="H1436" s="184">
        <v>0.51729999999999998</v>
      </c>
      <c r="I1436" s="184">
        <v>0.53380000000000005</v>
      </c>
      <c r="J1436" s="184">
        <v>4.8167</v>
      </c>
      <c r="K1436" s="184">
        <v>14.7142</v>
      </c>
      <c r="L1436" s="184">
        <v>35.545200000000001</v>
      </c>
      <c r="M1436" s="184">
        <v>66.334800000000001</v>
      </c>
      <c r="N1436" s="184">
        <v>84.992800000000003</v>
      </c>
      <c r="O1436" s="184">
        <v>19.9697</v>
      </c>
      <c r="P1436" s="184">
        <v>14.0609</v>
      </c>
      <c r="Q1436" s="184">
        <v>20.301600000000001</v>
      </c>
      <c r="R1436" s="184">
        <v>39.404699999999998</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44407</v>
      </c>
      <c r="E1437" s="184">
        <v>125.5621</v>
      </c>
      <c r="F1437" s="184">
        <v>0.88890000000000002</v>
      </c>
      <c r="G1437" s="184">
        <v>1.5382</v>
      </c>
      <c r="H1437" s="184">
        <v>0.4985</v>
      </c>
      <c r="I1437" s="184">
        <v>0.4965</v>
      </c>
      <c r="J1437" s="184">
        <v>4.7366999999999999</v>
      </c>
      <c r="K1437" s="184">
        <v>14.4466</v>
      </c>
      <c r="L1437" s="184">
        <v>34.918300000000002</v>
      </c>
      <c r="M1437" s="184">
        <v>65.2059</v>
      </c>
      <c r="N1437" s="184">
        <v>83.383200000000002</v>
      </c>
      <c r="O1437" s="184">
        <v>18.907900000000001</v>
      </c>
      <c r="P1437" s="184">
        <v>12.9331</v>
      </c>
      <c r="Q1437" s="184">
        <v>16.7393</v>
      </c>
      <c r="R1437" s="184">
        <v>38.136800000000001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44407</v>
      </c>
      <c r="E1438" s="184">
        <v>663.28330000000005</v>
      </c>
      <c r="F1438" s="184">
        <v>0.79749999999999999</v>
      </c>
      <c r="G1438" s="184">
        <v>0.90210000000000001</v>
      </c>
      <c r="H1438" s="184">
        <v>0.54359999999999997</v>
      </c>
      <c r="I1438" s="184">
        <v>0.64470000000000005</v>
      </c>
      <c r="J1438" s="184">
        <v>4.5876000000000001</v>
      </c>
      <c r="K1438" s="184">
        <v>15.591699999999999</v>
      </c>
      <c r="L1438" s="184">
        <v>27.974599999999999</v>
      </c>
      <c r="M1438" s="184">
        <v>52.7727</v>
      </c>
      <c r="N1438" s="184">
        <v>68.4071</v>
      </c>
      <c r="O1438" s="184">
        <v>10.504899999999999</v>
      </c>
      <c r="P1438" s="184">
        <v>11.136100000000001</v>
      </c>
      <c r="Q1438" s="184">
        <v>24.6402</v>
      </c>
      <c r="R1438" s="184">
        <v>25.665099999999999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44407</v>
      </c>
      <c r="E1439" s="184">
        <v>700.15459999999996</v>
      </c>
      <c r="F1439" s="184">
        <v>0.79959999999999998</v>
      </c>
      <c r="G1439" s="184">
        <v>0.9083</v>
      </c>
      <c r="H1439" s="184">
        <v>0.55800000000000005</v>
      </c>
      <c r="I1439" s="184">
        <v>0.67379999999999995</v>
      </c>
      <c r="J1439" s="184">
        <v>4.6555</v>
      </c>
      <c r="K1439" s="184">
        <v>15.84</v>
      </c>
      <c r="L1439" s="184">
        <v>28.517700000000001</v>
      </c>
      <c r="M1439" s="184">
        <v>53.720500000000001</v>
      </c>
      <c r="N1439" s="184">
        <v>69.790800000000004</v>
      </c>
      <c r="O1439" s="184">
        <v>11.391500000000001</v>
      </c>
      <c r="P1439" s="184">
        <v>11.9499</v>
      </c>
      <c r="Q1439" s="184">
        <v>17.639299999999999</v>
      </c>
      <c r="R1439" s="184">
        <v>26.6752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44407</v>
      </c>
      <c r="E1440" s="184">
        <v>228.26390000000001</v>
      </c>
      <c r="F1440" s="184">
        <v>0.97989999999999999</v>
      </c>
      <c r="G1440" s="184">
        <v>1.3798999999999999</v>
      </c>
      <c r="H1440" s="184">
        <v>0.93300000000000005</v>
      </c>
      <c r="I1440" s="184">
        <v>1.9104000000000001</v>
      </c>
      <c r="J1440" s="184">
        <v>4.7112999999999996</v>
      </c>
      <c r="K1440" s="184">
        <v>15.0867</v>
      </c>
      <c r="L1440" s="184">
        <v>31.639900000000001</v>
      </c>
      <c r="M1440" s="184">
        <v>53.406100000000002</v>
      </c>
      <c r="N1440" s="184">
        <v>73.093199999999996</v>
      </c>
      <c r="O1440" s="184">
        <v>19.8401</v>
      </c>
      <c r="P1440" s="184">
        <v>16.1617</v>
      </c>
      <c r="Q1440" s="184">
        <v>12.235300000000001</v>
      </c>
      <c r="R1440" s="184">
        <v>33.713900000000002</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44407</v>
      </c>
      <c r="E1441" s="184">
        <v>247.27809999999999</v>
      </c>
      <c r="F1441" s="184">
        <v>0.98319999999999996</v>
      </c>
      <c r="G1441" s="184">
        <v>1.3898999999999999</v>
      </c>
      <c r="H1441" s="184">
        <v>0.95650000000000002</v>
      </c>
      <c r="I1441" s="184">
        <v>1.9583999999999999</v>
      </c>
      <c r="J1441" s="184">
        <v>4.8158000000000003</v>
      </c>
      <c r="K1441" s="184">
        <v>15.4343</v>
      </c>
      <c r="L1441" s="184">
        <v>32.427300000000002</v>
      </c>
      <c r="M1441" s="184">
        <v>54.790399999999998</v>
      </c>
      <c r="N1441" s="184">
        <v>75.240600000000001</v>
      </c>
      <c r="O1441" s="184">
        <v>21.337199999999999</v>
      </c>
      <c r="P1441" s="184">
        <v>17.388999999999999</v>
      </c>
      <c r="Q1441" s="184">
        <v>20.6753</v>
      </c>
      <c r="R1441" s="184">
        <v>35.463799999999999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44407</v>
      </c>
      <c r="E1442" s="184">
        <v>74.22</v>
      </c>
      <c r="F1442" s="184">
        <v>0.67820000000000003</v>
      </c>
      <c r="G1442" s="184">
        <v>1.3795999999999999</v>
      </c>
      <c r="H1442" s="184">
        <v>1.0483</v>
      </c>
      <c r="I1442" s="184">
        <v>0.13489999999999999</v>
      </c>
      <c r="J1442" s="184">
        <v>3.8477999999999999</v>
      </c>
      <c r="K1442" s="184">
        <v>14.5724</v>
      </c>
      <c r="L1442" s="184">
        <v>32.772799999999997</v>
      </c>
      <c r="M1442" s="184">
        <v>51.099299999999999</v>
      </c>
      <c r="N1442" s="184">
        <v>64.349000000000004</v>
      </c>
      <c r="O1442" s="184">
        <v>16.5914</v>
      </c>
      <c r="P1442" s="184">
        <v>16.9679</v>
      </c>
      <c r="Q1442" s="184">
        <v>18.174099999999999</v>
      </c>
      <c r="R1442" s="184">
        <v>36.913200000000003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44407</v>
      </c>
      <c r="E1443" s="184">
        <v>71.349999999999994</v>
      </c>
      <c r="F1443" s="184">
        <v>0.6915</v>
      </c>
      <c r="G1443" s="184">
        <v>1.3782000000000001</v>
      </c>
      <c r="H1443" s="184">
        <v>1.048</v>
      </c>
      <c r="I1443" s="184">
        <v>0.1263</v>
      </c>
      <c r="J1443" s="184">
        <v>3.8271000000000002</v>
      </c>
      <c r="K1443" s="184">
        <v>14.471399999999999</v>
      </c>
      <c r="L1443" s="184">
        <v>32.522300000000001</v>
      </c>
      <c r="M1443" s="184">
        <v>50.718200000000003</v>
      </c>
      <c r="N1443" s="184">
        <v>63.759500000000003</v>
      </c>
      <c r="O1443" s="184">
        <v>16.061199999999999</v>
      </c>
      <c r="P1443" s="184">
        <v>16.493099999999998</v>
      </c>
      <c r="Q1443" s="184">
        <v>7.5731000000000002</v>
      </c>
      <c r="R1443" s="184">
        <v>36.395400000000002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44407</v>
      </c>
      <c r="E1444" s="184">
        <v>25.98</v>
      </c>
      <c r="F1444" s="184">
        <v>0.93240000000000001</v>
      </c>
      <c r="G1444" s="184">
        <v>1.4052</v>
      </c>
      <c r="H1444" s="184">
        <v>0.54179999999999995</v>
      </c>
      <c r="I1444" s="184">
        <v>-0.26869999999999999</v>
      </c>
      <c r="J1444" s="184">
        <v>5.3528000000000002</v>
      </c>
      <c r="K1444" s="184">
        <v>20.6128</v>
      </c>
      <c r="L1444" s="184">
        <v>38.7821</v>
      </c>
      <c r="M1444" s="184">
        <v>61.970100000000002</v>
      </c>
      <c r="N1444" s="184">
        <v>85.306700000000006</v>
      </c>
      <c r="O1444" s="184"/>
      <c r="P1444" s="184"/>
      <c r="Q1444" s="184">
        <v>102.471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44407</v>
      </c>
      <c r="E1445" s="184">
        <v>25.58</v>
      </c>
      <c r="F1445" s="184">
        <v>0.94710000000000005</v>
      </c>
      <c r="G1445" s="184">
        <v>1.4274</v>
      </c>
      <c r="H1445" s="184">
        <v>0.55030000000000001</v>
      </c>
      <c r="I1445" s="184">
        <v>-0.31180000000000002</v>
      </c>
      <c r="J1445" s="184">
        <v>5.2241999999999997</v>
      </c>
      <c r="K1445" s="184">
        <v>20.263300000000001</v>
      </c>
      <c r="L1445" s="184">
        <v>37.823300000000003</v>
      </c>
      <c r="M1445" s="184">
        <v>60.476799999999997</v>
      </c>
      <c r="N1445" s="184">
        <v>83.106700000000004</v>
      </c>
      <c r="O1445" s="184"/>
      <c r="P1445" s="184"/>
      <c r="Q1445" s="184">
        <v>100.1631</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44407</v>
      </c>
      <c r="E1446" s="184">
        <v>187.67349999999999</v>
      </c>
      <c r="F1446" s="184">
        <v>0.63739999999999997</v>
      </c>
      <c r="G1446" s="184">
        <v>1.7819</v>
      </c>
      <c r="H1446" s="184">
        <v>1.5729</v>
      </c>
      <c r="I1446" s="184">
        <v>1.7846</v>
      </c>
      <c r="J1446" s="184">
        <v>6.1790000000000003</v>
      </c>
      <c r="K1446" s="184">
        <v>18.945599999999999</v>
      </c>
      <c r="L1446" s="184">
        <v>32.663200000000003</v>
      </c>
      <c r="M1446" s="184">
        <v>58.826599999999999</v>
      </c>
      <c r="N1446" s="184">
        <v>78.876000000000005</v>
      </c>
      <c r="O1446" s="184">
        <v>18.856300000000001</v>
      </c>
      <c r="P1446" s="184">
        <v>15.712300000000001</v>
      </c>
      <c r="Q1446" s="184">
        <v>21.086099999999998</v>
      </c>
      <c r="R1446" s="184">
        <v>40.937399999999997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44407</v>
      </c>
      <c r="E1447" s="184">
        <v>127.98723641057001</v>
      </c>
      <c r="F1447" s="184">
        <v>0.63719999999999999</v>
      </c>
      <c r="G1447" s="184">
        <v>1.7818000000000001</v>
      </c>
      <c r="H1447" s="184">
        <v>1.5729</v>
      </c>
      <c r="I1447" s="184">
        <v>1.7845</v>
      </c>
      <c r="J1447" s="184">
        <v>6.1788999999999996</v>
      </c>
      <c r="K1447" s="184">
        <v>18.945499999999999</v>
      </c>
      <c r="L1447" s="184">
        <v>32.6633</v>
      </c>
      <c r="M1447" s="184">
        <v>58.826799999999999</v>
      </c>
      <c r="N1447" s="184">
        <v>78.876000000000005</v>
      </c>
      <c r="O1447" s="184">
        <v>18.857500000000002</v>
      </c>
      <c r="P1447" s="184">
        <v>15.713200000000001</v>
      </c>
      <c r="Q1447" s="184">
        <v>21.087700000000002</v>
      </c>
      <c r="R1447" s="184">
        <v>40.939500000000002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44407</v>
      </c>
      <c r="E1448" s="184">
        <v>174.8621</v>
      </c>
      <c r="F1448" s="184">
        <v>0.63439999999999996</v>
      </c>
      <c r="G1448" s="184">
        <v>1.7728999999999999</v>
      </c>
      <c r="H1448" s="184">
        <v>1.5539000000000001</v>
      </c>
      <c r="I1448" s="184">
        <v>1.7482</v>
      </c>
      <c r="J1448" s="184">
        <v>6.0987</v>
      </c>
      <c r="K1448" s="184">
        <v>18.675000000000001</v>
      </c>
      <c r="L1448" s="184">
        <v>32.052100000000003</v>
      </c>
      <c r="M1448" s="184">
        <v>57.744900000000001</v>
      </c>
      <c r="N1448" s="184">
        <v>77.2333</v>
      </c>
      <c r="O1448" s="184">
        <v>17.824200000000001</v>
      </c>
      <c r="P1448" s="184">
        <v>14.6776</v>
      </c>
      <c r="Q1448" s="184">
        <v>16.232700000000001</v>
      </c>
      <c r="R1448" s="184">
        <v>39.701000000000001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44407</v>
      </c>
      <c r="E1449" s="184">
        <v>191.90233403866301</v>
      </c>
      <c r="F1449" s="184">
        <v>0.63439999999999996</v>
      </c>
      <c r="G1449" s="184">
        <v>1.7729999999999999</v>
      </c>
      <c r="H1449" s="184">
        <v>1.5539000000000001</v>
      </c>
      <c r="I1449" s="184">
        <v>1.7482</v>
      </c>
      <c r="J1449" s="184">
        <v>6.0986000000000002</v>
      </c>
      <c r="K1449" s="184">
        <v>18.6751</v>
      </c>
      <c r="L1449" s="184">
        <v>32.052399999999999</v>
      </c>
      <c r="M1449" s="184">
        <v>57.745100000000001</v>
      </c>
      <c r="N1449" s="184">
        <v>77.233599999999996</v>
      </c>
      <c r="O1449" s="184">
        <v>17.824200000000001</v>
      </c>
      <c r="P1449" s="184">
        <v>14.678000000000001</v>
      </c>
      <c r="Q1449" s="184">
        <v>18.595099999999999</v>
      </c>
      <c r="R1449" s="184">
        <v>39.701000000000001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0.7898678571428569</v>
      </c>
      <c r="G1450" s="186">
        <v>1.3501375</v>
      </c>
      <c r="H1450" s="186">
        <v>1.1550285714285713</v>
      </c>
      <c r="I1450" s="186">
        <v>1.1899124999999999</v>
      </c>
      <c r="J1450" s="186">
        <v>5.1735410714285708</v>
      </c>
      <c r="K1450" s="186">
        <v>17.618026785714285</v>
      </c>
      <c r="L1450" s="186">
        <v>34.221114814814818</v>
      </c>
      <c r="M1450" s="186">
        <v>59.353875925925912</v>
      </c>
      <c r="N1450" s="186">
        <v>76.681148148148154</v>
      </c>
      <c r="O1450" s="186">
        <v>18.109433333333332</v>
      </c>
      <c r="P1450" s="186">
        <v>16.170850000000002</v>
      </c>
      <c r="Q1450" s="186">
        <v>22.095912500000004</v>
      </c>
      <c r="R1450" s="186">
        <v>36.518779999999992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0.77949999999999997</v>
      </c>
      <c r="G1451" s="186">
        <v>1.3414000000000001</v>
      </c>
      <c r="H1451" s="186">
        <v>1.1533</v>
      </c>
      <c r="I1451" s="186">
        <v>1.0209000000000001</v>
      </c>
      <c r="J1451" s="186">
        <v>5.24695</v>
      </c>
      <c r="K1451" s="186">
        <v>18.04485</v>
      </c>
      <c r="L1451" s="186">
        <v>33.278849999999998</v>
      </c>
      <c r="M1451" s="186">
        <v>58.826700000000002</v>
      </c>
      <c r="N1451" s="186">
        <v>77.35615</v>
      </c>
      <c r="O1451" s="186">
        <v>18.51605</v>
      </c>
      <c r="P1451" s="186">
        <v>16.330950000000001</v>
      </c>
      <c r="Q1451" s="186">
        <v>19.440049999999999</v>
      </c>
      <c r="R1451" s="186">
        <v>36.570800000000006</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44407</v>
      </c>
      <c r="E1454" s="184">
        <v>288.74259999999998</v>
      </c>
      <c r="F1454" s="184">
        <v>3.6282999999999999</v>
      </c>
      <c r="G1454" s="184">
        <v>3.6248</v>
      </c>
      <c r="H1454" s="184">
        <v>3.8058999999999998</v>
      </c>
      <c r="I1454" s="184">
        <v>3.9952999999999999</v>
      </c>
      <c r="J1454" s="184">
        <v>4.3228999999999997</v>
      </c>
      <c r="K1454" s="184">
        <v>3.8490000000000002</v>
      </c>
      <c r="L1454" s="184">
        <v>4.1761999999999997</v>
      </c>
      <c r="M1454" s="184">
        <v>3.9018000000000002</v>
      </c>
      <c r="N1454" s="184">
        <v>4.1254999999999997</v>
      </c>
      <c r="O1454" s="184">
        <v>6.8235000000000001</v>
      </c>
      <c r="P1454" s="184">
        <v>6.9043000000000001</v>
      </c>
      <c r="Q1454" s="184">
        <v>6.9379999999999997</v>
      </c>
      <c r="R1454" s="184">
        <v>5.9261999999999997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44407</v>
      </c>
      <c r="E1455" s="184">
        <v>291.07600000000002</v>
      </c>
      <c r="F1455" s="184">
        <v>3.7372000000000001</v>
      </c>
      <c r="G1455" s="184">
        <v>3.7338</v>
      </c>
      <c r="H1455" s="184">
        <v>3.9152999999999998</v>
      </c>
      <c r="I1455" s="184">
        <v>4.1059999999999999</v>
      </c>
      <c r="J1455" s="184">
        <v>4.4333999999999998</v>
      </c>
      <c r="K1455" s="184">
        <v>3.9487000000000001</v>
      </c>
      <c r="L1455" s="184">
        <v>4.2744999999999997</v>
      </c>
      <c r="M1455" s="184">
        <v>4.0111999999999997</v>
      </c>
      <c r="N1455" s="184">
        <v>4.2397999999999998</v>
      </c>
      <c r="O1455" s="184">
        <v>6.9543999999999997</v>
      </c>
      <c r="P1455" s="184">
        <v>7.0267999999999997</v>
      </c>
      <c r="Q1455" s="184">
        <v>7.8151000000000002</v>
      </c>
      <c r="R1455" s="184">
        <v>6.0488999999999997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44407</v>
      </c>
      <c r="E1456" s="184">
        <v>1121.6638</v>
      </c>
      <c r="F1456" s="184">
        <v>3.3195000000000001</v>
      </c>
      <c r="G1456" s="184">
        <v>3.1909000000000001</v>
      </c>
      <c r="H1456" s="184">
        <v>3.5550000000000002</v>
      </c>
      <c r="I1456" s="184">
        <v>4.0953999999999997</v>
      </c>
      <c r="J1456" s="184">
        <v>4.4082999999999997</v>
      </c>
      <c r="K1456" s="184">
        <v>3.9045999999999998</v>
      </c>
      <c r="L1456" s="184">
        <v>4.1654999999999998</v>
      </c>
      <c r="M1456" s="184">
        <v>3.9670999999999998</v>
      </c>
      <c r="N1456" s="184">
        <v>4.1647999999999996</v>
      </c>
      <c r="O1456" s="184"/>
      <c r="P1456" s="184"/>
      <c r="Q1456" s="184">
        <v>5.9589999999999996</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44407</v>
      </c>
      <c r="E1457" s="184">
        <v>1118.3728000000001</v>
      </c>
      <c r="F1457" s="184">
        <v>3.1758000000000002</v>
      </c>
      <c r="G1457" s="184">
        <v>3.0457999999999998</v>
      </c>
      <c r="H1457" s="184">
        <v>3.41</v>
      </c>
      <c r="I1457" s="184">
        <v>3.948</v>
      </c>
      <c r="J1457" s="184">
        <v>4.2561</v>
      </c>
      <c r="K1457" s="184">
        <v>3.7437</v>
      </c>
      <c r="L1457" s="184">
        <v>3.9996999999999998</v>
      </c>
      <c r="M1457" s="184">
        <v>3.8052999999999999</v>
      </c>
      <c r="N1457" s="184">
        <v>4.0042</v>
      </c>
      <c r="O1457" s="184"/>
      <c r="P1457" s="184"/>
      <c r="Q1457" s="184">
        <v>5.8022</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44407</v>
      </c>
      <c r="E1458" s="184">
        <v>1101.4703999999999</v>
      </c>
      <c r="F1458" s="184">
        <v>0.86160000000000003</v>
      </c>
      <c r="G1458" s="184">
        <v>3.5379</v>
      </c>
      <c r="H1458" s="184">
        <v>3.8694999999999999</v>
      </c>
      <c r="I1458" s="184">
        <v>3.1030000000000002</v>
      </c>
      <c r="J1458" s="184">
        <v>2.9948000000000001</v>
      </c>
      <c r="K1458" s="184">
        <v>2.9209999999999998</v>
      </c>
      <c r="L1458" s="184">
        <v>2.9489000000000001</v>
      </c>
      <c r="M1458" s="184">
        <v>2.9384000000000001</v>
      </c>
      <c r="N1458" s="184">
        <v>3.1128999999999998</v>
      </c>
      <c r="O1458" s="184"/>
      <c r="P1458" s="184"/>
      <c r="Q1458" s="184">
        <v>4.6753999999999998</v>
      </c>
      <c r="R1458" s="184">
        <v>4.4055999999999997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44407</v>
      </c>
      <c r="E1459" s="184">
        <v>1094.4005999999999</v>
      </c>
      <c r="F1459" s="184">
        <v>0.57030000000000003</v>
      </c>
      <c r="G1459" s="184">
        <v>3.2471000000000001</v>
      </c>
      <c r="H1459" s="184">
        <v>3.5792000000000002</v>
      </c>
      <c r="I1459" s="184">
        <v>2.8123999999999998</v>
      </c>
      <c r="J1459" s="184">
        <v>2.7040999999999999</v>
      </c>
      <c r="K1459" s="184">
        <v>2.6341000000000001</v>
      </c>
      <c r="L1459" s="184">
        <v>2.6493000000000002</v>
      </c>
      <c r="M1459" s="184">
        <v>2.6208999999999998</v>
      </c>
      <c r="N1459" s="184">
        <v>2.7803</v>
      </c>
      <c r="O1459" s="184"/>
      <c r="P1459" s="184"/>
      <c r="Q1459" s="184">
        <v>4.3571999999999997</v>
      </c>
      <c r="R1459" s="184">
        <v>4.0883000000000003</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44407</v>
      </c>
      <c r="E1460" s="184">
        <v>42.695300000000003</v>
      </c>
      <c r="F1460" s="184">
        <v>3.5909</v>
      </c>
      <c r="G1460" s="184">
        <v>4.0193000000000003</v>
      </c>
      <c r="H1460" s="184">
        <v>4.3880999999999997</v>
      </c>
      <c r="I1460" s="184">
        <v>4.1283000000000003</v>
      </c>
      <c r="J1460" s="184">
        <v>4.9930000000000003</v>
      </c>
      <c r="K1460" s="184">
        <v>3.9005999999999998</v>
      </c>
      <c r="L1460" s="184">
        <v>4.2866999999999997</v>
      </c>
      <c r="M1460" s="184">
        <v>3.9207000000000001</v>
      </c>
      <c r="N1460" s="184">
        <v>3.9156</v>
      </c>
      <c r="O1460" s="184">
        <v>6.5899000000000001</v>
      </c>
      <c r="P1460" s="184">
        <v>6.5316999999999998</v>
      </c>
      <c r="Q1460" s="184">
        <v>7.3803999999999998</v>
      </c>
      <c r="R1460" s="184">
        <v>5.6360999999999999</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44407</v>
      </c>
      <c r="E1461" s="184">
        <v>41.820399999999999</v>
      </c>
      <c r="F1461" s="184">
        <v>3.4041999999999999</v>
      </c>
      <c r="G1461" s="184">
        <v>3.8123</v>
      </c>
      <c r="H1461" s="184">
        <v>4.1677</v>
      </c>
      <c r="I1461" s="184">
        <v>3.9146999999999998</v>
      </c>
      <c r="J1461" s="184">
        <v>4.7724000000000002</v>
      </c>
      <c r="K1461" s="184">
        <v>3.6819000000000002</v>
      </c>
      <c r="L1461" s="184">
        <v>4.0658000000000003</v>
      </c>
      <c r="M1461" s="184">
        <v>3.6905999999999999</v>
      </c>
      <c r="N1461" s="184">
        <v>3.6922000000000001</v>
      </c>
      <c r="O1461" s="184">
        <v>6.3433999999999999</v>
      </c>
      <c r="P1461" s="184">
        <v>6.2779999999999996</v>
      </c>
      <c r="Q1461" s="184">
        <v>6.7685000000000004</v>
      </c>
      <c r="R1461" s="184">
        <v>5.4027000000000003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44407</v>
      </c>
      <c r="E1462" s="184">
        <v>24.663499999999999</v>
      </c>
      <c r="F1462" s="184">
        <v>3.5522</v>
      </c>
      <c r="G1462" s="184">
        <v>3.6021999999999998</v>
      </c>
      <c r="H1462" s="184">
        <v>3.9142000000000001</v>
      </c>
      <c r="I1462" s="184">
        <v>3.7475000000000001</v>
      </c>
      <c r="J1462" s="184">
        <v>4.3666</v>
      </c>
      <c r="K1462" s="184">
        <v>3.6564000000000001</v>
      </c>
      <c r="L1462" s="184">
        <v>3.9323999999999999</v>
      </c>
      <c r="M1462" s="184">
        <v>3.6844999999999999</v>
      </c>
      <c r="N1462" s="184">
        <v>3.7759999999999998</v>
      </c>
      <c r="O1462" s="184">
        <v>9.2195</v>
      </c>
      <c r="P1462" s="184">
        <v>7.3849</v>
      </c>
      <c r="Q1462" s="184">
        <v>8.0472000000000001</v>
      </c>
      <c r="R1462" s="184">
        <v>5.8114999999999997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44407</v>
      </c>
      <c r="E1463" s="184">
        <v>19.688700000000001</v>
      </c>
      <c r="F1463" s="184">
        <v>2.7810000000000001</v>
      </c>
      <c r="G1463" s="184">
        <v>2.8431999999999999</v>
      </c>
      <c r="H1463" s="184">
        <v>3.1535000000000002</v>
      </c>
      <c r="I1463" s="184">
        <v>2.9828000000000001</v>
      </c>
      <c r="J1463" s="184">
        <v>3.6009000000000002</v>
      </c>
      <c r="K1463" s="184">
        <v>2.8952</v>
      </c>
      <c r="L1463" s="184">
        <v>3.1440999999999999</v>
      </c>
      <c r="M1463" s="184">
        <v>2.8915999999999999</v>
      </c>
      <c r="N1463" s="184">
        <v>2.9813999999999998</v>
      </c>
      <c r="O1463" s="184">
        <v>8.4061000000000003</v>
      </c>
      <c r="P1463" s="184">
        <v>6.8554000000000004</v>
      </c>
      <c r="Q1463" s="184">
        <v>5.3057999999999996</v>
      </c>
      <c r="R1463" s="184">
        <v>4.9947999999999997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44407</v>
      </c>
      <c r="E1464" s="184">
        <v>23.0047</v>
      </c>
      <c r="F1464" s="184">
        <v>2.8561999999999999</v>
      </c>
      <c r="G1464" s="184">
        <v>2.8565999999999998</v>
      </c>
      <c r="H1464" s="184">
        <v>3.1751999999999998</v>
      </c>
      <c r="I1464" s="184">
        <v>2.9954000000000001</v>
      </c>
      <c r="J1464" s="184">
        <v>3.6122999999999998</v>
      </c>
      <c r="K1464" s="184">
        <v>2.9011999999999998</v>
      </c>
      <c r="L1464" s="184">
        <v>3.1450999999999998</v>
      </c>
      <c r="M1464" s="184">
        <v>2.8913000000000002</v>
      </c>
      <c r="N1464" s="184">
        <v>2.9809000000000001</v>
      </c>
      <c r="O1464" s="184">
        <v>8.4056999999999995</v>
      </c>
      <c r="P1464" s="184">
        <v>6.6173999999999999</v>
      </c>
      <c r="Q1464" s="184">
        <v>6.5669000000000004</v>
      </c>
      <c r="R1464" s="184">
        <v>4.9946000000000002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44407</v>
      </c>
      <c r="E1465" s="184">
        <v>39.418599999999998</v>
      </c>
      <c r="F1465" s="184">
        <v>2.4077000000000002</v>
      </c>
      <c r="G1465" s="184">
        <v>3.0255999999999998</v>
      </c>
      <c r="H1465" s="184">
        <v>3.7991999999999999</v>
      </c>
      <c r="I1465" s="184">
        <v>3.802</v>
      </c>
      <c r="J1465" s="184">
        <v>4.4889000000000001</v>
      </c>
      <c r="K1465" s="184">
        <v>3.556</v>
      </c>
      <c r="L1465" s="184">
        <v>3.8035999999999999</v>
      </c>
      <c r="M1465" s="184">
        <v>3.5844999999999998</v>
      </c>
      <c r="N1465" s="184">
        <v>3.6696</v>
      </c>
      <c r="O1465" s="184">
        <v>6.6372999999999998</v>
      </c>
      <c r="P1465" s="184">
        <v>6.8775000000000004</v>
      </c>
      <c r="Q1465" s="184">
        <v>7.2964000000000002</v>
      </c>
      <c r="R1465" s="184">
        <v>5.6306000000000003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44407</v>
      </c>
      <c r="E1466" s="184">
        <v>40.473599999999998</v>
      </c>
      <c r="F1466" s="184">
        <v>2.5253000000000001</v>
      </c>
      <c r="G1466" s="184">
        <v>3.1873</v>
      </c>
      <c r="H1466" s="184">
        <v>3.9581</v>
      </c>
      <c r="I1466" s="184">
        <v>3.9611000000000001</v>
      </c>
      <c r="J1466" s="184">
        <v>4.6501000000000001</v>
      </c>
      <c r="K1466" s="184">
        <v>3.7208000000000001</v>
      </c>
      <c r="L1466" s="184">
        <v>3.9655999999999998</v>
      </c>
      <c r="M1466" s="184">
        <v>3.7446000000000002</v>
      </c>
      <c r="N1466" s="184">
        <v>3.8300999999999998</v>
      </c>
      <c r="O1466" s="184">
        <v>6.8052999999999999</v>
      </c>
      <c r="P1466" s="184">
        <v>7.0541999999999998</v>
      </c>
      <c r="Q1466" s="184">
        <v>7.9678000000000004</v>
      </c>
      <c r="R1466" s="184">
        <v>5.7934000000000001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44407</v>
      </c>
      <c r="E1467" s="184">
        <v>4476.2786999999998</v>
      </c>
      <c r="F1467" s="184">
        <v>3.4658000000000002</v>
      </c>
      <c r="G1467" s="184">
        <v>3.2814999999999999</v>
      </c>
      <c r="H1467" s="184">
        <v>3.6560999999999999</v>
      </c>
      <c r="I1467" s="184">
        <v>3.8485</v>
      </c>
      <c r="J1467" s="184">
        <v>4.2347000000000001</v>
      </c>
      <c r="K1467" s="184">
        <v>3.7877999999999998</v>
      </c>
      <c r="L1467" s="184">
        <v>4.056</v>
      </c>
      <c r="M1467" s="184">
        <v>3.8123999999999998</v>
      </c>
      <c r="N1467" s="184">
        <v>3.9845000000000002</v>
      </c>
      <c r="O1467" s="184">
        <v>6.7140000000000004</v>
      </c>
      <c r="P1467" s="184">
        <v>6.7041000000000004</v>
      </c>
      <c r="Q1467" s="184">
        <v>7.1341000000000001</v>
      </c>
      <c r="R1467" s="184">
        <v>5.8779000000000003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44407</v>
      </c>
      <c r="E1468" s="184">
        <v>4534.3982999999998</v>
      </c>
      <c r="F1468" s="184">
        <v>3.6057999999999999</v>
      </c>
      <c r="G1468" s="184">
        <v>3.4222999999999999</v>
      </c>
      <c r="H1468" s="184">
        <v>3.7964000000000002</v>
      </c>
      <c r="I1468" s="184">
        <v>3.9891000000000001</v>
      </c>
      <c r="J1468" s="184">
        <v>4.3752000000000004</v>
      </c>
      <c r="K1468" s="184">
        <v>3.9293</v>
      </c>
      <c r="L1468" s="184">
        <v>4.1988000000000003</v>
      </c>
      <c r="M1468" s="184">
        <v>3.9565000000000001</v>
      </c>
      <c r="N1468" s="184">
        <v>4.1296999999999997</v>
      </c>
      <c r="O1468" s="184">
        <v>6.9036999999999997</v>
      </c>
      <c r="P1468" s="184">
        <v>6.9032999999999998</v>
      </c>
      <c r="Q1468" s="184">
        <v>7.6978999999999997</v>
      </c>
      <c r="R1468" s="184">
        <v>6.0537999999999998</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44407</v>
      </c>
      <c r="E1469" s="184">
        <v>296.74919999999997</v>
      </c>
      <c r="F1469" s="184">
        <v>3.2229000000000001</v>
      </c>
      <c r="G1469" s="184">
        <v>3.4039000000000001</v>
      </c>
      <c r="H1469" s="184">
        <v>3.6627000000000001</v>
      </c>
      <c r="I1469" s="184">
        <v>3.7559999999999998</v>
      </c>
      <c r="J1469" s="184">
        <v>4.04</v>
      </c>
      <c r="K1469" s="184">
        <v>3.6619000000000002</v>
      </c>
      <c r="L1469" s="184">
        <v>3.9238</v>
      </c>
      <c r="M1469" s="184">
        <v>3.7092999999999998</v>
      </c>
      <c r="N1469" s="184">
        <v>3.9203999999999999</v>
      </c>
      <c r="O1469" s="184">
        <v>6.5431999999999997</v>
      </c>
      <c r="P1469" s="184">
        <v>6.6970000000000001</v>
      </c>
      <c r="Q1469" s="184">
        <v>7.3158000000000003</v>
      </c>
      <c r="R1469" s="184">
        <v>5.6604999999999999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44407</v>
      </c>
      <c r="E1470" s="184">
        <v>299.10250000000002</v>
      </c>
      <c r="F1470" s="184">
        <v>3.3439999999999999</v>
      </c>
      <c r="G1470" s="184">
        <v>3.5236999999999998</v>
      </c>
      <c r="H1470" s="184">
        <v>3.7822</v>
      </c>
      <c r="I1470" s="184">
        <v>3.8759000000000001</v>
      </c>
      <c r="J1470" s="184">
        <v>4.16</v>
      </c>
      <c r="K1470" s="184">
        <v>3.7829000000000002</v>
      </c>
      <c r="L1470" s="184">
        <v>4.0460000000000003</v>
      </c>
      <c r="M1470" s="184">
        <v>3.8327</v>
      </c>
      <c r="N1470" s="184">
        <v>4.0450999999999997</v>
      </c>
      <c r="O1470" s="184">
        <v>6.6703000000000001</v>
      </c>
      <c r="P1470" s="184">
        <v>6.8162000000000003</v>
      </c>
      <c r="Q1470" s="184">
        <v>7.6478999999999999</v>
      </c>
      <c r="R1470" s="184">
        <v>5.7862</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44407</v>
      </c>
      <c r="E1471" s="184">
        <v>34.055900000000001</v>
      </c>
      <c r="F1471" s="184">
        <v>2.5724</v>
      </c>
      <c r="G1471" s="184">
        <v>3.5021</v>
      </c>
      <c r="H1471" s="184">
        <v>3.5699000000000001</v>
      </c>
      <c r="I1471" s="184">
        <v>3.6720999999999999</v>
      </c>
      <c r="J1471" s="184">
        <v>3.9929000000000001</v>
      </c>
      <c r="K1471" s="184">
        <v>3.488</v>
      </c>
      <c r="L1471" s="184">
        <v>3.9058999999999999</v>
      </c>
      <c r="M1471" s="184">
        <v>3.6423999999999999</v>
      </c>
      <c r="N1471" s="184">
        <v>3.6951999999999998</v>
      </c>
      <c r="O1471" s="184">
        <v>6.2077</v>
      </c>
      <c r="P1471" s="184">
        <v>6.4558</v>
      </c>
      <c r="Q1471" s="184">
        <v>7.5848000000000004</v>
      </c>
      <c r="R1471" s="184">
        <v>5.4001000000000001</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44407</v>
      </c>
      <c r="E1472" s="184">
        <v>32.216299999999997</v>
      </c>
      <c r="F1472" s="184">
        <v>1.9260999999999999</v>
      </c>
      <c r="G1472" s="184">
        <v>2.8331</v>
      </c>
      <c r="H1472" s="184">
        <v>2.8988</v>
      </c>
      <c r="I1472" s="184">
        <v>2.9977</v>
      </c>
      <c r="J1472" s="184">
        <v>3.3172999999999999</v>
      </c>
      <c r="K1472" s="184">
        <v>2.8046000000000002</v>
      </c>
      <c r="L1472" s="184">
        <v>3.2155999999999998</v>
      </c>
      <c r="M1472" s="184">
        <v>2.9224000000000001</v>
      </c>
      <c r="N1472" s="184">
        <v>2.9508000000000001</v>
      </c>
      <c r="O1472" s="184">
        <v>5.4463999999999997</v>
      </c>
      <c r="P1472" s="184">
        <v>5.7554999999999996</v>
      </c>
      <c r="Q1472" s="184">
        <v>6.5434000000000001</v>
      </c>
      <c r="R1472" s="184">
        <v>4.6189999999999998</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44407</v>
      </c>
      <c r="E1475" s="184">
        <v>2421.5906</v>
      </c>
      <c r="F1475" s="184">
        <v>1.5087999999999999</v>
      </c>
      <c r="G1475" s="184">
        <v>3.3491</v>
      </c>
      <c r="H1475" s="184">
        <v>3.8765999999999998</v>
      </c>
      <c r="I1475" s="184">
        <v>3.7747999999999999</v>
      </c>
      <c r="J1475" s="184">
        <v>4.4608999999999996</v>
      </c>
      <c r="K1475" s="184">
        <v>3.4363999999999999</v>
      </c>
      <c r="L1475" s="184">
        <v>3.9784999999999999</v>
      </c>
      <c r="M1475" s="184">
        <v>3.6309999999999998</v>
      </c>
      <c r="N1475" s="184">
        <v>3.6309999999999998</v>
      </c>
      <c r="O1475" s="184">
        <v>6.0462999999999996</v>
      </c>
      <c r="P1475" s="184">
        <v>6.4006999999999996</v>
      </c>
      <c r="Q1475" s="184">
        <v>7.6959999999999997</v>
      </c>
      <c r="R1475" s="184">
        <v>5.2412999999999998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44407</v>
      </c>
      <c r="E1476" s="184">
        <v>2477.9657999999999</v>
      </c>
      <c r="F1476" s="184">
        <v>1.859</v>
      </c>
      <c r="G1476" s="184">
        <v>3.6987999999999999</v>
      </c>
      <c r="H1476" s="184">
        <v>4.2268999999999997</v>
      </c>
      <c r="I1476" s="184">
        <v>4.1258999999999997</v>
      </c>
      <c r="J1476" s="184">
        <v>4.8127000000000004</v>
      </c>
      <c r="K1476" s="184">
        <v>3.7896000000000001</v>
      </c>
      <c r="L1476" s="184">
        <v>4.3362999999999996</v>
      </c>
      <c r="M1476" s="184">
        <v>3.9912000000000001</v>
      </c>
      <c r="N1476" s="184">
        <v>3.9944999999999999</v>
      </c>
      <c r="O1476" s="184">
        <v>6.3602999999999996</v>
      </c>
      <c r="P1476" s="184">
        <v>6.6974</v>
      </c>
      <c r="Q1476" s="184">
        <v>8.0670000000000002</v>
      </c>
      <c r="R1476" s="184">
        <v>5.5789</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44407</v>
      </c>
      <c r="E1479" s="184">
        <v>3510.0091000000002</v>
      </c>
      <c r="F1479" s="184">
        <v>3.4548000000000001</v>
      </c>
      <c r="G1479" s="184">
        <v>3.4994999999999998</v>
      </c>
      <c r="H1479" s="184">
        <v>3.6402999999999999</v>
      </c>
      <c r="I1479" s="184">
        <v>3.8441999999999998</v>
      </c>
      <c r="J1479" s="184">
        <v>4.3624999999999998</v>
      </c>
      <c r="K1479" s="184">
        <v>3.6835</v>
      </c>
      <c r="L1479" s="184">
        <v>3.9203000000000001</v>
      </c>
      <c r="M1479" s="184">
        <v>3.6905999999999999</v>
      </c>
      <c r="N1479" s="184">
        <v>3.8633999999999999</v>
      </c>
      <c r="O1479" s="184">
        <v>6.4282000000000004</v>
      </c>
      <c r="P1479" s="184">
        <v>6.6233000000000004</v>
      </c>
      <c r="Q1479" s="184">
        <v>7.2008999999999999</v>
      </c>
      <c r="R1479" s="184">
        <v>5.3917000000000002</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44407</v>
      </c>
      <c r="E1480" s="184">
        <v>3527.9783000000002</v>
      </c>
      <c r="F1480" s="184">
        <v>3.5283000000000002</v>
      </c>
      <c r="G1480" s="184">
        <v>3.5731000000000002</v>
      </c>
      <c r="H1480" s="184">
        <v>3.7155</v>
      </c>
      <c r="I1480" s="184">
        <v>3.9182999999999999</v>
      </c>
      <c r="J1480" s="184">
        <v>4.4366000000000003</v>
      </c>
      <c r="K1480" s="184">
        <v>3.7585999999999999</v>
      </c>
      <c r="L1480" s="184">
        <v>4.0084</v>
      </c>
      <c r="M1480" s="184">
        <v>3.7854000000000001</v>
      </c>
      <c r="N1480" s="184">
        <v>3.9573</v>
      </c>
      <c r="O1480" s="184">
        <v>6.5115999999999996</v>
      </c>
      <c r="P1480" s="184">
        <v>6.6947000000000001</v>
      </c>
      <c r="Q1480" s="184">
        <v>7.5979000000000001</v>
      </c>
      <c r="R1480" s="184">
        <v>5.4859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44407</v>
      </c>
      <c r="E1481" s="184">
        <v>32.540872956352203</v>
      </c>
      <c r="F1481" s="184">
        <v>3.7017000000000002</v>
      </c>
      <c r="G1481" s="184">
        <v>4.0952999999999999</v>
      </c>
      <c r="H1481" s="184">
        <v>4.0891000000000002</v>
      </c>
      <c r="I1481" s="184">
        <v>3.6343000000000001</v>
      </c>
      <c r="J1481" s="184">
        <v>3.5941000000000001</v>
      </c>
      <c r="K1481" s="184">
        <v>3.3275000000000001</v>
      </c>
      <c r="L1481" s="184">
        <v>3.3553000000000002</v>
      </c>
      <c r="M1481" s="184">
        <v>3.3113000000000001</v>
      </c>
      <c r="N1481" s="184">
        <v>3.4641999999999999</v>
      </c>
      <c r="O1481" s="184">
        <v>6.6162000000000001</v>
      </c>
      <c r="P1481" s="184">
        <v>7.2606000000000002</v>
      </c>
      <c r="Q1481" s="184">
        <v>7.9768999999999997</v>
      </c>
      <c r="R1481" s="184">
        <v>6.3535000000000004</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44407</v>
      </c>
      <c r="E1482" s="184">
        <v>31.449227538623099</v>
      </c>
      <c r="F1482" s="184">
        <v>3.3077999999999999</v>
      </c>
      <c r="G1482" s="184">
        <v>3.6568000000000001</v>
      </c>
      <c r="H1482" s="184">
        <v>3.6334</v>
      </c>
      <c r="I1482" s="184">
        <v>3.1621999999999999</v>
      </c>
      <c r="J1482" s="184">
        <v>3.1181999999999999</v>
      </c>
      <c r="K1482" s="184">
        <v>2.8435999999999999</v>
      </c>
      <c r="L1482" s="184">
        <v>2.8687999999999998</v>
      </c>
      <c r="M1482" s="184">
        <v>2.8229000000000002</v>
      </c>
      <c r="N1482" s="184">
        <v>2.9702000000000002</v>
      </c>
      <c r="O1482" s="184">
        <v>6.1101999999999999</v>
      </c>
      <c r="P1482" s="184">
        <v>6.7389999999999999</v>
      </c>
      <c r="Q1482" s="184">
        <v>7.4330999999999996</v>
      </c>
      <c r="R1482" s="184">
        <v>5.8449999999999998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44407</v>
      </c>
      <c r="E1483" s="184">
        <v>3236.5160000000001</v>
      </c>
      <c r="F1483" s="184">
        <v>3.1467000000000001</v>
      </c>
      <c r="G1483" s="184">
        <v>3.0832999999999999</v>
      </c>
      <c r="H1483" s="184">
        <v>3.5015000000000001</v>
      </c>
      <c r="I1483" s="184">
        <v>3.6497999999999999</v>
      </c>
      <c r="J1483" s="184">
        <v>4.2779999999999996</v>
      </c>
      <c r="K1483" s="184">
        <v>3.7612999999999999</v>
      </c>
      <c r="L1483" s="184">
        <v>4.0292000000000003</v>
      </c>
      <c r="M1483" s="184">
        <v>3.8464999999999998</v>
      </c>
      <c r="N1483" s="184">
        <v>4.0149999999999997</v>
      </c>
      <c r="O1483" s="184">
        <v>6.6092000000000004</v>
      </c>
      <c r="P1483" s="184">
        <v>6.7333999999999996</v>
      </c>
      <c r="Q1483" s="184">
        <v>7.5510000000000002</v>
      </c>
      <c r="R1483" s="184">
        <v>5.6078999999999999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44407</v>
      </c>
      <c r="E1484" s="184">
        <v>3262.5565999999999</v>
      </c>
      <c r="F1484" s="184">
        <v>3.2469000000000001</v>
      </c>
      <c r="G1484" s="184">
        <v>3.1833</v>
      </c>
      <c r="H1484" s="184">
        <v>3.6015000000000001</v>
      </c>
      <c r="I1484" s="184">
        <v>3.7498999999999998</v>
      </c>
      <c r="J1484" s="184">
        <v>4.3783000000000003</v>
      </c>
      <c r="K1484" s="184">
        <v>3.8622000000000001</v>
      </c>
      <c r="L1484" s="184">
        <v>4.1311999999999998</v>
      </c>
      <c r="M1484" s="184">
        <v>3.9493999999999998</v>
      </c>
      <c r="N1484" s="184">
        <v>4.1189999999999998</v>
      </c>
      <c r="O1484" s="184">
        <v>6.7157</v>
      </c>
      <c r="P1484" s="184">
        <v>6.8403</v>
      </c>
      <c r="Q1484" s="184">
        <v>7.6715</v>
      </c>
      <c r="R1484" s="184">
        <v>5.7134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44407</v>
      </c>
      <c r="E1485" s="184">
        <v>1066.0681999999999</v>
      </c>
      <c r="F1485" s="184">
        <v>3.7803</v>
      </c>
      <c r="G1485" s="184">
        <v>4.3144</v>
      </c>
      <c r="H1485" s="184">
        <v>4.1323999999999996</v>
      </c>
      <c r="I1485" s="184">
        <v>4.2034000000000002</v>
      </c>
      <c r="J1485" s="184">
        <v>4.4481999999999999</v>
      </c>
      <c r="K1485" s="184">
        <v>3.8132999999999999</v>
      </c>
      <c r="L1485" s="184">
        <v>3.8656999999999999</v>
      </c>
      <c r="M1485" s="184">
        <v>3.7029999999999998</v>
      </c>
      <c r="N1485" s="184">
        <v>3.8224</v>
      </c>
      <c r="O1485" s="184"/>
      <c r="P1485" s="184"/>
      <c r="Q1485" s="184">
        <v>4.6757999999999997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44407</v>
      </c>
      <c r="E1486" s="184">
        <v>1053.1873000000001</v>
      </c>
      <c r="F1486" s="184">
        <v>2.8906000000000001</v>
      </c>
      <c r="G1486" s="184">
        <v>3.4274</v>
      </c>
      <c r="H1486" s="184">
        <v>3.2429000000000001</v>
      </c>
      <c r="I1486" s="184">
        <v>3.3127</v>
      </c>
      <c r="J1486" s="184">
        <v>3.5512999999999999</v>
      </c>
      <c r="K1486" s="184">
        <v>2.9077999999999999</v>
      </c>
      <c r="L1486" s="184">
        <v>2.9597000000000002</v>
      </c>
      <c r="M1486" s="184">
        <v>2.7917000000000001</v>
      </c>
      <c r="N1486" s="184">
        <v>2.9003999999999999</v>
      </c>
      <c r="O1486" s="184"/>
      <c r="P1486" s="184"/>
      <c r="Q1486" s="184">
        <v>3.7709000000000001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44407</v>
      </c>
      <c r="E1489" s="184">
        <v>34.6434</v>
      </c>
      <c r="F1489" s="184">
        <v>3.4771999999999998</v>
      </c>
      <c r="G1489" s="184">
        <v>3.6886999999999999</v>
      </c>
      <c r="H1489" s="184">
        <v>3.9314</v>
      </c>
      <c r="I1489" s="184">
        <v>3.9721000000000002</v>
      </c>
      <c r="J1489" s="184">
        <v>4.4519000000000002</v>
      </c>
      <c r="K1489" s="184">
        <v>3.7985000000000002</v>
      </c>
      <c r="L1489" s="184">
        <v>4.0997000000000003</v>
      </c>
      <c r="M1489" s="184">
        <v>3.9175</v>
      </c>
      <c r="N1489" s="184">
        <v>4.1730999999999998</v>
      </c>
      <c r="O1489" s="184">
        <v>6.8034999999999997</v>
      </c>
      <c r="P1489" s="184">
        <v>7.0540000000000003</v>
      </c>
      <c r="Q1489" s="184">
        <v>8.0235000000000003</v>
      </c>
      <c r="R1489" s="184">
        <v>5.8807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44407</v>
      </c>
      <c r="E1490" s="184">
        <v>32.939599999999999</v>
      </c>
      <c r="F1490" s="184">
        <v>2.9921000000000002</v>
      </c>
      <c r="G1490" s="184">
        <v>3.1774</v>
      </c>
      <c r="H1490" s="184">
        <v>3.4215</v>
      </c>
      <c r="I1490" s="184">
        <v>3.4474999999999998</v>
      </c>
      <c r="J1490" s="184">
        <v>3.9241999999999999</v>
      </c>
      <c r="K1490" s="184">
        <v>3.2654000000000001</v>
      </c>
      <c r="L1490" s="184">
        <v>3.5983999999999998</v>
      </c>
      <c r="M1490" s="184">
        <v>3.4076</v>
      </c>
      <c r="N1490" s="184">
        <v>3.6328999999999998</v>
      </c>
      <c r="O1490" s="184">
        <v>6.1863000000000001</v>
      </c>
      <c r="P1490" s="184">
        <v>6.3749000000000002</v>
      </c>
      <c r="Q1490" s="184">
        <v>7.2397999999999998</v>
      </c>
      <c r="R1490" s="184">
        <v>5.3009000000000004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44407</v>
      </c>
      <c r="E1491" s="184">
        <v>11.848100000000001</v>
      </c>
      <c r="F1491" s="184">
        <v>2.7728000000000002</v>
      </c>
      <c r="G1491" s="184">
        <v>3.0813999999999999</v>
      </c>
      <c r="H1491" s="184">
        <v>3.6553</v>
      </c>
      <c r="I1491" s="184">
        <v>3.702</v>
      </c>
      <c r="J1491" s="184">
        <v>4.0594000000000001</v>
      </c>
      <c r="K1491" s="184">
        <v>3.5003000000000002</v>
      </c>
      <c r="L1491" s="184">
        <v>3.5626000000000002</v>
      </c>
      <c r="M1491" s="184">
        <v>3.5019999999999998</v>
      </c>
      <c r="N1491" s="184">
        <v>3.5918000000000001</v>
      </c>
      <c r="O1491" s="184"/>
      <c r="P1491" s="184"/>
      <c r="Q1491" s="184">
        <v>6.1444999999999999</v>
      </c>
      <c r="R1491" s="184">
        <v>5.1223999999999998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44407</v>
      </c>
      <c r="E1492" s="184">
        <v>11.8156</v>
      </c>
      <c r="F1492" s="184">
        <v>2.4714999999999998</v>
      </c>
      <c r="G1492" s="184">
        <v>2.9868999999999999</v>
      </c>
      <c r="H1492" s="184">
        <v>3.5327999999999999</v>
      </c>
      <c r="I1492" s="184">
        <v>3.6015999999999999</v>
      </c>
      <c r="J1492" s="184">
        <v>3.9670000000000001</v>
      </c>
      <c r="K1492" s="184">
        <v>3.4443000000000001</v>
      </c>
      <c r="L1492" s="184">
        <v>3.4882</v>
      </c>
      <c r="M1492" s="184">
        <v>3.4217</v>
      </c>
      <c r="N1492" s="184">
        <v>3.5085000000000002</v>
      </c>
      <c r="O1492" s="184"/>
      <c r="P1492" s="184"/>
      <c r="Q1492" s="184">
        <v>6.0420999999999996</v>
      </c>
      <c r="R1492" s="184">
        <v>5.0414000000000003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44407</v>
      </c>
      <c r="E1493" s="184">
        <v>3722.3824</v>
      </c>
      <c r="F1493" s="184">
        <v>3.8197000000000001</v>
      </c>
      <c r="G1493" s="184">
        <v>3.6686999999999999</v>
      </c>
      <c r="H1493" s="184">
        <v>4.1896000000000004</v>
      </c>
      <c r="I1493" s="184">
        <v>4.0972</v>
      </c>
      <c r="J1493" s="184">
        <v>4.8478000000000003</v>
      </c>
      <c r="K1493" s="184">
        <v>4.0641999999999996</v>
      </c>
      <c r="L1493" s="184">
        <v>4.4923999999999999</v>
      </c>
      <c r="M1493" s="184">
        <v>4.2137000000000002</v>
      </c>
      <c r="N1493" s="184">
        <v>4.4189999999999996</v>
      </c>
      <c r="O1493" s="184">
        <v>4.2389000000000001</v>
      </c>
      <c r="P1493" s="184">
        <v>5.3472999999999997</v>
      </c>
      <c r="Q1493" s="184">
        <v>6.774</v>
      </c>
      <c r="R1493" s="184">
        <v>5.9752999999999998</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44407</v>
      </c>
      <c r="E1494" s="184">
        <v>3690.0073000000002</v>
      </c>
      <c r="F1494" s="184">
        <v>3.589</v>
      </c>
      <c r="G1494" s="184">
        <v>3.4376000000000002</v>
      </c>
      <c r="H1494" s="184">
        <v>3.9618000000000002</v>
      </c>
      <c r="I1494" s="184">
        <v>3.8889999999999998</v>
      </c>
      <c r="J1494" s="184">
        <v>4.6601999999999997</v>
      </c>
      <c r="K1494" s="184">
        <v>3.8942000000000001</v>
      </c>
      <c r="L1494" s="184">
        <v>4.3060999999999998</v>
      </c>
      <c r="M1494" s="184">
        <v>4.0156000000000001</v>
      </c>
      <c r="N1494" s="184">
        <v>4.2182000000000004</v>
      </c>
      <c r="O1494" s="184">
        <v>4.0747999999999998</v>
      </c>
      <c r="P1494" s="184">
        <v>5.2214</v>
      </c>
      <c r="Q1494" s="184">
        <v>6.8158000000000003</v>
      </c>
      <c r="R1494" s="184">
        <v>5.7980999999999998</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44407</v>
      </c>
      <c r="E1495" s="184">
        <v>2425.9524999999999</v>
      </c>
      <c r="F1495" s="184">
        <v>3.3224</v>
      </c>
      <c r="G1495" s="184">
        <v>3.2723</v>
      </c>
      <c r="H1495" s="184">
        <v>3.6880999999999999</v>
      </c>
      <c r="I1495" s="184">
        <v>3.8883000000000001</v>
      </c>
      <c r="J1495" s="184">
        <v>4.3583999999999996</v>
      </c>
      <c r="K1495" s="184">
        <v>3.8083999999999998</v>
      </c>
      <c r="L1495" s="184">
        <v>4.0746000000000002</v>
      </c>
      <c r="M1495" s="184">
        <v>3.8719000000000001</v>
      </c>
      <c r="N1495" s="184">
        <v>4.0793999999999997</v>
      </c>
      <c r="O1495" s="184">
        <v>6.6707000000000001</v>
      </c>
      <c r="P1495" s="184">
        <v>6.8281999999999998</v>
      </c>
      <c r="Q1495" s="184">
        <v>7.6711999999999998</v>
      </c>
      <c r="R1495" s="184">
        <v>5.6795999999999998</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44407</v>
      </c>
      <c r="E1496" s="184">
        <v>2404.6048999999998</v>
      </c>
      <c r="F1496" s="184">
        <v>3.2334999999999998</v>
      </c>
      <c r="G1496" s="184">
        <v>3.1823999999999999</v>
      </c>
      <c r="H1496" s="184">
        <v>3.5981999999999998</v>
      </c>
      <c r="I1496" s="184">
        <v>3.7982999999999998</v>
      </c>
      <c r="J1496" s="184">
        <v>4.2680999999999996</v>
      </c>
      <c r="K1496" s="184">
        <v>3.7176</v>
      </c>
      <c r="L1496" s="184">
        <v>3.9836999999999998</v>
      </c>
      <c r="M1496" s="184">
        <v>3.7799</v>
      </c>
      <c r="N1496" s="184">
        <v>3.9841000000000002</v>
      </c>
      <c r="O1496" s="184">
        <v>6.5576999999999996</v>
      </c>
      <c r="P1496" s="184">
        <v>6.7111999999999998</v>
      </c>
      <c r="Q1496" s="184">
        <v>7.5426000000000002</v>
      </c>
      <c r="R1496" s="184">
        <v>5.5796000000000001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2.990548648648649</v>
      </c>
      <c r="G1497" s="186">
        <v>3.4072918918918922</v>
      </c>
      <c r="H1497" s="186">
        <v>3.7215081081081069</v>
      </c>
      <c r="I1497" s="186">
        <v>3.7162891891891894</v>
      </c>
      <c r="J1497" s="186">
        <v>4.1541000000000006</v>
      </c>
      <c r="K1497" s="186">
        <v>3.5525513513513505</v>
      </c>
      <c r="L1497" s="186">
        <v>3.8097999999999987</v>
      </c>
      <c r="M1497" s="186">
        <v>3.5994891891891898</v>
      </c>
      <c r="N1497" s="186">
        <v>3.7390108108108122</v>
      </c>
      <c r="O1497" s="186">
        <v>6.572413793103447</v>
      </c>
      <c r="P1497" s="186">
        <v>6.6340862068965514</v>
      </c>
      <c r="Q1497" s="186">
        <v>6.8837378378378382</v>
      </c>
      <c r="R1497" s="186">
        <v>5.5068424242424241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3.2469000000000001</v>
      </c>
      <c r="G1498" s="186">
        <v>3.4222999999999999</v>
      </c>
      <c r="H1498" s="186">
        <v>3.6880999999999999</v>
      </c>
      <c r="I1498" s="186">
        <v>3.802</v>
      </c>
      <c r="J1498" s="186">
        <v>4.3228999999999997</v>
      </c>
      <c r="K1498" s="186">
        <v>3.7176</v>
      </c>
      <c r="L1498" s="186">
        <v>3.9784999999999999</v>
      </c>
      <c r="M1498" s="186">
        <v>3.7092999999999998</v>
      </c>
      <c r="N1498" s="186">
        <v>3.8633999999999999</v>
      </c>
      <c r="O1498" s="186">
        <v>6.6092000000000004</v>
      </c>
      <c r="P1498" s="186">
        <v>6.7111999999999998</v>
      </c>
      <c r="Q1498" s="186">
        <v>7.2964000000000002</v>
      </c>
      <c r="R1498" s="186">
        <v>5.6306000000000003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44407</v>
      </c>
      <c r="E1501" s="184">
        <v>31.450500000000002</v>
      </c>
      <c r="F1501" s="184">
        <v>-4.8599999999999997E-2</v>
      </c>
      <c r="G1501" s="184">
        <v>0.56850000000000001</v>
      </c>
      <c r="H1501" s="184">
        <v>0.27</v>
      </c>
      <c r="I1501" s="184">
        <v>7.4800000000000005E-2</v>
      </c>
      <c r="J1501" s="184">
        <v>2.8075999999999999</v>
      </c>
      <c r="K1501" s="184">
        <v>9.9518000000000004</v>
      </c>
      <c r="L1501" s="184">
        <v>16.882899999999999</v>
      </c>
      <c r="M1501" s="184">
        <v>30.8034</v>
      </c>
      <c r="N1501" s="184">
        <v>37.258099999999999</v>
      </c>
      <c r="O1501" s="184">
        <v>15.349299999999999</v>
      </c>
      <c r="P1501" s="184">
        <v>12.7607</v>
      </c>
      <c r="Q1501" s="184">
        <v>11.1593</v>
      </c>
      <c r="R1501" s="184">
        <v>23.1037</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44407</v>
      </c>
      <c r="E1502" s="184">
        <v>28.492699999999999</v>
      </c>
      <c r="F1502" s="184">
        <v>-5.3699999999999998E-2</v>
      </c>
      <c r="G1502" s="184">
        <v>0.55410000000000004</v>
      </c>
      <c r="H1502" s="184">
        <v>0.2361</v>
      </c>
      <c r="I1502" s="184">
        <v>7.0000000000000001E-3</v>
      </c>
      <c r="J1502" s="184">
        <v>2.6583000000000001</v>
      </c>
      <c r="K1502" s="184">
        <v>9.4724000000000004</v>
      </c>
      <c r="L1502" s="184">
        <v>15.897</v>
      </c>
      <c r="M1502" s="184">
        <v>29.206900000000001</v>
      </c>
      <c r="N1502" s="184">
        <v>35.064700000000002</v>
      </c>
      <c r="O1502" s="184">
        <v>13.8233</v>
      </c>
      <c r="P1502" s="184">
        <v>11.332800000000001</v>
      </c>
      <c r="Q1502" s="184">
        <v>10.041600000000001</v>
      </c>
      <c r="R1502" s="184">
        <v>21.332000000000001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44407</v>
      </c>
      <c r="E1503" s="184">
        <v>45.026000000000003</v>
      </c>
      <c r="F1503" s="184">
        <v>0.1981</v>
      </c>
      <c r="G1503" s="184">
        <v>0.58530000000000004</v>
      </c>
      <c r="H1503" s="184">
        <v>0.26500000000000001</v>
      </c>
      <c r="I1503" s="184">
        <v>0.20469999999999999</v>
      </c>
      <c r="J1503" s="184">
        <v>2.1391</v>
      </c>
      <c r="K1503" s="184">
        <v>8.2902000000000005</v>
      </c>
      <c r="L1503" s="184">
        <v>13.8832</v>
      </c>
      <c r="M1503" s="184">
        <v>26.303699999999999</v>
      </c>
      <c r="N1503" s="184">
        <v>29.653300000000002</v>
      </c>
      <c r="O1503" s="184">
        <v>12.1525</v>
      </c>
      <c r="P1503" s="184">
        <v>10.655099999999999</v>
      </c>
      <c r="Q1503" s="184">
        <v>9.8853000000000009</v>
      </c>
      <c r="R1503" s="184">
        <v>20.329999999999998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44407</v>
      </c>
      <c r="E1504" s="184">
        <v>47.813000000000002</v>
      </c>
      <c r="F1504" s="184">
        <v>0.20119999999999999</v>
      </c>
      <c r="G1504" s="184">
        <v>0.59750000000000003</v>
      </c>
      <c r="H1504" s="184">
        <v>0.29160000000000003</v>
      </c>
      <c r="I1504" s="184">
        <v>0.26</v>
      </c>
      <c r="J1504" s="184">
        <v>2.2585000000000002</v>
      </c>
      <c r="K1504" s="184">
        <v>8.7053999999999991</v>
      </c>
      <c r="L1504" s="184">
        <v>14.7613</v>
      </c>
      <c r="M1504" s="184">
        <v>27.630700000000001</v>
      </c>
      <c r="N1504" s="184">
        <v>31.3688</v>
      </c>
      <c r="O1504" s="184">
        <v>13.1866</v>
      </c>
      <c r="P1504" s="184">
        <v>11.5205</v>
      </c>
      <c r="Q1504" s="184">
        <v>11.2531</v>
      </c>
      <c r="R1504" s="184">
        <v>21.6585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44407</v>
      </c>
      <c r="E1505" s="184">
        <v>372.50240000000002</v>
      </c>
      <c r="F1505" s="184">
        <v>0.36699999999999999</v>
      </c>
      <c r="G1505" s="184">
        <v>1.4696</v>
      </c>
      <c r="H1505" s="184">
        <v>1.4064000000000001</v>
      </c>
      <c r="I1505" s="184">
        <v>1.1294</v>
      </c>
      <c r="J1505" s="184">
        <v>3.0979999999999999</v>
      </c>
      <c r="K1505" s="184">
        <v>10.4526</v>
      </c>
      <c r="L1505" s="184">
        <v>23.167200000000001</v>
      </c>
      <c r="M1505" s="184">
        <v>45.486600000000003</v>
      </c>
      <c r="N1505" s="184">
        <v>43.698099999999997</v>
      </c>
      <c r="O1505" s="184">
        <v>13.4306</v>
      </c>
      <c r="P1505" s="184">
        <v>13.279199999999999</v>
      </c>
      <c r="Q1505" s="184">
        <v>21.270099999999999</v>
      </c>
      <c r="R1505" s="184">
        <v>19.309000000000001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44407</v>
      </c>
      <c r="E1506" s="184">
        <v>398.68680000000001</v>
      </c>
      <c r="F1506" s="184">
        <v>0.36859999999999998</v>
      </c>
      <c r="G1506" s="184">
        <v>1.4743999999999999</v>
      </c>
      <c r="H1506" s="184">
        <v>1.4178999999999999</v>
      </c>
      <c r="I1506" s="184">
        <v>1.1527000000000001</v>
      </c>
      <c r="J1506" s="184">
        <v>3.1482999999999999</v>
      </c>
      <c r="K1506" s="184">
        <v>10.6213</v>
      </c>
      <c r="L1506" s="184">
        <v>23.5427</v>
      </c>
      <c r="M1506" s="184">
        <v>46.139299999999999</v>
      </c>
      <c r="N1506" s="184">
        <v>44.577399999999997</v>
      </c>
      <c r="O1506" s="184">
        <v>14.232699999999999</v>
      </c>
      <c r="P1506" s="184">
        <v>14.210100000000001</v>
      </c>
      <c r="Q1506" s="184">
        <v>15.350099999999999</v>
      </c>
      <c r="R1506" s="184">
        <v>20.0608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44407</v>
      </c>
      <c r="E1507" s="184">
        <v>10.8149</v>
      </c>
      <c r="F1507" s="184">
        <v>0.17510000000000001</v>
      </c>
      <c r="G1507" s="184">
        <v>0.1686</v>
      </c>
      <c r="H1507" s="184">
        <v>0.29770000000000002</v>
      </c>
      <c r="I1507" s="184">
        <v>0.13700000000000001</v>
      </c>
      <c r="J1507" s="184">
        <v>0.98129999999999995</v>
      </c>
      <c r="K1507" s="184">
        <v>2.3005</v>
      </c>
      <c r="L1507" s="184">
        <v>3.8715999999999999</v>
      </c>
      <c r="M1507" s="184">
        <v>6.9141000000000004</v>
      </c>
      <c r="N1507" s="184"/>
      <c r="O1507" s="184"/>
      <c r="P1507" s="184"/>
      <c r="Q1507" s="184">
        <v>8.1489999999999991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44407</v>
      </c>
      <c r="E1508" s="184">
        <v>10.6539</v>
      </c>
      <c r="F1508" s="184">
        <v>0.1711</v>
      </c>
      <c r="G1508" s="184">
        <v>0.157</v>
      </c>
      <c r="H1508" s="184">
        <v>0.26919999999999999</v>
      </c>
      <c r="I1508" s="184">
        <v>8.0799999999999997E-2</v>
      </c>
      <c r="J1508" s="184">
        <v>0.85860000000000003</v>
      </c>
      <c r="K1508" s="184">
        <v>1.921</v>
      </c>
      <c r="L1508" s="184">
        <v>3.0836000000000001</v>
      </c>
      <c r="M1508" s="184">
        <v>5.7070999999999996</v>
      </c>
      <c r="N1508" s="184"/>
      <c r="O1508" s="184"/>
      <c r="P1508" s="184"/>
      <c r="Q1508" s="184">
        <v>6.5389999999999997</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44407</v>
      </c>
      <c r="E1509" s="184">
        <v>23.551300000000001</v>
      </c>
      <c r="F1509" s="184">
        <v>0.24299999999999999</v>
      </c>
      <c r="G1509" s="184">
        <v>0.59109999999999996</v>
      </c>
      <c r="H1509" s="184">
        <v>0.27629999999999999</v>
      </c>
      <c r="I1509" s="184">
        <v>-0.1734</v>
      </c>
      <c r="J1509" s="184">
        <v>1.7735000000000001</v>
      </c>
      <c r="K1509" s="184">
        <v>8.3904999999999994</v>
      </c>
      <c r="L1509" s="184">
        <v>13.126799999999999</v>
      </c>
      <c r="M1509" s="184">
        <v>24.090699999999998</v>
      </c>
      <c r="N1509" s="184">
        <v>26.968699999999998</v>
      </c>
      <c r="O1509" s="184">
        <v>10.774800000000001</v>
      </c>
      <c r="P1509" s="184">
        <v>8.3567999999999998</v>
      </c>
      <c r="Q1509" s="184">
        <v>8.6493000000000002</v>
      </c>
      <c r="R1509" s="184">
        <v>16.008099999999999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44407</v>
      </c>
      <c r="E1510" s="184">
        <v>26.2331</v>
      </c>
      <c r="F1510" s="184">
        <v>0.2492</v>
      </c>
      <c r="G1510" s="184">
        <v>0.60940000000000005</v>
      </c>
      <c r="H1510" s="184">
        <v>0.31780000000000003</v>
      </c>
      <c r="I1510" s="184">
        <v>-9.7100000000000006E-2</v>
      </c>
      <c r="J1510" s="184">
        <v>1.9481999999999999</v>
      </c>
      <c r="K1510" s="184">
        <v>8.9359999999999999</v>
      </c>
      <c r="L1510" s="184">
        <v>14.229799999999999</v>
      </c>
      <c r="M1510" s="184">
        <v>25.898499999999999</v>
      </c>
      <c r="N1510" s="184">
        <v>29.2074</v>
      </c>
      <c r="O1510" s="184">
        <v>12.409599999999999</v>
      </c>
      <c r="P1510" s="184">
        <v>9.8493999999999993</v>
      </c>
      <c r="Q1510" s="184">
        <v>9.5394000000000005</v>
      </c>
      <c r="R1510" s="184">
        <v>17.786799999999999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44407</v>
      </c>
      <c r="E1511" s="184">
        <v>12.5822</v>
      </c>
      <c r="F1511" s="184">
        <v>0.27650000000000002</v>
      </c>
      <c r="G1511" s="184">
        <v>0.85199999999999998</v>
      </c>
      <c r="H1511" s="184">
        <v>0.53700000000000003</v>
      </c>
      <c r="I1511" s="184">
        <v>0.43580000000000002</v>
      </c>
      <c r="J1511" s="184">
        <v>2.5167999999999999</v>
      </c>
      <c r="K1511" s="184">
        <v>8.1669999999999998</v>
      </c>
      <c r="L1511" s="184">
        <v>14.6578</v>
      </c>
      <c r="M1511" s="184">
        <v>27.777000000000001</v>
      </c>
      <c r="N1511" s="184"/>
      <c r="O1511" s="184"/>
      <c r="P1511" s="184"/>
      <c r="Q1511" s="184">
        <v>25.821999999999999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44407</v>
      </c>
      <c r="E1512" s="184">
        <v>12.393000000000001</v>
      </c>
      <c r="F1512" s="184">
        <v>0.2727</v>
      </c>
      <c r="G1512" s="184">
        <v>0.84050000000000002</v>
      </c>
      <c r="H1512" s="184">
        <v>0.51090000000000002</v>
      </c>
      <c r="I1512" s="184">
        <v>0.37990000000000002</v>
      </c>
      <c r="J1512" s="184">
        <v>2.3944000000000001</v>
      </c>
      <c r="K1512" s="184">
        <v>7.7614999999999998</v>
      </c>
      <c r="L1512" s="184">
        <v>13.691000000000001</v>
      </c>
      <c r="M1512" s="184">
        <v>26.193899999999999</v>
      </c>
      <c r="N1512" s="184"/>
      <c r="O1512" s="184"/>
      <c r="P1512" s="184"/>
      <c r="Q1512" s="184">
        <v>23.93</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44407</v>
      </c>
      <c r="E1513" s="184">
        <v>73.347499999999997</v>
      </c>
      <c r="F1513" s="184">
        <v>0.93559999999999999</v>
      </c>
      <c r="G1513" s="184">
        <v>2.0270000000000001</v>
      </c>
      <c r="H1513" s="184">
        <v>1.9731000000000001</v>
      </c>
      <c r="I1513" s="184">
        <v>0.9073</v>
      </c>
      <c r="J1513" s="184">
        <v>4.3185000000000002</v>
      </c>
      <c r="K1513" s="184">
        <v>19.9147</v>
      </c>
      <c r="L1513" s="184">
        <v>46.823</v>
      </c>
      <c r="M1513" s="184">
        <v>53.758699999999997</v>
      </c>
      <c r="N1513" s="184">
        <v>72.3476</v>
      </c>
      <c r="O1513" s="184">
        <v>28.302800000000001</v>
      </c>
      <c r="P1513" s="184">
        <v>17.851199999999999</v>
      </c>
      <c r="Q1513" s="184">
        <v>10.2738</v>
      </c>
      <c r="R1513" s="184">
        <v>39.817500000000003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44407</v>
      </c>
      <c r="E1514" s="184">
        <v>74.050399999999996</v>
      </c>
      <c r="F1514" s="184">
        <v>0.94040000000000001</v>
      </c>
      <c r="G1514" s="184">
        <v>2.0415999999999999</v>
      </c>
      <c r="H1514" s="184">
        <v>2.0072000000000001</v>
      </c>
      <c r="I1514" s="184">
        <v>0.9748</v>
      </c>
      <c r="J1514" s="184">
        <v>4.4635999999999996</v>
      </c>
      <c r="K1514" s="184">
        <v>20.4391</v>
      </c>
      <c r="L1514" s="184">
        <v>48.340800000000002</v>
      </c>
      <c r="M1514" s="184">
        <v>55.4756</v>
      </c>
      <c r="N1514" s="184">
        <v>74.207499999999996</v>
      </c>
      <c r="O1514" s="184">
        <v>28.710899999999999</v>
      </c>
      <c r="P1514" s="184">
        <v>18.076000000000001</v>
      </c>
      <c r="Q1514" s="184">
        <v>13.821999999999999</v>
      </c>
      <c r="R1514" s="184">
        <v>40.718899999999998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44407</v>
      </c>
      <c r="E1515" s="184">
        <v>38.509599999999999</v>
      </c>
      <c r="F1515" s="184">
        <v>0.37719999999999998</v>
      </c>
      <c r="G1515" s="184">
        <v>0.51</v>
      </c>
      <c r="H1515" s="184">
        <v>0.2656</v>
      </c>
      <c r="I1515" s="184">
        <v>0.31390000000000001</v>
      </c>
      <c r="J1515" s="184">
        <v>2.1513</v>
      </c>
      <c r="K1515" s="184">
        <v>7.8666999999999998</v>
      </c>
      <c r="L1515" s="184">
        <v>11.378299999999999</v>
      </c>
      <c r="M1515" s="184">
        <v>18.707699999999999</v>
      </c>
      <c r="N1515" s="184">
        <v>19.110099999999999</v>
      </c>
      <c r="O1515" s="184">
        <v>12.46</v>
      </c>
      <c r="P1515" s="184">
        <v>10.367900000000001</v>
      </c>
      <c r="Q1515" s="184">
        <v>11.4542</v>
      </c>
      <c r="R1515" s="184">
        <v>16.184799999999999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44407</v>
      </c>
      <c r="E1516" s="184">
        <v>35.9923</v>
      </c>
      <c r="F1516" s="184">
        <v>0.37509999999999999</v>
      </c>
      <c r="G1516" s="184">
        <v>0.504</v>
      </c>
      <c r="H1516" s="184">
        <v>0.25180000000000002</v>
      </c>
      <c r="I1516" s="184">
        <v>0.28620000000000001</v>
      </c>
      <c r="J1516" s="184">
        <v>2.0817999999999999</v>
      </c>
      <c r="K1516" s="184">
        <v>7.6356999999999999</v>
      </c>
      <c r="L1516" s="184">
        <v>10.9152</v>
      </c>
      <c r="M1516" s="184">
        <v>18.007200000000001</v>
      </c>
      <c r="N1516" s="184">
        <v>18.213699999999999</v>
      </c>
      <c r="O1516" s="184">
        <v>11.636200000000001</v>
      </c>
      <c r="P1516" s="184">
        <v>9.3910999999999998</v>
      </c>
      <c r="Q1516" s="184">
        <v>8.5140999999999991</v>
      </c>
      <c r="R1516" s="184">
        <v>15.395099999999999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44407</v>
      </c>
      <c r="E1517" s="184">
        <v>14.905799999999999</v>
      </c>
      <c r="F1517" s="184">
        <v>0.16869999999999999</v>
      </c>
      <c r="G1517" s="184">
        <v>0.61760000000000004</v>
      </c>
      <c r="H1517" s="184">
        <v>0.32579999999999998</v>
      </c>
      <c r="I1517" s="184">
        <v>0.51859999999999995</v>
      </c>
      <c r="J1517" s="184">
        <v>1.9012</v>
      </c>
      <c r="K1517" s="184">
        <v>8.9063999999999997</v>
      </c>
      <c r="L1517" s="184">
        <v>17.659400000000002</v>
      </c>
      <c r="M1517" s="184">
        <v>32.771000000000001</v>
      </c>
      <c r="N1517" s="184">
        <v>38.756700000000002</v>
      </c>
      <c r="O1517" s="184"/>
      <c r="P1517" s="184"/>
      <c r="Q1517" s="184">
        <v>32.844200000000001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44407</v>
      </c>
      <c r="E1518" s="184">
        <v>14.5181</v>
      </c>
      <c r="F1518" s="184">
        <v>0.1628</v>
      </c>
      <c r="G1518" s="184">
        <v>0.60219999999999996</v>
      </c>
      <c r="H1518" s="184">
        <v>0.2908</v>
      </c>
      <c r="I1518" s="184">
        <v>0.44829999999999998</v>
      </c>
      <c r="J1518" s="184">
        <v>1.7572000000000001</v>
      </c>
      <c r="K1518" s="184">
        <v>8.4613999999999994</v>
      </c>
      <c r="L1518" s="184">
        <v>16.6234</v>
      </c>
      <c r="M1518" s="184">
        <v>30.945900000000002</v>
      </c>
      <c r="N1518" s="184">
        <v>36.2652</v>
      </c>
      <c r="O1518" s="184"/>
      <c r="P1518" s="184"/>
      <c r="Q1518" s="184">
        <v>30.3764</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44407</v>
      </c>
      <c r="E1519" s="184">
        <v>45.110500000000002</v>
      </c>
      <c r="F1519" s="184">
        <v>0.1552</v>
      </c>
      <c r="G1519" s="184">
        <v>0.43859999999999999</v>
      </c>
      <c r="H1519" s="184">
        <v>6.5000000000000002E-2</v>
      </c>
      <c r="I1519" s="184">
        <v>9.2499999999999999E-2</v>
      </c>
      <c r="J1519" s="184">
        <v>1.2170000000000001</v>
      </c>
      <c r="K1519" s="184">
        <v>5.5998999999999999</v>
      </c>
      <c r="L1519" s="184">
        <v>8.8710000000000004</v>
      </c>
      <c r="M1519" s="184">
        <v>16.3475</v>
      </c>
      <c r="N1519" s="184">
        <v>19.428999999999998</v>
      </c>
      <c r="O1519" s="184">
        <v>8.6080000000000005</v>
      </c>
      <c r="P1519" s="184">
        <v>8.3093000000000004</v>
      </c>
      <c r="Q1519" s="184">
        <v>7.8319000000000001</v>
      </c>
      <c r="R1519" s="184">
        <v>13.936299999999999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44407</v>
      </c>
      <c r="E1520" s="184">
        <v>42.224200000000003</v>
      </c>
      <c r="F1520" s="184">
        <v>0.153</v>
      </c>
      <c r="G1520" s="184">
        <v>0.43190000000000001</v>
      </c>
      <c r="H1520" s="184">
        <v>4.9500000000000002E-2</v>
      </c>
      <c r="I1520" s="184">
        <v>6.3299999999999995E-2</v>
      </c>
      <c r="J1520" s="184">
        <v>1.153</v>
      </c>
      <c r="K1520" s="184">
        <v>5.3963000000000001</v>
      </c>
      <c r="L1520" s="184">
        <v>8.4445999999999994</v>
      </c>
      <c r="M1520" s="184">
        <v>15.6656</v>
      </c>
      <c r="N1520" s="184">
        <v>18.4968</v>
      </c>
      <c r="O1520" s="184">
        <v>7.7131999999999996</v>
      </c>
      <c r="P1520" s="184">
        <v>7.3579999999999997</v>
      </c>
      <c r="Q1520" s="184">
        <v>12.085800000000001</v>
      </c>
      <c r="R1520" s="184">
        <v>13.0556</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0.28440999999999994</v>
      </c>
      <c r="G1521" s="186">
        <v>0.78204499999999988</v>
      </c>
      <c r="H1521" s="186">
        <v>0.56623499999999993</v>
      </c>
      <c r="I1521" s="186">
        <v>0.35982500000000001</v>
      </c>
      <c r="J1521" s="186">
        <v>2.2813099999999999</v>
      </c>
      <c r="K1521" s="186">
        <v>8.9595199999999977</v>
      </c>
      <c r="L1521" s="186">
        <v>16.992530000000002</v>
      </c>
      <c r="M1521" s="186">
        <v>28.191555000000001</v>
      </c>
      <c r="N1521" s="186">
        <v>35.913943750000001</v>
      </c>
      <c r="O1521" s="186">
        <v>14.485035714285715</v>
      </c>
      <c r="P1521" s="186">
        <v>11.66557857142857</v>
      </c>
      <c r="Q1521" s="186">
        <v>14.43953</v>
      </c>
      <c r="R1521" s="186">
        <v>21.335507142857146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0.22209999999999999</v>
      </c>
      <c r="G1522" s="186">
        <v>0.59430000000000005</v>
      </c>
      <c r="H1522" s="186">
        <v>0.29120000000000001</v>
      </c>
      <c r="I1522" s="186">
        <v>0.27310000000000001</v>
      </c>
      <c r="J1522" s="186">
        <v>2.1452</v>
      </c>
      <c r="K1522" s="186">
        <v>8.4259500000000003</v>
      </c>
      <c r="L1522" s="186">
        <v>14.4438</v>
      </c>
      <c r="M1522" s="186">
        <v>26.967199999999998</v>
      </c>
      <c r="N1522" s="186">
        <v>33.216750000000005</v>
      </c>
      <c r="O1522" s="186">
        <v>12.8233</v>
      </c>
      <c r="P1522" s="186">
        <v>10.99395</v>
      </c>
      <c r="Q1522" s="186">
        <v>11.206199999999999</v>
      </c>
      <c r="R1522" s="186">
        <v>19.684899999999999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44407</v>
      </c>
      <c r="E1525" s="184">
        <v>154.31</v>
      </c>
      <c r="F1525" s="184">
        <v>0.55389999999999995</v>
      </c>
      <c r="G1525" s="184">
        <v>1.7204999999999999</v>
      </c>
      <c r="H1525" s="184">
        <v>1.1935</v>
      </c>
      <c r="I1525" s="184">
        <v>1.4262999999999999</v>
      </c>
      <c r="J1525" s="184">
        <v>6.2887000000000004</v>
      </c>
      <c r="K1525" s="184">
        <v>16.136099999999999</v>
      </c>
      <c r="L1525" s="184">
        <v>31.529199999999999</v>
      </c>
      <c r="M1525" s="184">
        <v>55.632899999999999</v>
      </c>
      <c r="N1525" s="184">
        <v>64.002600000000001</v>
      </c>
      <c r="O1525" s="184">
        <v>15.538399999999999</v>
      </c>
      <c r="P1525" s="184">
        <v>13.6943</v>
      </c>
      <c r="Q1525" s="184">
        <v>16.5242</v>
      </c>
      <c r="R1525" s="184">
        <v>28.518999999999998</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44407</v>
      </c>
      <c r="E1526" s="184">
        <v>166.32</v>
      </c>
      <c r="F1526" s="184">
        <v>0.55010000000000003</v>
      </c>
      <c r="G1526" s="184">
        <v>1.7248000000000001</v>
      </c>
      <c r="H1526" s="184">
        <v>1.2110000000000001</v>
      </c>
      <c r="I1526" s="184">
        <v>1.4579</v>
      </c>
      <c r="J1526" s="184">
        <v>6.3563000000000001</v>
      </c>
      <c r="K1526" s="184">
        <v>16.3565</v>
      </c>
      <c r="L1526" s="184">
        <v>32.052399999999999</v>
      </c>
      <c r="M1526" s="184">
        <v>56.595399999999998</v>
      </c>
      <c r="N1526" s="184">
        <v>65.328000000000003</v>
      </c>
      <c r="O1526" s="184">
        <v>16.512599999999999</v>
      </c>
      <c r="P1526" s="184">
        <v>14.717700000000001</v>
      </c>
      <c r="Q1526" s="184">
        <v>14.8832</v>
      </c>
      <c r="R1526" s="184">
        <v>29.5427</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44407</v>
      </c>
      <c r="E1527" s="184">
        <v>71.429000000000002</v>
      </c>
      <c r="F1527" s="184">
        <v>0.10929999999999999</v>
      </c>
      <c r="G1527" s="184">
        <v>0.94689999999999996</v>
      </c>
      <c r="H1527" s="184">
        <v>1.1498999999999999</v>
      </c>
      <c r="I1527" s="184">
        <v>1.1384000000000001</v>
      </c>
      <c r="J1527" s="184">
        <v>4.6700999999999997</v>
      </c>
      <c r="K1527" s="184">
        <v>17.062200000000001</v>
      </c>
      <c r="L1527" s="184">
        <v>30.4878</v>
      </c>
      <c r="M1527" s="184">
        <v>52.235700000000001</v>
      </c>
      <c r="N1527" s="184">
        <v>58.681699999999999</v>
      </c>
      <c r="O1527" s="184">
        <v>15.3222</v>
      </c>
      <c r="P1527" s="184">
        <v>13.9407</v>
      </c>
      <c r="Q1527" s="184">
        <v>13.1783</v>
      </c>
      <c r="R1527" s="184">
        <v>25.770199999999999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44407</v>
      </c>
      <c r="E1528" s="184">
        <v>80.828999999999994</v>
      </c>
      <c r="F1528" s="184">
        <v>0.114</v>
      </c>
      <c r="G1528" s="184">
        <v>0.95930000000000004</v>
      </c>
      <c r="H1528" s="184">
        <v>1.1792</v>
      </c>
      <c r="I1528" s="184">
        <v>1.1956</v>
      </c>
      <c r="J1528" s="184">
        <v>4.7957999999999998</v>
      </c>
      <c r="K1528" s="184">
        <v>17.478899999999999</v>
      </c>
      <c r="L1528" s="184">
        <v>31.425000000000001</v>
      </c>
      <c r="M1528" s="184">
        <v>53.889699999999998</v>
      </c>
      <c r="N1528" s="184">
        <v>60.969099999999997</v>
      </c>
      <c r="O1528" s="184">
        <v>16.9618</v>
      </c>
      <c r="P1528" s="184">
        <v>15.6698</v>
      </c>
      <c r="Q1528" s="184">
        <v>17.118300000000001</v>
      </c>
      <c r="R1528" s="184">
        <v>27.508600000000001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44407</v>
      </c>
      <c r="E1529" s="184">
        <v>421.35</v>
      </c>
      <c r="F1529" s="184">
        <v>0.20449999999999999</v>
      </c>
      <c r="G1529" s="184">
        <v>0.88109999999999999</v>
      </c>
      <c r="H1529" s="184">
        <v>0.5393</v>
      </c>
      <c r="I1529" s="184">
        <v>0.41470000000000001</v>
      </c>
      <c r="J1529" s="184">
        <v>5.2218</v>
      </c>
      <c r="K1529" s="184">
        <v>17.321899999999999</v>
      </c>
      <c r="L1529" s="184">
        <v>29.232600000000001</v>
      </c>
      <c r="M1529" s="184">
        <v>57.284700000000001</v>
      </c>
      <c r="N1529" s="184">
        <v>64.378</v>
      </c>
      <c r="O1529" s="184">
        <v>13.2446</v>
      </c>
      <c r="P1529" s="184">
        <v>13.372</v>
      </c>
      <c r="Q1529" s="184">
        <v>14.9518</v>
      </c>
      <c r="R1529" s="184">
        <v>22.621600000000001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44407</v>
      </c>
      <c r="E1530" s="184">
        <v>454.6</v>
      </c>
      <c r="F1530" s="184">
        <v>0.20499999999999999</v>
      </c>
      <c r="G1530" s="184">
        <v>0.88770000000000004</v>
      </c>
      <c r="H1530" s="184">
        <v>0.55740000000000001</v>
      </c>
      <c r="I1530" s="184">
        <v>0.45079999999999998</v>
      </c>
      <c r="J1530" s="184">
        <v>5.2996999999999996</v>
      </c>
      <c r="K1530" s="184">
        <v>17.586200000000002</v>
      </c>
      <c r="L1530" s="184">
        <v>29.811499999999999</v>
      </c>
      <c r="M1530" s="184">
        <v>58.3476</v>
      </c>
      <c r="N1530" s="184">
        <v>65.906400000000005</v>
      </c>
      <c r="O1530" s="184">
        <v>14.3239</v>
      </c>
      <c r="P1530" s="184">
        <v>14.54</v>
      </c>
      <c r="Q1530" s="184">
        <v>16.473700000000001</v>
      </c>
      <c r="R1530" s="184">
        <v>23.789200000000001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44407</v>
      </c>
      <c r="E1533" s="184">
        <v>76.39</v>
      </c>
      <c r="F1533" s="184">
        <v>6.5500000000000003E-2</v>
      </c>
      <c r="G1533" s="184">
        <v>1.2056</v>
      </c>
      <c r="H1533" s="184">
        <v>0.2099</v>
      </c>
      <c r="I1533" s="184">
        <v>0.67210000000000003</v>
      </c>
      <c r="J1533" s="184">
        <v>5.6862000000000004</v>
      </c>
      <c r="K1533" s="184">
        <v>20.927700000000002</v>
      </c>
      <c r="L1533" s="184">
        <v>32.736800000000002</v>
      </c>
      <c r="M1533" s="184">
        <v>58.814999999999998</v>
      </c>
      <c r="N1533" s="184">
        <v>70.933099999999996</v>
      </c>
      <c r="O1533" s="184">
        <v>15.5844</v>
      </c>
      <c r="P1533" s="184">
        <v>14.8194</v>
      </c>
      <c r="Q1533" s="184">
        <v>16.414300000000001</v>
      </c>
      <c r="R1533" s="184">
        <v>32.542700000000004</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44407</v>
      </c>
      <c r="E1534" s="184">
        <v>86.32</v>
      </c>
      <c r="F1534" s="184">
        <v>8.1199999999999994E-2</v>
      </c>
      <c r="G1534" s="184">
        <v>1.2195</v>
      </c>
      <c r="H1534" s="184">
        <v>0.24390000000000001</v>
      </c>
      <c r="I1534" s="184">
        <v>0.72350000000000003</v>
      </c>
      <c r="J1534" s="184">
        <v>5.8102</v>
      </c>
      <c r="K1534" s="184">
        <v>21.321200000000001</v>
      </c>
      <c r="L1534" s="184">
        <v>33.622300000000003</v>
      </c>
      <c r="M1534" s="184">
        <v>60.446100000000001</v>
      </c>
      <c r="N1534" s="184">
        <v>73.2637</v>
      </c>
      <c r="O1534" s="184">
        <v>17.1905</v>
      </c>
      <c r="P1534" s="184">
        <v>16.563800000000001</v>
      </c>
      <c r="Q1534" s="184">
        <v>20.201499999999999</v>
      </c>
      <c r="R1534" s="184">
        <v>34.285800000000002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44407</v>
      </c>
      <c r="E1535" s="184">
        <v>14.914199999999999</v>
      </c>
      <c r="F1535" s="184">
        <v>1.2325999999999999</v>
      </c>
      <c r="G1535" s="184">
        <v>0.52569999999999995</v>
      </c>
      <c r="H1535" s="184">
        <v>-1.167</v>
      </c>
      <c r="I1535" s="184">
        <v>-1.9137999999999999</v>
      </c>
      <c r="J1535" s="184">
        <v>1.0748</v>
      </c>
      <c r="K1535" s="184">
        <v>10.379099999999999</v>
      </c>
      <c r="L1535" s="184">
        <v>21.974599999999999</v>
      </c>
      <c r="M1535" s="184">
        <v>47.737000000000002</v>
      </c>
      <c r="N1535" s="184">
        <v>52.013500000000001</v>
      </c>
      <c r="O1535" s="184"/>
      <c r="P1535" s="184"/>
      <c r="Q1535" s="184">
        <v>19.8169</v>
      </c>
      <c r="R1535" s="184">
        <v>22.2075</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44407</v>
      </c>
      <c r="E1536" s="184">
        <v>14.225</v>
      </c>
      <c r="F1536" s="184">
        <v>1.2267999999999999</v>
      </c>
      <c r="G1536" s="184">
        <v>0.50800000000000001</v>
      </c>
      <c r="H1536" s="184">
        <v>-1.2077</v>
      </c>
      <c r="I1536" s="184">
        <v>-1.9945999999999999</v>
      </c>
      <c r="J1536" s="184">
        <v>0.89649999999999996</v>
      </c>
      <c r="K1536" s="184">
        <v>9.7888000000000002</v>
      </c>
      <c r="L1536" s="184">
        <v>20.674600000000002</v>
      </c>
      <c r="M1536" s="184">
        <v>45.3919</v>
      </c>
      <c r="N1536" s="184">
        <v>48.795499999999997</v>
      </c>
      <c r="O1536" s="184"/>
      <c r="P1536" s="184"/>
      <c r="Q1536" s="184">
        <v>17.280100000000001</v>
      </c>
      <c r="R1536" s="184">
        <v>19.6023</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44407</v>
      </c>
      <c r="E1537" s="184">
        <v>20.5198</v>
      </c>
      <c r="F1537" s="184">
        <v>0.48730000000000001</v>
      </c>
      <c r="G1537" s="184">
        <v>1.2079</v>
      </c>
      <c r="H1537" s="184">
        <v>1.4259999999999999</v>
      </c>
      <c r="I1537" s="184">
        <v>1.4641</v>
      </c>
      <c r="J1537" s="184">
        <v>5.0126999999999997</v>
      </c>
      <c r="K1537" s="184">
        <v>19.4254</v>
      </c>
      <c r="L1537" s="184">
        <v>40.060200000000002</v>
      </c>
      <c r="M1537" s="184">
        <v>64.962100000000007</v>
      </c>
      <c r="N1537" s="184">
        <v>74.1327</v>
      </c>
      <c r="O1537" s="184">
        <v>21.991900000000001</v>
      </c>
      <c r="P1537" s="184"/>
      <c r="Q1537" s="184">
        <v>18.5608</v>
      </c>
      <c r="R1537" s="184">
        <v>36.776899999999998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44407</v>
      </c>
      <c r="E1538" s="184">
        <v>18.855799999999999</v>
      </c>
      <c r="F1538" s="184">
        <v>0.48170000000000002</v>
      </c>
      <c r="G1538" s="184">
        <v>1.1924999999999999</v>
      </c>
      <c r="H1538" s="184">
        <v>1.39</v>
      </c>
      <c r="I1538" s="184">
        <v>1.3911</v>
      </c>
      <c r="J1538" s="184">
        <v>4.8499999999999996</v>
      </c>
      <c r="K1538" s="184">
        <v>18.881499999999999</v>
      </c>
      <c r="L1538" s="184">
        <v>38.831400000000002</v>
      </c>
      <c r="M1538" s="184">
        <v>62.816699999999997</v>
      </c>
      <c r="N1538" s="184">
        <v>71.1053</v>
      </c>
      <c r="O1538" s="184">
        <v>19.8475</v>
      </c>
      <c r="P1538" s="184"/>
      <c r="Q1538" s="184">
        <v>16.209499999999998</v>
      </c>
      <c r="R1538" s="184">
        <v>34.450499999999998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44407</v>
      </c>
      <c r="E1539" s="184">
        <v>130.44880000000001</v>
      </c>
      <c r="F1539" s="184">
        <v>-7.6899999999999996E-2</v>
      </c>
      <c r="G1539" s="184">
        <v>1.3290999999999999</v>
      </c>
      <c r="H1539" s="184">
        <v>1.8169999999999999</v>
      </c>
      <c r="I1539" s="184">
        <v>1.708</v>
      </c>
      <c r="J1539" s="184">
        <v>4.4729999999999999</v>
      </c>
      <c r="K1539" s="184">
        <v>15.902699999999999</v>
      </c>
      <c r="L1539" s="184">
        <v>34.466000000000001</v>
      </c>
      <c r="M1539" s="184">
        <v>63.421799999999998</v>
      </c>
      <c r="N1539" s="184">
        <v>73.758399999999995</v>
      </c>
      <c r="O1539" s="184">
        <v>12.3209</v>
      </c>
      <c r="P1539" s="184">
        <v>11.935499999999999</v>
      </c>
      <c r="Q1539" s="184">
        <v>17.0091</v>
      </c>
      <c r="R1539" s="184">
        <v>19.6661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44407</v>
      </c>
      <c r="E1540" s="184">
        <v>138.8997</v>
      </c>
      <c r="F1540" s="184">
        <v>-7.5300000000000006E-2</v>
      </c>
      <c r="G1540" s="184">
        <v>1.3338000000000001</v>
      </c>
      <c r="H1540" s="184">
        <v>1.8281000000000001</v>
      </c>
      <c r="I1540" s="184">
        <v>1.732</v>
      </c>
      <c r="J1540" s="184">
        <v>4.5244</v>
      </c>
      <c r="K1540" s="184">
        <v>16.082000000000001</v>
      </c>
      <c r="L1540" s="184">
        <v>34.891100000000002</v>
      </c>
      <c r="M1540" s="184">
        <v>64.197999999999993</v>
      </c>
      <c r="N1540" s="184">
        <v>74.886700000000005</v>
      </c>
      <c r="O1540" s="184">
        <v>13.0722</v>
      </c>
      <c r="P1540" s="184">
        <v>12.737399999999999</v>
      </c>
      <c r="Q1540" s="184">
        <v>14.130100000000001</v>
      </c>
      <c r="R1540" s="184">
        <v>20.474599999999999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44407</v>
      </c>
      <c r="E1541" s="184">
        <v>212.87</v>
      </c>
      <c r="F1541" s="184">
        <v>8.9300000000000004E-2</v>
      </c>
      <c r="G1541" s="184">
        <v>0.68110000000000004</v>
      </c>
      <c r="H1541" s="184">
        <v>0.60489999999999999</v>
      </c>
      <c r="I1541" s="184">
        <v>0.40560000000000002</v>
      </c>
      <c r="J1541" s="184">
        <v>4.5068000000000001</v>
      </c>
      <c r="K1541" s="184">
        <v>17.985800000000001</v>
      </c>
      <c r="L1541" s="184">
        <v>29.6723</v>
      </c>
      <c r="M1541" s="184">
        <v>52.3874</v>
      </c>
      <c r="N1541" s="184">
        <v>61.2652</v>
      </c>
      <c r="O1541" s="184">
        <v>13.8523</v>
      </c>
      <c r="P1541" s="184">
        <v>15.5718</v>
      </c>
      <c r="Q1541" s="184">
        <v>15.8584</v>
      </c>
      <c r="R1541" s="184">
        <v>26.447500000000002</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44407</v>
      </c>
      <c r="E1542" s="184">
        <v>227.03</v>
      </c>
      <c r="F1542" s="184">
        <v>9.2600000000000002E-2</v>
      </c>
      <c r="G1542" s="184">
        <v>0.68740000000000001</v>
      </c>
      <c r="H1542" s="184">
        <v>0.62490000000000001</v>
      </c>
      <c r="I1542" s="184">
        <v>0.438</v>
      </c>
      <c r="J1542" s="184">
        <v>4.5739000000000001</v>
      </c>
      <c r="K1542" s="184">
        <v>18.207899999999999</v>
      </c>
      <c r="L1542" s="184">
        <v>30.1554</v>
      </c>
      <c r="M1542" s="184">
        <v>53.253700000000002</v>
      </c>
      <c r="N1542" s="184">
        <v>62.500900000000001</v>
      </c>
      <c r="O1542" s="184">
        <v>14.835900000000001</v>
      </c>
      <c r="P1542" s="184">
        <v>16.544899999999998</v>
      </c>
      <c r="Q1542" s="184">
        <v>17.188400000000001</v>
      </c>
      <c r="R1542" s="184">
        <v>27.460799999999999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44407</v>
      </c>
      <c r="E1543" s="184">
        <v>385.28609999999998</v>
      </c>
      <c r="F1543" s="184">
        <v>0.57679999999999998</v>
      </c>
      <c r="G1543" s="184">
        <v>1.3882000000000001</v>
      </c>
      <c r="H1543" s="184">
        <v>2.2982999999999998</v>
      </c>
      <c r="I1543" s="184">
        <v>2.8805000000000001</v>
      </c>
      <c r="J1543" s="184">
        <v>7.2732000000000001</v>
      </c>
      <c r="K1543" s="184">
        <v>17.788399999999999</v>
      </c>
      <c r="L1543" s="184">
        <v>45.690300000000001</v>
      </c>
      <c r="M1543" s="184">
        <v>71.4482</v>
      </c>
      <c r="N1543" s="184">
        <v>93.061000000000007</v>
      </c>
      <c r="O1543" s="184">
        <v>28.43</v>
      </c>
      <c r="P1543" s="184">
        <v>23.402000000000001</v>
      </c>
      <c r="Q1543" s="184">
        <v>19.626799999999999</v>
      </c>
      <c r="R1543" s="184">
        <v>49.7166</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44407</v>
      </c>
      <c r="E1544" s="184">
        <v>399.10789999999997</v>
      </c>
      <c r="F1544" s="184">
        <v>0.58220000000000005</v>
      </c>
      <c r="G1544" s="184">
        <v>1.4041999999999999</v>
      </c>
      <c r="H1544" s="184">
        <v>2.3357000000000001</v>
      </c>
      <c r="I1544" s="184">
        <v>2.9557000000000002</v>
      </c>
      <c r="J1544" s="184">
        <v>7.4432999999999998</v>
      </c>
      <c r="K1544" s="184">
        <v>18.3673</v>
      </c>
      <c r="L1544" s="184">
        <v>47.156799999999997</v>
      </c>
      <c r="M1544" s="184">
        <v>74.087100000000007</v>
      </c>
      <c r="N1544" s="184">
        <v>97.082099999999997</v>
      </c>
      <c r="O1544" s="184">
        <v>29.598800000000001</v>
      </c>
      <c r="P1544" s="184">
        <v>24.164400000000001</v>
      </c>
      <c r="Q1544" s="184">
        <v>21.7654</v>
      </c>
      <c r="R1544" s="184">
        <v>51.341200000000001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44407</v>
      </c>
      <c r="E1545" s="184">
        <v>15.8546</v>
      </c>
      <c r="F1545" s="184">
        <v>0.46189999999999998</v>
      </c>
      <c r="G1545" s="184">
        <v>1.0271999999999999</v>
      </c>
      <c r="H1545" s="184">
        <v>5.8700000000000002E-2</v>
      </c>
      <c r="I1545" s="184">
        <v>-1.95E-2</v>
      </c>
      <c r="J1545" s="184">
        <v>3.6858</v>
      </c>
      <c r="K1545" s="184">
        <v>15.6713</v>
      </c>
      <c r="L1545" s="184">
        <v>29.914200000000001</v>
      </c>
      <c r="M1545" s="184">
        <v>50.7851</v>
      </c>
      <c r="N1545" s="184">
        <v>59.064599999999999</v>
      </c>
      <c r="O1545" s="184"/>
      <c r="P1545" s="184"/>
      <c r="Q1545" s="184">
        <v>27.473800000000001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44407</v>
      </c>
      <c r="E1546" s="184">
        <v>15.2959</v>
      </c>
      <c r="F1546" s="184">
        <v>0.45710000000000001</v>
      </c>
      <c r="G1546" s="184">
        <v>1.0129999999999999</v>
      </c>
      <c r="H1546" s="184">
        <v>2.6200000000000001E-2</v>
      </c>
      <c r="I1546" s="184">
        <v>-8.43E-2</v>
      </c>
      <c r="J1546" s="184">
        <v>3.5424000000000002</v>
      </c>
      <c r="K1546" s="184">
        <v>15.1921</v>
      </c>
      <c r="L1546" s="184">
        <v>28.9161</v>
      </c>
      <c r="M1546" s="184">
        <v>48.920299999999997</v>
      </c>
      <c r="N1546" s="184">
        <v>56.3247</v>
      </c>
      <c r="O1546" s="184"/>
      <c r="P1546" s="184"/>
      <c r="Q1546" s="184">
        <v>25.087800000000001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0.37097999999999998</v>
      </c>
      <c r="G1547" s="186">
        <v>1.0921750000000003</v>
      </c>
      <c r="H1547" s="186">
        <v>0.81596000000000013</v>
      </c>
      <c r="I1547" s="186">
        <v>0.82210499999999997</v>
      </c>
      <c r="J1547" s="186">
        <v>4.7992800000000004</v>
      </c>
      <c r="K1547" s="186">
        <v>16.893149999999999</v>
      </c>
      <c r="L1547" s="186">
        <v>32.665030000000002</v>
      </c>
      <c r="M1547" s="186">
        <v>57.632819999999995</v>
      </c>
      <c r="N1547" s="186">
        <v>67.372659999999982</v>
      </c>
      <c r="O1547" s="186">
        <v>17.414243750000001</v>
      </c>
      <c r="P1547" s="186">
        <v>15.833835714285714</v>
      </c>
      <c r="Q1547" s="186">
        <v>17.98762</v>
      </c>
      <c r="R1547" s="186">
        <v>29.595766666666666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0.33104999999999996</v>
      </c>
      <c r="G1548" s="186">
        <v>1.1098499999999998</v>
      </c>
      <c r="H1548" s="186">
        <v>0.88739999999999997</v>
      </c>
      <c r="I1548" s="186">
        <v>0.93095000000000006</v>
      </c>
      <c r="J1548" s="186">
        <v>4.8228999999999997</v>
      </c>
      <c r="K1548" s="186">
        <v>17.400399999999998</v>
      </c>
      <c r="L1548" s="186">
        <v>31.4771</v>
      </c>
      <c r="M1548" s="186">
        <v>56.940049999999999</v>
      </c>
      <c r="N1548" s="186">
        <v>64.853000000000009</v>
      </c>
      <c r="O1548" s="186">
        <v>15.561399999999999</v>
      </c>
      <c r="P1548" s="186">
        <v>14.768550000000001</v>
      </c>
      <c r="Q1548" s="186">
        <v>17.063700000000001</v>
      </c>
      <c r="R1548" s="186">
        <v>27.4847</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44409</v>
      </c>
      <c r="E1551" s="184">
        <v>1124.9788000000001</v>
      </c>
      <c r="F1551" s="184">
        <v>3.1572</v>
      </c>
      <c r="G1551" s="184">
        <v>3.1446999999999998</v>
      </c>
      <c r="H1551" s="184">
        <v>3.1347</v>
      </c>
      <c r="I1551" s="184">
        <v>3.1433</v>
      </c>
      <c r="J1551" s="184">
        <v>3.1539000000000001</v>
      </c>
      <c r="K1551" s="184">
        <v>3.2158000000000002</v>
      </c>
      <c r="L1551" s="184">
        <v>3.1753</v>
      </c>
      <c r="M1551" s="184">
        <v>3.1160999999999999</v>
      </c>
      <c r="N1551" s="184">
        <v>3.121</v>
      </c>
      <c r="O1551" s="184"/>
      <c r="P1551" s="184"/>
      <c r="Q1551" s="184">
        <v>4.3742000000000001</v>
      </c>
      <c r="R1551" s="184">
        <v>3.6825999999999999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44409</v>
      </c>
      <c r="E1552" s="184">
        <v>1121.1669999999999</v>
      </c>
      <c r="F1552" s="184">
        <v>3.0539000000000001</v>
      </c>
      <c r="G1552" s="184">
        <v>3.0436000000000001</v>
      </c>
      <c r="H1552" s="184">
        <v>3.0345</v>
      </c>
      <c r="I1552" s="184">
        <v>3.0430999999999999</v>
      </c>
      <c r="J1552" s="184">
        <v>3.0546000000000002</v>
      </c>
      <c r="K1552" s="184">
        <v>3.0983999999999998</v>
      </c>
      <c r="L1552" s="184">
        <v>3.0653000000000001</v>
      </c>
      <c r="M1552" s="184">
        <v>3.0043000000000002</v>
      </c>
      <c r="N1552" s="184">
        <v>3.0055000000000001</v>
      </c>
      <c r="O1552" s="184"/>
      <c r="P1552" s="184"/>
      <c r="Q1552" s="184">
        <v>4.2454999999999998</v>
      </c>
      <c r="R1552" s="184">
        <v>3.5598000000000001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44409</v>
      </c>
      <c r="E1553" s="184">
        <v>1099.6212</v>
      </c>
      <c r="F1553" s="184">
        <v>3.1171000000000002</v>
      </c>
      <c r="G1553" s="184">
        <v>3.1175999999999999</v>
      </c>
      <c r="H1553" s="184">
        <v>3.1301000000000001</v>
      </c>
      <c r="I1553" s="184">
        <v>3.1553</v>
      </c>
      <c r="J1553" s="184">
        <v>3.1743999999999999</v>
      </c>
      <c r="K1553" s="184">
        <v>3.2048999999999999</v>
      </c>
      <c r="L1553" s="184">
        <v>3.1661999999999999</v>
      </c>
      <c r="M1553" s="184">
        <v>3.1168</v>
      </c>
      <c r="N1553" s="184">
        <v>3.1278000000000001</v>
      </c>
      <c r="O1553" s="184"/>
      <c r="P1553" s="184"/>
      <c r="Q1553" s="184">
        <v>4.0646000000000004</v>
      </c>
      <c r="R1553" s="184">
        <v>3.6907999999999999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44409</v>
      </c>
      <c r="E1554" s="184">
        <v>1098.0740000000001</v>
      </c>
      <c r="F1554" s="184">
        <v>3.0583</v>
      </c>
      <c r="G1554" s="184">
        <v>3.0577000000000001</v>
      </c>
      <c r="H1554" s="184">
        <v>3.0703</v>
      </c>
      <c r="I1554" s="184">
        <v>3.0950000000000002</v>
      </c>
      <c r="J1554" s="184">
        <v>3.1141999999999999</v>
      </c>
      <c r="K1554" s="184">
        <v>3.1444000000000001</v>
      </c>
      <c r="L1554" s="184">
        <v>3.1070000000000002</v>
      </c>
      <c r="M1554" s="184">
        <v>3.06</v>
      </c>
      <c r="N1554" s="184">
        <v>3.0720999999999998</v>
      </c>
      <c r="O1554" s="184"/>
      <c r="P1554" s="184"/>
      <c r="Q1554" s="184">
        <v>4.0031999999999996</v>
      </c>
      <c r="R1554" s="184">
        <v>3.6368999999999998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44409</v>
      </c>
      <c r="E1555" s="184">
        <v>1092.5463999999999</v>
      </c>
      <c r="F1555" s="184">
        <v>3.1674000000000002</v>
      </c>
      <c r="G1555" s="184">
        <v>3.1589999999999998</v>
      </c>
      <c r="H1555" s="184">
        <v>3.1608999999999998</v>
      </c>
      <c r="I1555" s="184">
        <v>3.1568000000000001</v>
      </c>
      <c r="J1555" s="184">
        <v>3.1570999999999998</v>
      </c>
      <c r="K1555" s="184">
        <v>3.1930000000000001</v>
      </c>
      <c r="L1555" s="184">
        <v>3.1648000000000001</v>
      </c>
      <c r="M1555" s="184">
        <v>3.1253000000000002</v>
      </c>
      <c r="N1555" s="184">
        <v>3.1396000000000002</v>
      </c>
      <c r="O1555" s="184"/>
      <c r="P1555" s="184"/>
      <c r="Q1555" s="184">
        <v>3.9662000000000002</v>
      </c>
      <c r="R1555" s="184">
        <v>3.7145000000000001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44409</v>
      </c>
      <c r="E1556" s="184">
        <v>1091.2003</v>
      </c>
      <c r="F1556" s="184">
        <v>3.1111</v>
      </c>
      <c r="G1556" s="184">
        <v>3.1015999999999999</v>
      </c>
      <c r="H1556" s="184">
        <v>3.1040000000000001</v>
      </c>
      <c r="I1556" s="184">
        <v>3.1082999999999998</v>
      </c>
      <c r="J1556" s="184">
        <v>3.1133000000000002</v>
      </c>
      <c r="K1556" s="184">
        <v>3.1456</v>
      </c>
      <c r="L1556" s="184">
        <v>3.1156000000000001</v>
      </c>
      <c r="M1556" s="184">
        <v>3.0718999999999999</v>
      </c>
      <c r="N1556" s="184">
        <v>3.0785999999999998</v>
      </c>
      <c r="O1556" s="184"/>
      <c r="P1556" s="184"/>
      <c r="Q1556" s="184">
        <v>3.9098000000000002</v>
      </c>
      <c r="R1556" s="184">
        <v>3.6576</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44409</v>
      </c>
      <c r="E1557" s="184">
        <v>1094.8050000000001</v>
      </c>
      <c r="F1557" s="184">
        <v>3.1294</v>
      </c>
      <c r="G1557" s="184">
        <v>3.1236000000000002</v>
      </c>
      <c r="H1557" s="184">
        <v>3.1257999999999999</v>
      </c>
      <c r="I1557" s="184">
        <v>3.1421999999999999</v>
      </c>
      <c r="J1557" s="184">
        <v>3.1680999999999999</v>
      </c>
      <c r="K1557" s="184">
        <v>3.1717</v>
      </c>
      <c r="L1557" s="184">
        <v>3.1429</v>
      </c>
      <c r="M1557" s="184">
        <v>3.1150000000000002</v>
      </c>
      <c r="N1557" s="184">
        <v>3.1202000000000001</v>
      </c>
      <c r="O1557" s="184"/>
      <c r="P1557" s="184"/>
      <c r="Q1557" s="184">
        <v>3.9946000000000002</v>
      </c>
      <c r="R1557" s="184">
        <v>3.7021000000000002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44409</v>
      </c>
      <c r="E1558" s="184">
        <v>1092.0771</v>
      </c>
      <c r="F1558" s="184">
        <v>3.0286</v>
      </c>
      <c r="G1558" s="184">
        <v>3.0232999999999999</v>
      </c>
      <c r="H1558" s="184">
        <v>3.0232000000000001</v>
      </c>
      <c r="I1558" s="184">
        <v>3.0419</v>
      </c>
      <c r="J1558" s="184">
        <v>3.0678999999999998</v>
      </c>
      <c r="K1558" s="184">
        <v>3.0708000000000002</v>
      </c>
      <c r="L1558" s="184">
        <v>3.0413000000000001</v>
      </c>
      <c r="M1558" s="184">
        <v>3.0125999999999999</v>
      </c>
      <c r="N1558" s="184">
        <v>3.0169999999999999</v>
      </c>
      <c r="O1558" s="184"/>
      <c r="P1558" s="184"/>
      <c r="Q1558" s="184">
        <v>3.8824000000000001</v>
      </c>
      <c r="R1558" s="184">
        <v>3.5926</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44409</v>
      </c>
      <c r="E1559" s="184">
        <v>1052.2206000000001</v>
      </c>
      <c r="F1559" s="184">
        <v>2.98</v>
      </c>
      <c r="G1559" s="184">
        <v>2.9805000000000001</v>
      </c>
      <c r="H1559" s="184">
        <v>3.0632999999999999</v>
      </c>
      <c r="I1559" s="184">
        <v>3.1385999999999998</v>
      </c>
      <c r="J1559" s="184">
        <v>3.1720999999999999</v>
      </c>
      <c r="K1559" s="184">
        <v>3.2562000000000002</v>
      </c>
      <c r="L1559" s="184">
        <v>3.2094999999999998</v>
      </c>
      <c r="M1559" s="184">
        <v>3.1745000000000001</v>
      </c>
      <c r="N1559" s="184">
        <v>3.2002000000000002</v>
      </c>
      <c r="O1559" s="184"/>
      <c r="P1559" s="184"/>
      <c r="Q1559" s="184">
        <v>3.4207000000000001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44409</v>
      </c>
      <c r="E1560" s="184">
        <v>1050.7628</v>
      </c>
      <c r="F1560" s="184">
        <v>2.8973</v>
      </c>
      <c r="G1560" s="184">
        <v>2.8988999999999998</v>
      </c>
      <c r="H1560" s="184">
        <v>2.9826000000000001</v>
      </c>
      <c r="I1560" s="184">
        <v>3.0569000000000002</v>
      </c>
      <c r="J1560" s="184">
        <v>3.0912999999999999</v>
      </c>
      <c r="K1560" s="184">
        <v>3.1756000000000002</v>
      </c>
      <c r="L1560" s="184">
        <v>3.1229</v>
      </c>
      <c r="M1560" s="184">
        <v>3.0840000000000001</v>
      </c>
      <c r="N1560" s="184">
        <v>3.1078999999999999</v>
      </c>
      <c r="O1560" s="184"/>
      <c r="P1560" s="184"/>
      <c r="Q1560" s="184">
        <v>3.3258999999999999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44409</v>
      </c>
      <c r="E1561" s="184">
        <v>1077.0563</v>
      </c>
      <c r="F1561" s="184">
        <v>3.0943000000000001</v>
      </c>
      <c r="G1561" s="184">
        <v>3.0960000000000001</v>
      </c>
      <c r="H1561" s="184">
        <v>3.1070000000000002</v>
      </c>
      <c r="I1561" s="184">
        <v>3.12</v>
      </c>
      <c r="J1561" s="184">
        <v>3.1164000000000001</v>
      </c>
      <c r="K1561" s="184">
        <v>3.1541000000000001</v>
      </c>
      <c r="L1561" s="184">
        <v>3.1171000000000002</v>
      </c>
      <c r="M1561" s="184">
        <v>3.0779999999999998</v>
      </c>
      <c r="N1561" s="184">
        <v>3.0935000000000001</v>
      </c>
      <c r="O1561" s="184"/>
      <c r="P1561" s="184"/>
      <c r="Q1561" s="184">
        <v>3.7242999999999999</v>
      </c>
      <c r="R1561" s="184">
        <v>3.7023999999999999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44409</v>
      </c>
      <c r="E1562" s="184">
        <v>1076.4672</v>
      </c>
      <c r="F1562" s="184">
        <v>3.0756000000000001</v>
      </c>
      <c r="G1562" s="184">
        <v>3.0762</v>
      </c>
      <c r="H1562" s="184">
        <v>3.0869</v>
      </c>
      <c r="I1562" s="184">
        <v>3.0998999999999999</v>
      </c>
      <c r="J1562" s="184">
        <v>3.0962999999999998</v>
      </c>
      <c r="K1562" s="184">
        <v>3.1337999999999999</v>
      </c>
      <c r="L1562" s="184">
        <v>3.1012</v>
      </c>
      <c r="M1562" s="184">
        <v>3.0604</v>
      </c>
      <c r="N1562" s="184">
        <v>3.0750000000000002</v>
      </c>
      <c r="O1562" s="184"/>
      <c r="P1562" s="184"/>
      <c r="Q1562" s="184">
        <v>3.6964000000000001</v>
      </c>
      <c r="R1562" s="184">
        <v>3.6749000000000001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44409</v>
      </c>
      <c r="E1563" s="184">
        <v>1113.9348</v>
      </c>
      <c r="F1563" s="184">
        <v>3.1215999999999999</v>
      </c>
      <c r="G1563" s="184">
        <v>3.1191</v>
      </c>
      <c r="H1563" s="184">
        <v>3.1324999999999998</v>
      </c>
      <c r="I1563" s="184">
        <v>3.1501000000000001</v>
      </c>
      <c r="J1563" s="184">
        <v>3.1456</v>
      </c>
      <c r="K1563" s="184">
        <v>3.1606999999999998</v>
      </c>
      <c r="L1563" s="184">
        <v>3.1219999999999999</v>
      </c>
      <c r="M1563" s="184">
        <v>3.0928</v>
      </c>
      <c r="N1563" s="184">
        <v>3.1160999999999999</v>
      </c>
      <c r="O1563" s="184"/>
      <c r="P1563" s="184"/>
      <c r="Q1563" s="184">
        <v>4.2948000000000004</v>
      </c>
      <c r="R1563" s="184">
        <v>3.7565</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44409</v>
      </c>
      <c r="E1564" s="184">
        <v>1111.4739</v>
      </c>
      <c r="F1564" s="184">
        <v>3.0512999999999999</v>
      </c>
      <c r="G1564" s="184">
        <v>3.0493000000000001</v>
      </c>
      <c r="H1564" s="184">
        <v>3.0619000000000001</v>
      </c>
      <c r="I1564" s="184">
        <v>3.08</v>
      </c>
      <c r="J1564" s="184">
        <v>3.0754000000000001</v>
      </c>
      <c r="K1564" s="184">
        <v>3.0901000000000001</v>
      </c>
      <c r="L1564" s="184">
        <v>3.0432999999999999</v>
      </c>
      <c r="M1564" s="184">
        <v>3.0118999999999998</v>
      </c>
      <c r="N1564" s="184">
        <v>3.0384000000000002</v>
      </c>
      <c r="O1564" s="184"/>
      <c r="P1564" s="184"/>
      <c r="Q1564" s="184">
        <v>4.2049000000000003</v>
      </c>
      <c r="R1564" s="184">
        <v>3.6711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44409</v>
      </c>
      <c r="E1565" s="184">
        <v>1078.9244000000001</v>
      </c>
      <c r="F1565" s="184">
        <v>3.0788000000000002</v>
      </c>
      <c r="G1565" s="184">
        <v>3.0758999999999999</v>
      </c>
      <c r="H1565" s="184">
        <v>3.0939000000000001</v>
      </c>
      <c r="I1565" s="184">
        <v>3.1320999999999999</v>
      </c>
      <c r="J1565" s="184">
        <v>3.1168</v>
      </c>
      <c r="K1565" s="184">
        <v>3.1366999999999998</v>
      </c>
      <c r="L1565" s="184">
        <v>3.1080999999999999</v>
      </c>
      <c r="M1565" s="184">
        <v>3.0992999999999999</v>
      </c>
      <c r="N1565" s="184">
        <v>3.1427999999999998</v>
      </c>
      <c r="O1565" s="184"/>
      <c r="P1565" s="184"/>
      <c r="Q1565" s="184">
        <v>3.8153999999999999</v>
      </c>
      <c r="R1565" s="184">
        <v>3.7953999999999999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44409</v>
      </c>
      <c r="E1566" s="184">
        <v>1077.5205000000001</v>
      </c>
      <c r="F1566" s="184">
        <v>3.0251999999999999</v>
      </c>
      <c r="G1566" s="184">
        <v>3.0257000000000001</v>
      </c>
      <c r="H1566" s="184">
        <v>3.0442</v>
      </c>
      <c r="I1566" s="184">
        <v>3.0821000000000001</v>
      </c>
      <c r="J1566" s="184">
        <v>3.0667</v>
      </c>
      <c r="K1566" s="184">
        <v>3.0863999999999998</v>
      </c>
      <c r="L1566" s="184">
        <v>3.0573000000000001</v>
      </c>
      <c r="M1566" s="184">
        <v>3.0482</v>
      </c>
      <c r="N1566" s="184">
        <v>3.0912999999999999</v>
      </c>
      <c r="O1566" s="184"/>
      <c r="P1566" s="184"/>
      <c r="Q1566" s="184">
        <v>3.7486999999999999</v>
      </c>
      <c r="R1566" s="184">
        <v>3.7290999999999999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44409</v>
      </c>
      <c r="E1567" s="184">
        <v>1085.4766</v>
      </c>
      <c r="F1567" s="184">
        <v>3.0301999999999998</v>
      </c>
      <c r="G1567" s="184">
        <v>3.0002</v>
      </c>
      <c r="H1567" s="184">
        <v>3.0175000000000001</v>
      </c>
      <c r="I1567" s="184">
        <v>3.0472000000000001</v>
      </c>
      <c r="J1567" s="184">
        <v>3.0406</v>
      </c>
      <c r="K1567" s="184">
        <v>3.0847000000000002</v>
      </c>
      <c r="L1567" s="184">
        <v>3.0364</v>
      </c>
      <c r="M1567" s="184">
        <v>2.9866000000000001</v>
      </c>
      <c r="N1567" s="184">
        <v>3.0023</v>
      </c>
      <c r="O1567" s="184"/>
      <c r="P1567" s="184"/>
      <c r="Q1567" s="184">
        <v>3.7368999999999999</v>
      </c>
      <c r="R1567" s="184">
        <v>3.5129999999999999</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44409</v>
      </c>
      <c r="E1568" s="184">
        <v>1086.8592000000001</v>
      </c>
      <c r="F1568" s="184">
        <v>3.0800999999999998</v>
      </c>
      <c r="G1568" s="184">
        <v>3.0512000000000001</v>
      </c>
      <c r="H1568" s="184">
        <v>3.0678999999999998</v>
      </c>
      <c r="I1568" s="184">
        <v>3.0979000000000001</v>
      </c>
      <c r="J1568" s="184">
        <v>3.0916000000000001</v>
      </c>
      <c r="K1568" s="184">
        <v>3.1362999999999999</v>
      </c>
      <c r="L1568" s="184">
        <v>3.0882000000000001</v>
      </c>
      <c r="M1568" s="184">
        <v>3.0386000000000002</v>
      </c>
      <c r="N1568" s="184">
        <v>3.0546000000000002</v>
      </c>
      <c r="O1568" s="184"/>
      <c r="P1568" s="184"/>
      <c r="Q1568" s="184">
        <v>3.7959999999999998</v>
      </c>
      <c r="R1568" s="184">
        <v>3.5720000000000001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44409</v>
      </c>
      <c r="E1569" s="184">
        <v>3071.5473999999999</v>
      </c>
      <c r="F1569" s="184">
        <v>3.0015999999999998</v>
      </c>
      <c r="G1569" s="184">
        <v>2.9611999999999998</v>
      </c>
      <c r="H1569" s="184">
        <v>2.9986999999999999</v>
      </c>
      <c r="I1569" s="184">
        <v>3.0167999999999999</v>
      </c>
      <c r="J1569" s="184">
        <v>3.0150000000000001</v>
      </c>
      <c r="K1569" s="184">
        <v>3.0596999999999999</v>
      </c>
      <c r="L1569" s="184">
        <v>3.0186000000000002</v>
      </c>
      <c r="M1569" s="184">
        <v>2.9704999999999999</v>
      </c>
      <c r="N1569" s="184">
        <v>2.9781</v>
      </c>
      <c r="O1569" s="184">
        <v>4.3826999999999998</v>
      </c>
      <c r="P1569" s="184">
        <v>5.0187999999999997</v>
      </c>
      <c r="Q1569" s="184">
        <v>5.9249000000000001</v>
      </c>
      <c r="R1569" s="184">
        <v>3.5314000000000001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44409</v>
      </c>
      <c r="E1570" s="184">
        <v>3090.5241999999998</v>
      </c>
      <c r="F1570" s="184">
        <v>3.1013000000000002</v>
      </c>
      <c r="G1570" s="184">
        <v>3.0611999999999999</v>
      </c>
      <c r="H1570" s="184">
        <v>3.0992999999999999</v>
      </c>
      <c r="I1570" s="184">
        <v>3.1164999999999998</v>
      </c>
      <c r="J1570" s="184">
        <v>3.1143999999999998</v>
      </c>
      <c r="K1570" s="184">
        <v>3.1604000000000001</v>
      </c>
      <c r="L1570" s="184">
        <v>3.1200999999999999</v>
      </c>
      <c r="M1570" s="184">
        <v>3.0729000000000002</v>
      </c>
      <c r="N1570" s="184">
        <v>3.0813999999999999</v>
      </c>
      <c r="O1570" s="184">
        <v>4.4866999999999999</v>
      </c>
      <c r="P1570" s="184">
        <v>5.1018999999999997</v>
      </c>
      <c r="Q1570" s="184">
        <v>6.1936999999999998</v>
      </c>
      <c r="R1570" s="184">
        <v>3.6356000000000002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44409</v>
      </c>
      <c r="E1571" s="184">
        <v>1087.825</v>
      </c>
      <c r="F1571" s="184">
        <v>3.2147000000000001</v>
      </c>
      <c r="G1571" s="184">
        <v>3.1951000000000001</v>
      </c>
      <c r="H1571" s="184">
        <v>3.2168999999999999</v>
      </c>
      <c r="I1571" s="184">
        <v>3.2088000000000001</v>
      </c>
      <c r="J1571" s="184">
        <v>3.2237</v>
      </c>
      <c r="K1571" s="184">
        <v>3.2450000000000001</v>
      </c>
      <c r="L1571" s="184">
        <v>3.2097000000000002</v>
      </c>
      <c r="M1571" s="184">
        <v>3.1545000000000001</v>
      </c>
      <c r="N1571" s="184">
        <v>3.1674000000000002</v>
      </c>
      <c r="O1571" s="184"/>
      <c r="P1571" s="184"/>
      <c r="Q1571" s="184">
        <v>3.8978999999999999</v>
      </c>
      <c r="R1571" s="184">
        <v>3.7191999999999998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44409</v>
      </c>
      <c r="E1572" s="184">
        <v>1084.2322999999999</v>
      </c>
      <c r="F1572" s="184">
        <v>3.0636999999999999</v>
      </c>
      <c r="G1572" s="184">
        <v>3.0451000000000001</v>
      </c>
      <c r="H1572" s="184">
        <v>3.0667</v>
      </c>
      <c r="I1572" s="184">
        <v>3.0583999999999998</v>
      </c>
      <c r="J1572" s="184">
        <v>3.0733000000000001</v>
      </c>
      <c r="K1572" s="184">
        <v>3.0937999999999999</v>
      </c>
      <c r="L1572" s="184">
        <v>3.0573000000000001</v>
      </c>
      <c r="M1572" s="184">
        <v>3.0009999999999999</v>
      </c>
      <c r="N1572" s="184">
        <v>3.0125999999999999</v>
      </c>
      <c r="O1572" s="184"/>
      <c r="P1572" s="184"/>
      <c r="Q1572" s="184">
        <v>3.7418</v>
      </c>
      <c r="R1572" s="184">
        <v>3.5632999999999999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44409</v>
      </c>
      <c r="E1573" s="184">
        <v>111.8618</v>
      </c>
      <c r="F1573" s="184">
        <v>3.0186999999999999</v>
      </c>
      <c r="G1573" s="184">
        <v>3.0135000000000001</v>
      </c>
      <c r="H1573" s="184">
        <v>3.0129999999999999</v>
      </c>
      <c r="I1573" s="184">
        <v>3.0240999999999998</v>
      </c>
      <c r="J1573" s="184">
        <v>3.0276000000000001</v>
      </c>
      <c r="K1573" s="184">
        <v>3.0767000000000002</v>
      </c>
      <c r="L1573" s="184">
        <v>3.0346000000000002</v>
      </c>
      <c r="M1573" s="184">
        <v>2.9826000000000001</v>
      </c>
      <c r="N1573" s="184">
        <v>2.9933000000000001</v>
      </c>
      <c r="O1573" s="184"/>
      <c r="P1573" s="184"/>
      <c r="Q1573" s="184">
        <v>4.2134</v>
      </c>
      <c r="R1573" s="184">
        <v>3.5461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44409</v>
      </c>
      <c r="E1574" s="184">
        <v>112.16589999999999</v>
      </c>
      <c r="F1574" s="184">
        <v>3.1244999999999998</v>
      </c>
      <c r="G1574" s="184">
        <v>3.1139000000000001</v>
      </c>
      <c r="H1574" s="184">
        <v>3.1118999999999999</v>
      </c>
      <c r="I1574" s="184">
        <v>3.1254</v>
      </c>
      <c r="J1574" s="184">
        <v>3.1280000000000001</v>
      </c>
      <c r="K1574" s="184">
        <v>3.1775000000000002</v>
      </c>
      <c r="L1574" s="184">
        <v>3.1362000000000001</v>
      </c>
      <c r="M1574" s="184">
        <v>3.0851000000000002</v>
      </c>
      <c r="N1574" s="184">
        <v>3.0964999999999998</v>
      </c>
      <c r="O1574" s="184"/>
      <c r="P1574" s="184"/>
      <c r="Q1574" s="184">
        <v>4.3175999999999997</v>
      </c>
      <c r="R1574" s="184">
        <v>3.6497000000000002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44409</v>
      </c>
      <c r="E1575" s="184">
        <v>1109.5558000000001</v>
      </c>
      <c r="F1575" s="184">
        <v>3.0991</v>
      </c>
      <c r="G1575" s="184">
        <v>3.0996000000000001</v>
      </c>
      <c r="H1575" s="184">
        <v>3.1128999999999998</v>
      </c>
      <c r="I1575" s="184">
        <v>3.1244000000000001</v>
      </c>
      <c r="J1575" s="184">
        <v>3.1423999999999999</v>
      </c>
      <c r="K1575" s="184">
        <v>3.1610999999999998</v>
      </c>
      <c r="L1575" s="184">
        <v>3.1248999999999998</v>
      </c>
      <c r="M1575" s="184">
        <v>3.0750999999999999</v>
      </c>
      <c r="N1575" s="184">
        <v>3.0950000000000002</v>
      </c>
      <c r="O1575" s="184"/>
      <c r="P1575" s="184"/>
      <c r="Q1575" s="184">
        <v>4.1829000000000001</v>
      </c>
      <c r="R1575" s="184">
        <v>3.6579000000000002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44409</v>
      </c>
      <c r="E1576" s="184">
        <v>1106.1668</v>
      </c>
      <c r="F1576" s="184">
        <v>2.9996999999999998</v>
      </c>
      <c r="G1576" s="184">
        <v>2.9990999999999999</v>
      </c>
      <c r="H1576" s="184">
        <v>3.012</v>
      </c>
      <c r="I1576" s="184">
        <v>3.0238999999999998</v>
      </c>
      <c r="J1576" s="184">
        <v>3.0417999999999998</v>
      </c>
      <c r="K1576" s="184">
        <v>3.06</v>
      </c>
      <c r="L1576" s="184">
        <v>3.0226000000000002</v>
      </c>
      <c r="M1576" s="184">
        <v>2.9641000000000002</v>
      </c>
      <c r="N1576" s="184">
        <v>2.9775</v>
      </c>
      <c r="O1576" s="184"/>
      <c r="P1576" s="184"/>
      <c r="Q1576" s="184">
        <v>4.0572999999999997</v>
      </c>
      <c r="R1576" s="184">
        <v>3.5299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44409</v>
      </c>
      <c r="E1577" s="184">
        <v>1078.377</v>
      </c>
      <c r="F1577" s="184">
        <v>3.077</v>
      </c>
      <c r="G1577" s="184">
        <v>3.0752000000000002</v>
      </c>
      <c r="H1577" s="184">
        <v>3.0621</v>
      </c>
      <c r="I1577" s="184">
        <v>3.0830000000000002</v>
      </c>
      <c r="J1577" s="184">
        <v>3.0788000000000002</v>
      </c>
      <c r="K1577" s="184">
        <v>3.1046</v>
      </c>
      <c r="L1577" s="184">
        <v>3.0731000000000002</v>
      </c>
      <c r="M1577" s="184">
        <v>3.0301999999999998</v>
      </c>
      <c r="N1577" s="184">
        <v>3.0415000000000001</v>
      </c>
      <c r="O1577" s="184"/>
      <c r="P1577" s="184"/>
      <c r="Q1577" s="184">
        <v>3.7153</v>
      </c>
      <c r="R1577" s="184">
        <v>3.6137999999999999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44409</v>
      </c>
      <c r="E1578" s="184">
        <v>1076.1334999999999</v>
      </c>
      <c r="F1578" s="184">
        <v>2.9748000000000001</v>
      </c>
      <c r="G1578" s="184">
        <v>2.9752999999999998</v>
      </c>
      <c r="H1578" s="184">
        <v>2.9603000000000002</v>
      </c>
      <c r="I1578" s="184">
        <v>2.9821</v>
      </c>
      <c r="J1578" s="184">
        <v>2.9777999999999998</v>
      </c>
      <c r="K1578" s="184">
        <v>3.0023</v>
      </c>
      <c r="L1578" s="184">
        <v>2.9706999999999999</v>
      </c>
      <c r="M1578" s="184">
        <v>2.9275000000000002</v>
      </c>
      <c r="N1578" s="184">
        <v>2.9382000000000001</v>
      </c>
      <c r="O1578" s="184"/>
      <c r="P1578" s="184"/>
      <c r="Q1578" s="184">
        <v>3.6109</v>
      </c>
      <c r="R1578" s="184">
        <v>3.5097999999999998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44409</v>
      </c>
      <c r="E1579" s="184">
        <v>1051.4822999999999</v>
      </c>
      <c r="F1579" s="184">
        <v>3.1000999999999999</v>
      </c>
      <c r="G1579" s="184">
        <v>3.1006999999999998</v>
      </c>
      <c r="H1579" s="184">
        <v>3.1076999999999999</v>
      </c>
      <c r="I1579" s="184">
        <v>3.1236999999999999</v>
      </c>
      <c r="J1579" s="184">
        <v>3.1343000000000001</v>
      </c>
      <c r="K1579" s="184">
        <v>3.1537000000000002</v>
      </c>
      <c r="L1579" s="184">
        <v>3.1227</v>
      </c>
      <c r="M1579" s="184">
        <v>3.0783999999999998</v>
      </c>
      <c r="N1579" s="184">
        <v>3.0861000000000001</v>
      </c>
      <c r="O1579" s="184"/>
      <c r="P1579" s="184"/>
      <c r="Q1579" s="184">
        <v>3.2610000000000001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44409</v>
      </c>
      <c r="E1580" s="184">
        <v>1050.4916000000001</v>
      </c>
      <c r="F1580" s="184">
        <v>3.0369999999999999</v>
      </c>
      <c r="G1580" s="184">
        <v>3.0398000000000001</v>
      </c>
      <c r="H1580" s="184">
        <v>3.0474999999999999</v>
      </c>
      <c r="I1580" s="184">
        <v>3.0634000000000001</v>
      </c>
      <c r="J1580" s="184">
        <v>3.0741000000000001</v>
      </c>
      <c r="K1580" s="184">
        <v>3.0931000000000002</v>
      </c>
      <c r="L1580" s="184">
        <v>3.0615999999999999</v>
      </c>
      <c r="M1580" s="184">
        <v>3.0169000000000001</v>
      </c>
      <c r="N1580" s="184">
        <v>3.0240999999999998</v>
      </c>
      <c r="O1580" s="184"/>
      <c r="P1580" s="184"/>
      <c r="Q1580" s="184">
        <v>3.1987999999999999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44409</v>
      </c>
      <c r="E1581" s="184">
        <v>1061.5933</v>
      </c>
      <c r="F1581" s="184">
        <v>3.1084000000000001</v>
      </c>
      <c r="G1581" s="184">
        <v>3.1078000000000001</v>
      </c>
      <c r="H1581" s="184">
        <v>3.0790000000000002</v>
      </c>
      <c r="I1581" s="184">
        <v>3.0945999999999998</v>
      </c>
      <c r="J1581" s="184">
        <v>3.1709999999999998</v>
      </c>
      <c r="K1581" s="184">
        <v>3.1362999999999999</v>
      </c>
      <c r="L1581" s="184">
        <v>3.0777999999999999</v>
      </c>
      <c r="M1581" s="184">
        <v>3.0297999999999998</v>
      </c>
      <c r="N1581" s="184">
        <v>3.0417000000000001</v>
      </c>
      <c r="O1581" s="184"/>
      <c r="P1581" s="184"/>
      <c r="Q1581" s="184">
        <v>3.4293999999999998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44409</v>
      </c>
      <c r="E1582" s="184">
        <v>1059.7146</v>
      </c>
      <c r="F1582" s="184">
        <v>3.0070999999999999</v>
      </c>
      <c r="G1582" s="184">
        <v>3.0076000000000001</v>
      </c>
      <c r="H1582" s="184">
        <v>2.9790999999999999</v>
      </c>
      <c r="I1582" s="184">
        <v>2.9943</v>
      </c>
      <c r="J1582" s="184">
        <v>3.0708000000000002</v>
      </c>
      <c r="K1582" s="184">
        <v>3.0352999999999999</v>
      </c>
      <c r="L1582" s="184">
        <v>2.9762</v>
      </c>
      <c r="M1582" s="184">
        <v>2.9275000000000002</v>
      </c>
      <c r="N1582" s="184">
        <v>2.9384999999999999</v>
      </c>
      <c r="O1582" s="184"/>
      <c r="P1582" s="184"/>
      <c r="Q1582" s="184">
        <v>3.3260999999999998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44409</v>
      </c>
      <c r="E1583" s="184">
        <v>1057.2697000000001</v>
      </c>
      <c r="F1583" s="184">
        <v>3.1419000000000001</v>
      </c>
      <c r="G1583" s="184">
        <v>3.1423999999999999</v>
      </c>
      <c r="H1583" s="184">
        <v>3.1389999999999998</v>
      </c>
      <c r="I1583" s="184">
        <v>3.1577000000000002</v>
      </c>
      <c r="J1583" s="184">
        <v>3.1454</v>
      </c>
      <c r="K1583" s="184">
        <v>3.1787999999999998</v>
      </c>
      <c r="L1583" s="184">
        <v>3.1861000000000002</v>
      </c>
      <c r="M1583" s="184">
        <v>3.1352000000000002</v>
      </c>
      <c r="N1583" s="184">
        <v>3.1372</v>
      </c>
      <c r="O1583" s="184"/>
      <c r="P1583" s="184"/>
      <c r="Q1583" s="184">
        <v>3.4054000000000002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44409</v>
      </c>
      <c r="E1584" s="184">
        <v>1056.0504000000001</v>
      </c>
      <c r="F1584" s="184">
        <v>3.0729000000000002</v>
      </c>
      <c r="G1584" s="184">
        <v>3.0722999999999998</v>
      </c>
      <c r="H1584" s="184">
        <v>3.069</v>
      </c>
      <c r="I1584" s="184">
        <v>3.0876000000000001</v>
      </c>
      <c r="J1584" s="184">
        <v>3.0752999999999999</v>
      </c>
      <c r="K1584" s="184">
        <v>3.1082000000000001</v>
      </c>
      <c r="L1584" s="184">
        <v>3.1150000000000002</v>
      </c>
      <c r="M1584" s="184">
        <v>3.0636999999999999</v>
      </c>
      <c r="N1584" s="184">
        <v>3.0651000000000002</v>
      </c>
      <c r="O1584" s="184"/>
      <c r="P1584" s="184"/>
      <c r="Q1584" s="184">
        <v>3.3336999999999999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44409</v>
      </c>
      <c r="E1585" s="184">
        <v>1109.5761</v>
      </c>
      <c r="F1585" s="184">
        <v>3.1240000000000001</v>
      </c>
      <c r="G1585" s="184">
        <v>3.1126999999999998</v>
      </c>
      <c r="H1585" s="184">
        <v>3.1198999999999999</v>
      </c>
      <c r="I1585" s="184">
        <v>3.1331000000000002</v>
      </c>
      <c r="J1585" s="184">
        <v>3.1356000000000002</v>
      </c>
      <c r="K1585" s="184">
        <v>3.1636000000000002</v>
      </c>
      <c r="L1585" s="184">
        <v>3.1213000000000002</v>
      </c>
      <c r="M1585" s="184">
        <v>3.0807000000000002</v>
      </c>
      <c r="N1585" s="184">
        <v>3.0941000000000001</v>
      </c>
      <c r="O1585" s="184"/>
      <c r="P1585" s="184"/>
      <c r="Q1585" s="184">
        <v>4.1698000000000004</v>
      </c>
      <c r="R1585" s="184">
        <v>3.6537000000000002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44409</v>
      </c>
      <c r="E1586" s="184">
        <v>1107.4308000000001</v>
      </c>
      <c r="F1586" s="184">
        <v>3.0245000000000002</v>
      </c>
      <c r="G1586" s="184">
        <v>3.0121000000000002</v>
      </c>
      <c r="H1586" s="184">
        <v>3.0198999999999998</v>
      </c>
      <c r="I1586" s="184">
        <v>3.0327000000000002</v>
      </c>
      <c r="J1586" s="184">
        <v>3.0352000000000001</v>
      </c>
      <c r="K1586" s="184">
        <v>3.0626000000000002</v>
      </c>
      <c r="L1586" s="184">
        <v>3.0196000000000001</v>
      </c>
      <c r="M1586" s="184">
        <v>2.9782999999999999</v>
      </c>
      <c r="N1586" s="184">
        <v>2.9908000000000001</v>
      </c>
      <c r="O1586" s="184"/>
      <c r="P1586" s="184"/>
      <c r="Q1586" s="184">
        <v>4.0907</v>
      </c>
      <c r="R1586" s="184">
        <v>3.5678999999999998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44409</v>
      </c>
      <c r="E1587" s="184">
        <v>2704.8348333333302</v>
      </c>
      <c r="F1587" s="184">
        <v>3.1602000000000001</v>
      </c>
      <c r="G1587" s="184">
        <v>3.1591999999999998</v>
      </c>
      <c r="H1587" s="184">
        <v>3.1476999999999999</v>
      </c>
      <c r="I1587" s="184">
        <v>3.1593</v>
      </c>
      <c r="J1587" s="184">
        <v>3.1576</v>
      </c>
      <c r="K1587" s="184">
        <v>3.1997</v>
      </c>
      <c r="L1587" s="184">
        <v>3.1556999999999999</v>
      </c>
      <c r="M1587" s="184">
        <v>3.0996000000000001</v>
      </c>
      <c r="N1587" s="184">
        <v>3.1114999999999999</v>
      </c>
      <c r="O1587" s="184">
        <v>4.5315000000000003</v>
      </c>
      <c r="P1587" s="184">
        <v>5.2476000000000003</v>
      </c>
      <c r="Q1587" s="184">
        <v>6.5995999999999997</v>
      </c>
      <c r="R1587" s="184">
        <v>3.6852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44409</v>
      </c>
      <c r="E1588" s="184">
        <v>2575.0878333333299</v>
      </c>
      <c r="F1588" s="184">
        <v>3.0594999999999999</v>
      </c>
      <c r="G1588" s="184">
        <v>3.0592999999999999</v>
      </c>
      <c r="H1588" s="184">
        <v>3.0476000000000001</v>
      </c>
      <c r="I1588" s="184">
        <v>3.0592000000000001</v>
      </c>
      <c r="J1588" s="184">
        <v>3.0573999999999999</v>
      </c>
      <c r="K1588" s="184">
        <v>3.0989</v>
      </c>
      <c r="L1588" s="184">
        <v>3.0541999999999998</v>
      </c>
      <c r="M1588" s="184">
        <v>2.9973000000000001</v>
      </c>
      <c r="N1588" s="184">
        <v>3.0070999999999999</v>
      </c>
      <c r="O1588" s="184">
        <v>4.0551000000000004</v>
      </c>
      <c r="P1588" s="184">
        <v>4.6227999999999998</v>
      </c>
      <c r="Q1588" s="184">
        <v>6.6519000000000004</v>
      </c>
      <c r="R1588" s="184">
        <v>3.3584999999999998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44409</v>
      </c>
      <c r="E1589" s="184">
        <v>1078.0643</v>
      </c>
      <c r="F1589" s="184">
        <v>3.149</v>
      </c>
      <c r="G1589" s="184">
        <v>3.1404999999999998</v>
      </c>
      <c r="H1589" s="184">
        <v>3.1442999999999999</v>
      </c>
      <c r="I1589" s="184">
        <v>3.1549</v>
      </c>
      <c r="J1589" s="184">
        <v>3.1634000000000002</v>
      </c>
      <c r="K1589" s="184">
        <v>3.2212999999999998</v>
      </c>
      <c r="L1589" s="184">
        <v>3.1646000000000001</v>
      </c>
      <c r="M1589" s="184">
        <v>3.1029</v>
      </c>
      <c r="N1589" s="184">
        <v>3.1092</v>
      </c>
      <c r="O1589" s="184"/>
      <c r="P1589" s="184"/>
      <c r="Q1589" s="184">
        <v>3.7231999999999998</v>
      </c>
      <c r="R1589" s="184">
        <v>3.6865000000000001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44409</v>
      </c>
      <c r="E1590" s="184">
        <v>1075.2026000000001</v>
      </c>
      <c r="F1590" s="184">
        <v>3.0181</v>
      </c>
      <c r="G1590" s="184">
        <v>3.0106999999999999</v>
      </c>
      <c r="H1590" s="184">
        <v>3.0143</v>
      </c>
      <c r="I1590" s="184">
        <v>3.0247999999999999</v>
      </c>
      <c r="J1590" s="184">
        <v>3.0329000000000002</v>
      </c>
      <c r="K1590" s="184">
        <v>3.09</v>
      </c>
      <c r="L1590" s="184">
        <v>3.0323000000000002</v>
      </c>
      <c r="M1590" s="184">
        <v>2.9697</v>
      </c>
      <c r="N1590" s="184">
        <v>2.9750000000000001</v>
      </c>
      <c r="O1590" s="184"/>
      <c r="P1590" s="184"/>
      <c r="Q1590" s="184">
        <v>3.5884</v>
      </c>
      <c r="R1590" s="184">
        <v>3.5518000000000001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44409</v>
      </c>
      <c r="E1591" s="184">
        <v>1076.4204</v>
      </c>
      <c r="F1591" s="184">
        <v>3.2113999999999998</v>
      </c>
      <c r="G1591" s="184">
        <v>3.2109000000000001</v>
      </c>
      <c r="H1591" s="184">
        <v>3.2</v>
      </c>
      <c r="I1591" s="184">
        <v>3.2039</v>
      </c>
      <c r="J1591" s="184">
        <v>3.1993</v>
      </c>
      <c r="K1591" s="184">
        <v>3.2202999999999999</v>
      </c>
      <c r="L1591" s="184">
        <v>3.1798000000000002</v>
      </c>
      <c r="M1591" s="184">
        <v>3.1261000000000001</v>
      </c>
      <c r="N1591" s="184">
        <v>3.1440000000000001</v>
      </c>
      <c r="O1591" s="184"/>
      <c r="P1591" s="184"/>
      <c r="Q1591" s="184">
        <v>3.6991000000000001</v>
      </c>
      <c r="R1591" s="184">
        <v>3.6692</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44409</v>
      </c>
      <c r="E1592" s="184">
        <v>1074.2049999999999</v>
      </c>
      <c r="F1592" s="184">
        <v>3.1093000000000002</v>
      </c>
      <c r="G1592" s="184">
        <v>3.1097999999999999</v>
      </c>
      <c r="H1592" s="184">
        <v>3.1002000000000001</v>
      </c>
      <c r="I1592" s="184">
        <v>3.1042000000000001</v>
      </c>
      <c r="J1592" s="184">
        <v>3.0880999999999998</v>
      </c>
      <c r="K1592" s="184">
        <v>3.1158000000000001</v>
      </c>
      <c r="L1592" s="184">
        <v>3.0764</v>
      </c>
      <c r="M1592" s="184">
        <v>3.0226000000000002</v>
      </c>
      <c r="N1592" s="184">
        <v>3.0398999999999998</v>
      </c>
      <c r="O1592" s="184"/>
      <c r="P1592" s="184"/>
      <c r="Q1592" s="184">
        <v>3.5937000000000001</v>
      </c>
      <c r="R1592" s="184">
        <v>3.5640000000000001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44409</v>
      </c>
      <c r="E1593" s="184">
        <v>1065.7630999999999</v>
      </c>
      <c r="F1593" s="184">
        <v>3.1924000000000001</v>
      </c>
      <c r="G1593" s="184">
        <v>3.1926999999999999</v>
      </c>
      <c r="H1593" s="184">
        <v>3.1928999999999998</v>
      </c>
      <c r="I1593" s="184">
        <v>3.2029000000000001</v>
      </c>
      <c r="J1593" s="184">
        <v>3.2079</v>
      </c>
      <c r="K1593" s="184">
        <v>3.246</v>
      </c>
      <c r="L1593" s="184">
        <v>3.2063000000000001</v>
      </c>
      <c r="M1593" s="184">
        <v>3.1640000000000001</v>
      </c>
      <c r="N1593" s="184">
        <v>3.1819999999999999</v>
      </c>
      <c r="O1593" s="184"/>
      <c r="P1593" s="184"/>
      <c r="Q1593" s="184">
        <v>3.6073</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44409</v>
      </c>
      <c r="E1594" s="184">
        <v>1063.8616</v>
      </c>
      <c r="F1594" s="184">
        <v>3.0969000000000002</v>
      </c>
      <c r="G1594" s="184">
        <v>3.0977000000000001</v>
      </c>
      <c r="H1594" s="184">
        <v>3.097</v>
      </c>
      <c r="I1594" s="184">
        <v>3.1082000000000001</v>
      </c>
      <c r="J1594" s="184">
        <v>3.1320999999999999</v>
      </c>
      <c r="K1594" s="184">
        <v>3.1564000000000001</v>
      </c>
      <c r="L1594" s="184">
        <v>3.1118999999999999</v>
      </c>
      <c r="M1594" s="184">
        <v>3.0676000000000001</v>
      </c>
      <c r="N1594" s="184">
        <v>3.0832000000000002</v>
      </c>
      <c r="O1594" s="184"/>
      <c r="P1594" s="184"/>
      <c r="Q1594" s="184">
        <v>3.5044</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44409</v>
      </c>
      <c r="E1595" s="184">
        <v>111.6507</v>
      </c>
      <c r="F1595" s="184">
        <v>3.1061999999999999</v>
      </c>
      <c r="G1595" s="184">
        <v>3.1065</v>
      </c>
      <c r="H1595" s="184">
        <v>3.1168999999999998</v>
      </c>
      <c r="I1595" s="184">
        <v>3.1375000000000002</v>
      </c>
      <c r="J1595" s="184">
        <v>3.1393</v>
      </c>
      <c r="K1595" s="184">
        <v>3.1715</v>
      </c>
      <c r="L1595" s="184">
        <v>3.1284000000000001</v>
      </c>
      <c r="M1595" s="184">
        <v>3.0901000000000001</v>
      </c>
      <c r="N1595" s="184">
        <v>3.1023999999999998</v>
      </c>
      <c r="O1595" s="184"/>
      <c r="P1595" s="184"/>
      <c r="Q1595" s="184">
        <v>4.2927999999999997</v>
      </c>
      <c r="R1595" s="184">
        <v>3.6999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44409</v>
      </c>
      <c r="E1596" s="184">
        <v>111.3693</v>
      </c>
      <c r="F1596" s="184">
        <v>3.0156999999999998</v>
      </c>
      <c r="G1596" s="184">
        <v>3.0158999999999998</v>
      </c>
      <c r="H1596" s="184">
        <v>3.0263</v>
      </c>
      <c r="I1596" s="184">
        <v>3.0468000000000002</v>
      </c>
      <c r="J1596" s="184">
        <v>3.0495000000000001</v>
      </c>
      <c r="K1596" s="184">
        <v>3.0808</v>
      </c>
      <c r="L1596" s="184">
        <v>3.0369000000000002</v>
      </c>
      <c r="M1596" s="184">
        <v>2.9980000000000002</v>
      </c>
      <c r="N1596" s="184">
        <v>3.0097</v>
      </c>
      <c r="O1596" s="184"/>
      <c r="P1596" s="184"/>
      <c r="Q1596" s="184">
        <v>4.1924999999999999</v>
      </c>
      <c r="R1596" s="184">
        <v>3.6017000000000001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44409</v>
      </c>
      <c r="E1597" s="184">
        <v>1073.5809999999999</v>
      </c>
      <c r="F1597" s="184">
        <v>3.2437</v>
      </c>
      <c r="G1597" s="184">
        <v>3.2069000000000001</v>
      </c>
      <c r="H1597" s="184">
        <v>3.2012</v>
      </c>
      <c r="I1597" s="184">
        <v>3.2029000000000001</v>
      </c>
      <c r="J1597" s="184">
        <v>3.2090000000000001</v>
      </c>
      <c r="K1597" s="184">
        <v>3.2511999999999999</v>
      </c>
      <c r="L1597" s="184">
        <v>3.2031999999999998</v>
      </c>
      <c r="M1597" s="184">
        <v>3.1591</v>
      </c>
      <c r="N1597" s="184">
        <v>3.1642999999999999</v>
      </c>
      <c r="O1597" s="184"/>
      <c r="P1597" s="184"/>
      <c r="Q1597" s="184">
        <v>3.7443</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44409</v>
      </c>
      <c r="E1598" s="184">
        <v>1071.5762999999999</v>
      </c>
      <c r="F1598" s="184">
        <v>3.1919</v>
      </c>
      <c r="G1598" s="184">
        <v>3.1549999999999998</v>
      </c>
      <c r="H1598" s="184">
        <v>3.1507000000000001</v>
      </c>
      <c r="I1598" s="184">
        <v>3.1522999999999999</v>
      </c>
      <c r="J1598" s="184">
        <v>3.1585000000000001</v>
      </c>
      <c r="K1598" s="184">
        <v>3.2006000000000001</v>
      </c>
      <c r="L1598" s="184">
        <v>3.1360000000000001</v>
      </c>
      <c r="M1598" s="184">
        <v>3.0796000000000001</v>
      </c>
      <c r="N1598" s="184">
        <v>3.0783</v>
      </c>
      <c r="O1598" s="184"/>
      <c r="P1598" s="184"/>
      <c r="Q1598" s="184">
        <v>3.6438999999999999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44409</v>
      </c>
      <c r="E1599" s="184">
        <v>3387.5880999999999</v>
      </c>
      <c r="F1599" s="184">
        <v>3.1465000000000001</v>
      </c>
      <c r="G1599" s="184">
        <v>3.1305000000000001</v>
      </c>
      <c r="H1599" s="184">
        <v>3.1225000000000001</v>
      </c>
      <c r="I1599" s="184">
        <v>3.1343000000000001</v>
      </c>
      <c r="J1599" s="184">
        <v>3.1324000000000001</v>
      </c>
      <c r="K1599" s="184">
        <v>3.1818</v>
      </c>
      <c r="L1599" s="184">
        <v>3.1374</v>
      </c>
      <c r="M1599" s="184">
        <v>3.0827</v>
      </c>
      <c r="N1599" s="184">
        <v>3.0933000000000002</v>
      </c>
      <c r="O1599" s="184">
        <v>4.5113000000000003</v>
      </c>
      <c r="P1599" s="184">
        <v>5.1162000000000001</v>
      </c>
      <c r="Q1599" s="184">
        <v>6.4901</v>
      </c>
      <c r="R1599" s="184">
        <v>3.6572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44409</v>
      </c>
      <c r="E1600" s="184">
        <v>3354.0428999999999</v>
      </c>
      <c r="F1600" s="184">
        <v>3.0767000000000002</v>
      </c>
      <c r="G1600" s="184">
        <v>3.0605000000000002</v>
      </c>
      <c r="H1600" s="184">
        <v>3.0520999999999998</v>
      </c>
      <c r="I1600" s="184">
        <v>3.0640000000000001</v>
      </c>
      <c r="J1600" s="184">
        <v>3.0621</v>
      </c>
      <c r="K1600" s="184">
        <v>3.1110000000000002</v>
      </c>
      <c r="L1600" s="184">
        <v>3.0661999999999998</v>
      </c>
      <c r="M1600" s="184">
        <v>3.0110000000000001</v>
      </c>
      <c r="N1600" s="184">
        <v>3.0211000000000001</v>
      </c>
      <c r="O1600" s="184">
        <v>4.4413</v>
      </c>
      <c r="P1600" s="184">
        <v>5.0282999999999998</v>
      </c>
      <c r="Q1600" s="184">
        <v>6.6247999999999996</v>
      </c>
      <c r="R1600" s="184">
        <v>3.5844999999999998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44409</v>
      </c>
      <c r="E1601" s="184">
        <v>1105.9756</v>
      </c>
      <c r="F1601" s="184">
        <v>3.1124000000000001</v>
      </c>
      <c r="G1601" s="184">
        <v>3.0996999999999999</v>
      </c>
      <c r="H1601" s="184">
        <v>3.0903999999999998</v>
      </c>
      <c r="I1601" s="184">
        <v>3.0958000000000001</v>
      </c>
      <c r="J1601" s="184">
        <v>3.1200999999999999</v>
      </c>
      <c r="K1601" s="184">
        <v>3.1518000000000002</v>
      </c>
      <c r="L1601" s="184">
        <v>3.1046999999999998</v>
      </c>
      <c r="M1601" s="184">
        <v>3.0571999999999999</v>
      </c>
      <c r="N1601" s="184">
        <v>3.0682999999999998</v>
      </c>
      <c r="O1601" s="184"/>
      <c r="P1601" s="184"/>
      <c r="Q1601" s="184">
        <v>4.3419999999999996</v>
      </c>
      <c r="R1601" s="184">
        <v>3.7082999999999999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44409</v>
      </c>
      <c r="E1602" s="184">
        <v>1103.2194</v>
      </c>
      <c r="F1602" s="184">
        <v>2.9977</v>
      </c>
      <c r="G1602" s="184">
        <v>2.9861</v>
      </c>
      <c r="H1602" s="184">
        <v>2.9769999999999999</v>
      </c>
      <c r="I1602" s="184">
        <v>2.9822000000000002</v>
      </c>
      <c r="J1602" s="184">
        <v>3.0068999999999999</v>
      </c>
      <c r="K1602" s="184">
        <v>3.0247999999999999</v>
      </c>
      <c r="L1602" s="184">
        <v>2.9870000000000001</v>
      </c>
      <c r="M1602" s="184">
        <v>2.9441000000000002</v>
      </c>
      <c r="N1602" s="184">
        <v>2.9571000000000001</v>
      </c>
      <c r="O1602" s="184"/>
      <c r="P1602" s="184"/>
      <c r="Q1602" s="184">
        <v>4.2321999999999997</v>
      </c>
      <c r="R1602" s="184">
        <v>3.5983999999999998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44409</v>
      </c>
      <c r="E1603" s="184">
        <v>1097.5251000000001</v>
      </c>
      <c r="F1603" s="184">
        <v>3.1097999999999999</v>
      </c>
      <c r="G1603" s="184">
        <v>3.1124999999999998</v>
      </c>
      <c r="H1603" s="184">
        <v>3.1175000000000002</v>
      </c>
      <c r="I1603" s="184">
        <v>3.1255999999999999</v>
      </c>
      <c r="J1603" s="184">
        <v>3.1358000000000001</v>
      </c>
      <c r="K1603" s="184">
        <v>3.1798000000000002</v>
      </c>
      <c r="L1603" s="184">
        <v>3.1652999999999998</v>
      </c>
      <c r="M1603" s="184">
        <v>3.1166999999999998</v>
      </c>
      <c r="N1603" s="184">
        <v>3.1286999999999998</v>
      </c>
      <c r="O1603" s="184"/>
      <c r="P1603" s="184"/>
      <c r="Q1603" s="184">
        <v>4.0232999999999999</v>
      </c>
      <c r="R1603" s="184">
        <v>3.6899000000000002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44409</v>
      </c>
      <c r="E1604" s="184">
        <v>1094.7947999999999</v>
      </c>
      <c r="F1604" s="184">
        <v>3.0108000000000001</v>
      </c>
      <c r="G1604" s="184">
        <v>3.0124</v>
      </c>
      <c r="H1604" s="184">
        <v>3.0175000000000001</v>
      </c>
      <c r="I1604" s="184">
        <v>3.0255000000000001</v>
      </c>
      <c r="J1604" s="184">
        <v>3.0356000000000001</v>
      </c>
      <c r="K1604" s="184">
        <v>3.0790999999999999</v>
      </c>
      <c r="L1604" s="184">
        <v>3.0426000000000002</v>
      </c>
      <c r="M1604" s="184">
        <v>3.0003000000000002</v>
      </c>
      <c r="N1604" s="184">
        <v>3.0150000000000001</v>
      </c>
      <c r="O1604" s="184"/>
      <c r="P1604" s="184"/>
      <c r="Q1604" s="184">
        <v>3.9133</v>
      </c>
      <c r="R1604" s="184">
        <v>3.5798000000000001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44409</v>
      </c>
      <c r="E1605" s="184">
        <v>1095.2735</v>
      </c>
      <c r="F1605" s="184">
        <v>3.1960999999999999</v>
      </c>
      <c r="G1605" s="184">
        <v>3.1610999999999998</v>
      </c>
      <c r="H1605" s="184">
        <v>3.1425000000000001</v>
      </c>
      <c r="I1605" s="184">
        <v>3.1404000000000001</v>
      </c>
      <c r="J1605" s="184">
        <v>3.1353</v>
      </c>
      <c r="K1605" s="184">
        <v>3.1692</v>
      </c>
      <c r="L1605" s="184">
        <v>3.1217999999999999</v>
      </c>
      <c r="M1605" s="184">
        <v>3.0781000000000001</v>
      </c>
      <c r="N1605" s="184">
        <v>3.0914000000000001</v>
      </c>
      <c r="O1605" s="184"/>
      <c r="P1605" s="184"/>
      <c r="Q1605" s="184">
        <v>3.9401000000000002</v>
      </c>
      <c r="R1605" s="184">
        <v>3.6135999999999999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44409</v>
      </c>
      <c r="E1606" s="184">
        <v>1092.7501999999999</v>
      </c>
      <c r="F1606" s="184">
        <v>3.0966</v>
      </c>
      <c r="G1606" s="184">
        <v>3.0626000000000002</v>
      </c>
      <c r="H1606" s="184">
        <v>3.0442</v>
      </c>
      <c r="I1606" s="184">
        <v>3.0411999999999999</v>
      </c>
      <c r="J1606" s="184">
        <v>3.0398999999999998</v>
      </c>
      <c r="K1606" s="184">
        <v>3.0764</v>
      </c>
      <c r="L1606" s="184">
        <v>3.0274000000000001</v>
      </c>
      <c r="M1606" s="184">
        <v>2.9820000000000002</v>
      </c>
      <c r="N1606" s="184">
        <v>2.9929999999999999</v>
      </c>
      <c r="O1606" s="184"/>
      <c r="P1606" s="184"/>
      <c r="Q1606" s="184">
        <v>3.8382999999999998</v>
      </c>
      <c r="R1606" s="184">
        <v>3.5122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44409</v>
      </c>
      <c r="E1607" s="184">
        <v>2847.7073</v>
      </c>
      <c r="F1607" s="184">
        <v>3.12</v>
      </c>
      <c r="G1607" s="184">
        <v>3.1179999999999999</v>
      </c>
      <c r="H1607" s="184">
        <v>3.1227</v>
      </c>
      <c r="I1607" s="184">
        <v>3.1475</v>
      </c>
      <c r="J1607" s="184">
        <v>3.1373000000000002</v>
      </c>
      <c r="K1607" s="184">
        <v>3.1804000000000001</v>
      </c>
      <c r="L1607" s="184">
        <v>3.1387999999999998</v>
      </c>
      <c r="M1607" s="184">
        <v>3.0905999999999998</v>
      </c>
      <c r="N1607" s="184">
        <v>3.1088</v>
      </c>
      <c r="O1607" s="184">
        <v>4.5495999999999999</v>
      </c>
      <c r="P1607" s="184">
        <v>5.2404999999999999</v>
      </c>
      <c r="Q1607" s="184">
        <v>6.5915999999999997</v>
      </c>
      <c r="R1607" s="184">
        <v>3.6949000000000001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44409</v>
      </c>
      <c r="E1608" s="184">
        <v>2822.9141</v>
      </c>
      <c r="F1608" s="184">
        <v>3.0608</v>
      </c>
      <c r="G1608" s="184">
        <v>3.0583</v>
      </c>
      <c r="H1608" s="184">
        <v>3.0627</v>
      </c>
      <c r="I1608" s="184">
        <v>3.0874000000000001</v>
      </c>
      <c r="J1608" s="184">
        <v>3.0771999999999999</v>
      </c>
      <c r="K1608" s="184">
        <v>3.1198999999999999</v>
      </c>
      <c r="L1608" s="184">
        <v>3.0779000000000001</v>
      </c>
      <c r="M1608" s="184">
        <v>3.0291999999999999</v>
      </c>
      <c r="N1608" s="184">
        <v>3.0489000000000002</v>
      </c>
      <c r="O1608" s="184">
        <v>4.4801000000000002</v>
      </c>
      <c r="P1608" s="184">
        <v>5.1304999999999996</v>
      </c>
      <c r="Q1608" s="184">
        <v>6.0533000000000001</v>
      </c>
      <c r="R1608" s="184">
        <v>3.6215000000000002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44409</v>
      </c>
      <c r="E1609" s="184">
        <v>1070.4483</v>
      </c>
      <c r="F1609" s="184">
        <v>2.9073000000000002</v>
      </c>
      <c r="G1609" s="184">
        <v>2.9104000000000001</v>
      </c>
      <c r="H1609" s="184">
        <v>2.8755000000000002</v>
      </c>
      <c r="I1609" s="184">
        <v>2.9577</v>
      </c>
      <c r="J1609" s="184">
        <v>3.2158000000000002</v>
      </c>
      <c r="K1609" s="184">
        <v>3.2223000000000002</v>
      </c>
      <c r="L1609" s="184">
        <v>3.1107</v>
      </c>
      <c r="M1609" s="184">
        <v>3.0362</v>
      </c>
      <c r="N1609" s="184">
        <v>3.0343</v>
      </c>
      <c r="O1609" s="184"/>
      <c r="P1609" s="184"/>
      <c r="Q1609" s="184">
        <v>3.5668000000000002</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44409</v>
      </c>
      <c r="E1610" s="184">
        <v>1069.1539</v>
      </c>
      <c r="F1610" s="184">
        <v>2.8424999999999998</v>
      </c>
      <c r="G1610" s="184">
        <v>2.8445</v>
      </c>
      <c r="H1610" s="184">
        <v>2.8073000000000001</v>
      </c>
      <c r="I1610" s="184">
        <v>2.8936000000000002</v>
      </c>
      <c r="J1610" s="184">
        <v>3.1316000000000002</v>
      </c>
      <c r="K1610" s="184">
        <v>3.1402999999999999</v>
      </c>
      <c r="L1610" s="184">
        <v>3.0364</v>
      </c>
      <c r="M1610" s="184">
        <v>2.9647000000000001</v>
      </c>
      <c r="N1610" s="184">
        <v>2.9681999999999999</v>
      </c>
      <c r="O1610" s="184"/>
      <c r="P1610" s="184"/>
      <c r="Q1610" s="184">
        <v>3.5023</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3.0796650000000003</v>
      </c>
      <c r="G1611" s="186">
        <v>3.0716733333333339</v>
      </c>
      <c r="H1611" s="186">
        <v>3.0754516666666669</v>
      </c>
      <c r="I1611" s="186">
        <v>3.0932216666666661</v>
      </c>
      <c r="J1611" s="186">
        <v>3.1084299999999994</v>
      </c>
      <c r="K1611" s="186">
        <v>3.1403533333333349</v>
      </c>
      <c r="L1611" s="186">
        <v>3.0989066666666663</v>
      </c>
      <c r="M1611" s="186">
        <v>3.0523283333333331</v>
      </c>
      <c r="N1611" s="186">
        <v>3.0649616666666666</v>
      </c>
      <c r="O1611" s="186">
        <v>4.4297874999999998</v>
      </c>
      <c r="P1611" s="186">
        <v>5.063324999999999</v>
      </c>
      <c r="Q1611" s="186">
        <v>4.1705716666666666</v>
      </c>
      <c r="R1611" s="186">
        <v>3.6284065217391297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3.0872000000000002</v>
      </c>
      <c r="G1612" s="186">
        <v>3.0755499999999998</v>
      </c>
      <c r="H1612" s="186">
        <v>3.0829500000000003</v>
      </c>
      <c r="I1612" s="186">
        <v>3.0989</v>
      </c>
      <c r="J1612" s="186">
        <v>3.1154000000000002</v>
      </c>
      <c r="K1612" s="186">
        <v>3.145</v>
      </c>
      <c r="L1612" s="186">
        <v>3.1093999999999999</v>
      </c>
      <c r="M1612" s="186">
        <v>3.0620500000000002</v>
      </c>
      <c r="N1612" s="186">
        <v>3.0766499999999999</v>
      </c>
      <c r="O1612" s="186">
        <v>4.4833999999999996</v>
      </c>
      <c r="P1612" s="186">
        <v>5.1090499999999999</v>
      </c>
      <c r="Q1612" s="186">
        <v>3.9038500000000003</v>
      </c>
      <c r="R1612" s="186">
        <v>3.6433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44407</v>
      </c>
      <c r="E1615" s="184">
        <v>64.416899999999998</v>
      </c>
      <c r="F1615" s="184">
        <v>-16.085000000000001</v>
      </c>
      <c r="G1615" s="184">
        <v>-5.2107000000000001</v>
      </c>
      <c r="H1615" s="184">
        <v>8.1396999999999995</v>
      </c>
      <c r="I1615" s="184">
        <v>4.6910999999999996</v>
      </c>
      <c r="J1615" s="184">
        <v>2.7372999999999998</v>
      </c>
      <c r="K1615" s="184">
        <v>4.7695999999999996</v>
      </c>
      <c r="L1615" s="184">
        <v>2.5909</v>
      </c>
      <c r="M1615" s="184">
        <v>2.7852999999999999</v>
      </c>
      <c r="N1615" s="184">
        <v>3.2610000000000001</v>
      </c>
      <c r="O1615" s="184">
        <v>9.8543000000000003</v>
      </c>
      <c r="P1615" s="184">
        <v>8.2446999999999999</v>
      </c>
      <c r="Q1615" s="184">
        <v>8.9136000000000006</v>
      </c>
      <c r="R1615" s="184">
        <v>6.9375</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44407</v>
      </c>
      <c r="E1616" s="184">
        <v>67.475200000000001</v>
      </c>
      <c r="F1616" s="184">
        <v>-15.4643</v>
      </c>
      <c r="G1616" s="184">
        <v>-4.5602</v>
      </c>
      <c r="H1616" s="184">
        <v>8.7857000000000003</v>
      </c>
      <c r="I1616" s="184">
        <v>5.343</v>
      </c>
      <c r="J1616" s="184">
        <v>3.3885000000000001</v>
      </c>
      <c r="K1616" s="184">
        <v>5.4821</v>
      </c>
      <c r="L1616" s="184">
        <v>3.2728999999999999</v>
      </c>
      <c r="M1616" s="184">
        <v>3.4481000000000002</v>
      </c>
      <c r="N1616" s="184">
        <v>3.9196</v>
      </c>
      <c r="O1616" s="184">
        <v>10.526899999999999</v>
      </c>
      <c r="P1616" s="184">
        <v>8.8696999999999999</v>
      </c>
      <c r="Q1616" s="184">
        <v>9.8353000000000002</v>
      </c>
      <c r="R1616" s="184">
        <v>7.5989000000000004</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44407</v>
      </c>
      <c r="E1617" s="184">
        <v>67.475200000000001</v>
      </c>
      <c r="F1617" s="184">
        <v>-15.4643</v>
      </c>
      <c r="G1617" s="184">
        <v>-4.5602</v>
      </c>
      <c r="H1617" s="184">
        <v>8.7857000000000003</v>
      </c>
      <c r="I1617" s="184">
        <v>5.343</v>
      </c>
      <c r="J1617" s="184">
        <v>3.3885000000000001</v>
      </c>
      <c r="K1617" s="184">
        <v>5.4821</v>
      </c>
      <c r="L1617" s="184">
        <v>3.2728999999999999</v>
      </c>
      <c r="M1617" s="184">
        <v>3.4481000000000002</v>
      </c>
      <c r="N1617" s="184">
        <v>3.9196</v>
      </c>
      <c r="O1617" s="184">
        <v>10.526899999999999</v>
      </c>
      <c r="P1617" s="184">
        <v>8.8696999999999999</v>
      </c>
      <c r="Q1617" s="184">
        <v>9.8353000000000002</v>
      </c>
      <c r="R1617" s="184">
        <v>7.5989000000000004</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44407</v>
      </c>
      <c r="E1618" s="184">
        <v>20.918500000000002</v>
      </c>
      <c r="F1618" s="184">
        <v>10.996</v>
      </c>
      <c r="G1618" s="184">
        <v>-8.4276999999999997</v>
      </c>
      <c r="H1618" s="184">
        <v>0.6482</v>
      </c>
      <c r="I1618" s="184">
        <v>5.2702</v>
      </c>
      <c r="J1618" s="184">
        <v>2.3075999999999999</v>
      </c>
      <c r="K1618" s="184">
        <v>2.4441999999999999</v>
      </c>
      <c r="L1618" s="184">
        <v>1.7103999999999999</v>
      </c>
      <c r="M1618" s="184">
        <v>2.7578999999999998</v>
      </c>
      <c r="N1618" s="184">
        <v>4.3483000000000001</v>
      </c>
      <c r="O1618" s="184">
        <v>10.7149</v>
      </c>
      <c r="P1618" s="184">
        <v>7.9884000000000004</v>
      </c>
      <c r="Q1618" s="184">
        <v>8.1425999999999998</v>
      </c>
      <c r="R1618" s="184">
        <v>8.1601999999999997</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44407</v>
      </c>
      <c r="E1619" s="184">
        <v>20.016100000000002</v>
      </c>
      <c r="F1619" s="184">
        <v>10.3971</v>
      </c>
      <c r="G1619" s="184">
        <v>-9.0501000000000005</v>
      </c>
      <c r="H1619" s="184">
        <v>2.6100000000000002E-2</v>
      </c>
      <c r="I1619" s="184">
        <v>4.6582999999999997</v>
      </c>
      <c r="J1619" s="184">
        <v>1.7042999999999999</v>
      </c>
      <c r="K1619" s="184">
        <v>1.8379000000000001</v>
      </c>
      <c r="L1619" s="184">
        <v>1.1032</v>
      </c>
      <c r="M1619" s="184">
        <v>2.1442999999999999</v>
      </c>
      <c r="N1619" s="184">
        <v>3.7345000000000002</v>
      </c>
      <c r="O1619" s="184">
        <v>10.156499999999999</v>
      </c>
      <c r="P1619" s="184">
        <v>7.4360999999999997</v>
      </c>
      <c r="Q1619" s="184">
        <v>7.5590000000000002</v>
      </c>
      <c r="R1619" s="184">
        <v>7.5975999999999999</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44407</v>
      </c>
      <c r="E1620" s="184">
        <v>33.581899999999997</v>
      </c>
      <c r="F1620" s="184">
        <v>6.74</v>
      </c>
      <c r="G1620" s="184">
        <v>1.5943000000000001</v>
      </c>
      <c r="H1620" s="184">
        <v>0.90069999999999995</v>
      </c>
      <c r="I1620" s="184">
        <v>5.4535999999999998</v>
      </c>
      <c r="J1620" s="184">
        <v>5.1445999999999996</v>
      </c>
      <c r="K1620" s="184">
        <v>3.3384</v>
      </c>
      <c r="L1620" s="184">
        <v>1.0450999999999999</v>
      </c>
      <c r="M1620" s="184">
        <v>1.5489999999999999</v>
      </c>
      <c r="N1620" s="184">
        <v>2.0226999999999999</v>
      </c>
      <c r="O1620" s="184">
        <v>8.1858000000000004</v>
      </c>
      <c r="P1620" s="184">
        <v>6.3792999999999997</v>
      </c>
      <c r="Q1620" s="184">
        <v>6.4527999999999999</v>
      </c>
      <c r="R1620" s="184">
        <v>5.5141999999999998</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44407</v>
      </c>
      <c r="E1621" s="184">
        <v>36.1479</v>
      </c>
      <c r="F1621" s="184">
        <v>7.5746000000000002</v>
      </c>
      <c r="G1621" s="184">
        <v>2.3565</v>
      </c>
      <c r="H1621" s="184">
        <v>1.645</v>
      </c>
      <c r="I1621" s="184">
        <v>6.1957000000000004</v>
      </c>
      <c r="J1621" s="184">
        <v>5.8916000000000004</v>
      </c>
      <c r="K1621" s="184">
        <v>4.0959000000000003</v>
      </c>
      <c r="L1621" s="184">
        <v>1.8138000000000001</v>
      </c>
      <c r="M1621" s="184">
        <v>2.3289</v>
      </c>
      <c r="N1621" s="184">
        <v>2.8123999999999998</v>
      </c>
      <c r="O1621" s="184">
        <v>9.0249000000000006</v>
      </c>
      <c r="P1621" s="184">
        <v>7.2317999999999998</v>
      </c>
      <c r="Q1621" s="184">
        <v>8.4581999999999997</v>
      </c>
      <c r="R1621" s="184">
        <v>6.3426999999999998</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44407</v>
      </c>
      <c r="E1622" s="184">
        <v>63.4679</v>
      </c>
      <c r="F1622" s="184">
        <v>-1.9552</v>
      </c>
      <c r="G1622" s="184">
        <v>-1.9167000000000001</v>
      </c>
      <c r="H1622" s="184">
        <v>2.6879</v>
      </c>
      <c r="I1622" s="184">
        <v>4.0236000000000001</v>
      </c>
      <c r="J1622" s="184">
        <v>3.8479999999999999</v>
      </c>
      <c r="K1622" s="184">
        <v>3.4882</v>
      </c>
      <c r="L1622" s="184">
        <v>1.7344999999999999</v>
      </c>
      <c r="M1622" s="184">
        <v>2.3477999999999999</v>
      </c>
      <c r="N1622" s="184">
        <v>2.8</v>
      </c>
      <c r="O1622" s="184">
        <v>8.8434000000000008</v>
      </c>
      <c r="P1622" s="184">
        <v>7.7877000000000001</v>
      </c>
      <c r="Q1622" s="184">
        <v>8.9331999999999994</v>
      </c>
      <c r="R1622" s="184">
        <v>6.3262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44407</v>
      </c>
      <c r="E1623" s="184">
        <v>60.5745</v>
      </c>
      <c r="F1623" s="184">
        <v>-2.7113</v>
      </c>
      <c r="G1623" s="184">
        <v>-2.6707999999999998</v>
      </c>
      <c r="H1623" s="184">
        <v>1.9375</v>
      </c>
      <c r="I1623" s="184">
        <v>3.2881</v>
      </c>
      <c r="J1623" s="184">
        <v>3.101</v>
      </c>
      <c r="K1623" s="184">
        <v>2.7307000000000001</v>
      </c>
      <c r="L1623" s="184">
        <v>0.98919999999999997</v>
      </c>
      <c r="M1623" s="184">
        <v>1.5743</v>
      </c>
      <c r="N1623" s="184">
        <v>2.0249999999999999</v>
      </c>
      <c r="O1623" s="184">
        <v>8.1036000000000001</v>
      </c>
      <c r="P1623" s="184">
        <v>7.0884999999999998</v>
      </c>
      <c r="Q1623" s="184">
        <v>8.6968999999999994</v>
      </c>
      <c r="R1623" s="184">
        <v>5.5837000000000003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44407</v>
      </c>
      <c r="E1624" s="184">
        <v>77.797899999999998</v>
      </c>
      <c r="F1624" s="184">
        <v>7.2266000000000004</v>
      </c>
      <c r="G1624" s="184">
        <v>-4.0804</v>
      </c>
      <c r="H1624" s="184">
        <v>-0.59640000000000004</v>
      </c>
      <c r="I1624" s="184">
        <v>3.5167999999999999</v>
      </c>
      <c r="J1624" s="184">
        <v>4.0355999999999996</v>
      </c>
      <c r="K1624" s="184">
        <v>4.0168999999999997</v>
      </c>
      <c r="L1624" s="184">
        <v>2.5125000000000002</v>
      </c>
      <c r="M1624" s="184">
        <v>3.0405000000000002</v>
      </c>
      <c r="N1624" s="184">
        <v>3.9988999999999999</v>
      </c>
      <c r="O1624" s="184">
        <v>11.2601</v>
      </c>
      <c r="P1624" s="184">
        <v>8.9087999999999994</v>
      </c>
      <c r="Q1624" s="184">
        <v>8.9140999999999995</v>
      </c>
      <c r="R1624" s="184">
        <v>8.5414999999999992</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44407</v>
      </c>
      <c r="E1625" s="184">
        <v>74.650499999999994</v>
      </c>
      <c r="F1625" s="184">
        <v>6.6997999999999998</v>
      </c>
      <c r="G1625" s="184">
        <v>-4.5781000000000001</v>
      </c>
      <c r="H1625" s="184">
        <v>-1.0964</v>
      </c>
      <c r="I1625" s="184">
        <v>3.0139999999999998</v>
      </c>
      <c r="J1625" s="184">
        <v>3.5339</v>
      </c>
      <c r="K1625" s="184">
        <v>3.5045999999999999</v>
      </c>
      <c r="L1625" s="184">
        <v>1.9849000000000001</v>
      </c>
      <c r="M1625" s="184">
        <v>2.5051000000000001</v>
      </c>
      <c r="N1625" s="184">
        <v>3.4666000000000001</v>
      </c>
      <c r="O1625" s="184">
        <v>10.59</v>
      </c>
      <c r="P1625" s="184">
        <v>8.2097999999999995</v>
      </c>
      <c r="Q1625" s="184">
        <v>9.6381999999999994</v>
      </c>
      <c r="R1625" s="184">
        <v>7.9513999999999996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44407</v>
      </c>
      <c r="E1626" s="184">
        <v>20.084099999999999</v>
      </c>
      <c r="F1626" s="184">
        <v>11.6348</v>
      </c>
      <c r="G1626" s="184">
        <v>-24.484999999999999</v>
      </c>
      <c r="H1626" s="184">
        <v>-2.8542999999999998</v>
      </c>
      <c r="I1626" s="184">
        <v>4.3819999999999997</v>
      </c>
      <c r="J1626" s="184">
        <v>3.3349000000000002</v>
      </c>
      <c r="K1626" s="184">
        <v>2.85</v>
      </c>
      <c r="L1626" s="184">
        <v>4.9428999999999998</v>
      </c>
      <c r="M1626" s="184">
        <v>5.1989999999999998</v>
      </c>
      <c r="N1626" s="184">
        <v>6.4898999999999996</v>
      </c>
      <c r="O1626" s="184">
        <v>10.829599999999999</v>
      </c>
      <c r="P1626" s="184">
        <v>8.7657000000000007</v>
      </c>
      <c r="Q1626" s="184">
        <v>9.7944999999999993</v>
      </c>
      <c r="R1626" s="184">
        <v>8.2863000000000007</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44407</v>
      </c>
      <c r="E1627" s="184">
        <v>19.374099999999999</v>
      </c>
      <c r="F1627" s="184">
        <v>10.930199999999999</v>
      </c>
      <c r="G1627" s="184">
        <v>-25.255299999999998</v>
      </c>
      <c r="H1627" s="184">
        <v>-3.6038999999999999</v>
      </c>
      <c r="I1627" s="184">
        <v>3.6383999999999999</v>
      </c>
      <c r="J1627" s="184">
        <v>2.5865</v>
      </c>
      <c r="K1627" s="184">
        <v>2.0977999999999999</v>
      </c>
      <c r="L1627" s="184">
        <v>4.1943999999999999</v>
      </c>
      <c r="M1627" s="184">
        <v>4.5258000000000003</v>
      </c>
      <c r="N1627" s="184">
        <v>5.8451000000000004</v>
      </c>
      <c r="O1627" s="184">
        <v>10.273099999999999</v>
      </c>
      <c r="P1627" s="184">
        <v>8.2216000000000005</v>
      </c>
      <c r="Q1627" s="184">
        <v>9.2661999999999995</v>
      </c>
      <c r="R1627" s="184">
        <v>7.7184999999999997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44407</v>
      </c>
      <c r="E1628" s="184">
        <v>47.744100000000003</v>
      </c>
      <c r="F1628" s="184">
        <v>8.7937999999999992</v>
      </c>
      <c r="G1628" s="184">
        <v>-13.363899999999999</v>
      </c>
      <c r="H1628" s="184">
        <v>-3.9178000000000002</v>
      </c>
      <c r="I1628" s="184">
        <v>2.87</v>
      </c>
      <c r="J1628" s="184">
        <v>4.3064999999999998</v>
      </c>
      <c r="K1628" s="184">
        <v>2.0756999999999999</v>
      </c>
      <c r="L1628" s="184">
        <v>1.3707</v>
      </c>
      <c r="M1628" s="184">
        <v>1.7305999999999999</v>
      </c>
      <c r="N1628" s="184">
        <v>1.3208</v>
      </c>
      <c r="O1628" s="184">
        <v>7.5679999999999996</v>
      </c>
      <c r="P1628" s="184">
        <v>5.0946999999999996</v>
      </c>
      <c r="Q1628" s="184">
        <v>8.2773000000000003</v>
      </c>
      <c r="R1628" s="184">
        <v>4.7087000000000003</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44407</v>
      </c>
      <c r="E1629" s="184">
        <v>51.325000000000003</v>
      </c>
      <c r="F1629" s="184">
        <v>9.2472999999999992</v>
      </c>
      <c r="G1629" s="184">
        <v>-12.9056</v>
      </c>
      <c r="H1629" s="184">
        <v>-3.4620000000000002</v>
      </c>
      <c r="I1629" s="184">
        <v>3.3262999999999998</v>
      </c>
      <c r="J1629" s="184">
        <v>4.7667000000000002</v>
      </c>
      <c r="K1629" s="184">
        <v>2.5116999999999998</v>
      </c>
      <c r="L1629" s="184">
        <v>1.7998000000000001</v>
      </c>
      <c r="M1629" s="184">
        <v>2.1718999999999999</v>
      </c>
      <c r="N1629" s="184">
        <v>1.7690999999999999</v>
      </c>
      <c r="O1629" s="184">
        <v>8.2026000000000003</v>
      </c>
      <c r="P1629" s="184">
        <v>5.8731</v>
      </c>
      <c r="Q1629" s="184">
        <v>7.8548</v>
      </c>
      <c r="R1629" s="184">
        <v>5.2050999999999998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44407</v>
      </c>
      <c r="E1630" s="184">
        <v>43.992199999999997</v>
      </c>
      <c r="F1630" s="184">
        <v>15.521800000000001</v>
      </c>
      <c r="G1630" s="184">
        <v>-1.5208999999999999</v>
      </c>
      <c r="H1630" s="184">
        <v>-0.3674</v>
      </c>
      <c r="I1630" s="184">
        <v>2.6815000000000002</v>
      </c>
      <c r="J1630" s="184">
        <v>4.7225999999999999</v>
      </c>
      <c r="K1630" s="184">
        <v>3.0926</v>
      </c>
      <c r="L1630" s="184">
        <v>0.93940000000000001</v>
      </c>
      <c r="M1630" s="184">
        <v>1.7849999999999999</v>
      </c>
      <c r="N1630" s="184">
        <v>2.5627</v>
      </c>
      <c r="O1630" s="184">
        <v>7.8879999999999999</v>
      </c>
      <c r="P1630" s="184">
        <v>6.2923999999999998</v>
      </c>
      <c r="Q1630" s="184">
        <v>7.6775000000000002</v>
      </c>
      <c r="R1630" s="184">
        <v>6.2912999999999997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44407</v>
      </c>
      <c r="E1631" s="184">
        <v>45.5289</v>
      </c>
      <c r="F1631" s="184">
        <v>16.040800000000001</v>
      </c>
      <c r="G1631" s="184">
        <v>-1.0688</v>
      </c>
      <c r="H1631" s="184">
        <v>9.1600000000000001E-2</v>
      </c>
      <c r="I1631" s="184">
        <v>3.1360999999999999</v>
      </c>
      <c r="J1631" s="184">
        <v>5.1741000000000001</v>
      </c>
      <c r="K1631" s="184">
        <v>3.5390000000000001</v>
      </c>
      <c r="L1631" s="184">
        <v>1.3797999999999999</v>
      </c>
      <c r="M1631" s="184">
        <v>2.2463000000000002</v>
      </c>
      <c r="N1631" s="184">
        <v>3.0278</v>
      </c>
      <c r="O1631" s="184">
        <v>8.3248999999999995</v>
      </c>
      <c r="P1631" s="184">
        <v>6.7244999999999999</v>
      </c>
      <c r="Q1631" s="184">
        <v>8.3684999999999992</v>
      </c>
      <c r="R1631" s="184">
        <v>6.7506000000000004</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44407</v>
      </c>
      <c r="E1632" s="184">
        <v>78.720699999999994</v>
      </c>
      <c r="F1632" s="184">
        <v>-28.539400000000001</v>
      </c>
      <c r="G1632" s="184">
        <v>-3.7391000000000001</v>
      </c>
      <c r="H1632" s="184">
        <v>12.0167</v>
      </c>
      <c r="I1632" s="184">
        <v>10.150600000000001</v>
      </c>
      <c r="J1632" s="184">
        <v>1.2670999999999999</v>
      </c>
      <c r="K1632" s="184">
        <v>3.0594000000000001</v>
      </c>
      <c r="L1632" s="184">
        <v>2.0737999999999999</v>
      </c>
      <c r="M1632" s="184">
        <v>2.7629999999999999</v>
      </c>
      <c r="N1632" s="184">
        <v>2.9622000000000002</v>
      </c>
      <c r="O1632" s="184">
        <v>9.3774999999999995</v>
      </c>
      <c r="P1632" s="184">
        <v>7.9065000000000003</v>
      </c>
      <c r="Q1632" s="184">
        <v>9.8506</v>
      </c>
      <c r="R1632" s="184">
        <v>7.7229999999999999</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44407</v>
      </c>
      <c r="E1633" s="184">
        <v>83.017799999999994</v>
      </c>
      <c r="F1633" s="184">
        <v>-27.941299999999998</v>
      </c>
      <c r="G1633" s="184">
        <v>-3.1355</v>
      </c>
      <c r="H1633" s="184">
        <v>12.630100000000001</v>
      </c>
      <c r="I1633" s="184">
        <v>10.762600000000001</v>
      </c>
      <c r="J1633" s="184">
        <v>1.8773</v>
      </c>
      <c r="K1633" s="184">
        <v>3.6743999999999999</v>
      </c>
      <c r="L1633" s="184">
        <v>2.6909999999999998</v>
      </c>
      <c r="M1633" s="184">
        <v>3.3871000000000002</v>
      </c>
      <c r="N1633" s="184">
        <v>3.5920999999999998</v>
      </c>
      <c r="O1633" s="184">
        <v>9.9574999999999996</v>
      </c>
      <c r="P1633" s="184">
        <v>8.4923000000000002</v>
      </c>
      <c r="Q1633" s="184">
        <v>9.2104999999999997</v>
      </c>
      <c r="R1633" s="184">
        <v>8.2944999999999993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44407</v>
      </c>
      <c r="E1634" s="184">
        <v>17.2989</v>
      </c>
      <c r="F1634" s="184">
        <v>-26.987500000000001</v>
      </c>
      <c r="G1634" s="184">
        <v>-19.591000000000001</v>
      </c>
      <c r="H1634" s="184">
        <v>-6.7130999999999998</v>
      </c>
      <c r="I1634" s="184">
        <v>-2.7250000000000001</v>
      </c>
      <c r="J1634" s="184">
        <v>2.9258000000000002</v>
      </c>
      <c r="K1634" s="184">
        <v>1.9314</v>
      </c>
      <c r="L1634" s="184">
        <v>1.3821000000000001</v>
      </c>
      <c r="M1634" s="184">
        <v>2.2250999999999999</v>
      </c>
      <c r="N1634" s="184">
        <v>2.0488</v>
      </c>
      <c r="O1634" s="184">
        <v>7.2378999999999998</v>
      </c>
      <c r="P1634" s="184">
        <v>5.0427999999999997</v>
      </c>
      <c r="Q1634" s="184">
        <v>6.5716000000000001</v>
      </c>
      <c r="R1634" s="184">
        <v>4.5415999999999999</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44407</v>
      </c>
      <c r="E1635" s="184">
        <v>18.337199999999999</v>
      </c>
      <c r="F1635" s="184">
        <v>-26.255600000000001</v>
      </c>
      <c r="G1635" s="184">
        <v>-18.8142</v>
      </c>
      <c r="H1635" s="184">
        <v>-5.9078999999999997</v>
      </c>
      <c r="I1635" s="184">
        <v>-1.9463999999999999</v>
      </c>
      <c r="J1635" s="184">
        <v>3.7002999999999999</v>
      </c>
      <c r="K1635" s="184">
        <v>2.7063999999999999</v>
      </c>
      <c r="L1635" s="184">
        <v>2.1612</v>
      </c>
      <c r="M1635" s="184">
        <v>3.0032999999999999</v>
      </c>
      <c r="N1635" s="184">
        <v>2.8532999999999999</v>
      </c>
      <c r="O1635" s="184">
        <v>8.0840999999999994</v>
      </c>
      <c r="P1635" s="184">
        <v>5.9904999999999999</v>
      </c>
      <c r="Q1635" s="184">
        <v>7.2464000000000004</v>
      </c>
      <c r="R1635" s="184">
        <v>5.4195000000000002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44407</v>
      </c>
      <c r="E1636" s="184">
        <v>29.590199999999999</v>
      </c>
      <c r="F1636" s="184">
        <v>-13.563599999999999</v>
      </c>
      <c r="G1636" s="184">
        <v>-13.717700000000001</v>
      </c>
      <c r="H1636" s="184">
        <v>-3.6099000000000001</v>
      </c>
      <c r="I1636" s="184">
        <v>2.2046000000000001</v>
      </c>
      <c r="J1636" s="184">
        <v>6.2446999999999999</v>
      </c>
      <c r="K1636" s="184">
        <v>4.8094000000000001</v>
      </c>
      <c r="L1636" s="184">
        <v>2.1004</v>
      </c>
      <c r="M1636" s="184">
        <v>2.6886000000000001</v>
      </c>
      <c r="N1636" s="184">
        <v>3.2113999999999998</v>
      </c>
      <c r="O1636" s="184">
        <v>11.7578</v>
      </c>
      <c r="P1636" s="184">
        <v>9.3714999999999993</v>
      </c>
      <c r="Q1636" s="184">
        <v>9.9214000000000002</v>
      </c>
      <c r="R1636" s="184">
        <v>8.7682000000000002</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44407</v>
      </c>
      <c r="E1637" s="184">
        <v>28.049700000000001</v>
      </c>
      <c r="F1637" s="184">
        <v>-14.1782</v>
      </c>
      <c r="G1637" s="184">
        <v>-14.340299999999999</v>
      </c>
      <c r="H1637" s="184">
        <v>-4.2350000000000003</v>
      </c>
      <c r="I1637" s="184">
        <v>1.5810999999999999</v>
      </c>
      <c r="J1637" s="184">
        <v>5.6212999999999997</v>
      </c>
      <c r="K1637" s="184">
        <v>4.1844000000000001</v>
      </c>
      <c r="L1637" s="184">
        <v>1.4721</v>
      </c>
      <c r="M1637" s="184">
        <v>2.0543</v>
      </c>
      <c r="N1637" s="184">
        <v>2.5707</v>
      </c>
      <c r="O1637" s="184">
        <v>11.0969</v>
      </c>
      <c r="P1637" s="184">
        <v>8.7370999999999999</v>
      </c>
      <c r="Q1637" s="184">
        <v>8.4931000000000001</v>
      </c>
      <c r="R1637" s="184">
        <v>8.1105999999999998</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44407</v>
      </c>
      <c r="E1638" s="184">
        <v>10.2568</v>
      </c>
      <c r="F1638" s="184">
        <v>1.4235</v>
      </c>
      <c r="G1638" s="184">
        <v>2.9662000000000002</v>
      </c>
      <c r="H1638" s="184">
        <v>2.2378</v>
      </c>
      <c r="I1638" s="184">
        <v>6.2424999999999997</v>
      </c>
      <c r="J1638" s="184">
        <v>8.2401999999999997</v>
      </c>
      <c r="K1638" s="184">
        <v>5.3456999999999999</v>
      </c>
      <c r="L1638" s="184"/>
      <c r="M1638" s="184"/>
      <c r="N1638" s="184"/>
      <c r="O1638" s="184"/>
      <c r="P1638" s="184"/>
      <c r="Q1638" s="184">
        <v>7.266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44407</v>
      </c>
      <c r="E1639" s="184">
        <v>10.247999999999999</v>
      </c>
      <c r="F1639" s="184">
        <v>1.4247000000000001</v>
      </c>
      <c r="G1639" s="184">
        <v>2.85</v>
      </c>
      <c r="H1639" s="184">
        <v>2.036</v>
      </c>
      <c r="I1639" s="184">
        <v>6.0178000000000003</v>
      </c>
      <c r="J1639" s="184">
        <v>7.9946999999999999</v>
      </c>
      <c r="K1639" s="184">
        <v>5.1052999999999997</v>
      </c>
      <c r="L1639" s="184"/>
      <c r="M1639" s="184"/>
      <c r="N1639" s="184"/>
      <c r="O1639" s="184"/>
      <c r="P1639" s="184"/>
      <c r="Q1639" s="184">
        <v>7.0171000000000001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44407</v>
      </c>
      <c r="E1640" s="184">
        <v>10.246600000000001</v>
      </c>
      <c r="F1640" s="184">
        <v>8.1948000000000008</v>
      </c>
      <c r="G1640" s="184">
        <v>-8.1874000000000002</v>
      </c>
      <c r="H1640" s="184">
        <v>-4.0171000000000001</v>
      </c>
      <c r="I1640" s="184">
        <v>4.3582000000000001</v>
      </c>
      <c r="J1640" s="184">
        <v>6.7579000000000002</v>
      </c>
      <c r="K1640" s="184">
        <v>4.6007999999999996</v>
      </c>
      <c r="L1640" s="184"/>
      <c r="M1640" s="184"/>
      <c r="N1640" s="184"/>
      <c r="O1640" s="184"/>
      <c r="P1640" s="184"/>
      <c r="Q1640" s="184">
        <v>6.9774000000000003</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44407</v>
      </c>
      <c r="E1641" s="184">
        <v>10.237500000000001</v>
      </c>
      <c r="F1641" s="184">
        <v>8.2020999999999997</v>
      </c>
      <c r="G1641" s="184">
        <v>-8.3133999999999997</v>
      </c>
      <c r="H1641" s="184">
        <v>-4.2240000000000002</v>
      </c>
      <c r="I1641" s="184">
        <v>4.1321000000000003</v>
      </c>
      <c r="J1641" s="184">
        <v>6.5117000000000003</v>
      </c>
      <c r="K1641" s="184">
        <v>4.3484999999999996</v>
      </c>
      <c r="L1641" s="184"/>
      <c r="M1641" s="184"/>
      <c r="N1641" s="184"/>
      <c r="O1641" s="184"/>
      <c r="P1641" s="184"/>
      <c r="Q1641" s="184">
        <v>6.72</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44407</v>
      </c>
      <c r="E1642" s="184">
        <v>2244.7381999999998</v>
      </c>
      <c r="F1642" s="184">
        <v>17.644400000000001</v>
      </c>
      <c r="G1642" s="184">
        <v>-23.008600000000001</v>
      </c>
      <c r="H1642" s="184">
        <v>-9.8726000000000003</v>
      </c>
      <c r="I1642" s="184">
        <v>-1.1071</v>
      </c>
      <c r="J1642" s="184">
        <v>-2.0783999999999998</v>
      </c>
      <c r="K1642" s="184">
        <v>-0.67249999999999999</v>
      </c>
      <c r="L1642" s="184">
        <v>-1.5206</v>
      </c>
      <c r="M1642" s="184">
        <v>-0.33179999999999998</v>
      </c>
      <c r="N1642" s="184">
        <v>-3.6299999999999999E-2</v>
      </c>
      <c r="O1642" s="184">
        <v>7.3639999999999999</v>
      </c>
      <c r="P1642" s="184">
        <v>6.1864999999999997</v>
      </c>
      <c r="Q1642" s="184">
        <v>6.1822999999999997</v>
      </c>
      <c r="R1642" s="184">
        <v>3.5669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44407</v>
      </c>
      <c r="E1643" s="184">
        <v>2409.5428000000002</v>
      </c>
      <c r="F1643" s="184">
        <v>18.415700000000001</v>
      </c>
      <c r="G1643" s="184">
        <v>-22.240100000000002</v>
      </c>
      <c r="H1643" s="184">
        <v>-9.1041000000000007</v>
      </c>
      <c r="I1643" s="184">
        <v>-0.33729999999999999</v>
      </c>
      <c r="J1643" s="184">
        <v>-1.3095000000000001</v>
      </c>
      <c r="K1643" s="184">
        <v>9.69E-2</v>
      </c>
      <c r="L1643" s="184">
        <v>-0.75390000000000001</v>
      </c>
      <c r="M1643" s="184">
        <v>0.43909999999999999</v>
      </c>
      <c r="N1643" s="184">
        <v>0.73709999999999998</v>
      </c>
      <c r="O1643" s="184">
        <v>8.2081999999999997</v>
      </c>
      <c r="P1643" s="184">
        <v>7.0073999999999996</v>
      </c>
      <c r="Q1643" s="184">
        <v>7.9978999999999996</v>
      </c>
      <c r="R1643" s="184">
        <v>4.3994999999999997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44407</v>
      </c>
      <c r="E1644" s="184">
        <v>83.613</v>
      </c>
      <c r="F1644" s="184">
        <v>-36.152900000000002</v>
      </c>
      <c r="G1644" s="184">
        <v>-6.0938999999999997</v>
      </c>
      <c r="H1644" s="184">
        <v>10.8736</v>
      </c>
      <c r="I1644" s="184">
        <v>10.481400000000001</v>
      </c>
      <c r="J1644" s="184">
        <v>4.7183000000000002</v>
      </c>
      <c r="K1644" s="184">
        <v>4.3310000000000004</v>
      </c>
      <c r="L1644" s="184">
        <v>1.0916999999999999</v>
      </c>
      <c r="M1644" s="184">
        <v>3.6265000000000001</v>
      </c>
      <c r="N1644" s="184">
        <v>4.0568</v>
      </c>
      <c r="O1644" s="184">
        <v>10.6051</v>
      </c>
      <c r="P1644" s="184">
        <v>8.4535</v>
      </c>
      <c r="Q1644" s="184">
        <v>9.0004000000000008</v>
      </c>
      <c r="R1644" s="184">
        <v>7.6726000000000001</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44407</v>
      </c>
      <c r="E1645" s="184">
        <v>85.632499999999993</v>
      </c>
      <c r="F1645" s="184">
        <v>-36.151899999999998</v>
      </c>
      <c r="G1645" s="184">
        <v>-6.0922000000000001</v>
      </c>
      <c r="H1645" s="184">
        <v>10.8796</v>
      </c>
      <c r="I1645" s="184">
        <v>10.4818</v>
      </c>
      <c r="J1645" s="184">
        <v>4.7196999999999996</v>
      </c>
      <c r="K1645" s="184">
        <v>4.3311999999999999</v>
      </c>
      <c r="L1645" s="184">
        <v>1.0919000000000001</v>
      </c>
      <c r="M1645" s="184">
        <v>3.6276999999999999</v>
      </c>
      <c r="N1645" s="184">
        <v>4.0578000000000003</v>
      </c>
      <c r="O1645" s="184">
        <v>10.605399999999999</v>
      </c>
      <c r="P1645" s="184">
        <v>8.4575999999999993</v>
      </c>
      <c r="Q1645" s="184">
        <v>9.0391999999999992</v>
      </c>
      <c r="R1645" s="184">
        <v>7.6729000000000003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44407</v>
      </c>
      <c r="E1646" s="184">
        <v>76.75</v>
      </c>
      <c r="F1646" s="184">
        <v>-37.104300000000002</v>
      </c>
      <c r="G1646" s="184">
        <v>-7.0185000000000004</v>
      </c>
      <c r="H1646" s="184">
        <v>9.9448000000000008</v>
      </c>
      <c r="I1646" s="184">
        <v>9.5257000000000005</v>
      </c>
      <c r="J1646" s="184">
        <v>3.7463000000000002</v>
      </c>
      <c r="K1646" s="184">
        <v>3.3355999999999999</v>
      </c>
      <c r="L1646" s="184">
        <v>9.3100000000000002E-2</v>
      </c>
      <c r="M1646" s="184">
        <v>2.5924</v>
      </c>
      <c r="N1646" s="184">
        <v>3.0082</v>
      </c>
      <c r="O1646" s="184">
        <v>9.4804999999999993</v>
      </c>
      <c r="P1646" s="184">
        <v>7.3628</v>
      </c>
      <c r="Q1646" s="184">
        <v>9.4366000000000003</v>
      </c>
      <c r="R1646" s="184">
        <v>6.5827</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44407</v>
      </c>
      <c r="E1647" s="184">
        <v>59.210900000000002</v>
      </c>
      <c r="F1647" s="184">
        <v>8.4472000000000005</v>
      </c>
      <c r="G1647" s="184">
        <v>-7.5365000000000002</v>
      </c>
      <c r="H1647" s="184">
        <v>-1.7606999999999999</v>
      </c>
      <c r="I1647" s="184">
        <v>3.5316999999999998</v>
      </c>
      <c r="J1647" s="184">
        <v>5.9945000000000004</v>
      </c>
      <c r="K1647" s="184">
        <v>3.4538000000000002</v>
      </c>
      <c r="L1647" s="184">
        <v>0.44230000000000003</v>
      </c>
      <c r="M1647" s="184">
        <v>1.7773000000000001</v>
      </c>
      <c r="N1647" s="184">
        <v>3.0200999999999998</v>
      </c>
      <c r="O1647" s="184">
        <v>9.3089999999999993</v>
      </c>
      <c r="P1647" s="184">
        <v>7.8493000000000004</v>
      </c>
      <c r="Q1647" s="184">
        <v>9.7672000000000008</v>
      </c>
      <c r="R1647" s="184">
        <v>6.8274999999999997</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44407</v>
      </c>
      <c r="E1648" s="184">
        <v>54.143300000000004</v>
      </c>
      <c r="F1648" s="184">
        <v>7.2146999999999997</v>
      </c>
      <c r="G1648" s="184">
        <v>-8.7349999999999994</v>
      </c>
      <c r="H1648" s="184">
        <v>-2.9645000000000001</v>
      </c>
      <c r="I1648" s="184">
        <v>2.3327</v>
      </c>
      <c r="J1648" s="184">
        <v>4.7893999999999997</v>
      </c>
      <c r="K1648" s="184">
        <v>2.2467999999999999</v>
      </c>
      <c r="L1648" s="184">
        <v>-0.76970000000000005</v>
      </c>
      <c r="M1648" s="184">
        <v>0.57520000000000004</v>
      </c>
      <c r="N1648" s="184">
        <v>1.8146</v>
      </c>
      <c r="O1648" s="184">
        <v>7.9832000000000001</v>
      </c>
      <c r="P1648" s="184">
        <v>6.4447999999999999</v>
      </c>
      <c r="Q1648" s="184">
        <v>8.2323000000000004</v>
      </c>
      <c r="R1648" s="184">
        <v>5.5476000000000001</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44407</v>
      </c>
      <c r="E1649" s="184">
        <v>52.1479</v>
      </c>
      <c r="F1649" s="184">
        <v>-1.6097999999999999</v>
      </c>
      <c r="G1649" s="184">
        <v>-3.1955</v>
      </c>
      <c r="H1649" s="184">
        <v>0.61</v>
      </c>
      <c r="I1649" s="184">
        <v>2.8578999999999999</v>
      </c>
      <c r="J1649" s="184">
        <v>5.1028000000000002</v>
      </c>
      <c r="K1649" s="184">
        <v>3.8807</v>
      </c>
      <c r="L1649" s="184">
        <v>3.1337000000000002</v>
      </c>
      <c r="M1649" s="184">
        <v>3.2675000000000001</v>
      </c>
      <c r="N1649" s="184">
        <v>3.9213</v>
      </c>
      <c r="O1649" s="184">
        <v>10.371600000000001</v>
      </c>
      <c r="P1649" s="184">
        <v>8.2852999999999994</v>
      </c>
      <c r="Q1649" s="184">
        <v>8.3767999999999994</v>
      </c>
      <c r="R1649" s="184">
        <v>7.3350999999999997</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44407</v>
      </c>
      <c r="E1650" s="184">
        <v>48.690600000000003</v>
      </c>
      <c r="F1650" s="184">
        <v>-2.3237000000000001</v>
      </c>
      <c r="G1650" s="184">
        <v>-3.9218000000000002</v>
      </c>
      <c r="H1650" s="184">
        <v>-0.1178</v>
      </c>
      <c r="I1650" s="184">
        <v>2.1381999999999999</v>
      </c>
      <c r="J1650" s="184">
        <v>4.3785999999999996</v>
      </c>
      <c r="K1650" s="184">
        <v>3.1549999999999998</v>
      </c>
      <c r="L1650" s="184">
        <v>2.4051</v>
      </c>
      <c r="M1650" s="184">
        <v>2.5325000000000002</v>
      </c>
      <c r="N1650" s="184">
        <v>3.1772999999999998</v>
      </c>
      <c r="O1650" s="184">
        <v>9.5225000000000009</v>
      </c>
      <c r="P1650" s="184">
        <v>7.3863000000000003</v>
      </c>
      <c r="Q1650" s="184">
        <v>7.5735999999999999</v>
      </c>
      <c r="R1650" s="184">
        <v>6.5892999999999997</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44407</v>
      </c>
      <c r="E1652" s="184">
        <v>30.427</v>
      </c>
      <c r="F1652" s="184">
        <v>0.3599</v>
      </c>
      <c r="G1652" s="184">
        <v>-10.3477</v>
      </c>
      <c r="H1652" s="184">
        <v>-2.5863999999999998</v>
      </c>
      <c r="I1652" s="184">
        <v>2.4529000000000001</v>
      </c>
      <c r="J1652" s="184">
        <v>4.2171000000000003</v>
      </c>
      <c r="K1652" s="184">
        <v>2.3176000000000001</v>
      </c>
      <c r="L1652" s="184">
        <v>0.71970000000000001</v>
      </c>
      <c r="M1652" s="184">
        <v>1.5429999999999999</v>
      </c>
      <c r="N1652" s="184">
        <v>1.8862000000000001</v>
      </c>
      <c r="O1652" s="184">
        <v>9.8123000000000005</v>
      </c>
      <c r="P1652" s="184">
        <v>8.3064</v>
      </c>
      <c r="Q1652" s="184">
        <v>8.9761000000000006</v>
      </c>
      <c r="R1652" s="184">
        <v>6.5651000000000002</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44407</v>
      </c>
      <c r="E1653" s="184">
        <v>33.174900000000001</v>
      </c>
      <c r="F1653" s="184">
        <v>1.2102999999999999</v>
      </c>
      <c r="G1653" s="184">
        <v>-9.3813999999999993</v>
      </c>
      <c r="H1653" s="184">
        <v>-1.6341000000000001</v>
      </c>
      <c r="I1653" s="184">
        <v>3.4073000000000002</v>
      </c>
      <c r="J1653" s="184">
        <v>5.1783999999999999</v>
      </c>
      <c r="K1653" s="184">
        <v>3.29</v>
      </c>
      <c r="L1653" s="184">
        <v>1.6929000000000001</v>
      </c>
      <c r="M1653" s="184">
        <v>2.5261</v>
      </c>
      <c r="N1653" s="184">
        <v>2.8780999999999999</v>
      </c>
      <c r="O1653" s="184">
        <v>10.8385</v>
      </c>
      <c r="P1653" s="184">
        <v>9.3946000000000005</v>
      </c>
      <c r="Q1653" s="184">
        <v>10.2308</v>
      </c>
      <c r="R1653" s="184">
        <v>7.577</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44407</v>
      </c>
      <c r="E1654" s="184">
        <v>33.264600000000002</v>
      </c>
      <c r="F1654" s="184">
        <v>1.3168</v>
      </c>
      <c r="G1654" s="184">
        <v>-9.3925999999999998</v>
      </c>
      <c r="H1654" s="184">
        <v>-1.6296999999999999</v>
      </c>
      <c r="I1654" s="184">
        <v>3.4138000000000002</v>
      </c>
      <c r="J1654" s="184">
        <v>5.1791</v>
      </c>
      <c r="K1654" s="184">
        <v>3.2907999999999999</v>
      </c>
      <c r="L1654" s="184">
        <v>1.6932</v>
      </c>
      <c r="M1654" s="184">
        <v>2.5266999999999999</v>
      </c>
      <c r="N1654" s="184">
        <v>2.8784000000000001</v>
      </c>
      <c r="O1654" s="184">
        <v>10.8407</v>
      </c>
      <c r="P1654" s="184">
        <v>9.3953000000000007</v>
      </c>
      <c r="Q1654" s="184">
        <v>10.5867</v>
      </c>
      <c r="R1654" s="184">
        <v>7.5773999999999999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44407</v>
      </c>
      <c r="E1655" s="184">
        <v>24.209399999999999</v>
      </c>
      <c r="F1655" s="184">
        <v>-8.2904</v>
      </c>
      <c r="G1655" s="184">
        <v>-7.4333</v>
      </c>
      <c r="H1655" s="184">
        <v>-0.25840000000000002</v>
      </c>
      <c r="I1655" s="184">
        <v>1.7458</v>
      </c>
      <c r="J1655" s="184">
        <v>2.8157999999999999</v>
      </c>
      <c r="K1655" s="184">
        <v>2.9641999999999999</v>
      </c>
      <c r="L1655" s="184">
        <v>2.3170000000000002</v>
      </c>
      <c r="M1655" s="184">
        <v>2.3654999999999999</v>
      </c>
      <c r="N1655" s="184">
        <v>3.0581999999999998</v>
      </c>
      <c r="O1655" s="184">
        <v>8.4425000000000008</v>
      </c>
      <c r="P1655" s="184">
        <v>7.0650000000000004</v>
      </c>
      <c r="Q1655" s="184">
        <v>7.1722999999999999</v>
      </c>
      <c r="R1655" s="184">
        <v>5.6901999999999999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44407</v>
      </c>
      <c r="E1656" s="184">
        <v>25.162199999999999</v>
      </c>
      <c r="F1656" s="184">
        <v>-7.1064999999999996</v>
      </c>
      <c r="G1656" s="184">
        <v>-6.3308999999999997</v>
      </c>
      <c r="H1656" s="184">
        <v>0.89119999999999999</v>
      </c>
      <c r="I1656" s="184">
        <v>2.8940000000000001</v>
      </c>
      <c r="J1656" s="184">
        <v>3.9729999999999999</v>
      </c>
      <c r="K1656" s="184">
        <v>4.1292</v>
      </c>
      <c r="L1656" s="184">
        <v>3.4876</v>
      </c>
      <c r="M1656" s="184">
        <v>3.5703999999999998</v>
      </c>
      <c r="N1656" s="184">
        <v>4.32</v>
      </c>
      <c r="O1656" s="184">
        <v>9.2829999999999995</v>
      </c>
      <c r="P1656" s="184">
        <v>7.7125000000000004</v>
      </c>
      <c r="Q1656" s="184">
        <v>8.3130000000000006</v>
      </c>
      <c r="R1656" s="184">
        <v>6.6059999999999999</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44407</v>
      </c>
      <c r="E1657" s="184">
        <v>53.067399999999999</v>
      </c>
      <c r="F1657" s="184">
        <v>2.6137999999999999</v>
      </c>
      <c r="G1657" s="184">
        <v>2.0638000000000001</v>
      </c>
      <c r="H1657" s="184">
        <v>4.9470999999999998</v>
      </c>
      <c r="I1657" s="184">
        <v>4.9074</v>
      </c>
      <c r="J1657" s="184">
        <v>3.2643</v>
      </c>
      <c r="K1657" s="184">
        <v>3.3519000000000001</v>
      </c>
      <c r="L1657" s="184">
        <v>3.2606999999999999</v>
      </c>
      <c r="M1657" s="184">
        <v>3.2961999999999998</v>
      </c>
      <c r="N1657" s="184">
        <v>3.7404999999999999</v>
      </c>
      <c r="O1657" s="184">
        <v>10.5825</v>
      </c>
      <c r="P1657" s="184">
        <v>8.9940999999999995</v>
      </c>
      <c r="Q1657" s="184">
        <v>10.169</v>
      </c>
      <c r="R1657" s="184">
        <v>7.8521000000000001</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44407</v>
      </c>
      <c r="E1658" s="184">
        <v>51.057299999999998</v>
      </c>
      <c r="F1658" s="184">
        <v>2.0733000000000001</v>
      </c>
      <c r="G1658" s="184">
        <v>1.5729</v>
      </c>
      <c r="H1658" s="184">
        <v>4.4667000000000003</v>
      </c>
      <c r="I1658" s="184">
        <v>4.4245000000000001</v>
      </c>
      <c r="J1658" s="184">
        <v>2.7825000000000002</v>
      </c>
      <c r="K1658" s="184">
        <v>2.8681000000000001</v>
      </c>
      <c r="L1658" s="184">
        <v>2.774</v>
      </c>
      <c r="M1658" s="184">
        <v>2.7980999999999998</v>
      </c>
      <c r="N1658" s="184">
        <v>3.2404999999999999</v>
      </c>
      <c r="O1658" s="184">
        <v>10.0532</v>
      </c>
      <c r="P1658" s="184">
        <v>8.4343000000000004</v>
      </c>
      <c r="Q1658" s="184">
        <v>8.2302999999999997</v>
      </c>
      <c r="R1658" s="184">
        <v>7.3506</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44407</v>
      </c>
      <c r="E1659" s="184">
        <v>66.903300000000002</v>
      </c>
      <c r="F1659" s="184">
        <v>12.279299999999999</v>
      </c>
      <c r="G1659" s="184">
        <v>1.0911999999999999</v>
      </c>
      <c r="H1659" s="184">
        <v>2.0583999999999998</v>
      </c>
      <c r="I1659" s="184">
        <v>4.3952999999999998</v>
      </c>
      <c r="J1659" s="184">
        <v>5.6913</v>
      </c>
      <c r="K1659" s="184">
        <v>3.2296</v>
      </c>
      <c r="L1659" s="184">
        <v>0.18690000000000001</v>
      </c>
      <c r="M1659" s="184">
        <v>1.1767000000000001</v>
      </c>
      <c r="N1659" s="184">
        <v>1.569</v>
      </c>
      <c r="O1659" s="184">
        <v>9.1751000000000005</v>
      </c>
      <c r="P1659" s="184">
        <v>7.3032000000000004</v>
      </c>
      <c r="Q1659" s="184">
        <v>8.7700999999999993</v>
      </c>
      <c r="R1659" s="184">
        <v>5.2925000000000004</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44407</v>
      </c>
      <c r="E1660" s="184">
        <v>62.057600000000001</v>
      </c>
      <c r="F1660" s="184">
        <v>11.237399999999999</v>
      </c>
      <c r="G1660" s="184">
        <v>3.9199999999999999E-2</v>
      </c>
      <c r="H1660" s="184">
        <v>1.0168999999999999</v>
      </c>
      <c r="I1660" s="184">
        <v>3.4579</v>
      </c>
      <c r="J1660" s="184">
        <v>4.8914999999999997</v>
      </c>
      <c r="K1660" s="184">
        <v>2.4470000000000001</v>
      </c>
      <c r="L1660" s="184">
        <v>-0.70750000000000002</v>
      </c>
      <c r="M1660" s="184">
        <v>0.29780000000000001</v>
      </c>
      <c r="N1660" s="184">
        <v>0.73009999999999997</v>
      </c>
      <c r="O1660" s="184">
        <v>8.2987000000000002</v>
      </c>
      <c r="P1660" s="184">
        <v>6.3287000000000004</v>
      </c>
      <c r="Q1660" s="184">
        <v>8.6853999999999996</v>
      </c>
      <c r="R1660" s="184">
        <v>4.5038</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44407</v>
      </c>
      <c r="E1661" s="184">
        <v>50.924700000000001</v>
      </c>
      <c r="F1661" s="184">
        <v>2.0070000000000001</v>
      </c>
      <c r="G1661" s="184">
        <v>-2.1499000000000001</v>
      </c>
      <c r="H1661" s="184">
        <v>4.5502000000000002</v>
      </c>
      <c r="I1661" s="184">
        <v>5.4894999999999996</v>
      </c>
      <c r="J1661" s="184">
        <v>3.5318000000000001</v>
      </c>
      <c r="K1661" s="184">
        <v>2.7814000000000001</v>
      </c>
      <c r="L1661" s="184">
        <v>1.9492</v>
      </c>
      <c r="M1661" s="184">
        <v>2.0575000000000001</v>
      </c>
      <c r="N1661" s="184">
        <v>2.0379999999999998</v>
      </c>
      <c r="O1661" s="184">
        <v>9.2156000000000002</v>
      </c>
      <c r="P1661" s="184">
        <v>8.4135000000000009</v>
      </c>
      <c r="Q1661" s="184">
        <v>9.2506000000000004</v>
      </c>
      <c r="R1661" s="184">
        <v>6.2031999999999998</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44407</v>
      </c>
      <c r="E1662" s="184">
        <v>49.706899999999997</v>
      </c>
      <c r="F1662" s="184">
        <v>1.6890000000000001</v>
      </c>
      <c r="G1662" s="184">
        <v>-2.4472</v>
      </c>
      <c r="H1662" s="184">
        <v>4.2624000000000004</v>
      </c>
      <c r="I1662" s="184">
        <v>5.2028999999999996</v>
      </c>
      <c r="J1662" s="184">
        <v>3.2494000000000001</v>
      </c>
      <c r="K1662" s="184">
        <v>2.4992000000000001</v>
      </c>
      <c r="L1662" s="184">
        <v>1.6539999999999999</v>
      </c>
      <c r="M1662" s="184">
        <v>1.7601</v>
      </c>
      <c r="N1662" s="184">
        <v>1.7377</v>
      </c>
      <c r="O1662" s="184">
        <v>8.9063999999999997</v>
      </c>
      <c r="P1662" s="184">
        <v>8.1143000000000001</v>
      </c>
      <c r="Q1662" s="184">
        <v>8.5553000000000008</v>
      </c>
      <c r="R1662" s="184">
        <v>5.8840000000000003</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-1.9218829787234035</v>
      </c>
      <c r="G1663" s="186">
        <v>-7.1124255319148935</v>
      </c>
      <c r="H1663" s="186">
        <v>0.90502340425531924</v>
      </c>
      <c r="I1663" s="186">
        <v>4.1128957446808512</v>
      </c>
      <c r="J1663" s="186">
        <v>4.0414702127659581</v>
      </c>
      <c r="K1663" s="186">
        <v>3.2861829787234043</v>
      </c>
      <c r="L1663" s="186">
        <v>1.6925395348837211</v>
      </c>
      <c r="M1663" s="186">
        <v>2.4124139534883722</v>
      </c>
      <c r="N1663" s="186">
        <v>2.9394441860465119</v>
      </c>
      <c r="O1663" s="186">
        <v>9.4717023255813952</v>
      </c>
      <c r="P1663" s="186">
        <v>7.6842465116279071</v>
      </c>
      <c r="Q1663" s="186">
        <v>8.51995744680851</v>
      </c>
      <c r="R1663" s="186">
        <v>6.6806209302325588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1.6890000000000001</v>
      </c>
      <c r="G1664" s="186">
        <v>-6.0922000000000001</v>
      </c>
      <c r="H1664" s="186">
        <v>9.1600000000000001E-2</v>
      </c>
      <c r="I1664" s="186">
        <v>3.6383999999999999</v>
      </c>
      <c r="J1664" s="186">
        <v>4.0355999999999996</v>
      </c>
      <c r="K1664" s="186">
        <v>3.2907999999999999</v>
      </c>
      <c r="L1664" s="186">
        <v>1.7103999999999999</v>
      </c>
      <c r="M1664" s="186">
        <v>2.5051000000000001</v>
      </c>
      <c r="N1664" s="186">
        <v>3.0082</v>
      </c>
      <c r="O1664" s="186">
        <v>9.4804999999999993</v>
      </c>
      <c r="P1664" s="186">
        <v>7.9065000000000003</v>
      </c>
      <c r="Q1664" s="186">
        <v>8.5553000000000008</v>
      </c>
      <c r="R1664" s="186">
        <v>6.7506000000000004</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44407</v>
      </c>
      <c r="E1667" s="184">
        <v>37.292999999999999</v>
      </c>
      <c r="F1667" s="184">
        <v>-1.5659000000000001</v>
      </c>
      <c r="G1667" s="184">
        <v>1.3378000000000001</v>
      </c>
      <c r="H1667" s="184">
        <v>4.6741999999999999</v>
      </c>
      <c r="I1667" s="184">
        <v>5.3170000000000002</v>
      </c>
      <c r="J1667" s="184">
        <v>7.2694999999999999</v>
      </c>
      <c r="K1667" s="184">
        <v>5.1018999999999997</v>
      </c>
      <c r="L1667" s="184">
        <v>4.6337000000000002</v>
      </c>
      <c r="M1667" s="184">
        <v>4.5453999999999999</v>
      </c>
      <c r="N1667" s="184">
        <v>6.2179000000000002</v>
      </c>
      <c r="O1667" s="184">
        <v>8.5038999999999998</v>
      </c>
      <c r="P1667" s="184">
        <v>7.6166</v>
      </c>
      <c r="Q1667" s="184">
        <v>7.4836</v>
      </c>
      <c r="R1667" s="184">
        <v>7.9941000000000004</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44407</v>
      </c>
      <c r="E1668" s="184">
        <v>39.303400000000003</v>
      </c>
      <c r="F1668" s="184">
        <v>-0.83579999999999999</v>
      </c>
      <c r="G1668" s="184">
        <v>2.0125000000000002</v>
      </c>
      <c r="H1668" s="184">
        <v>5.3785999999999996</v>
      </c>
      <c r="I1668" s="184">
        <v>6.0236999999999998</v>
      </c>
      <c r="J1668" s="184">
        <v>7.9766000000000004</v>
      </c>
      <c r="K1668" s="184">
        <v>5.6946000000000003</v>
      </c>
      <c r="L1668" s="184">
        <v>5.2896000000000001</v>
      </c>
      <c r="M1668" s="184">
        <v>5.2385000000000002</v>
      </c>
      <c r="N1668" s="184">
        <v>6.9431000000000003</v>
      </c>
      <c r="O1668" s="184">
        <v>9.2528000000000006</v>
      </c>
      <c r="P1668" s="184">
        <v>8.3567999999999998</v>
      </c>
      <c r="Q1668" s="184">
        <v>9.3841999999999999</v>
      </c>
      <c r="R1668" s="184">
        <v>8.7409999999999997</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44407</v>
      </c>
      <c r="E1669" s="184">
        <v>25.903199999999998</v>
      </c>
      <c r="F1669" s="184">
        <v>2.5365000000000002</v>
      </c>
      <c r="G1669" s="184">
        <v>3.9937</v>
      </c>
      <c r="H1669" s="184">
        <v>4.9162999999999997</v>
      </c>
      <c r="I1669" s="184">
        <v>5.2746000000000004</v>
      </c>
      <c r="J1669" s="184">
        <v>6.9154999999999998</v>
      </c>
      <c r="K1669" s="184">
        <v>5.0091000000000001</v>
      </c>
      <c r="L1669" s="184">
        <v>4.7554999999999996</v>
      </c>
      <c r="M1669" s="184">
        <v>4.6599000000000004</v>
      </c>
      <c r="N1669" s="184">
        <v>5.4287000000000001</v>
      </c>
      <c r="O1669" s="184">
        <v>9.0662000000000003</v>
      </c>
      <c r="P1669" s="184">
        <v>8.3013999999999992</v>
      </c>
      <c r="Q1669" s="184">
        <v>8.8384</v>
      </c>
      <c r="R1669" s="184">
        <v>8.5690000000000008</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44407</v>
      </c>
      <c r="E1670" s="184">
        <v>24.309100000000001</v>
      </c>
      <c r="F1670" s="184">
        <v>1.952</v>
      </c>
      <c r="G1670" s="184">
        <v>3.3041999999999998</v>
      </c>
      <c r="H1670" s="184">
        <v>4.2290999999999999</v>
      </c>
      <c r="I1670" s="184">
        <v>4.5876000000000001</v>
      </c>
      <c r="J1670" s="184">
        <v>6.2228000000000003</v>
      </c>
      <c r="K1670" s="184">
        <v>4.3110999999999997</v>
      </c>
      <c r="L1670" s="184">
        <v>4.0603999999999996</v>
      </c>
      <c r="M1670" s="184">
        <v>3.9479000000000002</v>
      </c>
      <c r="N1670" s="184">
        <v>4.6993999999999998</v>
      </c>
      <c r="O1670" s="184">
        <v>8.3474000000000004</v>
      </c>
      <c r="P1670" s="184">
        <v>7.5728999999999997</v>
      </c>
      <c r="Q1670" s="184">
        <v>8.0113000000000003</v>
      </c>
      <c r="R1670" s="184">
        <v>7.8387000000000002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44407</v>
      </c>
      <c r="E1671" s="184">
        <v>23.2333</v>
      </c>
      <c r="F1671" s="184">
        <v>3.6137000000000001</v>
      </c>
      <c r="G1671" s="184">
        <v>-1.8326</v>
      </c>
      <c r="H1671" s="184">
        <v>2.4474999999999998</v>
      </c>
      <c r="I1671" s="184">
        <v>2.2238000000000002</v>
      </c>
      <c r="J1671" s="184">
        <v>5.9992999999999999</v>
      </c>
      <c r="K1671" s="184">
        <v>4.1584000000000003</v>
      </c>
      <c r="L1671" s="184">
        <v>4.2857000000000003</v>
      </c>
      <c r="M1671" s="184">
        <v>4.0206999999999997</v>
      </c>
      <c r="N1671" s="184">
        <v>4.6558999999999999</v>
      </c>
      <c r="O1671" s="184">
        <v>7.2697000000000003</v>
      </c>
      <c r="P1671" s="184">
        <v>7.4375</v>
      </c>
      <c r="Q1671" s="184">
        <v>7.8975</v>
      </c>
      <c r="R1671" s="184">
        <v>6.4558999999999997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44407</v>
      </c>
      <c r="E1672" s="184">
        <v>24.556799999999999</v>
      </c>
      <c r="F1672" s="184">
        <v>4.3109000000000002</v>
      </c>
      <c r="G1672" s="184">
        <v>-1.1394</v>
      </c>
      <c r="H1672" s="184">
        <v>3.1657000000000002</v>
      </c>
      <c r="I1672" s="184">
        <v>2.9335</v>
      </c>
      <c r="J1672" s="184">
        <v>6.7104999999999997</v>
      </c>
      <c r="K1672" s="184">
        <v>4.9070999999999998</v>
      </c>
      <c r="L1672" s="184">
        <v>5.07</v>
      </c>
      <c r="M1672" s="184">
        <v>4.8099999999999996</v>
      </c>
      <c r="N1672" s="184">
        <v>5.4515000000000002</v>
      </c>
      <c r="O1672" s="184">
        <v>8.0249000000000006</v>
      </c>
      <c r="P1672" s="184">
        <v>8.2029999999999994</v>
      </c>
      <c r="Q1672" s="184">
        <v>8.7157</v>
      </c>
      <c r="R1672" s="184">
        <v>7.2304000000000004</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44407</v>
      </c>
      <c r="E1673" s="184">
        <v>24.982600000000001</v>
      </c>
      <c r="F1673" s="184">
        <v>3.9451999999999998</v>
      </c>
      <c r="G1673" s="184">
        <v>5.9931000000000001</v>
      </c>
      <c r="H1673" s="184">
        <v>6.1017000000000001</v>
      </c>
      <c r="I1673" s="184">
        <v>6.0039999999999996</v>
      </c>
      <c r="J1673" s="184">
        <v>9.0966000000000005</v>
      </c>
      <c r="K1673" s="184">
        <v>4.7878999999999996</v>
      </c>
      <c r="L1673" s="184">
        <v>4.2077999999999998</v>
      </c>
      <c r="M1673" s="184">
        <v>4.1375999999999999</v>
      </c>
      <c r="N1673" s="184">
        <v>5.0655999999999999</v>
      </c>
      <c r="O1673" s="184">
        <v>7.4025999999999996</v>
      </c>
      <c r="P1673" s="184">
        <v>7.0574000000000003</v>
      </c>
      <c r="Q1673" s="184">
        <v>5.5712999999999999</v>
      </c>
      <c r="R1673" s="184">
        <v>7.9596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44407</v>
      </c>
      <c r="E1674" s="184">
        <v>26.3384</v>
      </c>
      <c r="F1674" s="184">
        <v>4.7123999999999997</v>
      </c>
      <c r="G1674" s="184">
        <v>6.7480000000000002</v>
      </c>
      <c r="H1674" s="184">
        <v>6.8192000000000004</v>
      </c>
      <c r="I1674" s="184">
        <v>6.7186000000000003</v>
      </c>
      <c r="J1674" s="184">
        <v>9.8068000000000008</v>
      </c>
      <c r="K1674" s="184">
        <v>5.4973000000000001</v>
      </c>
      <c r="L1674" s="184">
        <v>4.9249999999999998</v>
      </c>
      <c r="M1674" s="184">
        <v>4.8628</v>
      </c>
      <c r="N1674" s="184">
        <v>5.7975000000000003</v>
      </c>
      <c r="O1674" s="184">
        <v>8.2506000000000004</v>
      </c>
      <c r="P1674" s="184">
        <v>7.7572999999999999</v>
      </c>
      <c r="Q1674" s="184">
        <v>8.4337</v>
      </c>
      <c r="R1674" s="184">
        <v>8.7578999999999994</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44407</v>
      </c>
      <c r="E1675" s="184">
        <v>18.523299999999999</v>
      </c>
      <c r="F1675" s="184">
        <v>10.052300000000001</v>
      </c>
      <c r="G1675" s="184">
        <v>5.7828999999999997</v>
      </c>
      <c r="H1675" s="184">
        <v>4.5925000000000002</v>
      </c>
      <c r="I1675" s="184">
        <v>3.5234999999999999</v>
      </c>
      <c r="J1675" s="184">
        <v>3.4845999999999999</v>
      </c>
      <c r="K1675" s="184">
        <v>3.4287000000000001</v>
      </c>
      <c r="L1675" s="184">
        <v>4.6289999999999996</v>
      </c>
      <c r="M1675" s="184">
        <v>4.1429</v>
      </c>
      <c r="N1675" s="184">
        <v>4.8463000000000003</v>
      </c>
      <c r="O1675" s="184">
        <v>-2.9658000000000002</v>
      </c>
      <c r="P1675" s="184">
        <v>1.1877</v>
      </c>
      <c r="Q1675" s="184">
        <v>4.6520999999999999</v>
      </c>
      <c r="R1675" s="184">
        <v>-1.7836000000000001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44407</v>
      </c>
      <c r="E1676" s="184">
        <v>17.341699999999999</v>
      </c>
      <c r="F1676" s="184">
        <v>9.8949999999999996</v>
      </c>
      <c r="G1676" s="184">
        <v>5.4748000000000001</v>
      </c>
      <c r="H1676" s="184">
        <v>4.3033000000000001</v>
      </c>
      <c r="I1676" s="184">
        <v>3.2363</v>
      </c>
      <c r="J1676" s="184">
        <v>3.2006000000000001</v>
      </c>
      <c r="K1676" s="184">
        <v>3.1516000000000002</v>
      </c>
      <c r="L1676" s="184">
        <v>4.1959999999999997</v>
      </c>
      <c r="M1676" s="184">
        <v>3.6574</v>
      </c>
      <c r="N1676" s="184">
        <v>4.3329000000000004</v>
      </c>
      <c r="O1676" s="184">
        <v>-3.4792000000000001</v>
      </c>
      <c r="P1676" s="184">
        <v>0.54100000000000004</v>
      </c>
      <c r="Q1676" s="184">
        <v>4.4581999999999997</v>
      </c>
      <c r="R1676" s="184">
        <v>-2.2976999999999999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44407</v>
      </c>
      <c r="E1677" s="184">
        <v>21.930099999999999</v>
      </c>
      <c r="F1677" s="184">
        <v>4.6608999999999998</v>
      </c>
      <c r="G1677" s="184">
        <v>5.2172999999999998</v>
      </c>
      <c r="H1677" s="184">
        <v>5.2362000000000002</v>
      </c>
      <c r="I1677" s="184">
        <v>5.1578999999999997</v>
      </c>
      <c r="J1677" s="184">
        <v>7.1205999999999996</v>
      </c>
      <c r="K1677" s="184">
        <v>4.3148</v>
      </c>
      <c r="L1677" s="184">
        <v>4.4581999999999997</v>
      </c>
      <c r="M1677" s="184">
        <v>4.2239000000000004</v>
      </c>
      <c r="N1677" s="184">
        <v>4.6807999999999996</v>
      </c>
      <c r="O1677" s="184">
        <v>8.0760000000000005</v>
      </c>
      <c r="P1677" s="184">
        <v>7.8813000000000004</v>
      </c>
      <c r="Q1677" s="184">
        <v>7.8217999999999996</v>
      </c>
      <c r="R1677" s="184">
        <v>7.5274000000000001</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44407</v>
      </c>
      <c r="E1678" s="184">
        <v>20.583500000000001</v>
      </c>
      <c r="F1678" s="184">
        <v>3.7242000000000002</v>
      </c>
      <c r="G1678" s="184">
        <v>4.4939</v>
      </c>
      <c r="H1678" s="184">
        <v>4.5130999999999997</v>
      </c>
      <c r="I1678" s="184">
        <v>4.4534000000000002</v>
      </c>
      <c r="J1678" s="184">
        <v>6.4532999999999996</v>
      </c>
      <c r="K1678" s="184">
        <v>3.6774</v>
      </c>
      <c r="L1678" s="184">
        <v>3.8064</v>
      </c>
      <c r="M1678" s="184">
        <v>3.5773000000000001</v>
      </c>
      <c r="N1678" s="184">
        <v>4.0232999999999999</v>
      </c>
      <c r="O1678" s="184">
        <v>7.3445</v>
      </c>
      <c r="P1678" s="184">
        <v>7.0934999999999997</v>
      </c>
      <c r="Q1678" s="184">
        <v>7.2812999999999999</v>
      </c>
      <c r="R1678" s="184">
        <v>6.8258999999999999</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44407</v>
      </c>
      <c r="E1679" s="184">
        <v>39.608400000000003</v>
      </c>
      <c r="F1679" s="184">
        <v>5.8064999999999998</v>
      </c>
      <c r="G1679" s="184">
        <v>5.4702000000000002</v>
      </c>
      <c r="H1679" s="184">
        <v>6.9997999999999996</v>
      </c>
      <c r="I1679" s="184">
        <v>5.5475000000000003</v>
      </c>
      <c r="J1679" s="184">
        <v>9.1638999999999999</v>
      </c>
      <c r="K1679" s="184">
        <v>5.0315000000000003</v>
      </c>
      <c r="L1679" s="184">
        <v>4.8034999999999997</v>
      </c>
      <c r="M1679" s="184">
        <v>4.5000999999999998</v>
      </c>
      <c r="N1679" s="184">
        <v>5.0313999999999997</v>
      </c>
      <c r="O1679" s="184">
        <v>8.5909999999999993</v>
      </c>
      <c r="P1679" s="184">
        <v>7.8239000000000001</v>
      </c>
      <c r="Q1679" s="184">
        <v>8.5676000000000005</v>
      </c>
      <c r="R1679" s="184">
        <v>8.0222999999999995</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44407</v>
      </c>
      <c r="E1680" s="184">
        <v>37.342599999999997</v>
      </c>
      <c r="F1680" s="184">
        <v>5.1810999999999998</v>
      </c>
      <c r="G1680" s="184">
        <v>4.8239000000000001</v>
      </c>
      <c r="H1680" s="184">
        <v>6.3611000000000004</v>
      </c>
      <c r="I1680" s="184">
        <v>4.9104000000000001</v>
      </c>
      <c r="J1680" s="184">
        <v>8.5206</v>
      </c>
      <c r="K1680" s="184">
        <v>4.3846999999999996</v>
      </c>
      <c r="L1680" s="184">
        <v>4.1406999999999998</v>
      </c>
      <c r="M1680" s="184">
        <v>3.8268</v>
      </c>
      <c r="N1680" s="184">
        <v>4.3608000000000002</v>
      </c>
      <c r="O1680" s="184">
        <v>7.8433999999999999</v>
      </c>
      <c r="P1680" s="184">
        <v>7.0153999999999996</v>
      </c>
      <c r="Q1680" s="184">
        <v>7.2194000000000003</v>
      </c>
      <c r="R1680" s="184">
        <v>7.3129</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44407</v>
      </c>
      <c r="E1688" s="184">
        <v>3997.39728915663</v>
      </c>
      <c r="F1688" s="184">
        <v>8.0481999999999996</v>
      </c>
      <c r="G1688" s="184">
        <v>9.7163000000000004</v>
      </c>
      <c r="H1688" s="184">
        <v>10.276199999999999</v>
      </c>
      <c r="I1688" s="184">
        <v>10.7827</v>
      </c>
      <c r="J1688" s="184">
        <v>-38.282499999999999</v>
      </c>
      <c r="K1688" s="184">
        <v>-8.3015000000000008</v>
      </c>
      <c r="L1688" s="184">
        <v>4.7495000000000003</v>
      </c>
      <c r="M1688" s="184">
        <v>10.962199999999999</v>
      </c>
      <c r="N1688" s="184">
        <v>5.4461000000000004</v>
      </c>
      <c r="O1688" s="184">
        <v>2.1301999999999999</v>
      </c>
      <c r="P1688" s="184">
        <v>4.6540999999999997</v>
      </c>
      <c r="Q1688" s="184">
        <v>7.3616999999999999</v>
      </c>
      <c r="R1688" s="184">
        <v>-0.8901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44407</v>
      </c>
      <c r="E1689" s="184">
        <v>4238.8276999999998</v>
      </c>
      <c r="F1689" s="184">
        <v>8.0495000000000001</v>
      </c>
      <c r="G1689" s="184">
        <v>9.7164999999999999</v>
      </c>
      <c r="H1689" s="184">
        <v>10.276300000000001</v>
      </c>
      <c r="I1689" s="184">
        <v>10.7828</v>
      </c>
      <c r="J1689" s="184">
        <v>-38.282499999999999</v>
      </c>
      <c r="K1689" s="184">
        <v>-8.3018000000000001</v>
      </c>
      <c r="L1689" s="184">
        <v>4.8360000000000003</v>
      </c>
      <c r="M1689" s="184">
        <v>11.2958</v>
      </c>
      <c r="N1689" s="184">
        <v>5.8879000000000001</v>
      </c>
      <c r="O1689" s="184">
        <v>2.7902</v>
      </c>
      <c r="P1689" s="184">
        <v>5.3464999999999998</v>
      </c>
      <c r="Q1689" s="184">
        <v>7.3654000000000002</v>
      </c>
      <c r="R1689" s="184">
        <v>-0.31490000000000001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44407</v>
      </c>
      <c r="E1690" s="184">
        <v>25.0763</v>
      </c>
      <c r="F1690" s="184">
        <v>-1.0188999999999999</v>
      </c>
      <c r="G1690" s="184">
        <v>1.1646000000000001</v>
      </c>
      <c r="H1690" s="184">
        <v>5.3703000000000003</v>
      </c>
      <c r="I1690" s="184">
        <v>4.7912999999999997</v>
      </c>
      <c r="J1690" s="184">
        <v>6.9337999999999997</v>
      </c>
      <c r="K1690" s="184">
        <v>5.2305999999999999</v>
      </c>
      <c r="L1690" s="184">
        <v>4.4070999999999998</v>
      </c>
      <c r="M1690" s="184">
        <v>4.6425000000000001</v>
      </c>
      <c r="N1690" s="184">
        <v>5.4255000000000004</v>
      </c>
      <c r="O1690" s="184">
        <v>8.7279999999999998</v>
      </c>
      <c r="P1690" s="184">
        <v>7.9802</v>
      </c>
      <c r="Q1690" s="184">
        <v>8.6316000000000006</v>
      </c>
      <c r="R1690" s="184">
        <v>8.4953000000000003</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44407</v>
      </c>
      <c r="E1691" s="184">
        <v>25.506900000000002</v>
      </c>
      <c r="F1691" s="184">
        <v>-0.57240000000000002</v>
      </c>
      <c r="G1691" s="184">
        <v>1.7174</v>
      </c>
      <c r="H1691" s="184">
        <v>5.9146000000000001</v>
      </c>
      <c r="I1691" s="184">
        <v>5.3361999999999998</v>
      </c>
      <c r="J1691" s="184">
        <v>7.4724000000000004</v>
      </c>
      <c r="K1691" s="184">
        <v>5.7502000000000004</v>
      </c>
      <c r="L1691" s="184">
        <v>4.9252000000000002</v>
      </c>
      <c r="M1691" s="184">
        <v>5.1725000000000003</v>
      </c>
      <c r="N1691" s="184">
        <v>5.9665999999999997</v>
      </c>
      <c r="O1691" s="184">
        <v>9.0470000000000006</v>
      </c>
      <c r="P1691" s="184">
        <v>8.2349999999999994</v>
      </c>
      <c r="Q1691" s="184">
        <v>8.7201000000000004</v>
      </c>
      <c r="R1691" s="184">
        <v>8.8910999999999998</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44407</v>
      </c>
      <c r="E1692" s="184">
        <v>31.581399999999999</v>
      </c>
      <c r="F1692" s="184">
        <v>6.3577000000000004</v>
      </c>
      <c r="G1692" s="184">
        <v>4.3163</v>
      </c>
      <c r="H1692" s="184">
        <v>4.5774999999999997</v>
      </c>
      <c r="I1692" s="184">
        <v>5.5842999999999998</v>
      </c>
      <c r="J1692" s="184">
        <v>7.5707000000000004</v>
      </c>
      <c r="K1692" s="184">
        <v>3.9864999999999999</v>
      </c>
      <c r="L1692" s="184">
        <v>4.1462000000000003</v>
      </c>
      <c r="M1692" s="184">
        <v>3.8410000000000002</v>
      </c>
      <c r="N1692" s="184">
        <v>3.8372999999999999</v>
      </c>
      <c r="O1692" s="184">
        <v>3.1815000000000002</v>
      </c>
      <c r="P1692" s="184">
        <v>4.2282000000000002</v>
      </c>
      <c r="Q1692" s="184">
        <v>6.3604000000000003</v>
      </c>
      <c r="R1692" s="184">
        <v>5.2637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44407</v>
      </c>
      <c r="E1693" s="184">
        <v>34.178899999999999</v>
      </c>
      <c r="F1693" s="184">
        <v>7.3700999999999999</v>
      </c>
      <c r="G1693" s="184">
        <v>5.3418999999999999</v>
      </c>
      <c r="H1693" s="184">
        <v>5.6048999999999998</v>
      </c>
      <c r="I1693" s="184">
        <v>6.6148999999999996</v>
      </c>
      <c r="J1693" s="184">
        <v>8.6073000000000004</v>
      </c>
      <c r="K1693" s="184">
        <v>5.0419</v>
      </c>
      <c r="L1693" s="184">
        <v>5.2356999999999996</v>
      </c>
      <c r="M1693" s="184">
        <v>4.9226000000000001</v>
      </c>
      <c r="N1693" s="184">
        <v>4.9195000000000002</v>
      </c>
      <c r="O1693" s="184">
        <v>4.2020999999999997</v>
      </c>
      <c r="P1693" s="184">
        <v>5.2373000000000003</v>
      </c>
      <c r="Q1693" s="184">
        <v>6.9196999999999997</v>
      </c>
      <c r="R1693" s="184">
        <v>6.3235000000000001</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44407</v>
      </c>
      <c r="E1694" s="184">
        <v>46.668100000000003</v>
      </c>
      <c r="F1694" s="184">
        <v>2.2683</v>
      </c>
      <c r="G1694" s="184">
        <v>1.0951</v>
      </c>
      <c r="H1694" s="184">
        <v>4.9207999999999998</v>
      </c>
      <c r="I1694" s="184">
        <v>4.6506999999999996</v>
      </c>
      <c r="J1694" s="184">
        <v>4.6162999999999998</v>
      </c>
      <c r="K1694" s="184">
        <v>4.4641999999999999</v>
      </c>
      <c r="L1694" s="184">
        <v>4.1242999999999999</v>
      </c>
      <c r="M1694" s="184">
        <v>4.4455</v>
      </c>
      <c r="N1694" s="184">
        <v>5.2070999999999996</v>
      </c>
      <c r="O1694" s="184">
        <v>8.4677000000000007</v>
      </c>
      <c r="P1694" s="184">
        <v>7.6795</v>
      </c>
      <c r="Q1694" s="184">
        <v>8.1013000000000002</v>
      </c>
      <c r="R1694" s="184">
        <v>8.1681000000000008</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44407</v>
      </c>
      <c r="E1695" s="184">
        <v>49.596899999999998</v>
      </c>
      <c r="F1695" s="184">
        <v>3.0175999999999998</v>
      </c>
      <c r="G1695" s="184">
        <v>1.8646</v>
      </c>
      <c r="H1695" s="184">
        <v>5.6833999999999998</v>
      </c>
      <c r="I1695" s="184">
        <v>5.4150999999999998</v>
      </c>
      <c r="J1695" s="184">
        <v>5.3788</v>
      </c>
      <c r="K1695" s="184">
        <v>5.2335000000000003</v>
      </c>
      <c r="L1695" s="184">
        <v>4.9005000000000001</v>
      </c>
      <c r="M1695" s="184">
        <v>5.2324999999999999</v>
      </c>
      <c r="N1695" s="184">
        <v>6.0094000000000003</v>
      </c>
      <c r="O1695" s="184">
        <v>9.2895000000000003</v>
      </c>
      <c r="P1695" s="184">
        <v>8.5372000000000003</v>
      </c>
      <c r="Q1695" s="184">
        <v>9.1283999999999992</v>
      </c>
      <c r="R1695" s="184">
        <v>8.9870000000000001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44407</v>
      </c>
      <c r="E1696" s="184">
        <v>20.275200000000002</v>
      </c>
      <c r="F1696" s="184">
        <v>-4.5</v>
      </c>
      <c r="G1696" s="184">
        <v>4.202</v>
      </c>
      <c r="H1696" s="184">
        <v>0.43719999999999998</v>
      </c>
      <c r="I1696" s="184">
        <v>1.7113</v>
      </c>
      <c r="J1696" s="184">
        <v>5.9032999999999998</v>
      </c>
      <c r="K1696" s="184">
        <v>3.9798</v>
      </c>
      <c r="L1696" s="184">
        <v>3.6478000000000002</v>
      </c>
      <c r="M1696" s="184">
        <v>4.0190999999999999</v>
      </c>
      <c r="N1696" s="184">
        <v>4.8273999999999999</v>
      </c>
      <c r="O1696" s="184">
        <v>4.8705999999999996</v>
      </c>
      <c r="P1696" s="184">
        <v>5.3090999999999999</v>
      </c>
      <c r="Q1696" s="184">
        <v>7.0594999999999999</v>
      </c>
      <c r="R1696" s="184">
        <v>5.7173999999999996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44407</v>
      </c>
      <c r="E1697" s="184">
        <v>21.733799999999999</v>
      </c>
      <c r="F1697" s="184">
        <v>-4.0301</v>
      </c>
      <c r="G1697" s="184">
        <v>4.6481000000000003</v>
      </c>
      <c r="H1697" s="184">
        <v>0.88780000000000003</v>
      </c>
      <c r="I1697" s="184">
        <v>2.161</v>
      </c>
      <c r="J1697" s="184">
        <v>6.3475000000000001</v>
      </c>
      <c r="K1697" s="184">
        <v>4.4257999999999997</v>
      </c>
      <c r="L1697" s="184">
        <v>4.0805999999999996</v>
      </c>
      <c r="M1697" s="184">
        <v>4.4318999999999997</v>
      </c>
      <c r="N1697" s="184">
        <v>5.2647000000000004</v>
      </c>
      <c r="O1697" s="184">
        <v>5.5852000000000004</v>
      </c>
      <c r="P1697" s="184">
        <v>6.2287999999999997</v>
      </c>
      <c r="Q1697" s="184">
        <v>7.4325000000000001</v>
      </c>
      <c r="R1697" s="184">
        <v>6.3029000000000002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44407</v>
      </c>
      <c r="E1698" s="184">
        <v>47.719299999999997</v>
      </c>
      <c r="F1698" s="184">
        <v>1.8358000000000001</v>
      </c>
      <c r="G1698" s="184">
        <v>0.38250000000000001</v>
      </c>
      <c r="H1698" s="184">
        <v>3.6412</v>
      </c>
      <c r="I1698" s="184">
        <v>3.7643</v>
      </c>
      <c r="J1698" s="184">
        <v>7.4390999999999998</v>
      </c>
      <c r="K1698" s="184">
        <v>4.5324</v>
      </c>
      <c r="L1698" s="184">
        <v>4.6695000000000002</v>
      </c>
      <c r="M1698" s="184">
        <v>4.3238000000000003</v>
      </c>
      <c r="N1698" s="184">
        <v>4.8853999999999997</v>
      </c>
      <c r="O1698" s="184">
        <v>8.7951999999999995</v>
      </c>
      <c r="P1698" s="184">
        <v>7.9132999999999996</v>
      </c>
      <c r="Q1698" s="184">
        <v>8.5668000000000006</v>
      </c>
      <c r="R1698" s="184">
        <v>8.1318000000000001</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44407</v>
      </c>
      <c r="E1699" s="184">
        <v>45.409700000000001</v>
      </c>
      <c r="F1699" s="184">
        <v>1.3665</v>
      </c>
      <c r="G1699" s="184">
        <v>-8.0399999999999999E-2</v>
      </c>
      <c r="H1699" s="184">
        <v>3.1597</v>
      </c>
      <c r="I1699" s="184">
        <v>3.2766999999999999</v>
      </c>
      <c r="J1699" s="184">
        <v>6.9520999999999997</v>
      </c>
      <c r="K1699" s="184">
        <v>4.0434000000000001</v>
      </c>
      <c r="L1699" s="184">
        <v>4.1729000000000003</v>
      </c>
      <c r="M1699" s="184">
        <v>3.8126000000000002</v>
      </c>
      <c r="N1699" s="184">
        <v>4.3605999999999998</v>
      </c>
      <c r="O1699" s="184">
        <v>8.2517999999999994</v>
      </c>
      <c r="P1699" s="184">
        <v>7.3685</v>
      </c>
      <c r="Q1699" s="184">
        <v>7.6071999999999997</v>
      </c>
      <c r="R1699" s="184">
        <v>7.5848000000000004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44407</v>
      </c>
      <c r="E1700" s="184">
        <v>1713.6305</v>
      </c>
      <c r="F1700" s="184">
        <v>-5.2773000000000003</v>
      </c>
      <c r="G1700" s="184">
        <v>2.4961000000000002</v>
      </c>
      <c r="H1700" s="184">
        <v>4.2302</v>
      </c>
      <c r="I1700" s="184">
        <v>6.8445</v>
      </c>
      <c r="J1700" s="184">
        <v>5.2183999999999999</v>
      </c>
      <c r="K1700" s="184">
        <v>3.1556000000000002</v>
      </c>
      <c r="L1700" s="184">
        <v>2.4977</v>
      </c>
      <c r="M1700" s="184">
        <v>2.8999000000000001</v>
      </c>
      <c r="N1700" s="184">
        <v>3.2671000000000001</v>
      </c>
      <c r="O1700" s="184">
        <v>5.3467000000000002</v>
      </c>
      <c r="P1700" s="184">
        <v>5.8944999999999999</v>
      </c>
      <c r="Q1700" s="184">
        <v>7.0721999999999996</v>
      </c>
      <c r="R1700" s="184">
        <v>3.5021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44407</v>
      </c>
      <c r="E1701" s="184">
        <v>1880.9229</v>
      </c>
      <c r="F1701" s="184">
        <v>-3.9777</v>
      </c>
      <c r="G1701" s="184">
        <v>3.7961999999999998</v>
      </c>
      <c r="H1701" s="184">
        <v>5.5311000000000003</v>
      </c>
      <c r="I1701" s="184">
        <v>8.1483000000000008</v>
      </c>
      <c r="J1701" s="184">
        <v>6.5247999999999999</v>
      </c>
      <c r="K1701" s="184">
        <v>4.4664999999999999</v>
      </c>
      <c r="L1701" s="184">
        <v>3.8641999999999999</v>
      </c>
      <c r="M1701" s="184">
        <v>4.2727000000000004</v>
      </c>
      <c r="N1701" s="184">
        <v>4.6478000000000002</v>
      </c>
      <c r="O1701" s="184">
        <v>6.6104000000000003</v>
      </c>
      <c r="P1701" s="184">
        <v>7.0926</v>
      </c>
      <c r="Q1701" s="184">
        <v>8.3198000000000008</v>
      </c>
      <c r="R1701" s="184">
        <v>4.7858000000000001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44407</v>
      </c>
      <c r="E1702" s="184">
        <v>2872.4634000000001</v>
      </c>
      <c r="F1702" s="184">
        <v>6.0824999999999996</v>
      </c>
      <c r="G1702" s="184">
        <v>4.6689999999999996</v>
      </c>
      <c r="H1702" s="184">
        <v>6.6502999999999997</v>
      </c>
      <c r="I1702" s="184">
        <v>6.1496000000000004</v>
      </c>
      <c r="J1702" s="184">
        <v>8.5130999999999997</v>
      </c>
      <c r="K1702" s="184">
        <v>3.9279999999999999</v>
      </c>
      <c r="L1702" s="184">
        <v>3.5998000000000001</v>
      </c>
      <c r="M1702" s="184">
        <v>3.448</v>
      </c>
      <c r="N1702" s="184">
        <v>3.6400999999999999</v>
      </c>
      <c r="O1702" s="184">
        <v>7.6852</v>
      </c>
      <c r="P1702" s="184">
        <v>6.8960999999999997</v>
      </c>
      <c r="Q1702" s="184">
        <v>7.6238000000000001</v>
      </c>
      <c r="R1702" s="184">
        <v>7.0511999999999997</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44407</v>
      </c>
      <c r="E1703" s="184">
        <v>3088.7037999999998</v>
      </c>
      <c r="F1703" s="184">
        <v>6.9344999999999999</v>
      </c>
      <c r="G1703" s="184">
        <v>5.52</v>
      </c>
      <c r="H1703" s="184">
        <v>7.5027999999999997</v>
      </c>
      <c r="I1703" s="184">
        <v>7.0025000000000004</v>
      </c>
      <c r="J1703" s="184">
        <v>9.3689</v>
      </c>
      <c r="K1703" s="184">
        <v>4.7870999999999997</v>
      </c>
      <c r="L1703" s="184">
        <v>4.4668000000000001</v>
      </c>
      <c r="M1703" s="184">
        <v>4.3226000000000004</v>
      </c>
      <c r="N1703" s="184">
        <v>4.5246000000000004</v>
      </c>
      <c r="O1703" s="184">
        <v>8.6029</v>
      </c>
      <c r="P1703" s="184">
        <v>7.7206000000000001</v>
      </c>
      <c r="Q1703" s="184">
        <v>8.2677999999999994</v>
      </c>
      <c r="R1703" s="184">
        <v>7.9633000000000003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44407</v>
      </c>
      <c r="E1706" s="184">
        <v>41.584800000000001</v>
      </c>
      <c r="F1706" s="184">
        <v>-5.3532999999999999</v>
      </c>
      <c r="G1706" s="184">
        <v>1.3753</v>
      </c>
      <c r="H1706" s="184">
        <v>6.0884999999999998</v>
      </c>
      <c r="I1706" s="184">
        <v>5.5414000000000003</v>
      </c>
      <c r="J1706" s="184">
        <v>6.125</v>
      </c>
      <c r="K1706" s="184">
        <v>4.5712999999999999</v>
      </c>
      <c r="L1706" s="184">
        <v>3.5579999999999998</v>
      </c>
      <c r="M1706" s="184">
        <v>3.5901000000000001</v>
      </c>
      <c r="N1706" s="184">
        <v>4.3621999999999996</v>
      </c>
      <c r="O1706" s="184">
        <v>8.1409000000000002</v>
      </c>
      <c r="P1706" s="184">
        <v>7.3213999999999997</v>
      </c>
      <c r="Q1706" s="184">
        <v>7.6811999999999996</v>
      </c>
      <c r="R1706" s="184">
        <v>7.4832000000000001</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44407</v>
      </c>
      <c r="E1707" s="184">
        <v>44.375900000000001</v>
      </c>
      <c r="F1707" s="184">
        <v>-4.5232999999999999</v>
      </c>
      <c r="G1707" s="184">
        <v>2.2212000000000001</v>
      </c>
      <c r="H1707" s="184">
        <v>6.9183000000000003</v>
      </c>
      <c r="I1707" s="184">
        <v>6.3723999999999998</v>
      </c>
      <c r="J1707" s="184">
        <v>6.9513999999999996</v>
      </c>
      <c r="K1707" s="184">
        <v>5.4047000000000001</v>
      </c>
      <c r="L1707" s="184">
        <v>4.3971999999999998</v>
      </c>
      <c r="M1707" s="184">
        <v>4.4307999999999996</v>
      </c>
      <c r="N1707" s="184">
        <v>5.2133000000000003</v>
      </c>
      <c r="O1707" s="184">
        <v>9.0305999999999997</v>
      </c>
      <c r="P1707" s="184">
        <v>8.2179000000000002</v>
      </c>
      <c r="Q1707" s="184">
        <v>8.7261000000000006</v>
      </c>
      <c r="R1707" s="184">
        <v>8.3630999999999993</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44407</v>
      </c>
      <c r="E1708" s="184">
        <v>22.075800000000001</v>
      </c>
      <c r="F1708" s="184">
        <v>0.33069999999999999</v>
      </c>
      <c r="G1708" s="184">
        <v>6.2309999999999999</v>
      </c>
      <c r="H1708" s="184">
        <v>6.3852000000000002</v>
      </c>
      <c r="I1708" s="184">
        <v>6.6422999999999996</v>
      </c>
      <c r="J1708" s="184">
        <v>7.8990999999999998</v>
      </c>
      <c r="K1708" s="184">
        <v>4.8342000000000001</v>
      </c>
      <c r="L1708" s="184">
        <v>4.4432999999999998</v>
      </c>
      <c r="M1708" s="184">
        <v>4.2575000000000003</v>
      </c>
      <c r="N1708" s="184">
        <v>4.6435000000000004</v>
      </c>
      <c r="O1708" s="184">
        <v>8.5115999999999996</v>
      </c>
      <c r="P1708" s="184">
        <v>7.8338999999999999</v>
      </c>
      <c r="Q1708" s="184">
        <v>8.4451999999999998</v>
      </c>
      <c r="R1708" s="184">
        <v>7.9482999999999997</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44407</v>
      </c>
      <c r="E1709" s="184">
        <v>21.215900000000001</v>
      </c>
      <c r="F1709" s="184">
        <v>-0.17199999999999999</v>
      </c>
      <c r="G1709" s="184">
        <v>5.7374000000000001</v>
      </c>
      <c r="H1709" s="184">
        <v>5.9051999999999998</v>
      </c>
      <c r="I1709" s="184">
        <v>6.1588000000000003</v>
      </c>
      <c r="J1709" s="184">
        <v>7.4198000000000004</v>
      </c>
      <c r="K1709" s="184">
        <v>4.3495999999999997</v>
      </c>
      <c r="L1709" s="184">
        <v>3.9460999999999999</v>
      </c>
      <c r="M1709" s="184">
        <v>3.7541000000000002</v>
      </c>
      <c r="N1709" s="184">
        <v>4.1311999999999998</v>
      </c>
      <c r="O1709" s="184">
        <v>7.9793000000000003</v>
      </c>
      <c r="P1709" s="184">
        <v>7.2986000000000004</v>
      </c>
      <c r="Q1709" s="184">
        <v>8.1525999999999996</v>
      </c>
      <c r="R1709" s="184">
        <v>7.4230999999999998</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44407</v>
      </c>
      <c r="E1710" s="184">
        <v>12.1972</v>
      </c>
      <c r="F1710" s="184">
        <v>1.1970000000000001</v>
      </c>
      <c r="G1710" s="184">
        <v>3.5920000000000001</v>
      </c>
      <c r="H1710" s="184">
        <v>5.5206</v>
      </c>
      <c r="I1710" s="184">
        <v>5.8055000000000003</v>
      </c>
      <c r="J1710" s="184">
        <v>7.6184000000000003</v>
      </c>
      <c r="K1710" s="184">
        <v>4.6639999999999997</v>
      </c>
      <c r="L1710" s="184">
        <v>4.1982999999999997</v>
      </c>
      <c r="M1710" s="184">
        <v>4.0281000000000002</v>
      </c>
      <c r="N1710" s="184">
        <v>4.4451000000000001</v>
      </c>
      <c r="O1710" s="184"/>
      <c r="P1710" s="184"/>
      <c r="Q1710" s="184">
        <v>8.2926000000000002</v>
      </c>
      <c r="R1710" s="184">
        <v>7.31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44407</v>
      </c>
      <c r="E1711" s="184">
        <v>11.8812</v>
      </c>
      <c r="F1711" s="184">
        <v>0</v>
      </c>
      <c r="G1711" s="184">
        <v>2.5606</v>
      </c>
      <c r="H1711" s="184">
        <v>4.4802999999999997</v>
      </c>
      <c r="I1711" s="184">
        <v>4.7484000000000002</v>
      </c>
      <c r="J1711" s="184">
        <v>6.5582000000000003</v>
      </c>
      <c r="K1711" s="184">
        <v>3.6004</v>
      </c>
      <c r="L1711" s="184">
        <v>3.1267999999999998</v>
      </c>
      <c r="M1711" s="184">
        <v>2.9499</v>
      </c>
      <c r="N1711" s="184">
        <v>3.3525</v>
      </c>
      <c r="O1711" s="184"/>
      <c r="P1711" s="184"/>
      <c r="Q1711" s="184">
        <v>7.1584000000000003</v>
      </c>
      <c r="R1711" s="184">
        <v>6.1863999999999999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44407</v>
      </c>
      <c r="E1712" s="184">
        <v>10.2704</v>
      </c>
      <c r="F1712" s="184">
        <v>-2.1322000000000001</v>
      </c>
      <c r="G1712" s="184">
        <v>2.3696999999999999</v>
      </c>
      <c r="H1712" s="184">
        <v>4.4715999999999996</v>
      </c>
      <c r="I1712" s="184">
        <v>5.5967000000000002</v>
      </c>
      <c r="J1712" s="184">
        <v>6.9339000000000004</v>
      </c>
      <c r="K1712" s="184">
        <v>5.4467999999999996</v>
      </c>
      <c r="L1712" s="184"/>
      <c r="M1712" s="184"/>
      <c r="N1712" s="184"/>
      <c r="O1712" s="184"/>
      <c r="P1712" s="184"/>
      <c r="Q1712" s="184">
        <v>6.2864000000000004</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44407</v>
      </c>
      <c r="E1713" s="184">
        <v>10.2294</v>
      </c>
      <c r="F1713" s="184">
        <v>-2.8542999999999998</v>
      </c>
      <c r="G1713" s="184">
        <v>1.4274</v>
      </c>
      <c r="H1713" s="184">
        <v>3.5194999999999999</v>
      </c>
      <c r="I1713" s="184">
        <v>4.6212999999999997</v>
      </c>
      <c r="J1713" s="184">
        <v>5.9520999999999997</v>
      </c>
      <c r="K1713" s="184">
        <v>4.4923000000000002</v>
      </c>
      <c r="L1713" s="184"/>
      <c r="M1713" s="184"/>
      <c r="N1713" s="184"/>
      <c r="O1713" s="184"/>
      <c r="P1713" s="184"/>
      <c r="Q1713" s="184">
        <v>5.3331999999999997</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44407</v>
      </c>
      <c r="E1714" s="184">
        <v>12.619</v>
      </c>
      <c r="F1714" s="184">
        <v>7.5220000000000002</v>
      </c>
      <c r="G1714" s="184">
        <v>5.4981999999999998</v>
      </c>
      <c r="H1714" s="184">
        <v>5.9156000000000004</v>
      </c>
      <c r="I1714" s="184">
        <v>4.4909999999999997</v>
      </c>
      <c r="J1714" s="184">
        <v>7.8795999999999999</v>
      </c>
      <c r="K1714" s="184">
        <v>4.2107999999999999</v>
      </c>
      <c r="L1714" s="184">
        <v>4.282</v>
      </c>
      <c r="M1714" s="184">
        <v>3.8549000000000002</v>
      </c>
      <c r="N1714" s="184">
        <v>4.0373000000000001</v>
      </c>
      <c r="O1714" s="184">
        <v>7.5278</v>
      </c>
      <c r="P1714" s="184"/>
      <c r="Q1714" s="184">
        <v>7.1346999999999996</v>
      </c>
      <c r="R1714" s="184">
        <v>6.6779999999999999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44407</v>
      </c>
      <c r="E1715" s="184">
        <v>12.956899999999999</v>
      </c>
      <c r="F1715" s="184">
        <v>8.4530999999999992</v>
      </c>
      <c r="G1715" s="184">
        <v>6.3886000000000003</v>
      </c>
      <c r="H1715" s="184">
        <v>6.7697000000000003</v>
      </c>
      <c r="I1715" s="184">
        <v>5.3230000000000004</v>
      </c>
      <c r="J1715" s="184">
        <v>8.7006999999999994</v>
      </c>
      <c r="K1715" s="184">
        <v>5.0499000000000001</v>
      </c>
      <c r="L1715" s="184">
        <v>5.1369999999999996</v>
      </c>
      <c r="M1715" s="184">
        <v>4.7224000000000004</v>
      </c>
      <c r="N1715" s="184">
        <v>4.9074</v>
      </c>
      <c r="O1715" s="184">
        <v>8.3749000000000002</v>
      </c>
      <c r="P1715" s="184"/>
      <c r="Q1715" s="184">
        <v>7.9767999999999999</v>
      </c>
      <c r="R1715" s="184">
        <v>7.5475000000000003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44407</v>
      </c>
      <c r="E1716" s="184">
        <v>41.672499999999999</v>
      </c>
      <c r="F1716" s="184">
        <v>1.1387</v>
      </c>
      <c r="G1716" s="184">
        <v>1.4308000000000001</v>
      </c>
      <c r="H1716" s="184">
        <v>5.6116000000000001</v>
      </c>
      <c r="I1716" s="184">
        <v>5.1464999999999996</v>
      </c>
      <c r="J1716" s="184">
        <v>7.5795000000000003</v>
      </c>
      <c r="K1716" s="184">
        <v>5.5228000000000002</v>
      </c>
      <c r="L1716" s="184">
        <v>5.6741000000000001</v>
      </c>
      <c r="M1716" s="184">
        <v>5.1772</v>
      </c>
      <c r="N1716" s="184">
        <v>5.6927000000000003</v>
      </c>
      <c r="O1716" s="184">
        <v>8.1729000000000003</v>
      </c>
      <c r="P1716" s="184">
        <v>7.2919</v>
      </c>
      <c r="Q1716" s="184">
        <v>7.9633000000000003</v>
      </c>
      <c r="R1716" s="184">
        <v>7.9185999999999996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44407</v>
      </c>
      <c r="E1717" s="184">
        <v>44.095199999999998</v>
      </c>
      <c r="F1717" s="184">
        <v>1.9038999999999999</v>
      </c>
      <c r="G1717" s="184">
        <v>2.2353000000000001</v>
      </c>
      <c r="H1717" s="184">
        <v>6.4288999999999996</v>
      </c>
      <c r="I1717" s="184">
        <v>5.9675000000000002</v>
      </c>
      <c r="J1717" s="184">
        <v>8.4041999999999994</v>
      </c>
      <c r="K1717" s="184">
        <v>6.3433000000000002</v>
      </c>
      <c r="L1717" s="184">
        <v>6.4976000000000003</v>
      </c>
      <c r="M1717" s="184">
        <v>6.0277000000000003</v>
      </c>
      <c r="N1717" s="184">
        <v>6.5663</v>
      </c>
      <c r="O1717" s="184">
        <v>9.0105000000000004</v>
      </c>
      <c r="P1717" s="184">
        <v>8.0536999999999992</v>
      </c>
      <c r="Q1717" s="184">
        <v>8.7807999999999993</v>
      </c>
      <c r="R1717" s="184">
        <v>8.7972999999999999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44407</v>
      </c>
      <c r="E1718" s="184">
        <v>36.015599999999999</v>
      </c>
      <c r="F1718" s="184">
        <v>-0.40539999999999998</v>
      </c>
      <c r="G1718" s="184">
        <v>1.25</v>
      </c>
      <c r="H1718" s="184">
        <v>4.3760000000000003</v>
      </c>
      <c r="I1718" s="184">
        <v>3.2761</v>
      </c>
      <c r="J1718" s="184">
        <v>5.2179000000000002</v>
      </c>
      <c r="K1718" s="184">
        <v>4.3613</v>
      </c>
      <c r="L1718" s="184">
        <v>3.8778999999999999</v>
      </c>
      <c r="M1718" s="184">
        <v>3.5508999999999999</v>
      </c>
      <c r="N1718" s="184">
        <v>4.0940000000000003</v>
      </c>
      <c r="O1718" s="184">
        <v>3.8628999999999998</v>
      </c>
      <c r="P1718" s="184">
        <v>5.0529999999999999</v>
      </c>
      <c r="Q1718" s="184">
        <v>7.1646999999999998</v>
      </c>
      <c r="R1718" s="184">
        <v>8.2170000000000005</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44407</v>
      </c>
      <c r="E1719" s="184">
        <v>38.675699999999999</v>
      </c>
      <c r="F1719" s="184">
        <v>0.28310000000000002</v>
      </c>
      <c r="G1719" s="184">
        <v>2.0137</v>
      </c>
      <c r="H1719" s="184">
        <v>5.1281999999999996</v>
      </c>
      <c r="I1719" s="184">
        <v>4.0239000000000003</v>
      </c>
      <c r="J1719" s="184">
        <v>5.9588999999999999</v>
      </c>
      <c r="K1719" s="184">
        <v>5.1012000000000004</v>
      </c>
      <c r="L1719" s="184">
        <v>4.6195000000000004</v>
      </c>
      <c r="M1719" s="184">
        <v>4.2878999999999996</v>
      </c>
      <c r="N1719" s="184">
        <v>4.8284000000000002</v>
      </c>
      <c r="O1719" s="184">
        <v>4.6886999999999999</v>
      </c>
      <c r="P1719" s="184">
        <v>5.9212999999999996</v>
      </c>
      <c r="Q1719" s="184">
        <v>7.6372999999999998</v>
      </c>
      <c r="R1719" s="184">
        <v>9.0122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44407</v>
      </c>
      <c r="E1720" s="184">
        <v>34.965400000000002</v>
      </c>
      <c r="F1720" s="184">
        <v>5.0114000000000001</v>
      </c>
      <c r="G1720" s="184">
        <v>4.2465999999999999</v>
      </c>
      <c r="H1720" s="184">
        <v>4.8361999999999998</v>
      </c>
      <c r="I1720" s="184">
        <v>5.5594000000000001</v>
      </c>
      <c r="J1720" s="184">
        <v>7.6684000000000001</v>
      </c>
      <c r="K1720" s="184">
        <v>3.8649</v>
      </c>
      <c r="L1720" s="184">
        <v>3.5127999999999999</v>
      </c>
      <c r="M1720" s="184">
        <v>3.4841000000000002</v>
      </c>
      <c r="N1720" s="184">
        <v>3.8593999999999999</v>
      </c>
      <c r="O1720" s="184">
        <v>4.2744</v>
      </c>
      <c r="P1720" s="184">
        <v>5.024</v>
      </c>
      <c r="Q1720" s="184">
        <v>7.0998999999999999</v>
      </c>
      <c r="R1720" s="184">
        <v>7.2104999999999997</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44407</v>
      </c>
      <c r="E1721" s="184">
        <v>37.019500000000001</v>
      </c>
      <c r="F1721" s="184">
        <v>5.3250000000000002</v>
      </c>
      <c r="G1721" s="184">
        <v>4.6357999999999997</v>
      </c>
      <c r="H1721" s="184">
        <v>5.2309000000000001</v>
      </c>
      <c r="I1721" s="184">
        <v>5.9576000000000002</v>
      </c>
      <c r="J1721" s="184">
        <v>8.0724</v>
      </c>
      <c r="K1721" s="184">
        <v>4.2694999999999999</v>
      </c>
      <c r="L1721" s="184">
        <v>3.9220999999999999</v>
      </c>
      <c r="M1721" s="184">
        <v>3.9011999999999998</v>
      </c>
      <c r="N1721" s="184">
        <v>4.2862</v>
      </c>
      <c r="O1721" s="184">
        <v>4.7998000000000003</v>
      </c>
      <c r="P1721" s="184">
        <v>5.6917</v>
      </c>
      <c r="Q1721" s="184">
        <v>7.3060999999999998</v>
      </c>
      <c r="R1721" s="184">
        <v>7.6520999999999999</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44407</v>
      </c>
      <c r="E1722" s="184">
        <v>26.533999999999999</v>
      </c>
      <c r="F1722" s="184">
        <v>-0.41270000000000001</v>
      </c>
      <c r="G1722" s="184">
        <v>4.6329000000000002</v>
      </c>
      <c r="H1722" s="184">
        <v>6.7491000000000003</v>
      </c>
      <c r="I1722" s="184">
        <v>6.3333000000000004</v>
      </c>
      <c r="J1722" s="184">
        <v>7.9474999999999998</v>
      </c>
      <c r="K1722" s="184">
        <v>5.0511999999999997</v>
      </c>
      <c r="L1722" s="184">
        <v>3.6680999999999999</v>
      </c>
      <c r="M1722" s="184">
        <v>3.8965999999999998</v>
      </c>
      <c r="N1722" s="184">
        <v>4.5308000000000002</v>
      </c>
      <c r="O1722" s="184">
        <v>8.4830000000000005</v>
      </c>
      <c r="P1722" s="184">
        <v>7.8569000000000004</v>
      </c>
      <c r="Q1722" s="184">
        <v>8.4654000000000007</v>
      </c>
      <c r="R1722" s="184">
        <v>7.8779000000000003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44407</v>
      </c>
      <c r="E1723" s="184">
        <v>25.465599999999998</v>
      </c>
      <c r="F1723" s="184">
        <v>-0.86</v>
      </c>
      <c r="G1723" s="184">
        <v>4.1101999999999999</v>
      </c>
      <c r="H1723" s="184">
        <v>6.2526000000000002</v>
      </c>
      <c r="I1723" s="184">
        <v>5.8384</v>
      </c>
      <c r="J1723" s="184">
        <v>7.4459</v>
      </c>
      <c r="K1723" s="184">
        <v>4.5461999999999998</v>
      </c>
      <c r="L1723" s="184">
        <v>3.1589</v>
      </c>
      <c r="M1723" s="184">
        <v>3.3818999999999999</v>
      </c>
      <c r="N1723" s="184">
        <v>4.0091000000000001</v>
      </c>
      <c r="O1723" s="184">
        <v>7.9261999999999997</v>
      </c>
      <c r="P1723" s="184">
        <v>7.2664999999999997</v>
      </c>
      <c r="Q1723" s="184">
        <v>6.8935000000000004</v>
      </c>
      <c r="R1723" s="184">
        <v>7.3394000000000004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44407</v>
      </c>
      <c r="E1724" s="184">
        <v>32.795900000000003</v>
      </c>
      <c r="F1724" s="184">
        <v>-0.55649999999999999</v>
      </c>
      <c r="G1724" s="184">
        <v>0.48230000000000001</v>
      </c>
      <c r="H1724" s="184">
        <v>2.9588999999999999</v>
      </c>
      <c r="I1724" s="184">
        <v>3.2315</v>
      </c>
      <c r="J1724" s="184">
        <v>5.3095999999999997</v>
      </c>
      <c r="K1724" s="184">
        <v>3.2014999999999998</v>
      </c>
      <c r="L1724" s="184">
        <v>3.5560999999999998</v>
      </c>
      <c r="M1724" s="184">
        <v>3.2774000000000001</v>
      </c>
      <c r="N1724" s="184">
        <v>3.7155999999999998</v>
      </c>
      <c r="O1724" s="184">
        <v>2.8176999999999999</v>
      </c>
      <c r="P1724" s="184">
        <v>4.1276000000000002</v>
      </c>
      <c r="Q1724" s="184">
        <v>6.4805999999999999</v>
      </c>
      <c r="R1724" s="184">
        <v>4.1840999999999999</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44407</v>
      </c>
      <c r="E1725" s="184">
        <v>35.138800000000003</v>
      </c>
      <c r="F1725" s="184">
        <v>0.31159999999999999</v>
      </c>
      <c r="G1725" s="184">
        <v>1.212</v>
      </c>
      <c r="H1725" s="184">
        <v>3.6976</v>
      </c>
      <c r="I1725" s="184">
        <v>3.9681000000000002</v>
      </c>
      <c r="J1725" s="184">
        <v>6.0442</v>
      </c>
      <c r="K1725" s="184">
        <v>3.9363999999999999</v>
      </c>
      <c r="L1725" s="184">
        <v>4.2411000000000003</v>
      </c>
      <c r="M1725" s="184">
        <v>3.9881000000000002</v>
      </c>
      <c r="N1725" s="184">
        <v>4.4455</v>
      </c>
      <c r="O1725" s="184">
        <v>3.5289000000000001</v>
      </c>
      <c r="P1725" s="184">
        <v>4.9878</v>
      </c>
      <c r="Q1725" s="184">
        <v>7.0362999999999998</v>
      </c>
      <c r="R1725" s="184">
        <v>4.8944999999999999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44407</v>
      </c>
      <c r="E1726" s="184">
        <v>38.540900000000001</v>
      </c>
      <c r="F1726" s="184">
        <v>5.2095000000000002</v>
      </c>
      <c r="G1726" s="184">
        <v>4.6106999999999996</v>
      </c>
      <c r="H1726" s="184">
        <v>4.9428000000000001</v>
      </c>
      <c r="I1726" s="184">
        <v>4.7709999999999999</v>
      </c>
      <c r="J1726" s="184">
        <v>7.9787999999999997</v>
      </c>
      <c r="K1726" s="184">
        <v>4.1936999999999998</v>
      </c>
      <c r="L1726" s="184">
        <v>3.258</v>
      </c>
      <c r="M1726" s="184">
        <v>3.2602000000000002</v>
      </c>
      <c r="N1726" s="184">
        <v>3.839</v>
      </c>
      <c r="O1726" s="184">
        <v>5.6463999999999999</v>
      </c>
      <c r="P1726" s="184">
        <v>5.7878999999999996</v>
      </c>
      <c r="Q1726" s="184">
        <v>7.3632999999999997</v>
      </c>
      <c r="R1726" s="184">
        <v>7.1143000000000001</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44407</v>
      </c>
      <c r="E1727" s="184">
        <v>41.260899999999999</v>
      </c>
      <c r="F1727" s="184">
        <v>6.1933999999999996</v>
      </c>
      <c r="G1727" s="184">
        <v>5.6346999999999996</v>
      </c>
      <c r="H1727" s="184">
        <v>5.9210000000000003</v>
      </c>
      <c r="I1727" s="184">
        <v>5.7373000000000003</v>
      </c>
      <c r="J1727" s="184">
        <v>8.9229000000000003</v>
      </c>
      <c r="K1727" s="184">
        <v>5.1273999999999997</v>
      </c>
      <c r="L1727" s="184">
        <v>4.1985999999999999</v>
      </c>
      <c r="M1727" s="184">
        <v>4.2308000000000003</v>
      </c>
      <c r="N1727" s="184">
        <v>4.8295000000000003</v>
      </c>
      <c r="O1727" s="184">
        <v>6.6166</v>
      </c>
      <c r="P1727" s="184">
        <v>6.7259000000000002</v>
      </c>
      <c r="Q1727" s="184">
        <v>8.0940999999999992</v>
      </c>
      <c r="R1727" s="184">
        <v>8.1244999999999994</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44407</v>
      </c>
      <c r="E1728" s="184">
        <v>24.875699999999998</v>
      </c>
      <c r="F1728" s="184">
        <v>-8.8016000000000005</v>
      </c>
      <c r="G1728" s="184">
        <v>1.0271999999999999</v>
      </c>
      <c r="H1728" s="184">
        <v>5.7286999999999999</v>
      </c>
      <c r="I1728" s="184">
        <v>5.5350000000000001</v>
      </c>
      <c r="J1728" s="184">
        <v>7.1730999999999998</v>
      </c>
      <c r="K1728" s="184">
        <v>5.5183999999999997</v>
      </c>
      <c r="L1728" s="184">
        <v>5.0483000000000002</v>
      </c>
      <c r="M1728" s="184">
        <v>4.7640000000000002</v>
      </c>
      <c r="N1728" s="184">
        <v>5.2877000000000001</v>
      </c>
      <c r="O1728" s="184">
        <v>4.1672000000000002</v>
      </c>
      <c r="P1728" s="184">
        <v>5.3804999999999996</v>
      </c>
      <c r="Q1728" s="184">
        <v>7.2557</v>
      </c>
      <c r="R1728" s="184">
        <v>8.5418000000000003</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44407</v>
      </c>
      <c r="E1729" s="184">
        <v>23.895299999999999</v>
      </c>
      <c r="F1729" s="184">
        <v>-9.468</v>
      </c>
      <c r="G1729" s="184">
        <v>0.4073</v>
      </c>
      <c r="H1729" s="184">
        <v>5.1112000000000002</v>
      </c>
      <c r="I1729" s="184">
        <v>4.9191000000000003</v>
      </c>
      <c r="J1729" s="184">
        <v>6.5575999999999999</v>
      </c>
      <c r="K1729" s="184">
        <v>4.8983999999999996</v>
      </c>
      <c r="L1729" s="184">
        <v>4.4210000000000003</v>
      </c>
      <c r="M1729" s="184">
        <v>4.1599000000000004</v>
      </c>
      <c r="N1729" s="184">
        <v>4.6909999999999998</v>
      </c>
      <c r="O1729" s="184">
        <v>3.6678999999999999</v>
      </c>
      <c r="P1729" s="184">
        <v>4.8760000000000003</v>
      </c>
      <c r="Q1729" s="184">
        <v>6.4798999999999998</v>
      </c>
      <c r="R1729" s="184">
        <v>8.0220000000000002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1.8015444444444437</v>
      </c>
      <c r="G1730" s="186">
        <v>3.4736555555555548</v>
      </c>
      <c r="H1730" s="186">
        <v>5.2472370370370367</v>
      </c>
      <c r="I1730" s="186">
        <v>5.2683981481481501</v>
      </c>
      <c r="J1730" s="186">
        <v>5.3804037037037027</v>
      </c>
      <c r="K1730" s="186">
        <v>4.1192314814814814</v>
      </c>
      <c r="L1730" s="186">
        <v>4.3140019230769227</v>
      </c>
      <c r="M1730" s="186">
        <v>4.4456173076923076</v>
      </c>
      <c r="N1730" s="186">
        <v>4.7965365384615373</v>
      </c>
      <c r="O1730" s="186">
        <v>6.446807999999999</v>
      </c>
      <c r="P1730" s="186">
        <v>6.5600770833333319</v>
      </c>
      <c r="Q1730" s="186">
        <v>7.5570814814814815</v>
      </c>
      <c r="R1730" s="186">
        <v>6.7108192307692329</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1.86985</v>
      </c>
      <c r="G1731" s="186">
        <v>3.8949499999999997</v>
      </c>
      <c r="H1731" s="186">
        <v>5.3032500000000002</v>
      </c>
      <c r="I1731" s="186">
        <v>5.3296000000000001</v>
      </c>
      <c r="J1731" s="186">
        <v>7.0363499999999997</v>
      </c>
      <c r="K1731" s="186">
        <v>4.5123499999999996</v>
      </c>
      <c r="L1731" s="186">
        <v>4.2615499999999997</v>
      </c>
      <c r="M1731" s="186">
        <v>4.1919000000000004</v>
      </c>
      <c r="N1731" s="186">
        <v>4.6951999999999998</v>
      </c>
      <c r="O1731" s="186">
        <v>7.7643000000000004</v>
      </c>
      <c r="P1731" s="186">
        <v>7.18</v>
      </c>
      <c r="Q1731" s="186">
        <v>7.6154999999999999</v>
      </c>
      <c r="R1731" s="186">
        <v>7.5374499999999998</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44407</v>
      </c>
      <c r="E1734" s="184">
        <v>53.792200000000001</v>
      </c>
      <c r="F1734" s="184">
        <v>0.78310000000000002</v>
      </c>
      <c r="G1734" s="184">
        <v>1.4938</v>
      </c>
      <c r="H1734" s="184">
        <v>1.6432</v>
      </c>
      <c r="I1734" s="184">
        <v>0.5958</v>
      </c>
      <c r="J1734" s="184">
        <v>7.4356999999999998</v>
      </c>
      <c r="K1734" s="184">
        <v>22.4559</v>
      </c>
      <c r="L1734" s="184">
        <v>47.062800000000003</v>
      </c>
      <c r="M1734" s="184">
        <v>75.273700000000005</v>
      </c>
      <c r="N1734" s="184">
        <v>108.8466</v>
      </c>
      <c r="O1734" s="184">
        <v>11.7423</v>
      </c>
      <c r="P1734" s="184">
        <v>12.7111</v>
      </c>
      <c r="Q1734" s="184">
        <v>12.507899999999999</v>
      </c>
      <c r="R1734" s="184">
        <v>33.61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44407</v>
      </c>
      <c r="E1735" s="184">
        <v>58.6327</v>
      </c>
      <c r="F1735" s="184">
        <v>0.78610000000000002</v>
      </c>
      <c r="G1735" s="184">
        <v>1.5025999999999999</v>
      </c>
      <c r="H1735" s="184">
        <v>1.6638999999999999</v>
      </c>
      <c r="I1735" s="184">
        <v>0.63680000000000003</v>
      </c>
      <c r="J1735" s="184">
        <v>7.5289000000000001</v>
      </c>
      <c r="K1735" s="184">
        <v>22.779199999999999</v>
      </c>
      <c r="L1735" s="184">
        <v>47.780200000000001</v>
      </c>
      <c r="M1735" s="184">
        <v>76.590699999999998</v>
      </c>
      <c r="N1735" s="184">
        <v>111.0753</v>
      </c>
      <c r="O1735" s="184">
        <v>13.0189</v>
      </c>
      <c r="P1735" s="184">
        <v>13.9971</v>
      </c>
      <c r="Q1735" s="184">
        <v>18.905200000000001</v>
      </c>
      <c r="R1735" s="184">
        <v>35.108199999999997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44407</v>
      </c>
      <c r="E1736" s="184">
        <v>61.09</v>
      </c>
      <c r="F1736" s="184">
        <v>-0.1145</v>
      </c>
      <c r="G1736" s="184">
        <v>0.14749999999999999</v>
      </c>
      <c r="H1736" s="184">
        <v>1.1255999999999999</v>
      </c>
      <c r="I1736" s="184">
        <v>1.0587</v>
      </c>
      <c r="J1736" s="184">
        <v>6.8193999999999999</v>
      </c>
      <c r="K1736" s="184">
        <v>21.572099999999999</v>
      </c>
      <c r="L1736" s="184">
        <v>43.302799999999998</v>
      </c>
      <c r="M1736" s="184">
        <v>66.775899999999993</v>
      </c>
      <c r="N1736" s="184">
        <v>93.322800000000001</v>
      </c>
      <c r="O1736" s="184">
        <v>28.9969</v>
      </c>
      <c r="P1736" s="184">
        <v>22.314</v>
      </c>
      <c r="Q1736" s="184">
        <v>26.6067</v>
      </c>
      <c r="R1736" s="184">
        <v>44.248399999999997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44407</v>
      </c>
      <c r="E1737" s="184">
        <v>55.52</v>
      </c>
      <c r="F1737" s="184">
        <v>-0.1439</v>
      </c>
      <c r="G1737" s="184">
        <v>0.12620000000000001</v>
      </c>
      <c r="H1737" s="184">
        <v>1.0741000000000001</v>
      </c>
      <c r="I1737" s="184">
        <v>0.98219999999999996</v>
      </c>
      <c r="J1737" s="184">
        <v>6.6666999999999996</v>
      </c>
      <c r="K1737" s="184">
        <v>21.090499999999999</v>
      </c>
      <c r="L1737" s="184">
        <v>42.140300000000003</v>
      </c>
      <c r="M1737" s="184">
        <v>64.747799999999998</v>
      </c>
      <c r="N1737" s="184">
        <v>90.137</v>
      </c>
      <c r="O1737" s="184">
        <v>27.1355</v>
      </c>
      <c r="P1737" s="184">
        <v>20.7227</v>
      </c>
      <c r="Q1737" s="184">
        <v>25.038699999999999</v>
      </c>
      <c r="R1737" s="184">
        <v>41.891300000000001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44407</v>
      </c>
      <c r="E1738" s="184">
        <v>25.25</v>
      </c>
      <c r="F1738" s="184">
        <v>0.63770000000000004</v>
      </c>
      <c r="G1738" s="184">
        <v>0.4375</v>
      </c>
      <c r="H1738" s="184">
        <v>0.47749999999999998</v>
      </c>
      <c r="I1738" s="184">
        <v>0.15870000000000001</v>
      </c>
      <c r="J1738" s="184">
        <v>6.9009</v>
      </c>
      <c r="K1738" s="184">
        <v>23.050699999999999</v>
      </c>
      <c r="L1738" s="184">
        <v>52.291899999999998</v>
      </c>
      <c r="M1738" s="184">
        <v>78.824399999999997</v>
      </c>
      <c r="N1738" s="184">
        <v>117.2978</v>
      </c>
      <c r="O1738" s="184"/>
      <c r="P1738" s="184"/>
      <c r="Q1738" s="184">
        <v>42.529600000000002</v>
      </c>
      <c r="R1738" s="184">
        <v>61.652099999999997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44407</v>
      </c>
      <c r="E1739" s="184">
        <v>24.07</v>
      </c>
      <c r="F1739" s="184">
        <v>0.62709999999999999</v>
      </c>
      <c r="G1739" s="184">
        <v>0.41720000000000002</v>
      </c>
      <c r="H1739" s="184">
        <v>0.45910000000000001</v>
      </c>
      <c r="I1739" s="184">
        <v>8.3199999999999996E-2</v>
      </c>
      <c r="J1739" s="184">
        <v>6.7878999999999996</v>
      </c>
      <c r="K1739" s="184">
        <v>22.556000000000001</v>
      </c>
      <c r="L1739" s="184">
        <v>50.909100000000002</v>
      </c>
      <c r="M1739" s="184">
        <v>76.466300000000004</v>
      </c>
      <c r="N1739" s="184">
        <v>113.3865</v>
      </c>
      <c r="O1739" s="184"/>
      <c r="P1739" s="184"/>
      <c r="Q1739" s="184">
        <v>39.9435</v>
      </c>
      <c r="R1739" s="184">
        <v>58.657899999999998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44407</v>
      </c>
      <c r="E1740" s="184">
        <v>21.39</v>
      </c>
      <c r="F1740" s="184">
        <v>0.51690000000000003</v>
      </c>
      <c r="G1740" s="184">
        <v>1.6152</v>
      </c>
      <c r="H1740" s="184">
        <v>1.8087</v>
      </c>
      <c r="I1740" s="184">
        <v>1.4705999999999999</v>
      </c>
      <c r="J1740" s="184">
        <v>8.8550000000000004</v>
      </c>
      <c r="K1740" s="184">
        <v>25.971699999999998</v>
      </c>
      <c r="L1740" s="184">
        <v>53.223500000000001</v>
      </c>
      <c r="M1740" s="184">
        <v>80.811499999999995</v>
      </c>
      <c r="N1740" s="184">
        <v>110.94670000000001</v>
      </c>
      <c r="O1740" s="184"/>
      <c r="P1740" s="184"/>
      <c r="Q1740" s="184">
        <v>36.3065</v>
      </c>
      <c r="R1740" s="184">
        <v>53.2254</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44407</v>
      </c>
      <c r="E1741" s="184">
        <v>20.5</v>
      </c>
      <c r="F1741" s="184">
        <v>0.53949999999999998</v>
      </c>
      <c r="G1741" s="184">
        <v>1.6361000000000001</v>
      </c>
      <c r="H1741" s="184">
        <v>1.8381000000000001</v>
      </c>
      <c r="I1741" s="184">
        <v>1.4349000000000001</v>
      </c>
      <c r="J1741" s="184">
        <v>8.7532999999999994</v>
      </c>
      <c r="K1741" s="184">
        <v>25.459</v>
      </c>
      <c r="L1741" s="184">
        <v>51.964399999999998</v>
      </c>
      <c r="M1741" s="184">
        <v>78.415999999999997</v>
      </c>
      <c r="N1741" s="184">
        <v>107.48990000000001</v>
      </c>
      <c r="O1741" s="184"/>
      <c r="P1741" s="184"/>
      <c r="Q1741" s="184">
        <v>33.966999999999999</v>
      </c>
      <c r="R1741" s="184">
        <v>50.587699999999998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44407</v>
      </c>
      <c r="E1742" s="184">
        <v>108.807</v>
      </c>
      <c r="F1742" s="184">
        <v>-0.379</v>
      </c>
      <c r="G1742" s="184">
        <v>0.95379999999999998</v>
      </c>
      <c r="H1742" s="184">
        <v>2.1547000000000001</v>
      </c>
      <c r="I1742" s="184">
        <v>1.9843</v>
      </c>
      <c r="J1742" s="184">
        <v>8.7918000000000003</v>
      </c>
      <c r="K1742" s="184">
        <v>24.7758</v>
      </c>
      <c r="L1742" s="184">
        <v>46.273499999999999</v>
      </c>
      <c r="M1742" s="184">
        <v>69.912700000000001</v>
      </c>
      <c r="N1742" s="184">
        <v>101.8159</v>
      </c>
      <c r="O1742" s="184">
        <v>21.805299999999999</v>
      </c>
      <c r="P1742" s="184">
        <v>16.525200000000002</v>
      </c>
      <c r="Q1742" s="184">
        <v>23.704599999999999</v>
      </c>
      <c r="R1742" s="184">
        <v>45.659300000000002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44407</v>
      </c>
      <c r="E1743" s="184">
        <v>102.566</v>
      </c>
      <c r="F1743" s="184">
        <v>-0.38169999999999998</v>
      </c>
      <c r="G1743" s="184">
        <v>0.94579999999999997</v>
      </c>
      <c r="H1743" s="184">
        <v>2.137</v>
      </c>
      <c r="I1743" s="184">
        <v>1.9501999999999999</v>
      </c>
      <c r="J1743" s="184">
        <v>8.7149000000000001</v>
      </c>
      <c r="K1743" s="184">
        <v>24.504999999999999</v>
      </c>
      <c r="L1743" s="184">
        <v>45.628300000000003</v>
      </c>
      <c r="M1743" s="184">
        <v>68.7774</v>
      </c>
      <c r="N1743" s="184">
        <v>100.039</v>
      </c>
      <c r="O1743" s="184">
        <v>20.783899999999999</v>
      </c>
      <c r="P1743" s="184">
        <v>15.7219</v>
      </c>
      <c r="Q1743" s="184">
        <v>17.900300000000001</v>
      </c>
      <c r="R1743" s="184">
        <v>44.375999999999998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44407</v>
      </c>
      <c r="E1744" s="184">
        <v>23.042999999999999</v>
      </c>
      <c r="F1744" s="184">
        <v>0.38340000000000002</v>
      </c>
      <c r="G1744" s="184">
        <v>0.39650000000000002</v>
      </c>
      <c r="H1744" s="184">
        <v>0.85350000000000004</v>
      </c>
      <c r="I1744" s="184">
        <v>1.2434000000000001</v>
      </c>
      <c r="J1744" s="184">
        <v>5.9886999999999997</v>
      </c>
      <c r="K1744" s="184">
        <v>23.774000000000001</v>
      </c>
      <c r="L1744" s="184">
        <v>47.626399999999997</v>
      </c>
      <c r="M1744" s="184">
        <v>78.877499999999998</v>
      </c>
      <c r="N1744" s="184">
        <v>109.1396</v>
      </c>
      <c r="O1744" s="184"/>
      <c r="P1744" s="184"/>
      <c r="Q1744" s="184">
        <v>40.081000000000003</v>
      </c>
      <c r="R1744" s="184">
        <v>51.963200000000001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44407</v>
      </c>
      <c r="E1745" s="184">
        <v>22.173999999999999</v>
      </c>
      <c r="F1745" s="184">
        <v>0.38030000000000003</v>
      </c>
      <c r="G1745" s="184">
        <v>0.38030000000000003</v>
      </c>
      <c r="H1745" s="184">
        <v>0.82299999999999995</v>
      </c>
      <c r="I1745" s="184">
        <v>1.1772</v>
      </c>
      <c r="J1745" s="184">
        <v>5.8425000000000002</v>
      </c>
      <c r="K1745" s="184">
        <v>23.271100000000001</v>
      </c>
      <c r="L1745" s="184">
        <v>46.440399999999997</v>
      </c>
      <c r="M1745" s="184">
        <v>76.755700000000004</v>
      </c>
      <c r="N1745" s="184">
        <v>105.8485</v>
      </c>
      <c r="O1745" s="184"/>
      <c r="P1745" s="184"/>
      <c r="Q1745" s="184">
        <v>37.923499999999997</v>
      </c>
      <c r="R1745" s="184">
        <v>49.592100000000002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44407</v>
      </c>
      <c r="E1746" s="184">
        <v>83.871700000000004</v>
      </c>
      <c r="F1746" s="184">
        <v>0.43109999999999998</v>
      </c>
      <c r="G1746" s="184">
        <v>0.89880000000000004</v>
      </c>
      <c r="H1746" s="184">
        <v>1.2938000000000001</v>
      </c>
      <c r="I1746" s="184">
        <v>0.57679999999999998</v>
      </c>
      <c r="J1746" s="184">
        <v>8.3649000000000004</v>
      </c>
      <c r="K1746" s="184">
        <v>22.457599999999999</v>
      </c>
      <c r="L1746" s="184">
        <v>40.225999999999999</v>
      </c>
      <c r="M1746" s="184">
        <v>74.794300000000007</v>
      </c>
      <c r="N1746" s="184">
        <v>102.59310000000001</v>
      </c>
      <c r="O1746" s="184">
        <v>13.477499999999999</v>
      </c>
      <c r="P1746" s="184">
        <v>12.876300000000001</v>
      </c>
      <c r="Q1746" s="184">
        <v>14.6525</v>
      </c>
      <c r="R1746" s="184">
        <v>32.374099999999999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44407</v>
      </c>
      <c r="E1747" s="184">
        <v>91.818299999999994</v>
      </c>
      <c r="F1747" s="184">
        <v>0.43319999999999997</v>
      </c>
      <c r="G1747" s="184">
        <v>0.9052</v>
      </c>
      <c r="H1747" s="184">
        <v>1.3096000000000001</v>
      </c>
      <c r="I1747" s="184">
        <v>0.60899999999999999</v>
      </c>
      <c r="J1747" s="184">
        <v>8.4395000000000007</v>
      </c>
      <c r="K1747" s="184">
        <v>22.713999999999999</v>
      </c>
      <c r="L1747" s="184">
        <v>40.813299999999998</v>
      </c>
      <c r="M1747" s="184">
        <v>75.884699999999995</v>
      </c>
      <c r="N1747" s="184">
        <v>104.2881</v>
      </c>
      <c r="O1747" s="184">
        <v>14.553100000000001</v>
      </c>
      <c r="P1747" s="184">
        <v>14.0883</v>
      </c>
      <c r="Q1747" s="184">
        <v>21.5533</v>
      </c>
      <c r="R1747" s="184">
        <v>33.521599999999999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44407</v>
      </c>
      <c r="E1748" s="184">
        <v>77.314999999999998</v>
      </c>
      <c r="F1748" s="184">
        <v>0.2412</v>
      </c>
      <c r="G1748" s="184">
        <v>0.38040000000000002</v>
      </c>
      <c r="H1748" s="184">
        <v>0.88070000000000004</v>
      </c>
      <c r="I1748" s="184">
        <v>1.2202</v>
      </c>
      <c r="J1748" s="184">
        <v>6.9688999999999997</v>
      </c>
      <c r="K1748" s="184">
        <v>28.7532</v>
      </c>
      <c r="L1748" s="184">
        <v>52.7029</v>
      </c>
      <c r="M1748" s="184">
        <v>88.458299999999994</v>
      </c>
      <c r="N1748" s="184">
        <v>111.8509</v>
      </c>
      <c r="O1748" s="184">
        <v>17.613199999999999</v>
      </c>
      <c r="P1748" s="184">
        <v>20.518799999999999</v>
      </c>
      <c r="Q1748" s="184">
        <v>20.231400000000001</v>
      </c>
      <c r="R1748" s="184">
        <v>37.376199999999997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44407</v>
      </c>
      <c r="E1749" s="184">
        <v>70.563999999999993</v>
      </c>
      <c r="F1749" s="184">
        <v>0.23719999999999999</v>
      </c>
      <c r="G1749" s="184">
        <v>0.37130000000000002</v>
      </c>
      <c r="H1749" s="184">
        <v>0.86050000000000004</v>
      </c>
      <c r="I1749" s="184">
        <v>1.1800999999999999</v>
      </c>
      <c r="J1749" s="184">
        <v>6.8779000000000003</v>
      </c>
      <c r="K1749" s="184">
        <v>28.436</v>
      </c>
      <c r="L1749" s="184">
        <v>51.976100000000002</v>
      </c>
      <c r="M1749" s="184">
        <v>87.107900000000001</v>
      </c>
      <c r="N1749" s="184">
        <v>109.81829999999999</v>
      </c>
      <c r="O1749" s="184">
        <v>16.3172</v>
      </c>
      <c r="P1749" s="184">
        <v>19.1127</v>
      </c>
      <c r="Q1749" s="184">
        <v>15.785</v>
      </c>
      <c r="R1749" s="184">
        <v>36.015700000000002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44407</v>
      </c>
      <c r="E1750" s="184">
        <v>82.041300000000007</v>
      </c>
      <c r="F1750" s="184">
        <v>0.26960000000000001</v>
      </c>
      <c r="G1750" s="184">
        <v>1.1305000000000001</v>
      </c>
      <c r="H1750" s="184">
        <v>0.94930000000000003</v>
      </c>
      <c r="I1750" s="184">
        <v>2.4418000000000002</v>
      </c>
      <c r="J1750" s="184">
        <v>8.1800999999999995</v>
      </c>
      <c r="K1750" s="184">
        <v>24.874099999999999</v>
      </c>
      <c r="L1750" s="184">
        <v>46.931800000000003</v>
      </c>
      <c r="M1750" s="184">
        <v>73.0822</v>
      </c>
      <c r="N1750" s="184">
        <v>103.5441</v>
      </c>
      <c r="O1750" s="184">
        <v>15.02</v>
      </c>
      <c r="P1750" s="184">
        <v>13.0243</v>
      </c>
      <c r="Q1750" s="184">
        <v>13.8658</v>
      </c>
      <c r="R1750" s="184">
        <v>37.743899999999996</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44407</v>
      </c>
      <c r="E1751" s="184">
        <v>88.7821</v>
      </c>
      <c r="F1751" s="184">
        <v>0.27350000000000002</v>
      </c>
      <c r="G1751" s="184">
        <v>1.1423000000000001</v>
      </c>
      <c r="H1751" s="184">
        <v>0.9768</v>
      </c>
      <c r="I1751" s="184">
        <v>2.4981</v>
      </c>
      <c r="J1751" s="184">
        <v>8.3072999999999997</v>
      </c>
      <c r="K1751" s="184">
        <v>25.3188</v>
      </c>
      <c r="L1751" s="184">
        <v>47.982500000000002</v>
      </c>
      <c r="M1751" s="184">
        <v>74.936300000000003</v>
      </c>
      <c r="N1751" s="184">
        <v>106.4628</v>
      </c>
      <c r="O1751" s="184">
        <v>16.456900000000001</v>
      </c>
      <c r="P1751" s="184">
        <v>14.205500000000001</v>
      </c>
      <c r="Q1751" s="184">
        <v>18.502500000000001</v>
      </c>
      <c r="R1751" s="184">
        <v>39.700499999999998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44407</v>
      </c>
      <c r="E1752" s="184">
        <v>47.98</v>
      </c>
      <c r="F1752" s="184">
        <v>0.1043</v>
      </c>
      <c r="G1752" s="184">
        <v>1.0105</v>
      </c>
      <c r="H1752" s="184">
        <v>1.7387999999999999</v>
      </c>
      <c r="I1752" s="184">
        <v>0.6714</v>
      </c>
      <c r="J1752" s="184">
        <v>10.1722</v>
      </c>
      <c r="K1752" s="184">
        <v>29.395900000000001</v>
      </c>
      <c r="L1752" s="184">
        <v>49.6569</v>
      </c>
      <c r="M1752" s="184">
        <v>84.043000000000006</v>
      </c>
      <c r="N1752" s="184">
        <v>113.71939999999999</v>
      </c>
      <c r="O1752" s="184">
        <v>22.934999999999999</v>
      </c>
      <c r="P1752" s="184">
        <v>17.558900000000001</v>
      </c>
      <c r="Q1752" s="184">
        <v>12.042199999999999</v>
      </c>
      <c r="R1752" s="184">
        <v>42.215299999999999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44407</v>
      </c>
      <c r="E1753" s="184">
        <v>51.39</v>
      </c>
      <c r="F1753" s="184">
        <v>9.74E-2</v>
      </c>
      <c r="G1753" s="184">
        <v>1.0222</v>
      </c>
      <c r="H1753" s="184">
        <v>1.7624</v>
      </c>
      <c r="I1753" s="184">
        <v>0.72519999999999996</v>
      </c>
      <c r="J1753" s="184">
        <v>10.3026</v>
      </c>
      <c r="K1753" s="184">
        <v>29.871099999999998</v>
      </c>
      <c r="L1753" s="184">
        <v>50.703800000000001</v>
      </c>
      <c r="M1753" s="184">
        <v>86.0608</v>
      </c>
      <c r="N1753" s="184">
        <v>116.92700000000001</v>
      </c>
      <c r="O1753" s="184">
        <v>24.553000000000001</v>
      </c>
      <c r="P1753" s="184">
        <v>18.7196</v>
      </c>
      <c r="Q1753" s="184">
        <v>18.1495</v>
      </c>
      <c r="R1753" s="184">
        <v>44.286200000000001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44407</v>
      </c>
      <c r="E1754" s="184">
        <v>15.22</v>
      </c>
      <c r="F1754" s="184">
        <v>0.26350000000000001</v>
      </c>
      <c r="G1754" s="184">
        <v>1.1968000000000001</v>
      </c>
      <c r="H1754" s="184">
        <v>0.9284</v>
      </c>
      <c r="I1754" s="184">
        <v>0.39579999999999999</v>
      </c>
      <c r="J1754" s="184">
        <v>4.9654999999999996</v>
      </c>
      <c r="K1754" s="184">
        <v>16.628399999999999</v>
      </c>
      <c r="L1754" s="184">
        <v>41.581400000000002</v>
      </c>
      <c r="M1754" s="184">
        <v>69.299199999999999</v>
      </c>
      <c r="N1754" s="184">
        <v>91.929400000000001</v>
      </c>
      <c r="O1754" s="184">
        <v>13.7768</v>
      </c>
      <c r="P1754" s="184"/>
      <c r="Q1754" s="184">
        <v>10.761200000000001</v>
      </c>
      <c r="R1754" s="184">
        <v>34.154200000000003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44407</v>
      </c>
      <c r="E1755" s="184">
        <v>16.34</v>
      </c>
      <c r="F1755" s="184">
        <v>0.24540000000000001</v>
      </c>
      <c r="G1755" s="184">
        <v>1.1765000000000001</v>
      </c>
      <c r="H1755" s="184">
        <v>0.9889</v>
      </c>
      <c r="I1755" s="184">
        <v>0.43020000000000003</v>
      </c>
      <c r="J1755" s="184">
        <v>5.0804</v>
      </c>
      <c r="K1755" s="184">
        <v>16.8813</v>
      </c>
      <c r="L1755" s="184">
        <v>42.210599999999999</v>
      </c>
      <c r="M1755" s="184">
        <v>70.563699999999997</v>
      </c>
      <c r="N1755" s="184">
        <v>93.831599999999995</v>
      </c>
      <c r="O1755" s="184">
        <v>15.3217</v>
      </c>
      <c r="P1755" s="184"/>
      <c r="Q1755" s="184">
        <v>12.6915</v>
      </c>
      <c r="R1755" s="184">
        <v>35.441099999999999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44407</v>
      </c>
      <c r="E1756" s="184">
        <v>22.61</v>
      </c>
      <c r="F1756" s="184">
        <v>0.39960000000000001</v>
      </c>
      <c r="G1756" s="184">
        <v>1.3447</v>
      </c>
      <c r="H1756" s="184">
        <v>2.4468000000000001</v>
      </c>
      <c r="I1756" s="184">
        <v>2.6328</v>
      </c>
      <c r="J1756" s="184">
        <v>10.1852</v>
      </c>
      <c r="K1756" s="184">
        <v>30.467400000000001</v>
      </c>
      <c r="L1756" s="184">
        <v>48.652200000000001</v>
      </c>
      <c r="M1756" s="184">
        <v>79.587000000000003</v>
      </c>
      <c r="N1756" s="184">
        <v>112.5</v>
      </c>
      <c r="O1756" s="184"/>
      <c r="P1756" s="184"/>
      <c r="Q1756" s="184">
        <v>77.098299999999995</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44407</v>
      </c>
      <c r="E1757" s="184">
        <v>22</v>
      </c>
      <c r="F1757" s="184">
        <v>0.4108</v>
      </c>
      <c r="G1757" s="184">
        <v>1.3358000000000001</v>
      </c>
      <c r="H1757" s="184">
        <v>2.4209000000000001</v>
      </c>
      <c r="I1757" s="184">
        <v>2.5640999999999998</v>
      </c>
      <c r="J1757" s="184">
        <v>10.055</v>
      </c>
      <c r="K1757" s="184">
        <v>29.870100000000001</v>
      </c>
      <c r="L1757" s="184">
        <v>47.255699999999997</v>
      </c>
      <c r="M1757" s="184">
        <v>76.991200000000006</v>
      </c>
      <c r="N1757" s="184">
        <v>108.5308</v>
      </c>
      <c r="O1757" s="184"/>
      <c r="P1757" s="184"/>
      <c r="Q1757" s="184">
        <v>73.737300000000005</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44407</v>
      </c>
      <c r="E1758" s="184">
        <v>21.2</v>
      </c>
      <c r="F1758" s="184">
        <v>0.2364</v>
      </c>
      <c r="G1758" s="184">
        <v>1.7274</v>
      </c>
      <c r="H1758" s="184">
        <v>1.1933</v>
      </c>
      <c r="I1758" s="184">
        <v>2.1194999999999999</v>
      </c>
      <c r="J1758" s="184">
        <v>9.1658000000000008</v>
      </c>
      <c r="K1758" s="184">
        <v>30.301200000000001</v>
      </c>
      <c r="L1758" s="184">
        <v>50.568199999999997</v>
      </c>
      <c r="M1758" s="184">
        <v>84.83</v>
      </c>
      <c r="N1758" s="184">
        <v>103.2598</v>
      </c>
      <c r="O1758" s="184"/>
      <c r="P1758" s="184"/>
      <c r="Q1758" s="184">
        <v>31.4129</v>
      </c>
      <c r="R1758" s="184">
        <v>48.756399999999999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44407</v>
      </c>
      <c r="E1759" s="184">
        <v>20.27</v>
      </c>
      <c r="F1759" s="184">
        <v>0.24729999999999999</v>
      </c>
      <c r="G1759" s="184">
        <v>1.706</v>
      </c>
      <c r="H1759" s="184">
        <v>1.1476999999999999</v>
      </c>
      <c r="I1759" s="184">
        <v>2.0644999999999998</v>
      </c>
      <c r="J1759" s="184">
        <v>9.0371000000000006</v>
      </c>
      <c r="K1759" s="184">
        <v>29.769500000000001</v>
      </c>
      <c r="L1759" s="184">
        <v>49.373600000000003</v>
      </c>
      <c r="M1759" s="184">
        <v>82.4482</v>
      </c>
      <c r="N1759" s="184">
        <v>99.901399999999995</v>
      </c>
      <c r="O1759" s="184"/>
      <c r="P1759" s="184"/>
      <c r="Q1759" s="184">
        <v>29.287199999999999</v>
      </c>
      <c r="R1759" s="184">
        <v>46.380899999999997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44407</v>
      </c>
      <c r="E1760" s="184">
        <v>16.427900000000001</v>
      </c>
      <c r="F1760" s="184">
        <v>-0.38869999999999999</v>
      </c>
      <c r="G1760" s="184">
        <v>0.3715</v>
      </c>
      <c r="H1760" s="184">
        <v>0.42980000000000002</v>
      </c>
      <c r="I1760" s="184">
        <v>-0.48699999999999999</v>
      </c>
      <c r="J1760" s="184">
        <v>5.1527000000000003</v>
      </c>
      <c r="K1760" s="184">
        <v>23.698499999999999</v>
      </c>
      <c r="L1760" s="184">
        <v>39.558900000000001</v>
      </c>
      <c r="M1760" s="184">
        <v>73.535399999999996</v>
      </c>
      <c r="N1760" s="184">
        <v>92.967500000000001</v>
      </c>
      <c r="O1760" s="184"/>
      <c r="P1760" s="184"/>
      <c r="Q1760" s="184">
        <v>40.847000000000001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44407</v>
      </c>
      <c r="E1761" s="184">
        <v>15.9102</v>
      </c>
      <c r="F1761" s="184">
        <v>-0.39500000000000002</v>
      </c>
      <c r="G1761" s="184">
        <v>0.35260000000000002</v>
      </c>
      <c r="H1761" s="184">
        <v>0.38740000000000002</v>
      </c>
      <c r="I1761" s="184">
        <v>-0.57240000000000002</v>
      </c>
      <c r="J1761" s="184">
        <v>4.9588999999999999</v>
      </c>
      <c r="K1761" s="184">
        <v>23.0078</v>
      </c>
      <c r="L1761" s="184">
        <v>38.0291</v>
      </c>
      <c r="M1761" s="184">
        <v>70.708500000000001</v>
      </c>
      <c r="N1761" s="184">
        <v>88.7667</v>
      </c>
      <c r="O1761" s="184"/>
      <c r="P1761" s="184"/>
      <c r="Q1761" s="184">
        <v>37.769300000000001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44407</v>
      </c>
      <c r="E1762" s="184">
        <v>149.41200000000001</v>
      </c>
      <c r="F1762" s="184">
        <v>0.52139999999999997</v>
      </c>
      <c r="G1762" s="184">
        <v>0.62629999999999997</v>
      </c>
      <c r="H1762" s="184">
        <v>0.86</v>
      </c>
      <c r="I1762" s="184">
        <v>1.8258000000000001</v>
      </c>
      <c r="J1762" s="184">
        <v>6.4725999999999999</v>
      </c>
      <c r="K1762" s="184">
        <v>21.5166</v>
      </c>
      <c r="L1762" s="184">
        <v>47.779000000000003</v>
      </c>
      <c r="M1762" s="184">
        <v>84.525300000000001</v>
      </c>
      <c r="N1762" s="184">
        <v>121.7026</v>
      </c>
      <c r="O1762" s="184">
        <v>26.153700000000001</v>
      </c>
      <c r="P1762" s="184">
        <v>19.814399999999999</v>
      </c>
      <c r="Q1762" s="184">
        <v>17.880400000000002</v>
      </c>
      <c r="R1762" s="184">
        <v>52.116700000000002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44407</v>
      </c>
      <c r="E1763" s="184">
        <v>166.702</v>
      </c>
      <c r="F1763" s="184">
        <v>0.52459999999999996</v>
      </c>
      <c r="G1763" s="184">
        <v>0.6381</v>
      </c>
      <c r="H1763" s="184">
        <v>0.88780000000000003</v>
      </c>
      <c r="I1763" s="184">
        <v>1.8824000000000001</v>
      </c>
      <c r="J1763" s="184">
        <v>6.6006</v>
      </c>
      <c r="K1763" s="184">
        <v>21.959800000000001</v>
      </c>
      <c r="L1763" s="184">
        <v>48.866300000000003</v>
      </c>
      <c r="M1763" s="184">
        <v>86.561499999999995</v>
      </c>
      <c r="N1763" s="184">
        <v>124.9781</v>
      </c>
      <c r="O1763" s="184">
        <v>27.896599999999999</v>
      </c>
      <c r="P1763" s="184">
        <v>21.512</v>
      </c>
      <c r="Q1763" s="184">
        <v>21.924299999999999</v>
      </c>
      <c r="R1763" s="184">
        <v>54.295299999999997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44407</v>
      </c>
      <c r="E1764" s="184">
        <v>42.896999999999998</v>
      </c>
      <c r="F1764" s="184">
        <v>0.30630000000000002</v>
      </c>
      <c r="G1764" s="184">
        <v>0.77049999999999996</v>
      </c>
      <c r="H1764" s="184">
        <v>1.9221999999999999</v>
      </c>
      <c r="I1764" s="184">
        <v>1.373</v>
      </c>
      <c r="J1764" s="184">
        <v>7.7381000000000002</v>
      </c>
      <c r="K1764" s="184">
        <v>25.4482</v>
      </c>
      <c r="L1764" s="184">
        <v>54.128300000000003</v>
      </c>
      <c r="M1764" s="184">
        <v>84.837100000000007</v>
      </c>
      <c r="N1764" s="184">
        <v>114.38849999999999</v>
      </c>
      <c r="O1764" s="184">
        <v>16.138300000000001</v>
      </c>
      <c r="P1764" s="184">
        <v>19.682500000000001</v>
      </c>
      <c r="Q1764" s="184">
        <v>22.340599999999998</v>
      </c>
      <c r="R1764" s="184">
        <v>37.720199999999998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44407</v>
      </c>
      <c r="E1765" s="184">
        <v>40.234999999999999</v>
      </c>
      <c r="F1765" s="184">
        <v>0.30409999999999998</v>
      </c>
      <c r="G1765" s="184">
        <v>0.76129999999999998</v>
      </c>
      <c r="H1765" s="184">
        <v>1.8995</v>
      </c>
      <c r="I1765" s="184">
        <v>1.3297000000000001</v>
      </c>
      <c r="J1765" s="184">
        <v>7.6435000000000004</v>
      </c>
      <c r="K1765" s="184">
        <v>25.116599999999998</v>
      </c>
      <c r="L1765" s="184">
        <v>53.322899999999997</v>
      </c>
      <c r="M1765" s="184">
        <v>83.386499999999998</v>
      </c>
      <c r="N1765" s="184">
        <v>112.14279999999999</v>
      </c>
      <c r="O1765" s="184">
        <v>14.8642</v>
      </c>
      <c r="P1765" s="184">
        <v>18.505700000000001</v>
      </c>
      <c r="Q1765" s="184">
        <v>21.260100000000001</v>
      </c>
      <c r="R1765" s="184">
        <v>36.213099999999997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44407</v>
      </c>
      <c r="E1766" s="184">
        <v>77.238299999999995</v>
      </c>
      <c r="F1766" s="184">
        <v>0.27289999999999998</v>
      </c>
      <c r="G1766" s="184">
        <v>0.88360000000000005</v>
      </c>
      <c r="H1766" s="184">
        <v>1.0612999999999999</v>
      </c>
      <c r="I1766" s="184">
        <v>1.1540999999999999</v>
      </c>
      <c r="J1766" s="184">
        <v>7.5091999999999999</v>
      </c>
      <c r="K1766" s="184">
        <v>24.292999999999999</v>
      </c>
      <c r="L1766" s="184">
        <v>54.389499999999998</v>
      </c>
      <c r="M1766" s="184">
        <v>86.543400000000005</v>
      </c>
      <c r="N1766" s="184">
        <v>115.2642</v>
      </c>
      <c r="O1766" s="184">
        <v>22.298500000000001</v>
      </c>
      <c r="P1766" s="184">
        <v>22.262499999999999</v>
      </c>
      <c r="Q1766" s="184">
        <v>20.677700000000002</v>
      </c>
      <c r="R1766" s="184">
        <v>47.4236</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44407</v>
      </c>
      <c r="E1767" s="184">
        <v>83.717799999999997</v>
      </c>
      <c r="F1767" s="184">
        <v>0.27510000000000001</v>
      </c>
      <c r="G1767" s="184">
        <v>0.89</v>
      </c>
      <c r="H1767" s="184">
        <v>1.0762</v>
      </c>
      <c r="I1767" s="184">
        <v>1.1868000000000001</v>
      </c>
      <c r="J1767" s="184">
        <v>7.5815000000000001</v>
      </c>
      <c r="K1767" s="184">
        <v>24.5547</v>
      </c>
      <c r="L1767" s="184">
        <v>55.058500000000002</v>
      </c>
      <c r="M1767" s="184">
        <v>87.752300000000005</v>
      </c>
      <c r="N1767" s="184">
        <v>117.1037</v>
      </c>
      <c r="O1767" s="184">
        <v>23.4238</v>
      </c>
      <c r="P1767" s="184">
        <v>23.531199999999998</v>
      </c>
      <c r="Q1767" s="184">
        <v>26.692599999999999</v>
      </c>
      <c r="R1767" s="184">
        <v>48.683900000000001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44407</v>
      </c>
      <c r="E1768" s="184">
        <v>21.76</v>
      </c>
      <c r="F1768" s="184">
        <v>9.1999999999999998E-2</v>
      </c>
      <c r="G1768" s="184">
        <v>9.1999999999999998E-2</v>
      </c>
      <c r="H1768" s="184">
        <v>0.60099999999999998</v>
      </c>
      <c r="I1768" s="184">
        <v>0.69410000000000005</v>
      </c>
      <c r="J1768" s="184">
        <v>6.4058999999999999</v>
      </c>
      <c r="K1768" s="184">
        <v>23.917999999999999</v>
      </c>
      <c r="L1768" s="184">
        <v>46.531999999999996</v>
      </c>
      <c r="M1768" s="184">
        <v>78.800299999999993</v>
      </c>
      <c r="N1768" s="184">
        <v>103.5547</v>
      </c>
      <c r="O1768" s="184"/>
      <c r="P1768" s="184"/>
      <c r="Q1768" s="184">
        <v>42.017899999999997</v>
      </c>
      <c r="R1768" s="184">
        <v>51.738399999999999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44407</v>
      </c>
      <c r="E1769" s="184">
        <v>20.93</v>
      </c>
      <c r="F1769" s="184">
        <v>0.14349999999999999</v>
      </c>
      <c r="G1769" s="184">
        <v>0.14349999999999999</v>
      </c>
      <c r="H1769" s="184">
        <v>0.625</v>
      </c>
      <c r="I1769" s="184">
        <v>0.6734</v>
      </c>
      <c r="J1769" s="184">
        <v>6.2976000000000001</v>
      </c>
      <c r="K1769" s="184">
        <v>23.408000000000001</v>
      </c>
      <c r="L1769" s="184">
        <v>45.347200000000001</v>
      </c>
      <c r="M1769" s="184">
        <v>76.624499999999998</v>
      </c>
      <c r="N1769" s="184">
        <v>100.0956</v>
      </c>
      <c r="O1769" s="184"/>
      <c r="P1769" s="184"/>
      <c r="Q1769" s="184">
        <v>39.547699999999999</v>
      </c>
      <c r="R1769" s="184">
        <v>49.136099999999999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44407</v>
      </c>
      <c r="E1770" s="184">
        <v>142.81167594430701</v>
      </c>
      <c r="F1770" s="184">
        <v>0.37709999999999999</v>
      </c>
      <c r="G1770" s="184">
        <v>1.2350000000000001</v>
      </c>
      <c r="H1770" s="184">
        <v>2.7355999999999998</v>
      </c>
      <c r="I1770" s="184">
        <v>3.5449999999999999</v>
      </c>
      <c r="J1770" s="184">
        <v>10.223800000000001</v>
      </c>
      <c r="K1770" s="184">
        <v>33.0565</v>
      </c>
      <c r="L1770" s="184">
        <v>77.280799999999999</v>
      </c>
      <c r="M1770" s="184">
        <v>108.1876</v>
      </c>
      <c r="N1770" s="184">
        <v>160.86840000000001</v>
      </c>
      <c r="O1770" s="184">
        <v>35.329599999999999</v>
      </c>
      <c r="P1770" s="184">
        <v>22.122499999999999</v>
      </c>
      <c r="Q1770" s="184">
        <v>11.3161</v>
      </c>
      <c r="R1770" s="184">
        <v>78.877399999999994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44407</v>
      </c>
      <c r="E1771" s="184">
        <v>131.48439999999999</v>
      </c>
      <c r="F1771" s="184">
        <v>0.38119999999999998</v>
      </c>
      <c r="G1771" s="184">
        <v>1.2495000000000001</v>
      </c>
      <c r="H1771" s="184">
        <v>2.7713000000000001</v>
      </c>
      <c r="I1771" s="184">
        <v>3.6173000000000002</v>
      </c>
      <c r="J1771" s="184">
        <v>10.404299999999999</v>
      </c>
      <c r="K1771" s="184">
        <v>33.7333</v>
      </c>
      <c r="L1771" s="184">
        <v>79.098200000000006</v>
      </c>
      <c r="M1771" s="184">
        <v>111.0782</v>
      </c>
      <c r="N1771" s="184">
        <v>164.80760000000001</v>
      </c>
      <c r="O1771" s="184">
        <v>36.3367</v>
      </c>
      <c r="P1771" s="184">
        <v>22.742699999999999</v>
      </c>
      <c r="Q1771" s="184">
        <v>17.063700000000001</v>
      </c>
      <c r="R1771" s="184">
        <v>80.489800000000002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44407</v>
      </c>
      <c r="E1772" s="184">
        <v>105.37139999999999</v>
      </c>
      <c r="F1772" s="184">
        <v>0.4587</v>
      </c>
      <c r="G1772" s="184">
        <v>1.4246000000000001</v>
      </c>
      <c r="H1772" s="184">
        <v>0.93320000000000003</v>
      </c>
      <c r="I1772" s="184">
        <v>0.3619</v>
      </c>
      <c r="J1772" s="184">
        <v>4.3532999999999999</v>
      </c>
      <c r="K1772" s="184">
        <v>16.464400000000001</v>
      </c>
      <c r="L1772" s="184">
        <v>35.345399999999998</v>
      </c>
      <c r="M1772" s="184">
        <v>64.534300000000002</v>
      </c>
      <c r="N1772" s="184">
        <v>91.516800000000003</v>
      </c>
      <c r="O1772" s="184">
        <v>23.2318</v>
      </c>
      <c r="P1772" s="184">
        <v>23.332699999999999</v>
      </c>
      <c r="Q1772" s="184">
        <v>27.870999999999999</v>
      </c>
      <c r="R1772" s="184">
        <v>43.017200000000003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44407</v>
      </c>
      <c r="E1773" s="184">
        <v>95.74</v>
      </c>
      <c r="F1773" s="184">
        <v>0.45550000000000002</v>
      </c>
      <c r="G1773" s="184">
        <v>1.4149</v>
      </c>
      <c r="H1773" s="184">
        <v>0.91059999999999997</v>
      </c>
      <c r="I1773" s="184">
        <v>0.31730000000000003</v>
      </c>
      <c r="J1773" s="184">
        <v>4.2572000000000001</v>
      </c>
      <c r="K1773" s="184">
        <v>16.135100000000001</v>
      </c>
      <c r="L1773" s="184">
        <v>34.598599999999998</v>
      </c>
      <c r="M1773" s="184">
        <v>63.207299999999996</v>
      </c>
      <c r="N1773" s="184">
        <v>89.523700000000005</v>
      </c>
      <c r="O1773" s="184">
        <v>21.791699999999999</v>
      </c>
      <c r="P1773" s="184">
        <v>21.931899999999999</v>
      </c>
      <c r="Q1773" s="184">
        <v>20.9131</v>
      </c>
      <c r="R1773" s="184">
        <v>41.3673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44407</v>
      </c>
      <c r="E1774" s="184">
        <v>136.46610000000001</v>
      </c>
      <c r="F1774" s="184">
        <v>0.74729999999999996</v>
      </c>
      <c r="G1774" s="184">
        <v>1.083</v>
      </c>
      <c r="H1774" s="184">
        <v>1.0983000000000001</v>
      </c>
      <c r="I1774" s="184">
        <v>9.2600000000000002E-2</v>
      </c>
      <c r="J1774" s="184">
        <v>5.891</v>
      </c>
      <c r="K1774" s="184">
        <v>21.447500000000002</v>
      </c>
      <c r="L1774" s="184">
        <v>45.331000000000003</v>
      </c>
      <c r="M1774" s="184">
        <v>73.213999999999999</v>
      </c>
      <c r="N1774" s="184">
        <v>103.9465</v>
      </c>
      <c r="O1774" s="184">
        <v>14.791700000000001</v>
      </c>
      <c r="P1774" s="184">
        <v>12.085900000000001</v>
      </c>
      <c r="Q1774" s="184">
        <v>17.2044</v>
      </c>
      <c r="R1774" s="184">
        <v>39.747799999999998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44407</v>
      </c>
      <c r="E1775" s="184">
        <v>144.5061</v>
      </c>
      <c r="F1775" s="184">
        <v>0.75</v>
      </c>
      <c r="G1775" s="184">
        <v>1.0911999999999999</v>
      </c>
      <c r="H1775" s="184">
        <v>1.1176999999999999</v>
      </c>
      <c r="I1775" s="184">
        <v>0.13170000000000001</v>
      </c>
      <c r="J1775" s="184">
        <v>5.9798999999999998</v>
      </c>
      <c r="K1775" s="184">
        <v>21.755400000000002</v>
      </c>
      <c r="L1775" s="184">
        <v>46.066800000000001</v>
      </c>
      <c r="M1775" s="184">
        <v>74.523399999999995</v>
      </c>
      <c r="N1775" s="184">
        <v>106.0108</v>
      </c>
      <c r="O1775" s="184">
        <v>15.8734</v>
      </c>
      <c r="P1775" s="184">
        <v>12.997</v>
      </c>
      <c r="Q1775" s="184">
        <v>18.1632</v>
      </c>
      <c r="R1775" s="184">
        <v>41.111699999999999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44407</v>
      </c>
      <c r="E1776" s="184">
        <v>21.5793</v>
      </c>
      <c r="F1776" s="184">
        <v>0.95299999999999996</v>
      </c>
      <c r="G1776" s="184">
        <v>2.3652000000000002</v>
      </c>
      <c r="H1776" s="184">
        <v>2.8531</v>
      </c>
      <c r="I1776" s="184">
        <v>3.8889999999999998</v>
      </c>
      <c r="J1776" s="184">
        <v>8.4055</v>
      </c>
      <c r="K1776" s="184">
        <v>30.188700000000001</v>
      </c>
      <c r="L1776" s="184">
        <v>60.209800000000001</v>
      </c>
      <c r="M1776" s="184">
        <v>89.885099999999994</v>
      </c>
      <c r="N1776" s="184">
        <v>111.3856</v>
      </c>
      <c r="O1776" s="184"/>
      <c r="P1776" s="184"/>
      <c r="Q1776" s="184">
        <v>32.748899999999999</v>
      </c>
      <c r="R1776" s="184">
        <v>48.6188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44407</v>
      </c>
      <c r="E1777" s="184">
        <v>20.491399999999999</v>
      </c>
      <c r="F1777" s="184">
        <v>0.94830000000000003</v>
      </c>
      <c r="G1777" s="184">
        <v>2.35</v>
      </c>
      <c r="H1777" s="184">
        <v>2.8174000000000001</v>
      </c>
      <c r="I1777" s="184">
        <v>3.8165</v>
      </c>
      <c r="J1777" s="184">
        <v>8.2454000000000001</v>
      </c>
      <c r="K1777" s="184">
        <v>29.6128</v>
      </c>
      <c r="L1777" s="184">
        <v>58.811100000000003</v>
      </c>
      <c r="M1777" s="184">
        <v>87.298599999999993</v>
      </c>
      <c r="N1777" s="184">
        <v>107.6845</v>
      </c>
      <c r="O1777" s="184"/>
      <c r="P1777" s="184"/>
      <c r="Q1777" s="184">
        <v>30.243600000000001</v>
      </c>
      <c r="R1777" s="184">
        <v>45.959699999999998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44407</v>
      </c>
      <c r="E1778" s="184">
        <v>28.97</v>
      </c>
      <c r="F1778" s="184">
        <v>0.76519999999999999</v>
      </c>
      <c r="G1778" s="184">
        <v>0.94079999999999997</v>
      </c>
      <c r="H1778" s="184">
        <v>0.62519999999999998</v>
      </c>
      <c r="I1778" s="184">
        <v>0.38119999999999998</v>
      </c>
      <c r="J1778" s="184">
        <v>8.1373999999999995</v>
      </c>
      <c r="K1778" s="184">
        <v>22.546500000000002</v>
      </c>
      <c r="L1778" s="184">
        <v>48.7166</v>
      </c>
      <c r="M1778" s="184">
        <v>73.785200000000003</v>
      </c>
      <c r="N1778" s="184">
        <v>106.63339999999999</v>
      </c>
      <c r="O1778" s="184">
        <v>22.605499999999999</v>
      </c>
      <c r="P1778" s="184">
        <v>16.7226</v>
      </c>
      <c r="Q1778" s="184">
        <v>16.058299999999999</v>
      </c>
      <c r="R1778" s="184">
        <v>50.8887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44407</v>
      </c>
      <c r="E1779" s="184">
        <v>27.38</v>
      </c>
      <c r="F1779" s="184">
        <v>0.77290000000000003</v>
      </c>
      <c r="G1779" s="184">
        <v>0.92149999999999999</v>
      </c>
      <c r="H1779" s="184">
        <v>0.62480000000000002</v>
      </c>
      <c r="I1779" s="184">
        <v>0.36659999999999998</v>
      </c>
      <c r="J1779" s="184">
        <v>8.0504999999999995</v>
      </c>
      <c r="K1779" s="184">
        <v>22.2867</v>
      </c>
      <c r="L1779" s="184">
        <v>48.08</v>
      </c>
      <c r="M1779" s="184">
        <v>72.853499999999997</v>
      </c>
      <c r="N1779" s="184">
        <v>105.0936</v>
      </c>
      <c r="O1779" s="184">
        <v>21.812200000000001</v>
      </c>
      <c r="P1779" s="184">
        <v>15.8324</v>
      </c>
      <c r="Q1779" s="184">
        <v>15.1447</v>
      </c>
      <c r="R1779" s="184">
        <v>49.787100000000002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44407</v>
      </c>
      <c r="E1780" s="184">
        <v>14.0365</v>
      </c>
      <c r="F1780" s="184">
        <v>0.57679999999999998</v>
      </c>
      <c r="G1780" s="184">
        <v>1.5901000000000001</v>
      </c>
      <c r="H1780" s="184">
        <v>1.4777</v>
      </c>
      <c r="I1780" s="184">
        <v>0.68500000000000005</v>
      </c>
      <c r="J1780" s="184">
        <v>6.3121999999999998</v>
      </c>
      <c r="K1780" s="184">
        <v>22.215900000000001</v>
      </c>
      <c r="L1780" s="184">
        <v>40.9726</v>
      </c>
      <c r="M1780" s="184"/>
      <c r="N1780" s="184"/>
      <c r="O1780" s="184"/>
      <c r="P1780" s="184"/>
      <c r="Q1780" s="184">
        <v>40.365000000000002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44407</v>
      </c>
      <c r="E1781" s="184">
        <v>13.8689</v>
      </c>
      <c r="F1781" s="184">
        <v>0.57069999999999999</v>
      </c>
      <c r="G1781" s="184">
        <v>1.5731999999999999</v>
      </c>
      <c r="H1781" s="184">
        <v>1.4394</v>
      </c>
      <c r="I1781" s="184">
        <v>0.61229999999999996</v>
      </c>
      <c r="J1781" s="184">
        <v>6.149</v>
      </c>
      <c r="K1781" s="184">
        <v>21.655999999999999</v>
      </c>
      <c r="L1781" s="184">
        <v>39.582299999999996</v>
      </c>
      <c r="M1781" s="184"/>
      <c r="N1781" s="184"/>
      <c r="O1781" s="184"/>
      <c r="P1781" s="184"/>
      <c r="Q1781" s="184">
        <v>38.689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0.35288333333333327</v>
      </c>
      <c r="G1782" s="186">
        <v>1.0035270833333334</v>
      </c>
      <c r="H1782" s="186">
        <v>1.3356416666666668</v>
      </c>
      <c r="I1782" s="186">
        <v>1.2454541666666665</v>
      </c>
      <c r="J1782" s="186">
        <v>7.4574624999999992</v>
      </c>
      <c r="K1782" s="186">
        <v>24.479574999999997</v>
      </c>
      <c r="L1782" s="186">
        <v>48.591322916666655</v>
      </c>
      <c r="M1782" s="186">
        <v>78.9599652173913</v>
      </c>
      <c r="N1782" s="186">
        <v>108.41168695652175</v>
      </c>
      <c r="O1782" s="186">
        <v>20.53516333333333</v>
      </c>
      <c r="P1782" s="186">
        <v>18.041871428571429</v>
      </c>
      <c r="Q1782" s="186">
        <v>27.123410416666669</v>
      </c>
      <c r="R1782" s="186">
        <v>46.088821428571428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0.38075000000000003</v>
      </c>
      <c r="G1783" s="186">
        <v>0.98214999999999997</v>
      </c>
      <c r="H1783" s="186">
        <v>1.1080000000000001</v>
      </c>
      <c r="I1783" s="186">
        <v>1.1063999999999998</v>
      </c>
      <c r="J1783" s="186">
        <v>7.51905</v>
      </c>
      <c r="K1783" s="186">
        <v>23.736249999999998</v>
      </c>
      <c r="L1783" s="186">
        <v>47.779600000000002</v>
      </c>
      <c r="M1783" s="186">
        <v>76.873450000000005</v>
      </c>
      <c r="N1783" s="186">
        <v>107.06165</v>
      </c>
      <c r="O1783" s="186">
        <v>21.287799999999997</v>
      </c>
      <c r="P1783" s="186">
        <v>18.612650000000002</v>
      </c>
      <c r="Q1783" s="186">
        <v>22.132449999999999</v>
      </c>
      <c r="R1783" s="186">
        <v>45.017650000000003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44407</v>
      </c>
      <c r="E1786" s="184">
        <v>11.97</v>
      </c>
      <c r="F1786" s="184">
        <v>0.41949999999999998</v>
      </c>
      <c r="G1786" s="184">
        <v>1.6992</v>
      </c>
      <c r="H1786" s="184">
        <v>1.4407000000000001</v>
      </c>
      <c r="I1786" s="184">
        <v>0.67279999999999995</v>
      </c>
      <c r="J1786" s="184">
        <v>3.5467</v>
      </c>
      <c r="K1786" s="184">
        <v>14.545500000000001</v>
      </c>
      <c r="L1786" s="184">
        <v>21.894100000000002</v>
      </c>
      <c r="M1786" s="184"/>
      <c r="N1786" s="184"/>
      <c r="O1786" s="184"/>
      <c r="P1786" s="184"/>
      <c r="Q1786" s="184">
        <v>19.7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44407</v>
      </c>
      <c r="E1787" s="184">
        <v>11.83</v>
      </c>
      <c r="F1787" s="184">
        <v>0.4244</v>
      </c>
      <c r="G1787" s="184">
        <v>1.6323000000000001</v>
      </c>
      <c r="H1787" s="184">
        <v>1.371</v>
      </c>
      <c r="I1787" s="184">
        <v>0.59519999999999995</v>
      </c>
      <c r="J1787" s="184">
        <v>3.4091</v>
      </c>
      <c r="K1787" s="184">
        <v>13.969200000000001</v>
      </c>
      <c r="L1787" s="184">
        <v>20.714300000000001</v>
      </c>
      <c r="M1787" s="184"/>
      <c r="N1787" s="184"/>
      <c r="O1787" s="184"/>
      <c r="P1787" s="184"/>
      <c r="Q1787" s="184">
        <v>18.3</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44407</v>
      </c>
      <c r="E1788" s="184">
        <v>15.28</v>
      </c>
      <c r="F1788" s="184">
        <v>-6.54E-2</v>
      </c>
      <c r="G1788" s="184">
        <v>-0.19600000000000001</v>
      </c>
      <c r="H1788" s="184">
        <v>-0.2611</v>
      </c>
      <c r="I1788" s="184">
        <v>-6.54E-2</v>
      </c>
      <c r="J1788" s="184">
        <v>1.5282</v>
      </c>
      <c r="K1788" s="184">
        <v>7.9096000000000002</v>
      </c>
      <c r="L1788" s="184">
        <v>15.6699</v>
      </c>
      <c r="M1788" s="184">
        <v>36.064100000000003</v>
      </c>
      <c r="N1788" s="184">
        <v>43.205199999999998</v>
      </c>
      <c r="O1788" s="184"/>
      <c r="P1788" s="184"/>
      <c r="Q1788" s="184">
        <v>33.613999999999997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44407</v>
      </c>
      <c r="E1789" s="184">
        <v>14.92</v>
      </c>
      <c r="F1789" s="184">
        <v>-6.7000000000000004E-2</v>
      </c>
      <c r="G1789" s="184">
        <v>-0.20069999999999999</v>
      </c>
      <c r="H1789" s="184">
        <v>-0.33400000000000002</v>
      </c>
      <c r="I1789" s="184">
        <v>-0.13389999999999999</v>
      </c>
      <c r="J1789" s="184">
        <v>1.3587</v>
      </c>
      <c r="K1789" s="184">
        <v>7.4927999999999999</v>
      </c>
      <c r="L1789" s="184">
        <v>14.7692</v>
      </c>
      <c r="M1789" s="184">
        <v>34.414400000000001</v>
      </c>
      <c r="N1789" s="184">
        <v>40.887599999999999</v>
      </c>
      <c r="O1789" s="184"/>
      <c r="P1789" s="184"/>
      <c r="Q1789" s="184">
        <v>31.4542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44407</v>
      </c>
      <c r="E1790" s="184">
        <v>13.37</v>
      </c>
      <c r="F1790" s="184">
        <v>0.90569999999999995</v>
      </c>
      <c r="G1790" s="184">
        <v>0.90569999999999995</v>
      </c>
      <c r="H1790" s="184">
        <v>1.0582</v>
      </c>
      <c r="I1790" s="184">
        <v>1.8279000000000001</v>
      </c>
      <c r="J1790" s="184">
        <v>3.1636000000000002</v>
      </c>
      <c r="K1790" s="184">
        <v>14.0785</v>
      </c>
      <c r="L1790" s="184">
        <v>20.776900000000001</v>
      </c>
      <c r="M1790" s="184">
        <v>33.700000000000003</v>
      </c>
      <c r="N1790" s="184"/>
      <c r="O1790" s="184"/>
      <c r="P1790" s="184"/>
      <c r="Q1790" s="184">
        <v>33.700000000000003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44407</v>
      </c>
      <c r="E1791" s="184">
        <v>13.55</v>
      </c>
      <c r="F1791" s="184">
        <v>0.89349999999999996</v>
      </c>
      <c r="G1791" s="184">
        <v>0.89349999999999996</v>
      </c>
      <c r="H1791" s="184">
        <v>1.1194</v>
      </c>
      <c r="I1791" s="184">
        <v>1.8796999999999999</v>
      </c>
      <c r="J1791" s="184">
        <v>3.3561999999999999</v>
      </c>
      <c r="K1791" s="184">
        <v>14.539300000000001</v>
      </c>
      <c r="L1791" s="184">
        <v>21.852499999999999</v>
      </c>
      <c r="M1791" s="184">
        <v>35.364600000000003</v>
      </c>
      <c r="N1791" s="184"/>
      <c r="O1791" s="184"/>
      <c r="P1791" s="184"/>
      <c r="Q1791" s="184">
        <v>35.5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44407</v>
      </c>
      <c r="E1792" s="184">
        <v>11.79</v>
      </c>
      <c r="F1792" s="184">
        <v>-0.33810000000000001</v>
      </c>
      <c r="G1792" s="184">
        <v>0.68320000000000003</v>
      </c>
      <c r="H1792" s="184">
        <v>0.1699</v>
      </c>
      <c r="I1792" s="184">
        <v>0.25509999999999999</v>
      </c>
      <c r="J1792" s="184">
        <v>4.4287000000000001</v>
      </c>
      <c r="K1792" s="184">
        <v>16.501999999999999</v>
      </c>
      <c r="L1792" s="184"/>
      <c r="M1792" s="184"/>
      <c r="N1792" s="184"/>
      <c r="O1792" s="184"/>
      <c r="P1792" s="184"/>
      <c r="Q1792" s="184">
        <v>17.899999999999999</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44407</v>
      </c>
      <c r="E1793" s="184">
        <v>11.72</v>
      </c>
      <c r="F1793" s="184">
        <v>-0.25530000000000003</v>
      </c>
      <c r="G1793" s="184">
        <v>0.68730000000000002</v>
      </c>
      <c r="H1793" s="184">
        <v>0.1709</v>
      </c>
      <c r="I1793" s="184">
        <v>0.25659999999999999</v>
      </c>
      <c r="J1793" s="184">
        <v>4.2705000000000002</v>
      </c>
      <c r="K1793" s="184">
        <v>16.0396</v>
      </c>
      <c r="L1793" s="184"/>
      <c r="M1793" s="184"/>
      <c r="N1793" s="184"/>
      <c r="O1793" s="184"/>
      <c r="P1793" s="184"/>
      <c r="Q1793" s="184">
        <v>17.2</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44407</v>
      </c>
      <c r="E1794" s="184">
        <v>11.837999999999999</v>
      </c>
      <c r="F1794" s="184">
        <v>0.4924</v>
      </c>
      <c r="G1794" s="184">
        <v>1.1363000000000001</v>
      </c>
      <c r="H1794" s="184">
        <v>1.0154000000000001</v>
      </c>
      <c r="I1794" s="184">
        <v>0.56920000000000004</v>
      </c>
      <c r="J1794" s="184">
        <v>2.7246999999999999</v>
      </c>
      <c r="K1794" s="184">
        <v>11.710900000000001</v>
      </c>
      <c r="L1794" s="184">
        <v>19.226500000000001</v>
      </c>
      <c r="M1794" s="184"/>
      <c r="N1794" s="184"/>
      <c r="O1794" s="184"/>
      <c r="P1794" s="184"/>
      <c r="Q1794" s="184">
        <v>18.38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44407</v>
      </c>
      <c r="E1795" s="184">
        <v>11.705</v>
      </c>
      <c r="F1795" s="184">
        <v>0.4894</v>
      </c>
      <c r="G1795" s="184">
        <v>1.1231</v>
      </c>
      <c r="H1795" s="184">
        <v>0.98350000000000004</v>
      </c>
      <c r="I1795" s="184">
        <v>0.50660000000000005</v>
      </c>
      <c r="J1795" s="184">
        <v>2.5855000000000001</v>
      </c>
      <c r="K1795" s="184">
        <v>11.2325</v>
      </c>
      <c r="L1795" s="184">
        <v>18.1846</v>
      </c>
      <c r="M1795" s="184"/>
      <c r="N1795" s="184"/>
      <c r="O1795" s="184"/>
      <c r="P1795" s="184"/>
      <c r="Q1795" s="184">
        <v>17.05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44407</v>
      </c>
      <c r="E1796" s="184">
        <v>26.832000000000001</v>
      </c>
      <c r="F1796" s="184">
        <v>0.19040000000000001</v>
      </c>
      <c r="G1796" s="184">
        <v>0.19789999999999999</v>
      </c>
      <c r="H1796" s="184">
        <v>-0.6774</v>
      </c>
      <c r="I1796" s="184">
        <v>-1.0911</v>
      </c>
      <c r="J1796" s="184">
        <v>-1.49E-2</v>
      </c>
      <c r="K1796" s="184">
        <v>7.7504</v>
      </c>
      <c r="L1796" s="184">
        <v>14.524699999999999</v>
      </c>
      <c r="M1796" s="184"/>
      <c r="N1796" s="184"/>
      <c r="O1796" s="184"/>
      <c r="P1796" s="184"/>
      <c r="Q1796" s="184">
        <v>20.2959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44407</v>
      </c>
      <c r="E1797" s="184">
        <v>17.065000000000001</v>
      </c>
      <c r="F1797" s="184">
        <v>0.3463</v>
      </c>
      <c r="G1797" s="184">
        <v>0.7772</v>
      </c>
      <c r="H1797" s="184">
        <v>2.3235000000000001</v>
      </c>
      <c r="I1797" s="184">
        <v>2.9401000000000002</v>
      </c>
      <c r="J1797" s="184">
        <v>7.2393999999999998</v>
      </c>
      <c r="K1797" s="184">
        <v>20.132100000000001</v>
      </c>
      <c r="L1797" s="184">
        <v>43.1327</v>
      </c>
      <c r="M1797" s="184"/>
      <c r="N1797" s="184"/>
      <c r="O1797" s="184"/>
      <c r="P1797" s="184"/>
      <c r="Q1797" s="184">
        <v>70.650000000000006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44407</v>
      </c>
      <c r="E1798" s="184">
        <v>16.907</v>
      </c>
      <c r="F1798" s="184">
        <v>0.34360000000000002</v>
      </c>
      <c r="G1798" s="184">
        <v>0.7671</v>
      </c>
      <c r="H1798" s="184">
        <v>2.3005</v>
      </c>
      <c r="I1798" s="184">
        <v>2.8932000000000002</v>
      </c>
      <c r="J1798" s="184">
        <v>7.1345000000000001</v>
      </c>
      <c r="K1798" s="184">
        <v>19.779499999999999</v>
      </c>
      <c r="L1798" s="184">
        <v>42.296799999999998</v>
      </c>
      <c r="M1798" s="184"/>
      <c r="N1798" s="184"/>
      <c r="O1798" s="184"/>
      <c r="P1798" s="184"/>
      <c r="Q1798" s="184">
        <v>69.069999999999993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44407</v>
      </c>
      <c r="E1799" s="184">
        <v>16.2</v>
      </c>
      <c r="F1799" s="184">
        <v>0.68369999999999997</v>
      </c>
      <c r="G1799" s="184">
        <v>0.55869999999999997</v>
      </c>
      <c r="H1799" s="184">
        <v>0</v>
      </c>
      <c r="I1799" s="184">
        <v>0.434</v>
      </c>
      <c r="J1799" s="184">
        <v>2.4020000000000001</v>
      </c>
      <c r="K1799" s="184">
        <v>11.4168</v>
      </c>
      <c r="L1799" s="184">
        <v>20.985800000000001</v>
      </c>
      <c r="M1799" s="184">
        <v>42.983199999999997</v>
      </c>
      <c r="N1799" s="184">
        <v>56.219900000000003</v>
      </c>
      <c r="O1799" s="184"/>
      <c r="P1799" s="184"/>
      <c r="Q1799" s="184">
        <v>26.502800000000001</v>
      </c>
      <c r="R1799" s="184">
        <v>28.922000000000001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44407</v>
      </c>
      <c r="E1800" s="184">
        <v>15.99</v>
      </c>
      <c r="F1800" s="184">
        <v>0.62929999999999997</v>
      </c>
      <c r="G1800" s="184">
        <v>0.56599999999999995</v>
      </c>
      <c r="H1800" s="184">
        <v>-6.25E-2</v>
      </c>
      <c r="I1800" s="184">
        <v>0.37659999999999999</v>
      </c>
      <c r="J1800" s="184">
        <v>2.3033000000000001</v>
      </c>
      <c r="K1800" s="184">
        <v>11.196099999999999</v>
      </c>
      <c r="L1800" s="184">
        <v>20.497399999999999</v>
      </c>
      <c r="M1800" s="184">
        <v>42.133299999999998</v>
      </c>
      <c r="N1800" s="184">
        <v>54.941899999999997</v>
      </c>
      <c r="O1800" s="184"/>
      <c r="P1800" s="184"/>
      <c r="Q1800" s="184">
        <v>25.701000000000001</v>
      </c>
      <c r="R1800" s="184">
        <v>28.084800000000001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44407</v>
      </c>
      <c r="E1801" s="184">
        <v>160.05189999999999</v>
      </c>
      <c r="F1801" s="184">
        <v>-8.1299999999999997E-2</v>
      </c>
      <c r="G1801" s="184">
        <v>0.38940000000000002</v>
      </c>
      <c r="H1801" s="184">
        <v>0.2979</v>
      </c>
      <c r="I1801" s="184">
        <v>0.3155</v>
      </c>
      <c r="J1801" s="184">
        <v>1.8238000000000001</v>
      </c>
      <c r="K1801" s="184">
        <v>11.098599999999999</v>
      </c>
      <c r="L1801" s="184">
        <v>17.991199999999999</v>
      </c>
      <c r="M1801" s="184">
        <v>40.823599999999999</v>
      </c>
      <c r="N1801" s="184">
        <v>46.455599999999997</v>
      </c>
      <c r="O1801" s="184">
        <v>14.711499999999999</v>
      </c>
      <c r="P1801" s="184">
        <v>13.613899999999999</v>
      </c>
      <c r="Q1801" s="184">
        <v>15.003299999999999</v>
      </c>
      <c r="R1801" s="184">
        <v>22.026199999999999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44407</v>
      </c>
      <c r="E1802" s="184">
        <v>661.37787198727403</v>
      </c>
      <c r="F1802" s="184">
        <v>-8.3699999999999997E-2</v>
      </c>
      <c r="G1802" s="184">
        <v>0.38250000000000001</v>
      </c>
      <c r="H1802" s="184">
        <v>0.28189999999999998</v>
      </c>
      <c r="I1802" s="184">
        <v>0.28370000000000001</v>
      </c>
      <c r="J1802" s="184">
        <v>1.7579</v>
      </c>
      <c r="K1802" s="184">
        <v>10.8771</v>
      </c>
      <c r="L1802" s="184">
        <v>17.514399999999998</v>
      </c>
      <c r="M1802" s="184">
        <v>39.977499999999999</v>
      </c>
      <c r="N1802" s="184">
        <v>45.3123</v>
      </c>
      <c r="O1802" s="184">
        <v>13.793100000000001</v>
      </c>
      <c r="P1802" s="184">
        <v>12.6692</v>
      </c>
      <c r="Q1802" s="184">
        <v>14.682499999999999</v>
      </c>
      <c r="R1802" s="184">
        <v>21.058900000000001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0.28984705882352935</v>
      </c>
      <c r="G1803" s="186">
        <v>0.70604117647058839</v>
      </c>
      <c r="H1803" s="186">
        <v>0.65869411764705876</v>
      </c>
      <c r="I1803" s="186">
        <v>0.73622352941176461</v>
      </c>
      <c r="J1803" s="186">
        <v>3.1187000000000005</v>
      </c>
      <c r="K1803" s="186">
        <v>12.957088235294121</v>
      </c>
      <c r="L1803" s="186">
        <v>22.002066666666668</v>
      </c>
      <c r="M1803" s="186">
        <v>38.182587500000004</v>
      </c>
      <c r="N1803" s="186">
        <v>47.837083333333339</v>
      </c>
      <c r="O1803" s="186">
        <v>14.2523</v>
      </c>
      <c r="P1803" s="186">
        <v>13.141549999999999</v>
      </c>
      <c r="Q1803" s="186">
        <v>28.511982352941178</v>
      </c>
      <c r="R1803" s="186">
        <v>25.022975000000002</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0.3463</v>
      </c>
      <c r="G1804" s="186">
        <v>0.68730000000000002</v>
      </c>
      <c r="H1804" s="186">
        <v>0.2979</v>
      </c>
      <c r="I1804" s="186">
        <v>0.434</v>
      </c>
      <c r="J1804" s="186">
        <v>2.7246999999999999</v>
      </c>
      <c r="K1804" s="186">
        <v>11.710900000000001</v>
      </c>
      <c r="L1804" s="186">
        <v>20.497399999999999</v>
      </c>
      <c r="M1804" s="186">
        <v>38.020800000000001</v>
      </c>
      <c r="N1804" s="186">
        <v>45.883949999999999</v>
      </c>
      <c r="O1804" s="186">
        <v>14.2523</v>
      </c>
      <c r="P1804" s="186">
        <v>13.141549999999999</v>
      </c>
      <c r="Q1804" s="186">
        <v>20.2959</v>
      </c>
      <c r="R1804" s="186">
        <v>25.055500000000002</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44407</v>
      </c>
      <c r="E1807" s="184">
        <v>247.85570000000001</v>
      </c>
      <c r="F1807" s="184">
        <v>3.0781000000000001</v>
      </c>
      <c r="G1807" s="184">
        <v>3.7515000000000001</v>
      </c>
      <c r="H1807" s="184">
        <v>4.0929000000000002</v>
      </c>
      <c r="I1807" s="184">
        <v>4.4612999999999996</v>
      </c>
      <c r="J1807" s="184">
        <v>5.1143000000000001</v>
      </c>
      <c r="K1807" s="184">
        <v>4.2100999999999997</v>
      </c>
      <c r="L1807" s="184">
        <v>4.5216000000000003</v>
      </c>
      <c r="M1807" s="184">
        <v>4.2370999999999999</v>
      </c>
      <c r="N1807" s="184">
        <v>4.7435999999999998</v>
      </c>
      <c r="O1807" s="184">
        <v>7.399</v>
      </c>
      <c r="P1807" s="184">
        <v>7.4252000000000002</v>
      </c>
      <c r="Q1807" s="184">
        <v>7.7823000000000002</v>
      </c>
      <c r="R1807" s="184">
        <v>6.5496999999999996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44407</v>
      </c>
      <c r="E1808" s="184">
        <v>433.38810000000001</v>
      </c>
      <c r="F1808" s="184">
        <v>3.5207000000000002</v>
      </c>
      <c r="G1808" s="184">
        <v>4.0972999999999997</v>
      </c>
      <c r="H1808" s="184">
        <v>4.3277000000000001</v>
      </c>
      <c r="I1808" s="184">
        <v>4.5945</v>
      </c>
      <c r="J1808" s="184">
        <v>5.3483999999999998</v>
      </c>
      <c r="K1808" s="184">
        <v>4.4218000000000002</v>
      </c>
      <c r="L1808" s="184">
        <v>4.6082000000000001</v>
      </c>
      <c r="M1808" s="184">
        <v>4.3498999999999999</v>
      </c>
      <c r="N1808" s="184">
        <v>4.7849000000000004</v>
      </c>
      <c r="O1808" s="184">
        <v>7.2563000000000004</v>
      </c>
      <c r="P1808" s="184">
        <v>7.3639999999999999</v>
      </c>
      <c r="Q1808" s="184">
        <v>8.2706999999999997</v>
      </c>
      <c r="R1808" s="184">
        <v>6.4335000000000004</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44407</v>
      </c>
      <c r="E1809" s="184">
        <v>428.95170000000002</v>
      </c>
      <c r="F1809" s="184">
        <v>3.3529</v>
      </c>
      <c r="G1809" s="184">
        <v>3.9268000000000001</v>
      </c>
      <c r="H1809" s="184">
        <v>4.1581999999999999</v>
      </c>
      <c r="I1809" s="184">
        <v>4.4242999999999997</v>
      </c>
      <c r="J1809" s="184">
        <v>5.1769999999999996</v>
      </c>
      <c r="K1809" s="184">
        <v>4.2488999999999999</v>
      </c>
      <c r="L1809" s="184">
        <v>4.4352</v>
      </c>
      <c r="M1809" s="184">
        <v>4.1839000000000004</v>
      </c>
      <c r="N1809" s="184">
        <v>4.6234000000000002</v>
      </c>
      <c r="O1809" s="184">
        <v>7.1132</v>
      </c>
      <c r="P1809" s="184">
        <v>7.2221000000000002</v>
      </c>
      <c r="Q1809" s="184">
        <v>7.6379000000000001</v>
      </c>
      <c r="R1809" s="184">
        <v>6.2843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44407</v>
      </c>
      <c r="E1810" s="184">
        <v>12.137600000000001</v>
      </c>
      <c r="F1810" s="184">
        <v>3.609</v>
      </c>
      <c r="G1810" s="184">
        <v>4.1112000000000002</v>
      </c>
      <c r="H1810" s="184">
        <v>3.9983</v>
      </c>
      <c r="I1810" s="184">
        <v>4.1307</v>
      </c>
      <c r="J1810" s="184">
        <v>4.6791</v>
      </c>
      <c r="K1810" s="184">
        <v>4.2378</v>
      </c>
      <c r="L1810" s="184">
        <v>4.4486999999999997</v>
      </c>
      <c r="M1810" s="184">
        <v>4.3087999999999997</v>
      </c>
      <c r="N1810" s="184">
        <v>4.6435000000000004</v>
      </c>
      <c r="O1810" s="184"/>
      <c r="P1810" s="184"/>
      <c r="Q1810" s="184">
        <v>6.9387999999999996</v>
      </c>
      <c r="R1810" s="184">
        <v>6.0098000000000003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44407</v>
      </c>
      <c r="E1811" s="184">
        <v>11.829800000000001</v>
      </c>
      <c r="F1811" s="184">
        <v>2.4685000000000001</v>
      </c>
      <c r="G1811" s="184">
        <v>3.0861999999999998</v>
      </c>
      <c r="H1811" s="184">
        <v>3.0872999999999999</v>
      </c>
      <c r="I1811" s="184">
        <v>3.2216</v>
      </c>
      <c r="J1811" s="184">
        <v>3.7863000000000002</v>
      </c>
      <c r="K1811" s="184">
        <v>3.3435999999999999</v>
      </c>
      <c r="L1811" s="184">
        <v>3.5436999999999999</v>
      </c>
      <c r="M1811" s="184">
        <v>3.395</v>
      </c>
      <c r="N1811" s="184">
        <v>3.7155999999999998</v>
      </c>
      <c r="O1811" s="184"/>
      <c r="P1811" s="184"/>
      <c r="Q1811" s="184">
        <v>5.9916999999999998</v>
      </c>
      <c r="R1811" s="184">
        <v>5.0603999999999996</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44407</v>
      </c>
      <c r="E1812" s="184">
        <v>1211.0289</v>
      </c>
      <c r="F1812" s="184">
        <v>2.3660999999999999</v>
      </c>
      <c r="G1812" s="184">
        <v>3.6610999999999998</v>
      </c>
      <c r="H1812" s="184">
        <v>3.6878000000000002</v>
      </c>
      <c r="I1812" s="184">
        <v>3.5566</v>
      </c>
      <c r="J1812" s="184">
        <v>4.5305</v>
      </c>
      <c r="K1812" s="184">
        <v>3.6640999999999999</v>
      </c>
      <c r="L1812" s="184">
        <v>3.9838</v>
      </c>
      <c r="M1812" s="184">
        <v>3.661</v>
      </c>
      <c r="N1812" s="184">
        <v>3.7664</v>
      </c>
      <c r="O1812" s="184">
        <v>6.0816999999999997</v>
      </c>
      <c r="P1812" s="184"/>
      <c r="Q1812" s="184">
        <v>6.2375999999999996</v>
      </c>
      <c r="R1812" s="184">
        <v>5.05</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44407</v>
      </c>
      <c r="E1813" s="184">
        <v>1218.3135</v>
      </c>
      <c r="F1813" s="184">
        <v>2.6067</v>
      </c>
      <c r="G1813" s="184">
        <v>3.9009999999999998</v>
      </c>
      <c r="H1813" s="184">
        <v>3.9281000000000001</v>
      </c>
      <c r="I1813" s="184">
        <v>3.7968999999999999</v>
      </c>
      <c r="J1813" s="184">
        <v>4.7713999999999999</v>
      </c>
      <c r="K1813" s="184">
        <v>3.8866000000000001</v>
      </c>
      <c r="L1813" s="184">
        <v>4.1932</v>
      </c>
      <c r="M1813" s="184">
        <v>3.8672</v>
      </c>
      <c r="N1813" s="184">
        <v>3.9695</v>
      </c>
      <c r="O1813" s="184">
        <v>6.2850999999999999</v>
      </c>
      <c r="P1813" s="184"/>
      <c r="Q1813" s="184">
        <v>6.4390999999999998</v>
      </c>
      <c r="R1813" s="184">
        <v>5.2473000000000001</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44407</v>
      </c>
      <c r="E1814" s="184">
        <v>2599.0468000000001</v>
      </c>
      <c r="F1814" s="184">
        <v>3.2654000000000001</v>
      </c>
      <c r="G1814" s="184">
        <v>3.8679000000000001</v>
      </c>
      <c r="H1814" s="184">
        <v>3.7614000000000001</v>
      </c>
      <c r="I1814" s="184">
        <v>3.6602999999999999</v>
      </c>
      <c r="J1814" s="184">
        <v>3.8982000000000001</v>
      </c>
      <c r="K1814" s="184">
        <v>3.3226</v>
      </c>
      <c r="L1814" s="184">
        <v>3.5882999999999998</v>
      </c>
      <c r="M1814" s="184">
        <v>3.3641000000000001</v>
      </c>
      <c r="N1814" s="184">
        <v>3.5798999999999999</v>
      </c>
      <c r="O1814" s="184">
        <v>6.0926999999999998</v>
      </c>
      <c r="P1814" s="184">
        <v>6.9105999999999996</v>
      </c>
      <c r="Q1814" s="184">
        <v>7.9424999999999999</v>
      </c>
      <c r="R1814" s="184">
        <v>5.0484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44407</v>
      </c>
      <c r="E1815" s="184">
        <v>2548.4086000000002</v>
      </c>
      <c r="F1815" s="184">
        <v>3.0537999999999998</v>
      </c>
      <c r="G1815" s="184">
        <v>3.6566999999999998</v>
      </c>
      <c r="H1815" s="184">
        <v>3.5501</v>
      </c>
      <c r="I1815" s="184">
        <v>3.4489999999999998</v>
      </c>
      <c r="J1815" s="184">
        <v>3.6869999999999998</v>
      </c>
      <c r="K1815" s="184">
        <v>3.1093000000000002</v>
      </c>
      <c r="L1815" s="184">
        <v>3.3563999999999998</v>
      </c>
      <c r="M1815" s="184">
        <v>3.1267999999999998</v>
      </c>
      <c r="N1815" s="184">
        <v>3.3388</v>
      </c>
      <c r="O1815" s="184">
        <v>5.8452000000000002</v>
      </c>
      <c r="P1815" s="184">
        <v>6.6943999999999999</v>
      </c>
      <c r="Q1815" s="184">
        <v>7.4335000000000004</v>
      </c>
      <c r="R1815" s="184">
        <v>4.8017000000000003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44407</v>
      </c>
      <c r="E1816" s="184">
        <v>3200.2062999999998</v>
      </c>
      <c r="F1816" s="184">
        <v>2.9007000000000001</v>
      </c>
      <c r="G1816" s="184">
        <v>2.8212000000000002</v>
      </c>
      <c r="H1816" s="184">
        <v>3.2025000000000001</v>
      </c>
      <c r="I1816" s="184">
        <v>3.4201999999999999</v>
      </c>
      <c r="J1816" s="184">
        <v>3.6389</v>
      </c>
      <c r="K1816" s="184">
        <v>3.1949999999999998</v>
      </c>
      <c r="L1816" s="184">
        <v>3.3885000000000001</v>
      </c>
      <c r="M1816" s="184">
        <v>3.2509000000000001</v>
      </c>
      <c r="N1816" s="184">
        <v>3.3509000000000002</v>
      </c>
      <c r="O1816" s="184">
        <v>5.6731999999999996</v>
      </c>
      <c r="P1816" s="184">
        <v>6.0522999999999998</v>
      </c>
      <c r="Q1816" s="184">
        <v>7.3154000000000003</v>
      </c>
      <c r="R1816" s="184">
        <v>4.9042000000000003</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44407</v>
      </c>
      <c r="E1817" s="184">
        <v>3074.1332000000002</v>
      </c>
      <c r="F1817" s="184">
        <v>2.3641000000000001</v>
      </c>
      <c r="G1817" s="184">
        <v>2.2852000000000001</v>
      </c>
      <c r="H1817" s="184">
        <v>2.67</v>
      </c>
      <c r="I1817" s="184">
        <v>2.8889</v>
      </c>
      <c r="J1817" s="184">
        <v>3.113</v>
      </c>
      <c r="K1817" s="184">
        <v>2.6677</v>
      </c>
      <c r="L1817" s="184">
        <v>2.8452999999999999</v>
      </c>
      <c r="M1817" s="184">
        <v>2.6787999999999998</v>
      </c>
      <c r="N1817" s="184">
        <v>2.7692000000000001</v>
      </c>
      <c r="O1817" s="184">
        <v>5.1148999999999996</v>
      </c>
      <c r="P1817" s="184">
        <v>5.4206000000000003</v>
      </c>
      <c r="Q1817" s="184">
        <v>7.1943000000000001</v>
      </c>
      <c r="R1817" s="184">
        <v>4.3048999999999999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44407</v>
      </c>
      <c r="E1818" s="184">
        <v>2889.6324</v>
      </c>
      <c r="F1818" s="184">
        <v>3.5270000000000001</v>
      </c>
      <c r="G1818" s="184">
        <v>3.3738999999999999</v>
      </c>
      <c r="H1818" s="184">
        <v>3.6524999999999999</v>
      </c>
      <c r="I1818" s="184">
        <v>3.9426999999999999</v>
      </c>
      <c r="J1818" s="184">
        <v>4.2279999999999998</v>
      </c>
      <c r="K1818" s="184">
        <v>3.6547000000000001</v>
      </c>
      <c r="L1818" s="184">
        <v>3.9049999999999998</v>
      </c>
      <c r="M1818" s="184">
        <v>3.6732999999999998</v>
      </c>
      <c r="N1818" s="184">
        <v>3.8371</v>
      </c>
      <c r="O1818" s="184">
        <v>5.7027999999999999</v>
      </c>
      <c r="P1818" s="184">
        <v>6.3129999999999997</v>
      </c>
      <c r="Q1818" s="184">
        <v>7.4555999999999996</v>
      </c>
      <c r="R1818" s="184">
        <v>5.3250999999999999</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44407</v>
      </c>
      <c r="E1819" s="184">
        <v>2733.3724000000002</v>
      </c>
      <c r="F1819" s="184">
        <v>2.8285</v>
      </c>
      <c r="G1819" s="184">
        <v>2.6757</v>
      </c>
      <c r="H1819" s="184">
        <v>2.9529999999999998</v>
      </c>
      <c r="I1819" s="184">
        <v>3.242</v>
      </c>
      <c r="J1819" s="184">
        <v>3.5257999999999998</v>
      </c>
      <c r="K1819" s="184">
        <v>2.9489000000000001</v>
      </c>
      <c r="L1819" s="184">
        <v>3.1928999999999998</v>
      </c>
      <c r="M1819" s="184">
        <v>2.9481999999999999</v>
      </c>
      <c r="N1819" s="184">
        <v>3.1095000000000002</v>
      </c>
      <c r="O1819" s="184">
        <v>4.9396000000000004</v>
      </c>
      <c r="P1819" s="184">
        <v>5.5343999999999998</v>
      </c>
      <c r="Q1819" s="184">
        <v>6.9294000000000002</v>
      </c>
      <c r="R1819" s="184">
        <v>4.5830000000000002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44407</v>
      </c>
      <c r="E1822" s="184">
        <v>30.661799999999999</v>
      </c>
      <c r="F1822" s="184">
        <v>12.384399999999999</v>
      </c>
      <c r="G1822" s="184">
        <v>13.5062</v>
      </c>
      <c r="H1822" s="184">
        <v>11.589600000000001</v>
      </c>
      <c r="I1822" s="184">
        <v>12.5166</v>
      </c>
      <c r="J1822" s="184">
        <v>11.706099999999999</v>
      </c>
      <c r="K1822" s="184">
        <v>7.9142999999999999</v>
      </c>
      <c r="L1822" s="184">
        <v>9.0885999999999996</v>
      </c>
      <c r="M1822" s="184">
        <v>8.1633999999999993</v>
      </c>
      <c r="N1822" s="184">
        <v>8.3673999999999999</v>
      </c>
      <c r="O1822" s="184">
        <v>7.5205000000000002</v>
      </c>
      <c r="P1822" s="184">
        <v>7.8849</v>
      </c>
      <c r="Q1822" s="184">
        <v>8.5711999999999993</v>
      </c>
      <c r="R1822" s="184">
        <v>6.4336000000000002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44407</v>
      </c>
      <c r="E1823" s="184">
        <v>30.8521</v>
      </c>
      <c r="F1823" s="184">
        <v>12.426399999999999</v>
      </c>
      <c r="G1823" s="184">
        <v>13.501899999999999</v>
      </c>
      <c r="H1823" s="184">
        <v>11.585900000000001</v>
      </c>
      <c r="I1823" s="184">
        <v>12.5158</v>
      </c>
      <c r="J1823" s="184">
        <v>11.7056</v>
      </c>
      <c r="K1823" s="184">
        <v>7.9131999999999998</v>
      </c>
      <c r="L1823" s="184">
        <v>9.1044999999999998</v>
      </c>
      <c r="M1823" s="184">
        <v>8.2058</v>
      </c>
      <c r="N1823" s="184">
        <v>8.4245999999999999</v>
      </c>
      <c r="O1823" s="184">
        <v>7.6033999999999997</v>
      </c>
      <c r="P1823" s="184">
        <v>7.9657999999999998</v>
      </c>
      <c r="Q1823" s="184">
        <v>8.8038000000000007</v>
      </c>
      <c r="R1823" s="184">
        <v>6.5149999999999997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44407</v>
      </c>
      <c r="E1824" s="184">
        <v>12.1043</v>
      </c>
      <c r="F1824" s="184">
        <v>3.0156999999999998</v>
      </c>
      <c r="G1824" s="184">
        <v>3.3178999999999998</v>
      </c>
      <c r="H1824" s="184">
        <v>4.0525000000000002</v>
      </c>
      <c r="I1824" s="184">
        <v>4.0124000000000004</v>
      </c>
      <c r="J1824" s="184">
        <v>4.8033999999999999</v>
      </c>
      <c r="K1824" s="184">
        <v>3.9790999999999999</v>
      </c>
      <c r="L1824" s="184">
        <v>4.3090000000000002</v>
      </c>
      <c r="M1824" s="184">
        <v>4.0635000000000003</v>
      </c>
      <c r="N1824" s="184">
        <v>4.4122000000000003</v>
      </c>
      <c r="O1824" s="184"/>
      <c r="P1824" s="184"/>
      <c r="Q1824" s="184">
        <v>6.9321999999999999</v>
      </c>
      <c r="R1824" s="184">
        <v>6.0336999999999996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44407</v>
      </c>
      <c r="E1825" s="184">
        <v>11.996499999999999</v>
      </c>
      <c r="F1825" s="184">
        <v>2.7385000000000002</v>
      </c>
      <c r="G1825" s="184">
        <v>3.0432999999999999</v>
      </c>
      <c r="H1825" s="184">
        <v>3.7406999999999999</v>
      </c>
      <c r="I1825" s="184">
        <v>3.7216</v>
      </c>
      <c r="J1825" s="184">
        <v>4.4992999999999999</v>
      </c>
      <c r="K1825" s="184">
        <v>3.6608000000000001</v>
      </c>
      <c r="L1825" s="184">
        <v>3.9619</v>
      </c>
      <c r="M1825" s="184">
        <v>3.7281</v>
      </c>
      <c r="N1825" s="184">
        <v>4.0793999999999997</v>
      </c>
      <c r="O1825" s="184"/>
      <c r="P1825" s="184"/>
      <c r="Q1825" s="184">
        <v>6.5970000000000004</v>
      </c>
      <c r="R1825" s="184">
        <v>5.702</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44407</v>
      </c>
      <c r="E1826" s="184">
        <v>1074.5715</v>
      </c>
      <c r="F1826" s="184">
        <v>2.8738000000000001</v>
      </c>
      <c r="G1826" s="184">
        <v>3.6038000000000001</v>
      </c>
      <c r="H1826" s="184">
        <v>3.8687999999999998</v>
      </c>
      <c r="I1826" s="184">
        <v>4.1337999999999999</v>
      </c>
      <c r="J1826" s="184">
        <v>4.4867999999999997</v>
      </c>
      <c r="K1826" s="184">
        <v>3.7471999999999999</v>
      </c>
      <c r="L1826" s="184">
        <v>3.9899</v>
      </c>
      <c r="M1826" s="184">
        <v>3.7465000000000002</v>
      </c>
      <c r="N1826" s="184">
        <v>3.9285999999999999</v>
      </c>
      <c r="O1826" s="184"/>
      <c r="P1826" s="184"/>
      <c r="Q1826" s="184">
        <v>4.907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44407</v>
      </c>
      <c r="E1827" s="184">
        <v>1070.3842</v>
      </c>
      <c r="F1827" s="184">
        <v>2.6156999999999999</v>
      </c>
      <c r="G1827" s="184">
        <v>3.3450000000000002</v>
      </c>
      <c r="H1827" s="184">
        <v>3.6093000000000002</v>
      </c>
      <c r="I1827" s="184">
        <v>3.8740999999999999</v>
      </c>
      <c r="J1827" s="184">
        <v>4.2267999999999999</v>
      </c>
      <c r="K1827" s="184">
        <v>3.4857999999999998</v>
      </c>
      <c r="L1827" s="184">
        <v>3.722</v>
      </c>
      <c r="M1827" s="184">
        <v>3.4746000000000001</v>
      </c>
      <c r="N1827" s="184">
        <v>3.6547000000000001</v>
      </c>
      <c r="O1827" s="184"/>
      <c r="P1827" s="184"/>
      <c r="Q1827" s="184">
        <v>4.6345999999999998</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44407</v>
      </c>
      <c r="E1828" s="184">
        <v>21.872</v>
      </c>
      <c r="F1828" s="184">
        <v>1.0013000000000001</v>
      </c>
      <c r="G1828" s="184">
        <v>2.7263000000000002</v>
      </c>
      <c r="H1828" s="184">
        <v>3.5785</v>
      </c>
      <c r="I1828" s="184">
        <v>3.9754</v>
      </c>
      <c r="J1828" s="184">
        <v>4.3823999999999996</v>
      </c>
      <c r="K1828" s="184">
        <v>4.1334999999999997</v>
      </c>
      <c r="L1828" s="184">
        <v>4.4454000000000002</v>
      </c>
      <c r="M1828" s="184">
        <v>4.2290000000000001</v>
      </c>
      <c r="N1828" s="184">
        <v>4.7504999999999997</v>
      </c>
      <c r="O1828" s="184">
        <v>6.9291</v>
      </c>
      <c r="P1828" s="184">
        <v>7.1527000000000003</v>
      </c>
      <c r="Q1828" s="184">
        <v>7.9348999999999998</v>
      </c>
      <c r="R1828" s="184">
        <v>6.1832000000000003</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44407</v>
      </c>
      <c r="E1829" s="184">
        <v>23.2456</v>
      </c>
      <c r="F1829" s="184">
        <v>1.5703</v>
      </c>
      <c r="G1829" s="184">
        <v>3.2458999999999998</v>
      </c>
      <c r="H1829" s="184">
        <v>4.1082000000000001</v>
      </c>
      <c r="I1829" s="184">
        <v>4.4939999999999998</v>
      </c>
      <c r="J1829" s="184">
        <v>4.9294000000000002</v>
      </c>
      <c r="K1829" s="184">
        <v>4.71</v>
      </c>
      <c r="L1829" s="184">
        <v>5.0331000000000001</v>
      </c>
      <c r="M1829" s="184">
        <v>4.8247999999999998</v>
      </c>
      <c r="N1829" s="184">
        <v>5.3611000000000004</v>
      </c>
      <c r="O1829" s="184">
        <v>7.5444000000000004</v>
      </c>
      <c r="P1829" s="184">
        <v>7.8684000000000003</v>
      </c>
      <c r="Q1829" s="184">
        <v>8.6727000000000007</v>
      </c>
      <c r="R1829" s="184">
        <v>6.8090000000000002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44407</v>
      </c>
      <c r="E1830" s="184">
        <v>2191.2064</v>
      </c>
      <c r="F1830" s="184">
        <v>-3.8224999999999998</v>
      </c>
      <c r="G1830" s="184">
        <v>2.7774000000000001</v>
      </c>
      <c r="H1830" s="184">
        <v>2.5855999999999999</v>
      </c>
      <c r="I1830" s="184">
        <v>3.1044999999999998</v>
      </c>
      <c r="J1830" s="184">
        <v>3.657</v>
      </c>
      <c r="K1830" s="184">
        <v>3.4897999999999998</v>
      </c>
      <c r="L1830" s="184">
        <v>3.2624</v>
      </c>
      <c r="M1830" s="184">
        <v>3.7242999999999999</v>
      </c>
      <c r="N1830" s="184">
        <v>3.9546000000000001</v>
      </c>
      <c r="O1830" s="184">
        <v>5.6609999999999996</v>
      </c>
      <c r="P1830" s="184">
        <v>5.9109999999999996</v>
      </c>
      <c r="Q1830" s="184">
        <v>7.4534000000000002</v>
      </c>
      <c r="R1830" s="184">
        <v>7.2468000000000004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44407</v>
      </c>
      <c r="E1831" s="184">
        <v>2295.0050999999999</v>
      </c>
      <c r="F1831" s="184">
        <v>-3.5017</v>
      </c>
      <c r="G1831" s="184">
        <v>3.0977999999999999</v>
      </c>
      <c r="H1831" s="184">
        <v>2.9055</v>
      </c>
      <c r="I1831" s="184">
        <v>3.4247999999999998</v>
      </c>
      <c r="J1831" s="184">
        <v>3.9780000000000002</v>
      </c>
      <c r="K1831" s="184">
        <v>3.8128000000000002</v>
      </c>
      <c r="L1831" s="184">
        <v>3.5880999999999998</v>
      </c>
      <c r="M1831" s="184">
        <v>4.0548000000000002</v>
      </c>
      <c r="N1831" s="184">
        <v>4.3094999999999999</v>
      </c>
      <c r="O1831" s="184">
        <v>6.1337000000000002</v>
      </c>
      <c r="P1831" s="184">
        <v>6.5545</v>
      </c>
      <c r="Q1831" s="184">
        <v>7.5759999999999996</v>
      </c>
      <c r="R1831" s="184">
        <v>7.6595000000000004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44407</v>
      </c>
      <c r="E1832" s="184">
        <v>12.1144</v>
      </c>
      <c r="F1832" s="184">
        <v>3.3144999999999998</v>
      </c>
      <c r="G1832" s="184">
        <v>3.5160999999999998</v>
      </c>
      <c r="H1832" s="184">
        <v>3.5749</v>
      </c>
      <c r="I1832" s="184">
        <v>3.5990000000000002</v>
      </c>
      <c r="J1832" s="184">
        <v>3.98</v>
      </c>
      <c r="K1832" s="184">
        <v>3.4933999999999998</v>
      </c>
      <c r="L1832" s="184">
        <v>3.6613000000000002</v>
      </c>
      <c r="M1832" s="184">
        <v>3.4659</v>
      </c>
      <c r="N1832" s="184">
        <v>3.6135999999999999</v>
      </c>
      <c r="O1832" s="184">
        <v>6.5076999999999998</v>
      </c>
      <c r="P1832" s="184"/>
      <c r="Q1832" s="184">
        <v>6.5225</v>
      </c>
      <c r="R1832" s="184">
        <v>5.4295</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44407</v>
      </c>
      <c r="E1833" s="184">
        <v>12.055300000000001</v>
      </c>
      <c r="F1833" s="184">
        <v>3.028</v>
      </c>
      <c r="G1833" s="184">
        <v>3.3313999999999999</v>
      </c>
      <c r="H1833" s="184">
        <v>3.3759000000000001</v>
      </c>
      <c r="I1833" s="184">
        <v>3.4432</v>
      </c>
      <c r="J1833" s="184">
        <v>3.8168000000000002</v>
      </c>
      <c r="K1833" s="184">
        <v>3.3347000000000002</v>
      </c>
      <c r="L1833" s="184">
        <v>3.5003000000000002</v>
      </c>
      <c r="M1833" s="184">
        <v>3.3031999999999999</v>
      </c>
      <c r="N1833" s="184">
        <v>3.4506000000000001</v>
      </c>
      <c r="O1833" s="184">
        <v>6.3368000000000002</v>
      </c>
      <c r="P1833" s="184"/>
      <c r="Q1833" s="184">
        <v>6.3510999999999997</v>
      </c>
      <c r="R1833" s="184">
        <v>5.2683999999999997</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44407</v>
      </c>
      <c r="E1836" s="184">
        <v>2152.6410999999998</v>
      </c>
      <c r="F1836" s="184">
        <v>2.6724000000000001</v>
      </c>
      <c r="G1836" s="184">
        <v>3.6924000000000001</v>
      </c>
      <c r="H1836" s="184">
        <v>3.5122</v>
      </c>
      <c r="I1836" s="184">
        <v>3.5015000000000001</v>
      </c>
      <c r="J1836" s="184">
        <v>3.8323999999999998</v>
      </c>
      <c r="K1836" s="184">
        <v>3.0533000000000001</v>
      </c>
      <c r="L1836" s="184">
        <v>3.3264</v>
      </c>
      <c r="M1836" s="184">
        <v>3.0939000000000001</v>
      </c>
      <c r="N1836" s="184">
        <v>3.2014</v>
      </c>
      <c r="O1836" s="184">
        <v>5.9039999999999999</v>
      </c>
      <c r="P1836" s="184">
        <v>6.4687999999999999</v>
      </c>
      <c r="Q1836" s="184">
        <v>7.5090000000000003</v>
      </c>
      <c r="R1836" s="184">
        <v>4.8318000000000003</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44407</v>
      </c>
      <c r="E1837" s="184">
        <v>2250.9164000000001</v>
      </c>
      <c r="F1837" s="184">
        <v>3.3212999999999999</v>
      </c>
      <c r="G1837" s="184">
        <v>4.3418999999999999</v>
      </c>
      <c r="H1837" s="184">
        <v>4.1623999999999999</v>
      </c>
      <c r="I1837" s="184">
        <v>4.1620999999999997</v>
      </c>
      <c r="J1837" s="184">
        <v>4.4892000000000003</v>
      </c>
      <c r="K1837" s="184">
        <v>3.7103000000000002</v>
      </c>
      <c r="L1837" s="184">
        <v>3.9889000000000001</v>
      </c>
      <c r="M1837" s="184">
        <v>3.7608999999999999</v>
      </c>
      <c r="N1837" s="184">
        <v>3.8744000000000001</v>
      </c>
      <c r="O1837" s="184">
        <v>6.5134999999999996</v>
      </c>
      <c r="P1837" s="184">
        <v>7.0164999999999997</v>
      </c>
      <c r="Q1837" s="184">
        <v>7.8268000000000004</v>
      </c>
      <c r="R1837" s="184">
        <v>5.4751000000000003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44407</v>
      </c>
      <c r="E1840" s="184">
        <v>34.1143</v>
      </c>
      <c r="F1840" s="184">
        <v>2.782</v>
      </c>
      <c r="G1840" s="184">
        <v>3.3534000000000002</v>
      </c>
      <c r="H1840" s="184">
        <v>3.3494999999999999</v>
      </c>
      <c r="I1840" s="184">
        <v>3.6352000000000002</v>
      </c>
      <c r="J1840" s="184">
        <v>4.2050999999999998</v>
      </c>
      <c r="K1840" s="184">
        <v>3.3815</v>
      </c>
      <c r="L1840" s="184">
        <v>3.5148999999999999</v>
      </c>
      <c r="M1840" s="184">
        <v>3.3542999999999998</v>
      </c>
      <c r="N1840" s="184">
        <v>3.6074000000000002</v>
      </c>
      <c r="O1840" s="184">
        <v>6.2793999999999999</v>
      </c>
      <c r="P1840" s="184">
        <v>6.5643000000000002</v>
      </c>
      <c r="Q1840" s="184">
        <v>7.4978999999999996</v>
      </c>
      <c r="R1840" s="184">
        <v>5.3339999999999996</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44407</v>
      </c>
      <c r="E1841" s="184">
        <v>35.128599999999999</v>
      </c>
      <c r="F1841" s="184">
        <v>3.3252000000000002</v>
      </c>
      <c r="G1841" s="184">
        <v>3.8456999999999999</v>
      </c>
      <c r="H1841" s="184">
        <v>3.8027000000000002</v>
      </c>
      <c r="I1841" s="184">
        <v>4.0808999999999997</v>
      </c>
      <c r="J1841" s="184">
        <v>4.6482999999999999</v>
      </c>
      <c r="K1841" s="184">
        <v>3.8269000000000002</v>
      </c>
      <c r="L1841" s="184">
        <v>3.9634999999999998</v>
      </c>
      <c r="M1841" s="184">
        <v>3.8060999999999998</v>
      </c>
      <c r="N1841" s="184">
        <v>4.0644</v>
      </c>
      <c r="O1841" s="184">
        <v>6.7240000000000002</v>
      </c>
      <c r="P1841" s="184">
        <v>6.9806999999999997</v>
      </c>
      <c r="Q1841" s="184">
        <v>7.907</v>
      </c>
      <c r="R1841" s="184">
        <v>5.7980999999999998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44407</v>
      </c>
      <c r="E1842" s="184">
        <v>34.620100000000001</v>
      </c>
      <c r="F1842" s="184">
        <v>3.0577000000000001</v>
      </c>
      <c r="G1842" s="184">
        <v>3.5505</v>
      </c>
      <c r="H1842" s="184">
        <v>3.5569000000000002</v>
      </c>
      <c r="I1842" s="184">
        <v>3.4535999999999998</v>
      </c>
      <c r="J1842" s="184">
        <v>3.9701</v>
      </c>
      <c r="K1842" s="184">
        <v>3.3435000000000001</v>
      </c>
      <c r="L1842" s="184">
        <v>3.5682</v>
      </c>
      <c r="M1842" s="184">
        <v>3.3582000000000001</v>
      </c>
      <c r="N1842" s="184">
        <v>3.4350000000000001</v>
      </c>
      <c r="O1842" s="184">
        <v>6.1261000000000001</v>
      </c>
      <c r="P1842" s="184">
        <v>6.4779</v>
      </c>
      <c r="Q1842" s="184">
        <v>3.8395000000000001</v>
      </c>
      <c r="R1842" s="184">
        <v>5.1364000000000001</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44407</v>
      </c>
      <c r="E1843" s="184">
        <v>35.512700000000002</v>
      </c>
      <c r="F1843" s="184">
        <v>3.1865000000000001</v>
      </c>
      <c r="G1843" s="184">
        <v>3.7012</v>
      </c>
      <c r="H1843" s="184">
        <v>3.7174</v>
      </c>
      <c r="I1843" s="184">
        <v>3.6095999999999999</v>
      </c>
      <c r="J1843" s="184">
        <v>4.1285999999999996</v>
      </c>
      <c r="K1843" s="184">
        <v>3.5045000000000002</v>
      </c>
      <c r="L1843" s="184">
        <v>3.7315</v>
      </c>
      <c r="M1843" s="184">
        <v>3.5217999999999998</v>
      </c>
      <c r="N1843" s="184">
        <v>3.6158999999999999</v>
      </c>
      <c r="O1843" s="184">
        <v>6.4085999999999999</v>
      </c>
      <c r="P1843" s="184">
        <v>6.7976000000000001</v>
      </c>
      <c r="Q1843" s="184">
        <v>7.8430999999999997</v>
      </c>
      <c r="R1843" s="184">
        <v>5.3920000000000003</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44407</v>
      </c>
      <c r="E1844" s="184">
        <v>1071.6114</v>
      </c>
      <c r="F1844" s="184">
        <v>1.2092000000000001</v>
      </c>
      <c r="G1844" s="184">
        <v>3.3706999999999998</v>
      </c>
      <c r="H1844" s="184">
        <v>3.6393</v>
      </c>
      <c r="I1844" s="184">
        <v>3.5350000000000001</v>
      </c>
      <c r="J1844" s="184">
        <v>3.7004000000000001</v>
      </c>
      <c r="K1844" s="184">
        <v>3.4357000000000002</v>
      </c>
      <c r="L1844" s="184">
        <v>3.4464000000000001</v>
      </c>
      <c r="M1844" s="184">
        <v>3.4264000000000001</v>
      </c>
      <c r="N1844" s="184">
        <v>3.5350000000000001</v>
      </c>
      <c r="O1844" s="184"/>
      <c r="P1844" s="184"/>
      <c r="Q1844" s="184">
        <v>4.2182000000000004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44407</v>
      </c>
      <c r="E1845" s="184">
        <v>1067.4427000000001</v>
      </c>
      <c r="F1845" s="184">
        <v>1.0053000000000001</v>
      </c>
      <c r="G1845" s="184">
        <v>3.1705999999999999</v>
      </c>
      <c r="H1845" s="184">
        <v>3.4388000000000001</v>
      </c>
      <c r="I1845" s="184">
        <v>3.3369</v>
      </c>
      <c r="J1845" s="184">
        <v>3.5009000000000001</v>
      </c>
      <c r="K1845" s="184">
        <v>3.2362000000000002</v>
      </c>
      <c r="L1845" s="184">
        <v>3.2545999999999999</v>
      </c>
      <c r="M1845" s="184">
        <v>3.2290000000000001</v>
      </c>
      <c r="N1845" s="184">
        <v>3.3336000000000001</v>
      </c>
      <c r="O1845" s="184"/>
      <c r="P1845" s="184"/>
      <c r="Q1845" s="184">
        <v>3.9759000000000002</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44407</v>
      </c>
      <c r="E1846" s="184">
        <v>1101.8182999999999</v>
      </c>
      <c r="F1846" s="184">
        <v>4.0717999999999996</v>
      </c>
      <c r="G1846" s="184">
        <v>4.2980999999999998</v>
      </c>
      <c r="H1846" s="184">
        <v>4.1109999999999998</v>
      </c>
      <c r="I1846" s="184">
        <v>3.9895999999999998</v>
      </c>
      <c r="J1846" s="184">
        <v>4.5521000000000003</v>
      </c>
      <c r="K1846" s="184">
        <v>3.8921000000000001</v>
      </c>
      <c r="L1846" s="184">
        <v>4.0170000000000003</v>
      </c>
      <c r="M1846" s="184">
        <v>3.7765</v>
      </c>
      <c r="N1846" s="184">
        <v>4.0446999999999997</v>
      </c>
      <c r="O1846" s="184"/>
      <c r="P1846" s="184"/>
      <c r="Q1846" s="184">
        <v>5.5781000000000001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44407</v>
      </c>
      <c r="E1847" s="184">
        <v>1093.5532000000001</v>
      </c>
      <c r="F1847" s="184">
        <v>3.6518999999999999</v>
      </c>
      <c r="G1847" s="184">
        <v>3.8774999999999999</v>
      </c>
      <c r="H1847" s="184">
        <v>3.6903000000000001</v>
      </c>
      <c r="I1847" s="184">
        <v>3.5684</v>
      </c>
      <c r="J1847" s="184">
        <v>4.1300999999999997</v>
      </c>
      <c r="K1847" s="184">
        <v>3.468</v>
      </c>
      <c r="L1847" s="184">
        <v>3.5889000000000002</v>
      </c>
      <c r="M1847" s="184">
        <v>3.3452000000000002</v>
      </c>
      <c r="N1847" s="184">
        <v>3.6086</v>
      </c>
      <c r="O1847" s="184"/>
      <c r="P1847" s="184"/>
      <c r="Q1847" s="184">
        <v>5.1340000000000003</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44407</v>
      </c>
      <c r="E1848" s="184">
        <v>1030.605</v>
      </c>
      <c r="F1848" s="184">
        <v>4.4169</v>
      </c>
      <c r="G1848" s="184">
        <v>3.7494000000000001</v>
      </c>
      <c r="H1848" s="184">
        <v>3.9670999999999998</v>
      </c>
      <c r="I1848" s="184">
        <v>4.1662999999999997</v>
      </c>
      <c r="J1848" s="184">
        <v>4.3734999999999999</v>
      </c>
      <c r="K1848" s="184">
        <v>3.7684000000000002</v>
      </c>
      <c r="L1848" s="184">
        <v>3.8614000000000002</v>
      </c>
      <c r="M1848" s="184">
        <v>3.6920000000000002</v>
      </c>
      <c r="N1848" s="184"/>
      <c r="O1848" s="184"/>
      <c r="P1848" s="184"/>
      <c r="Q1848" s="184">
        <v>3.7738999999999998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44407</v>
      </c>
      <c r="E1849" s="184">
        <v>1028.4770000000001</v>
      </c>
      <c r="F1849" s="184">
        <v>4.1847000000000003</v>
      </c>
      <c r="G1849" s="184">
        <v>3.5274999999999999</v>
      </c>
      <c r="H1849" s="184">
        <v>3.7416999999999998</v>
      </c>
      <c r="I1849" s="184">
        <v>3.9462999999999999</v>
      </c>
      <c r="J1849" s="184">
        <v>4.1580000000000004</v>
      </c>
      <c r="K1849" s="184">
        <v>3.54</v>
      </c>
      <c r="L1849" s="184">
        <v>3.6492</v>
      </c>
      <c r="M1849" s="184">
        <v>3.4392</v>
      </c>
      <c r="N1849" s="184"/>
      <c r="O1849" s="184"/>
      <c r="P1849" s="184"/>
      <c r="Q1849" s="184">
        <v>3.5114999999999998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44407</v>
      </c>
      <c r="E1850" s="184">
        <v>14.0992</v>
      </c>
      <c r="F1850" s="184">
        <v>1.5532999999999999</v>
      </c>
      <c r="G1850" s="184">
        <v>2.9346999999999999</v>
      </c>
      <c r="H1850" s="184">
        <v>3.5897999999999999</v>
      </c>
      <c r="I1850" s="184">
        <v>3.5737000000000001</v>
      </c>
      <c r="J1850" s="184">
        <v>4.0867000000000004</v>
      </c>
      <c r="K1850" s="184">
        <v>3.2667000000000002</v>
      </c>
      <c r="L1850" s="184">
        <v>3.2919999999999998</v>
      </c>
      <c r="M1850" s="184">
        <v>3.2134</v>
      </c>
      <c r="N1850" s="184">
        <v>3.2772000000000001</v>
      </c>
      <c r="O1850" s="184">
        <v>7.3999999999999996E-2</v>
      </c>
      <c r="P1850" s="184">
        <v>2.536</v>
      </c>
      <c r="Q1850" s="184">
        <v>4.4436999999999998</v>
      </c>
      <c r="R1850" s="184">
        <v>4.2804000000000002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44407</v>
      </c>
      <c r="E1851" s="184">
        <v>13.646000000000001</v>
      </c>
      <c r="F1851" s="184">
        <v>0.80249999999999999</v>
      </c>
      <c r="G1851" s="184">
        <v>2.1402000000000001</v>
      </c>
      <c r="H1851" s="184">
        <v>2.7909000000000002</v>
      </c>
      <c r="I1851" s="184">
        <v>2.7732999999999999</v>
      </c>
      <c r="J1851" s="184">
        <v>3.2898999999999998</v>
      </c>
      <c r="K1851" s="184">
        <v>2.4634999999999998</v>
      </c>
      <c r="L1851" s="184">
        <v>2.4817</v>
      </c>
      <c r="M1851" s="184">
        <v>2.5741999999999998</v>
      </c>
      <c r="N1851" s="184">
        <v>2.7932000000000001</v>
      </c>
      <c r="O1851" s="184">
        <v>-0.10979999999999999</v>
      </c>
      <c r="P1851" s="184">
        <v>2.2328999999999999</v>
      </c>
      <c r="Q1851" s="184">
        <v>4.0126999999999997</v>
      </c>
      <c r="R1851" s="184">
        <v>4.0364000000000004</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44407</v>
      </c>
      <c r="E1852" s="184">
        <v>2334.9942999999998</v>
      </c>
      <c r="F1852" s="184">
        <v>1.2161999999999999</v>
      </c>
      <c r="G1852" s="184">
        <v>4.6981000000000002</v>
      </c>
      <c r="H1852" s="184">
        <v>3.8441999999999998</v>
      </c>
      <c r="I1852" s="184">
        <v>3.7764000000000002</v>
      </c>
      <c r="J1852" s="184">
        <v>4.0094000000000003</v>
      </c>
      <c r="K1852" s="184">
        <v>2.9735999999999998</v>
      </c>
      <c r="L1852" s="184">
        <v>2.9664999999999999</v>
      </c>
      <c r="M1852" s="184">
        <v>2.8351000000000002</v>
      </c>
      <c r="N1852" s="184">
        <v>2.9525999999999999</v>
      </c>
      <c r="O1852" s="184">
        <v>5.4451999999999998</v>
      </c>
      <c r="P1852" s="184">
        <v>6.1714000000000002</v>
      </c>
      <c r="Q1852" s="184">
        <v>7.3825000000000003</v>
      </c>
      <c r="R1852" s="184">
        <v>4.3876999999999997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44407</v>
      </c>
      <c r="E1853" s="184">
        <v>2209.2143000000001</v>
      </c>
      <c r="F1853" s="184">
        <v>0.2974</v>
      </c>
      <c r="G1853" s="184">
        <v>3.778</v>
      </c>
      <c r="H1853" s="184">
        <v>2.9230999999999998</v>
      </c>
      <c r="I1853" s="184">
        <v>2.8546999999999998</v>
      </c>
      <c r="J1853" s="184">
        <v>3.0865</v>
      </c>
      <c r="K1853" s="184">
        <v>2.0476999999999999</v>
      </c>
      <c r="L1853" s="184">
        <v>2.0354999999999999</v>
      </c>
      <c r="M1853" s="184">
        <v>1.8994</v>
      </c>
      <c r="N1853" s="184">
        <v>2.0110000000000001</v>
      </c>
      <c r="O1853" s="184">
        <v>4.585</v>
      </c>
      <c r="P1853" s="184">
        <v>5.3747999999999996</v>
      </c>
      <c r="Q1853" s="184">
        <v>7.1683000000000003</v>
      </c>
      <c r="R1853" s="184">
        <v>3.5573999999999999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44407</v>
      </c>
      <c r="E1854" s="184">
        <v>3197.4902999999999</v>
      </c>
      <c r="F1854" s="184">
        <v>2.4361999999999999</v>
      </c>
      <c r="G1854" s="184">
        <v>2.0535999999999999</v>
      </c>
      <c r="H1854" s="184">
        <v>4.2363999999999997</v>
      </c>
      <c r="I1854" s="184">
        <v>4.1323999999999996</v>
      </c>
      <c r="J1854" s="184">
        <v>34.149900000000002</v>
      </c>
      <c r="K1854" s="184">
        <v>18.316199999999998</v>
      </c>
      <c r="L1854" s="184">
        <v>11.8612</v>
      </c>
      <c r="M1854" s="184">
        <v>9.5653000000000006</v>
      </c>
      <c r="N1854" s="184">
        <v>9.4731000000000005</v>
      </c>
      <c r="O1854" s="184">
        <v>5.0564999999999998</v>
      </c>
      <c r="P1854" s="184">
        <v>5.4889999999999999</v>
      </c>
      <c r="Q1854" s="184">
        <v>6.0904999999999996</v>
      </c>
      <c r="R1854" s="184">
        <v>4.7363999999999997</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44407</v>
      </c>
      <c r="E1855" s="184">
        <v>3420.1491999999998</v>
      </c>
      <c r="F1855" s="184">
        <v>3.3054000000000001</v>
      </c>
      <c r="G1855" s="184">
        <v>2.9226999999999999</v>
      </c>
      <c r="H1855" s="184">
        <v>5.1067999999999998</v>
      </c>
      <c r="I1855" s="184">
        <v>5.0039999999999996</v>
      </c>
      <c r="J1855" s="184">
        <v>35.045200000000001</v>
      </c>
      <c r="K1855" s="184">
        <v>19.215199999999999</v>
      </c>
      <c r="L1855" s="184">
        <v>12.724399999999999</v>
      </c>
      <c r="M1855" s="184">
        <v>10.424099999999999</v>
      </c>
      <c r="N1855" s="184">
        <v>10.3429</v>
      </c>
      <c r="O1855" s="184">
        <v>5.8823999999999996</v>
      </c>
      <c r="P1855" s="184">
        <v>6.3815</v>
      </c>
      <c r="Q1855" s="184">
        <v>7.3940000000000001</v>
      </c>
      <c r="R1855" s="184">
        <v>5.5602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44407</v>
      </c>
      <c r="E1858" s="184">
        <v>27.369599999999998</v>
      </c>
      <c r="F1858" s="184">
        <v>4.0011999999999999</v>
      </c>
      <c r="G1858" s="184">
        <v>3.4683000000000002</v>
      </c>
      <c r="H1858" s="184">
        <v>3.6032000000000002</v>
      </c>
      <c r="I1858" s="184">
        <v>3.7299000000000002</v>
      </c>
      <c r="J1858" s="184">
        <v>4.0856000000000003</v>
      </c>
      <c r="K1858" s="184">
        <v>3.4186000000000001</v>
      </c>
      <c r="L1858" s="184">
        <v>3.5891000000000002</v>
      </c>
      <c r="M1858" s="184">
        <v>3.3744999999999998</v>
      </c>
      <c r="N1858" s="184">
        <v>3.6145999999999998</v>
      </c>
      <c r="O1858" s="184">
        <v>8.2824000000000009</v>
      </c>
      <c r="P1858" s="184">
        <v>7.8274999999999997</v>
      </c>
      <c r="Q1858" s="184">
        <v>8.0020000000000007</v>
      </c>
      <c r="R1858" s="184">
        <v>6.7949999999999999</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44407</v>
      </c>
      <c r="E1859" s="184">
        <v>27.937999999999999</v>
      </c>
      <c r="F1859" s="184">
        <v>4.5731999999999999</v>
      </c>
      <c r="G1859" s="184">
        <v>3.9641999999999999</v>
      </c>
      <c r="H1859" s="184">
        <v>4.0906000000000002</v>
      </c>
      <c r="I1859" s="184">
        <v>4.2061000000000002</v>
      </c>
      <c r="J1859" s="184">
        <v>4.5591999999999997</v>
      </c>
      <c r="K1859" s="184">
        <v>3.8893</v>
      </c>
      <c r="L1859" s="184">
        <v>4.0640000000000001</v>
      </c>
      <c r="M1859" s="184">
        <v>3.8502000000000001</v>
      </c>
      <c r="N1859" s="184">
        <v>4.0925000000000002</v>
      </c>
      <c r="O1859" s="184">
        <v>8.5740999999999996</v>
      </c>
      <c r="P1859" s="184">
        <v>8.0997000000000003</v>
      </c>
      <c r="Q1859" s="184">
        <v>8.7281999999999993</v>
      </c>
      <c r="R1859" s="184">
        <v>7.0445000000000002</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44407</v>
      </c>
      <c r="E1860" s="184">
        <v>2197.0911999999998</v>
      </c>
      <c r="F1860" s="184">
        <v>2.9340999999999999</v>
      </c>
      <c r="G1860" s="184">
        <v>3.0564</v>
      </c>
      <c r="H1860" s="184">
        <v>2.8748999999999998</v>
      </c>
      <c r="I1860" s="184">
        <v>2.97</v>
      </c>
      <c r="J1860" s="184">
        <v>3.2408000000000001</v>
      </c>
      <c r="K1860" s="184">
        <v>2.7252999999999998</v>
      </c>
      <c r="L1860" s="184">
        <v>2.9603999999999999</v>
      </c>
      <c r="M1860" s="184">
        <v>2.7241</v>
      </c>
      <c r="N1860" s="184">
        <v>2.8138000000000001</v>
      </c>
      <c r="O1860" s="184">
        <v>3.0846</v>
      </c>
      <c r="P1860" s="184">
        <v>4.5042999999999997</v>
      </c>
      <c r="Q1860" s="184">
        <v>5.9598000000000004</v>
      </c>
      <c r="R1860" s="184">
        <v>3.9851999999999999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44407</v>
      </c>
      <c r="E1861" s="184">
        <v>2288.0378999999998</v>
      </c>
      <c r="F1861" s="184">
        <v>3.7252999999999998</v>
      </c>
      <c r="G1861" s="184">
        <v>3.8479000000000001</v>
      </c>
      <c r="H1861" s="184">
        <v>3.6711999999999998</v>
      </c>
      <c r="I1861" s="184">
        <v>3.7688999999999999</v>
      </c>
      <c r="J1861" s="184">
        <v>4.0420999999999996</v>
      </c>
      <c r="K1861" s="184">
        <v>3.5366</v>
      </c>
      <c r="L1861" s="184">
        <v>3.7865000000000002</v>
      </c>
      <c r="M1861" s="184">
        <v>3.5554999999999999</v>
      </c>
      <c r="N1861" s="184">
        <v>3.6513</v>
      </c>
      <c r="O1861" s="184">
        <v>3.9409000000000001</v>
      </c>
      <c r="P1861" s="184">
        <v>5.2896999999999998</v>
      </c>
      <c r="Q1861" s="184">
        <v>6.9451000000000001</v>
      </c>
      <c r="R1861" s="184">
        <v>4.8354999999999997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44407</v>
      </c>
      <c r="E1862" s="184">
        <v>4776.2785999999996</v>
      </c>
      <c r="F1862" s="184">
        <v>2.3041999999999998</v>
      </c>
      <c r="G1862" s="184">
        <v>3.4632999999999998</v>
      </c>
      <c r="H1862" s="184">
        <v>3.7002000000000002</v>
      </c>
      <c r="I1862" s="184">
        <v>3.8578999999999999</v>
      </c>
      <c r="J1862" s="184">
        <v>4.1471999999999998</v>
      </c>
      <c r="K1862" s="184">
        <v>3.5693999999999999</v>
      </c>
      <c r="L1862" s="184">
        <v>3.8279000000000001</v>
      </c>
      <c r="M1862" s="184">
        <v>3.6206</v>
      </c>
      <c r="N1862" s="184">
        <v>3.8776999999999999</v>
      </c>
      <c r="O1862" s="184">
        <v>6.6041999999999996</v>
      </c>
      <c r="P1862" s="184">
        <v>6.7906000000000004</v>
      </c>
      <c r="Q1862" s="184">
        <v>7.6406000000000001</v>
      </c>
      <c r="R1862" s="184">
        <v>5.6269999999999998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44407</v>
      </c>
      <c r="E1863" s="184">
        <v>4731.7911000000004</v>
      </c>
      <c r="F1863" s="184">
        <v>2.1236999999999999</v>
      </c>
      <c r="G1863" s="184">
        <v>3.2831000000000001</v>
      </c>
      <c r="H1863" s="184">
        <v>3.5190000000000001</v>
      </c>
      <c r="I1863" s="184">
        <v>3.6749000000000001</v>
      </c>
      <c r="J1863" s="184">
        <v>3.9651999999999998</v>
      </c>
      <c r="K1863" s="184">
        <v>3.3868</v>
      </c>
      <c r="L1863" s="184">
        <v>3.6440999999999999</v>
      </c>
      <c r="M1863" s="184">
        <v>3.4352</v>
      </c>
      <c r="N1863" s="184">
        <v>3.6928999999999998</v>
      </c>
      <c r="O1863" s="184">
        <v>6.4352999999999998</v>
      </c>
      <c r="P1863" s="184">
        <v>6.6429999999999998</v>
      </c>
      <c r="Q1863" s="184">
        <v>7.2477</v>
      </c>
      <c r="R1863" s="184">
        <v>5.4470999999999998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44407</v>
      </c>
      <c r="E1864" s="184">
        <v>11.2128</v>
      </c>
      <c r="F1864" s="184">
        <v>3.5811000000000002</v>
      </c>
      <c r="G1864" s="184">
        <v>3.7989000000000002</v>
      </c>
      <c r="H1864" s="184">
        <v>4.0023</v>
      </c>
      <c r="I1864" s="184">
        <v>3.9354</v>
      </c>
      <c r="J1864" s="184">
        <v>4.1264000000000003</v>
      </c>
      <c r="K1864" s="184">
        <v>3.8025000000000002</v>
      </c>
      <c r="L1864" s="184">
        <v>3.9262000000000001</v>
      </c>
      <c r="M1864" s="184">
        <v>3.7738</v>
      </c>
      <c r="N1864" s="184">
        <v>3.9445000000000001</v>
      </c>
      <c r="O1864" s="184"/>
      <c r="P1864" s="184"/>
      <c r="Q1864" s="184">
        <v>5.5984999999999996</v>
      </c>
      <c r="R1864" s="184">
        <v>5.3907999999999996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44407</v>
      </c>
      <c r="E1865" s="184">
        <v>10.9377</v>
      </c>
      <c r="F1865" s="184">
        <v>2.3361000000000001</v>
      </c>
      <c r="G1865" s="184">
        <v>2.5590000000000002</v>
      </c>
      <c r="H1865" s="184">
        <v>2.6709999999999998</v>
      </c>
      <c r="I1865" s="184">
        <v>2.6246</v>
      </c>
      <c r="J1865" s="184">
        <v>2.8096000000000001</v>
      </c>
      <c r="K1865" s="184">
        <v>2.4460999999999999</v>
      </c>
      <c r="L1865" s="184">
        <v>2.5476000000000001</v>
      </c>
      <c r="M1865" s="184">
        <v>2.4142999999999999</v>
      </c>
      <c r="N1865" s="184">
        <v>2.6059999999999999</v>
      </c>
      <c r="O1865" s="184"/>
      <c r="P1865" s="184"/>
      <c r="Q1865" s="184">
        <v>4.3575999999999997</v>
      </c>
      <c r="R1865" s="184">
        <v>4.1448</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44407</v>
      </c>
      <c r="E1866" s="184">
        <v>11.5901</v>
      </c>
      <c r="F1866" s="184">
        <v>3.7795000000000001</v>
      </c>
      <c r="G1866" s="184">
        <v>3.6751999999999998</v>
      </c>
      <c r="H1866" s="184">
        <v>3.9169999999999998</v>
      </c>
      <c r="I1866" s="184">
        <v>4.1680999999999999</v>
      </c>
      <c r="J1866" s="184">
        <v>4.4249999999999998</v>
      </c>
      <c r="K1866" s="184">
        <v>3.8149999999999999</v>
      </c>
      <c r="L1866" s="184">
        <v>4.0838000000000001</v>
      </c>
      <c r="M1866" s="184">
        <v>3.9455</v>
      </c>
      <c r="N1866" s="184">
        <v>4.0712000000000002</v>
      </c>
      <c r="O1866" s="184"/>
      <c r="P1866" s="184"/>
      <c r="Q1866" s="184">
        <v>6.0293000000000001</v>
      </c>
      <c r="R1866" s="184">
        <v>5.4687999999999999</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44407</v>
      </c>
      <c r="E1867" s="184">
        <v>11.388500000000001</v>
      </c>
      <c r="F1867" s="184">
        <v>2.8847</v>
      </c>
      <c r="G1867" s="184">
        <v>2.8852000000000002</v>
      </c>
      <c r="H1867" s="184">
        <v>3.0693999999999999</v>
      </c>
      <c r="I1867" s="184">
        <v>3.3696000000000002</v>
      </c>
      <c r="J1867" s="184">
        <v>3.6861999999999999</v>
      </c>
      <c r="K1867" s="184">
        <v>3.0840999999999998</v>
      </c>
      <c r="L1867" s="184">
        <v>3.3043</v>
      </c>
      <c r="M1867" s="184">
        <v>3.1013000000000002</v>
      </c>
      <c r="N1867" s="184">
        <v>3.2886000000000002</v>
      </c>
      <c r="O1867" s="184"/>
      <c r="P1867" s="184"/>
      <c r="Q1867" s="184">
        <v>5.2937000000000003</v>
      </c>
      <c r="R1867" s="184">
        <v>4.6878000000000002</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44407</v>
      </c>
      <c r="E1868" s="184">
        <v>3458.6655999999998</v>
      </c>
      <c r="F1868" s="184">
        <v>-1.3539000000000001</v>
      </c>
      <c r="G1868" s="184">
        <v>3.2315</v>
      </c>
      <c r="H1868" s="184">
        <v>3.4392999999999998</v>
      </c>
      <c r="I1868" s="184">
        <v>3.6326000000000001</v>
      </c>
      <c r="J1868" s="184">
        <v>4.21</v>
      </c>
      <c r="K1868" s="184">
        <v>3.8121</v>
      </c>
      <c r="L1868" s="184">
        <v>4.0132000000000003</v>
      </c>
      <c r="M1868" s="184">
        <v>4.0976999999999997</v>
      </c>
      <c r="N1868" s="184">
        <v>4.3577000000000004</v>
      </c>
      <c r="O1868" s="184">
        <v>5.0913000000000004</v>
      </c>
      <c r="P1868" s="184">
        <v>6.1097000000000001</v>
      </c>
      <c r="Q1868" s="184">
        <v>7.5804</v>
      </c>
      <c r="R1868" s="184">
        <v>5.6303000000000001</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44407</v>
      </c>
      <c r="E1869" s="184">
        <v>3295.3771000000002</v>
      </c>
      <c r="F1869" s="184">
        <v>-1.9127000000000001</v>
      </c>
      <c r="G1869" s="184">
        <v>2.6718000000000002</v>
      </c>
      <c r="H1869" s="184">
        <v>2.879</v>
      </c>
      <c r="I1869" s="184">
        <v>3.0975999999999999</v>
      </c>
      <c r="J1869" s="184">
        <v>3.6924000000000001</v>
      </c>
      <c r="K1869" s="184">
        <v>3.3022999999999998</v>
      </c>
      <c r="L1869" s="184">
        <v>3.4624000000000001</v>
      </c>
      <c r="M1869" s="184">
        <v>3.5615999999999999</v>
      </c>
      <c r="N1869" s="184">
        <v>3.8157000000000001</v>
      </c>
      <c r="O1869" s="184">
        <v>4.5213000000000001</v>
      </c>
      <c r="P1869" s="184">
        <v>5.5048000000000004</v>
      </c>
      <c r="Q1869" s="184">
        <v>6.8765000000000001</v>
      </c>
      <c r="R1869" s="184">
        <v>5.0547000000000004</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44407</v>
      </c>
      <c r="E1870" s="184">
        <v>1106.6828</v>
      </c>
      <c r="F1870" s="184">
        <v>2.8201000000000001</v>
      </c>
      <c r="G1870" s="184">
        <v>2.7909000000000002</v>
      </c>
      <c r="H1870" s="184">
        <v>2.8039999999999998</v>
      </c>
      <c r="I1870" s="184">
        <v>2.9039000000000001</v>
      </c>
      <c r="J1870" s="184">
        <v>3.0489999999999999</v>
      </c>
      <c r="K1870" s="184">
        <v>2.9466000000000001</v>
      </c>
      <c r="L1870" s="184">
        <v>4.4873000000000003</v>
      </c>
      <c r="M1870" s="184">
        <v>3.9699</v>
      </c>
      <c r="N1870" s="184">
        <v>4.3970000000000002</v>
      </c>
      <c r="O1870" s="184"/>
      <c r="P1870" s="184"/>
      <c r="Q1870" s="184">
        <v>4.8261000000000003</v>
      </c>
      <c r="R1870" s="184">
        <v>4.5892999999999997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44407</v>
      </c>
      <c r="E1871" s="184">
        <v>1094.2611999999999</v>
      </c>
      <c r="F1871" s="184">
        <v>2.3184</v>
      </c>
      <c r="G1871" s="184">
        <v>2.2875000000000001</v>
      </c>
      <c r="H1871" s="184">
        <v>2.3026</v>
      </c>
      <c r="I1871" s="184">
        <v>2.4028999999999998</v>
      </c>
      <c r="J1871" s="184">
        <v>2.5474999999999999</v>
      </c>
      <c r="K1871" s="184">
        <v>2.4420999999999999</v>
      </c>
      <c r="L1871" s="184">
        <v>3.9763999999999999</v>
      </c>
      <c r="M1871" s="184">
        <v>3.4561000000000002</v>
      </c>
      <c r="N1871" s="184">
        <v>3.8765999999999998</v>
      </c>
      <c r="O1871" s="184"/>
      <c r="P1871" s="184"/>
      <c r="Q1871" s="184">
        <v>4.2774000000000001</v>
      </c>
      <c r="R1871" s="184">
        <v>4.0483000000000002</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2.7578385964912275</v>
      </c>
      <c r="G1872" s="186">
        <v>3.723124561403508</v>
      </c>
      <c r="H1872" s="186">
        <v>3.8485859649122798</v>
      </c>
      <c r="I1872" s="186">
        <v>3.9832719298245602</v>
      </c>
      <c r="J1872" s="186">
        <v>5.3967017543859637</v>
      </c>
      <c r="K1872" s="186">
        <v>4.1615052631578946</v>
      </c>
      <c r="L1872" s="186">
        <v>4.1863631578947373</v>
      </c>
      <c r="M1872" s="186">
        <v>3.9162140350877204</v>
      </c>
      <c r="N1872" s="186">
        <v>4.1419927272727266</v>
      </c>
      <c r="O1872" s="186">
        <v>5.8246999999999991</v>
      </c>
      <c r="P1872" s="186">
        <v>6.3295600000000007</v>
      </c>
      <c r="Q1872" s="186">
        <v>6.5437666666666674</v>
      </c>
      <c r="R1872" s="186">
        <v>5.390979591836734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2.8847</v>
      </c>
      <c r="G1873" s="186">
        <v>3.4632999999999998</v>
      </c>
      <c r="H1873" s="186">
        <v>3.6524999999999999</v>
      </c>
      <c r="I1873" s="186">
        <v>3.6749000000000001</v>
      </c>
      <c r="J1873" s="186">
        <v>4.1285999999999996</v>
      </c>
      <c r="K1873" s="186">
        <v>3.5045000000000002</v>
      </c>
      <c r="L1873" s="186">
        <v>3.7315</v>
      </c>
      <c r="M1873" s="186">
        <v>3.5615999999999999</v>
      </c>
      <c r="N1873" s="186">
        <v>3.8157000000000001</v>
      </c>
      <c r="O1873" s="186">
        <v>6.1261000000000001</v>
      </c>
      <c r="P1873" s="186">
        <v>6.5545</v>
      </c>
      <c r="Q1873" s="186">
        <v>6.9387999999999996</v>
      </c>
      <c r="R1873" s="186">
        <v>5.3339999999999996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44407</v>
      </c>
      <c r="E1876" s="184">
        <v>69.939400000000006</v>
      </c>
      <c r="F1876" s="184">
        <v>0.58389999999999997</v>
      </c>
      <c r="G1876" s="184">
        <v>1.3905000000000001</v>
      </c>
      <c r="H1876" s="184">
        <v>1.0609999999999999</v>
      </c>
      <c r="I1876" s="184">
        <v>0.57969999999999999</v>
      </c>
      <c r="J1876" s="184">
        <v>4.3845000000000001</v>
      </c>
      <c r="K1876" s="184">
        <v>13.616199999999999</v>
      </c>
      <c r="L1876" s="184">
        <v>31.196000000000002</v>
      </c>
      <c r="M1876" s="184">
        <v>57.470100000000002</v>
      </c>
      <c r="N1876" s="184">
        <v>73.205200000000005</v>
      </c>
      <c r="O1876" s="184">
        <v>6.8537999999999997</v>
      </c>
      <c r="P1876" s="184">
        <v>9.3638999999999992</v>
      </c>
      <c r="Q1876" s="184">
        <v>15.6836</v>
      </c>
      <c r="R1876" s="184">
        <v>23.959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44407</v>
      </c>
      <c r="E1877" s="184">
        <v>76.037999999999997</v>
      </c>
      <c r="F1877" s="184">
        <v>0.58650000000000002</v>
      </c>
      <c r="G1877" s="184">
        <v>1.3985000000000001</v>
      </c>
      <c r="H1877" s="184">
        <v>1.0793999999999999</v>
      </c>
      <c r="I1877" s="184">
        <v>0.61619999999999997</v>
      </c>
      <c r="J1877" s="184">
        <v>4.4654999999999996</v>
      </c>
      <c r="K1877" s="184">
        <v>13.8865</v>
      </c>
      <c r="L1877" s="184">
        <v>31.7912</v>
      </c>
      <c r="M1877" s="184">
        <v>58.581000000000003</v>
      </c>
      <c r="N1877" s="184">
        <v>74.918999999999997</v>
      </c>
      <c r="O1877" s="184">
        <v>8.0187000000000008</v>
      </c>
      <c r="P1877" s="184">
        <v>10.588200000000001</v>
      </c>
      <c r="Q1877" s="184">
        <v>17.952999999999999</v>
      </c>
      <c r="R1877" s="184">
        <v>25.2547</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44407</v>
      </c>
      <c r="E1878" s="184">
        <v>12.952</v>
      </c>
      <c r="F1878" s="184">
        <v>0.59809999999999997</v>
      </c>
      <c r="G1878" s="184">
        <v>0.2787</v>
      </c>
      <c r="H1878" s="184">
        <v>6.1800000000000001E-2</v>
      </c>
      <c r="I1878" s="184">
        <v>0.62929999999999997</v>
      </c>
      <c r="J1878" s="184">
        <v>3.1374</v>
      </c>
      <c r="K1878" s="184">
        <v>12.2454</v>
      </c>
      <c r="L1878" s="184">
        <v>24.275600000000001</v>
      </c>
      <c r="M1878" s="184"/>
      <c r="N1878" s="184"/>
      <c r="O1878" s="184"/>
      <c r="P1878" s="184"/>
      <c r="Q1878" s="184">
        <v>29.52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44407</v>
      </c>
      <c r="E1879" s="184">
        <v>12.888999999999999</v>
      </c>
      <c r="F1879" s="184">
        <v>0.59309999999999996</v>
      </c>
      <c r="G1879" s="184">
        <v>0.26450000000000001</v>
      </c>
      <c r="H1879" s="184">
        <v>4.6600000000000003E-2</v>
      </c>
      <c r="I1879" s="184">
        <v>0.59309999999999996</v>
      </c>
      <c r="J1879" s="184">
        <v>3.0708000000000002</v>
      </c>
      <c r="K1879" s="184">
        <v>12.0296</v>
      </c>
      <c r="L1879" s="184">
        <v>23.813600000000001</v>
      </c>
      <c r="M1879" s="184"/>
      <c r="N1879" s="184"/>
      <c r="O1879" s="184"/>
      <c r="P1879" s="184"/>
      <c r="Q1879" s="184">
        <v>28.89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44407</v>
      </c>
      <c r="E1880" s="184">
        <v>398.19499999999999</v>
      </c>
      <c r="F1880" s="184">
        <v>0.39479999999999998</v>
      </c>
      <c r="G1880" s="184">
        <v>1.1396999999999999</v>
      </c>
      <c r="H1880" s="184">
        <v>0.64400000000000002</v>
      </c>
      <c r="I1880" s="184">
        <v>0.84430000000000005</v>
      </c>
      <c r="J1880" s="184">
        <v>3.7301000000000002</v>
      </c>
      <c r="K1880" s="184">
        <v>14.6126</v>
      </c>
      <c r="L1880" s="184">
        <v>23.4556</v>
      </c>
      <c r="M1880" s="184">
        <v>46.038699999999999</v>
      </c>
      <c r="N1880" s="184">
        <v>55.368299999999998</v>
      </c>
      <c r="O1880" s="184">
        <v>9.7918000000000003</v>
      </c>
      <c r="P1880" s="184">
        <v>12.855700000000001</v>
      </c>
      <c r="Q1880" s="184">
        <v>14.331300000000001</v>
      </c>
      <c r="R1880" s="184">
        <v>21.811499999999999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44407</v>
      </c>
      <c r="E1881" s="184">
        <v>429.47500000000002</v>
      </c>
      <c r="F1881" s="184">
        <v>0.39739999999999998</v>
      </c>
      <c r="G1881" s="184">
        <v>1.1474</v>
      </c>
      <c r="H1881" s="184">
        <v>0.66239999999999999</v>
      </c>
      <c r="I1881" s="184">
        <v>0.88090000000000002</v>
      </c>
      <c r="J1881" s="184">
        <v>3.8096000000000001</v>
      </c>
      <c r="K1881" s="184">
        <v>14.882999999999999</v>
      </c>
      <c r="L1881" s="184">
        <v>24.0379</v>
      </c>
      <c r="M1881" s="184">
        <v>47.047699999999999</v>
      </c>
      <c r="N1881" s="184">
        <v>56.8108</v>
      </c>
      <c r="O1881" s="184">
        <v>10.9099</v>
      </c>
      <c r="P1881" s="184">
        <v>14.0646</v>
      </c>
      <c r="Q1881" s="184">
        <v>16.383099999999999</v>
      </c>
      <c r="R1881" s="184">
        <v>22.921800000000001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44407</v>
      </c>
      <c r="E1882" s="184">
        <v>221.33</v>
      </c>
      <c r="F1882" s="184">
        <v>1.0731999999999999</v>
      </c>
      <c r="G1882" s="184">
        <v>1.7329000000000001</v>
      </c>
      <c r="H1882" s="184">
        <v>1.5508</v>
      </c>
      <c r="I1882" s="184">
        <v>1.2442</v>
      </c>
      <c r="J1882" s="184">
        <v>3.1840999999999999</v>
      </c>
      <c r="K1882" s="184">
        <v>12.168100000000001</v>
      </c>
      <c r="L1882" s="184">
        <v>25.627199999999998</v>
      </c>
      <c r="M1882" s="184">
        <v>49.658499999999997</v>
      </c>
      <c r="N1882" s="184">
        <v>54.668100000000003</v>
      </c>
      <c r="O1882" s="184">
        <v>14.5824</v>
      </c>
      <c r="P1882" s="184">
        <v>12.263999999999999</v>
      </c>
      <c r="Q1882" s="184">
        <v>20.029</v>
      </c>
      <c r="R1882" s="184">
        <v>26.3507</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44407</v>
      </c>
      <c r="E1883" s="184">
        <v>238.03</v>
      </c>
      <c r="F1883" s="184">
        <v>1.0786</v>
      </c>
      <c r="G1883" s="184">
        <v>1.7353000000000001</v>
      </c>
      <c r="H1883" s="184">
        <v>1.5616000000000001</v>
      </c>
      <c r="I1883" s="184">
        <v>1.2635000000000001</v>
      </c>
      <c r="J1883" s="184">
        <v>3.2309999999999999</v>
      </c>
      <c r="K1883" s="184">
        <v>12.3154</v>
      </c>
      <c r="L1883" s="184">
        <v>25.948499999999999</v>
      </c>
      <c r="M1883" s="184">
        <v>50.233499999999999</v>
      </c>
      <c r="N1883" s="184">
        <v>55.473500000000001</v>
      </c>
      <c r="O1883" s="184">
        <v>15.2727</v>
      </c>
      <c r="P1883" s="184">
        <v>13.1645</v>
      </c>
      <c r="Q1883" s="184">
        <v>17.8765</v>
      </c>
      <c r="R1883" s="184">
        <v>27.026800000000001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44407</v>
      </c>
      <c r="E1884" s="184">
        <v>15.34</v>
      </c>
      <c r="F1884" s="184">
        <v>0.1305</v>
      </c>
      <c r="G1884" s="184">
        <v>1.321</v>
      </c>
      <c r="H1884" s="184">
        <v>1.2541</v>
      </c>
      <c r="I1884" s="184">
        <v>1.1873</v>
      </c>
      <c r="J1884" s="184">
        <v>3.3693</v>
      </c>
      <c r="K1884" s="184">
        <v>13.126799999999999</v>
      </c>
      <c r="L1884" s="184">
        <v>27.6206</v>
      </c>
      <c r="M1884" s="184">
        <v>46.095199999999998</v>
      </c>
      <c r="N1884" s="184">
        <v>56.5306</v>
      </c>
      <c r="O1884" s="184"/>
      <c r="P1884" s="184"/>
      <c r="Q1884" s="184">
        <v>15.6363</v>
      </c>
      <c r="R1884" s="184">
        <v>23.756699999999999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44407</v>
      </c>
      <c r="E1885" s="184">
        <v>14.8</v>
      </c>
      <c r="F1885" s="184">
        <v>6.7599999999999993E-2</v>
      </c>
      <c r="G1885" s="184">
        <v>1.3005</v>
      </c>
      <c r="H1885" s="184">
        <v>1.2312000000000001</v>
      </c>
      <c r="I1885" s="184">
        <v>1.0929</v>
      </c>
      <c r="J1885" s="184">
        <v>3.2797999999999998</v>
      </c>
      <c r="K1885" s="184">
        <v>12.8909</v>
      </c>
      <c r="L1885" s="184">
        <v>27.1478</v>
      </c>
      <c r="M1885" s="184">
        <v>45.097999999999999</v>
      </c>
      <c r="N1885" s="184">
        <v>55.136299999999999</v>
      </c>
      <c r="O1885" s="184"/>
      <c r="P1885" s="184"/>
      <c r="Q1885" s="184">
        <v>14.2378</v>
      </c>
      <c r="R1885" s="184">
        <v>22.793199999999999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44407</v>
      </c>
      <c r="E1886" s="184">
        <v>87.65</v>
      </c>
      <c r="F1886" s="184">
        <v>0.32050000000000001</v>
      </c>
      <c r="G1886" s="184">
        <v>1.5289999999999999</v>
      </c>
      <c r="H1886" s="184">
        <v>1.7647999999999999</v>
      </c>
      <c r="I1886" s="184">
        <v>1.6702999999999999</v>
      </c>
      <c r="J1886" s="184">
        <v>6.6302000000000003</v>
      </c>
      <c r="K1886" s="184">
        <v>19.871400000000001</v>
      </c>
      <c r="L1886" s="184">
        <v>45.743299999999998</v>
      </c>
      <c r="M1886" s="184">
        <v>79.243399999999994</v>
      </c>
      <c r="N1886" s="184">
        <v>107.1614</v>
      </c>
      <c r="O1886" s="184">
        <v>15.286799999999999</v>
      </c>
      <c r="P1886" s="184">
        <v>17.410699999999999</v>
      </c>
      <c r="Q1886" s="184">
        <v>17.5473</v>
      </c>
      <c r="R1886" s="184">
        <v>34.865200000000002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44407</v>
      </c>
      <c r="E1887" s="184">
        <v>80.680000000000007</v>
      </c>
      <c r="F1887" s="184">
        <v>0.31080000000000002</v>
      </c>
      <c r="G1887" s="184">
        <v>1.5226</v>
      </c>
      <c r="H1887" s="184">
        <v>1.7402</v>
      </c>
      <c r="I1887" s="184">
        <v>1.6121000000000001</v>
      </c>
      <c r="J1887" s="184">
        <v>6.5223000000000004</v>
      </c>
      <c r="K1887" s="184">
        <v>19.543600000000001</v>
      </c>
      <c r="L1887" s="184">
        <v>44.9255</v>
      </c>
      <c r="M1887" s="184">
        <v>77.787599999999998</v>
      </c>
      <c r="N1887" s="184">
        <v>104.9276</v>
      </c>
      <c r="O1887" s="184">
        <v>14.0329</v>
      </c>
      <c r="P1887" s="184">
        <v>16.142399999999999</v>
      </c>
      <c r="Q1887" s="184">
        <v>16.853400000000001</v>
      </c>
      <c r="R1887" s="184">
        <v>33.416699999999999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44407</v>
      </c>
      <c r="E1888" s="184">
        <v>17.808900000000001</v>
      </c>
      <c r="F1888" s="184">
        <v>-0.77110000000000001</v>
      </c>
      <c r="G1888" s="184">
        <v>0.49430000000000002</v>
      </c>
      <c r="H1888" s="184">
        <v>0.14230000000000001</v>
      </c>
      <c r="I1888" s="184">
        <v>0.49259999999999998</v>
      </c>
      <c r="J1888" s="184">
        <v>2.6414</v>
      </c>
      <c r="K1888" s="184">
        <v>11.921200000000001</v>
      </c>
      <c r="L1888" s="184">
        <v>23.114599999999999</v>
      </c>
      <c r="M1888" s="184">
        <v>42.4587</v>
      </c>
      <c r="N1888" s="184">
        <v>52.833300000000001</v>
      </c>
      <c r="O1888" s="184">
        <v>9.8536000000000001</v>
      </c>
      <c r="P1888" s="184">
        <v>9.9774999999999991</v>
      </c>
      <c r="Q1888" s="184">
        <v>10.278499999999999</v>
      </c>
      <c r="R1888" s="184">
        <v>24.067699999999999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44407</v>
      </c>
      <c r="E1889" s="184">
        <v>15.876200000000001</v>
      </c>
      <c r="F1889" s="184">
        <v>-0.7762</v>
      </c>
      <c r="G1889" s="184">
        <v>0.47970000000000002</v>
      </c>
      <c r="H1889" s="184">
        <v>0.10780000000000001</v>
      </c>
      <c r="I1889" s="184">
        <v>0.42509999999999998</v>
      </c>
      <c r="J1889" s="184">
        <v>2.4918999999999998</v>
      </c>
      <c r="K1889" s="184">
        <v>11.4221</v>
      </c>
      <c r="L1889" s="184">
        <v>21.4678</v>
      </c>
      <c r="M1889" s="184">
        <v>39.754100000000001</v>
      </c>
      <c r="N1889" s="184">
        <v>49.248899999999999</v>
      </c>
      <c r="O1889" s="184">
        <v>7.9135999999999997</v>
      </c>
      <c r="P1889" s="184">
        <v>7.9199000000000002</v>
      </c>
      <c r="Q1889" s="184">
        <v>8.1515000000000004</v>
      </c>
      <c r="R1889" s="184">
        <v>21.613900000000001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44407</v>
      </c>
      <c r="E1890" s="184">
        <v>385.22078467168302</v>
      </c>
      <c r="F1890" s="184">
        <v>0.56320000000000003</v>
      </c>
      <c r="G1890" s="184">
        <v>1.4490000000000001</v>
      </c>
      <c r="H1890" s="184">
        <v>1.4669000000000001</v>
      </c>
      <c r="I1890" s="184">
        <v>0.85819999999999996</v>
      </c>
      <c r="J1890" s="184">
        <v>4.2267999999999999</v>
      </c>
      <c r="K1890" s="184">
        <v>14.527200000000001</v>
      </c>
      <c r="L1890" s="184">
        <v>26.825399999999998</v>
      </c>
      <c r="M1890" s="184">
        <v>53.382800000000003</v>
      </c>
      <c r="N1890" s="184">
        <v>60.116999999999997</v>
      </c>
      <c r="O1890" s="184">
        <v>13.7357</v>
      </c>
      <c r="P1890" s="184">
        <v>14.3141</v>
      </c>
      <c r="Q1890" s="184">
        <v>16.3033</v>
      </c>
      <c r="R1890" s="184">
        <v>26.6264</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44407</v>
      </c>
      <c r="E1891" s="184">
        <v>51.708799999999997</v>
      </c>
      <c r="F1891" s="184">
        <v>0.56499999999999995</v>
      </c>
      <c r="G1891" s="184">
        <v>1.4542999999999999</v>
      </c>
      <c r="H1891" s="184">
        <v>1.4793000000000001</v>
      </c>
      <c r="I1891" s="184">
        <v>0.88319999999999999</v>
      </c>
      <c r="J1891" s="184">
        <v>4.2823000000000002</v>
      </c>
      <c r="K1891" s="184">
        <v>14.712899999999999</v>
      </c>
      <c r="L1891" s="184">
        <v>27.237200000000001</v>
      </c>
      <c r="M1891" s="184">
        <v>54.130099999999999</v>
      </c>
      <c r="N1891" s="184">
        <v>61.160899999999998</v>
      </c>
      <c r="O1891" s="184">
        <v>14.476699999999999</v>
      </c>
      <c r="P1891" s="184">
        <v>15.254899999999999</v>
      </c>
      <c r="Q1891" s="184">
        <v>15.9856</v>
      </c>
      <c r="R1891" s="184">
        <v>27.4514</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44407</v>
      </c>
      <c r="E1892" s="184">
        <v>57.146999999999998</v>
      </c>
      <c r="F1892" s="184">
        <v>0.52070000000000005</v>
      </c>
      <c r="G1892" s="184">
        <v>0.62150000000000005</v>
      </c>
      <c r="H1892" s="184">
        <v>0.74750000000000005</v>
      </c>
      <c r="I1892" s="184">
        <v>1.1719999999999999</v>
      </c>
      <c r="J1892" s="184">
        <v>4.42</v>
      </c>
      <c r="K1892" s="184">
        <v>15.5722</v>
      </c>
      <c r="L1892" s="184">
        <v>30.0687</v>
      </c>
      <c r="M1892" s="184">
        <v>51.958399999999997</v>
      </c>
      <c r="N1892" s="184">
        <v>62.654400000000003</v>
      </c>
      <c r="O1892" s="184">
        <v>14.189399999999999</v>
      </c>
      <c r="P1892" s="184">
        <v>14.8111</v>
      </c>
      <c r="Q1892" s="184">
        <v>19.6267</v>
      </c>
      <c r="R1892" s="184">
        <v>26.6753</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44407</v>
      </c>
      <c r="E1893" s="184">
        <v>53.183999999999997</v>
      </c>
      <c r="F1893" s="184">
        <v>0.51790000000000003</v>
      </c>
      <c r="G1893" s="184">
        <v>0.6129</v>
      </c>
      <c r="H1893" s="184">
        <v>0.72919999999999996</v>
      </c>
      <c r="I1893" s="184">
        <v>1.1333</v>
      </c>
      <c r="J1893" s="184">
        <v>4.3354999999999997</v>
      </c>
      <c r="K1893" s="184">
        <v>15.289099999999999</v>
      </c>
      <c r="L1893" s="184">
        <v>29.448699999999999</v>
      </c>
      <c r="M1893" s="184">
        <v>50.880899999999997</v>
      </c>
      <c r="N1893" s="184">
        <v>61.1051</v>
      </c>
      <c r="O1893" s="184">
        <v>13.0909</v>
      </c>
      <c r="P1893" s="184">
        <v>13.765700000000001</v>
      </c>
      <c r="Q1893" s="184">
        <v>15.5474</v>
      </c>
      <c r="R1893" s="184">
        <v>25.451899999999998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44407</v>
      </c>
      <c r="E1894" s="184">
        <v>113.43680000000001</v>
      </c>
      <c r="F1894" s="184">
        <v>0.25940000000000002</v>
      </c>
      <c r="G1894" s="184">
        <v>0.6522</v>
      </c>
      <c r="H1894" s="184">
        <v>0.1804</v>
      </c>
      <c r="I1894" s="184">
        <v>-6.0000000000000001E-3</v>
      </c>
      <c r="J1894" s="184">
        <v>4.4721000000000002</v>
      </c>
      <c r="K1894" s="184">
        <v>16.7746</v>
      </c>
      <c r="L1894" s="184">
        <v>30.8475</v>
      </c>
      <c r="M1894" s="184">
        <v>56.662300000000002</v>
      </c>
      <c r="N1894" s="184">
        <v>66.534199999999998</v>
      </c>
      <c r="O1894" s="184">
        <v>15.680999999999999</v>
      </c>
      <c r="P1894" s="184">
        <v>14.9163</v>
      </c>
      <c r="Q1894" s="184">
        <v>16.224</v>
      </c>
      <c r="R1894" s="184">
        <v>27.507300000000001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44407</v>
      </c>
      <c r="E1895" s="184">
        <v>120.74760000000001</v>
      </c>
      <c r="F1895" s="184">
        <v>0.2611</v>
      </c>
      <c r="G1895" s="184">
        <v>0.65700000000000003</v>
      </c>
      <c r="H1895" s="184">
        <v>0.19159999999999999</v>
      </c>
      <c r="I1895" s="184">
        <v>1.7399999999999999E-2</v>
      </c>
      <c r="J1895" s="184">
        <v>4.5225999999999997</v>
      </c>
      <c r="K1895" s="184">
        <v>16.9526</v>
      </c>
      <c r="L1895" s="184">
        <v>31.2578</v>
      </c>
      <c r="M1895" s="184">
        <v>57.407299999999999</v>
      </c>
      <c r="N1895" s="184">
        <v>67.575800000000001</v>
      </c>
      <c r="O1895" s="184">
        <v>16.423100000000002</v>
      </c>
      <c r="P1895" s="184">
        <v>15.7302</v>
      </c>
      <c r="Q1895" s="184">
        <v>15.7865</v>
      </c>
      <c r="R1895" s="184">
        <v>28.3294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44407</v>
      </c>
      <c r="E1896" s="184">
        <v>74</v>
      </c>
      <c r="F1896" s="184">
        <v>0.50249999999999995</v>
      </c>
      <c r="G1896" s="184">
        <v>0.47520000000000001</v>
      </c>
      <c r="H1896" s="184">
        <v>-4.0500000000000001E-2</v>
      </c>
      <c r="I1896" s="184">
        <v>-0.36349999999999999</v>
      </c>
      <c r="J1896" s="184">
        <v>1.6065</v>
      </c>
      <c r="K1896" s="184">
        <v>10.398300000000001</v>
      </c>
      <c r="L1896" s="184">
        <v>20.383900000000001</v>
      </c>
      <c r="M1896" s="184">
        <v>45.097999999999999</v>
      </c>
      <c r="N1896" s="184">
        <v>55.527500000000003</v>
      </c>
      <c r="O1896" s="184">
        <v>11.2697</v>
      </c>
      <c r="P1896" s="184">
        <v>10.9396</v>
      </c>
      <c r="Q1896" s="184">
        <v>13.886900000000001</v>
      </c>
      <c r="R1896" s="184">
        <v>18.672899999999998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44407</v>
      </c>
      <c r="E1897" s="184">
        <v>72.87</v>
      </c>
      <c r="F1897" s="184">
        <v>0.4965</v>
      </c>
      <c r="G1897" s="184">
        <v>0.45490000000000003</v>
      </c>
      <c r="H1897" s="184">
        <v>-5.4899999999999997E-2</v>
      </c>
      <c r="I1897" s="184">
        <v>-0.38279999999999997</v>
      </c>
      <c r="J1897" s="184">
        <v>1.5468</v>
      </c>
      <c r="K1897" s="184">
        <v>10.258699999999999</v>
      </c>
      <c r="L1897" s="184">
        <v>20.069199999999999</v>
      </c>
      <c r="M1897" s="184">
        <v>44.526000000000003</v>
      </c>
      <c r="N1897" s="184">
        <v>54.746200000000002</v>
      </c>
      <c r="O1897" s="184">
        <v>10.7765</v>
      </c>
      <c r="P1897" s="184">
        <v>10.5701</v>
      </c>
      <c r="Q1897" s="184">
        <v>13.5692</v>
      </c>
      <c r="R1897" s="184">
        <v>18.0793</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44407</v>
      </c>
      <c r="E1898" s="184">
        <v>179.73150000000001</v>
      </c>
      <c r="F1898" s="184">
        <v>0.66279999999999994</v>
      </c>
      <c r="G1898" s="184">
        <v>1.1870000000000001</v>
      </c>
      <c r="H1898" s="184">
        <v>0.28120000000000001</v>
      </c>
      <c r="I1898" s="184">
        <v>0.377</v>
      </c>
      <c r="J1898" s="184">
        <v>2.4582000000000002</v>
      </c>
      <c r="K1898" s="184">
        <v>9.7515000000000001</v>
      </c>
      <c r="L1898" s="184">
        <v>17.748999999999999</v>
      </c>
      <c r="M1898" s="184">
        <v>32.730800000000002</v>
      </c>
      <c r="N1898" s="184">
        <v>38.825800000000001</v>
      </c>
      <c r="O1898" s="184">
        <v>8.3424999999999994</v>
      </c>
      <c r="P1898" s="184">
        <v>12.752599999999999</v>
      </c>
      <c r="Q1898" s="184">
        <v>18.409800000000001</v>
      </c>
      <c r="R1898" s="184">
        <v>19.095500000000001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44407</v>
      </c>
      <c r="E1899" s="184">
        <v>194.5291</v>
      </c>
      <c r="F1899" s="184">
        <v>0.66579999999999995</v>
      </c>
      <c r="G1899" s="184">
        <v>1.196</v>
      </c>
      <c r="H1899" s="184">
        <v>0.31090000000000001</v>
      </c>
      <c r="I1899" s="184">
        <v>0.42820000000000003</v>
      </c>
      <c r="J1899" s="184">
        <v>2.5575999999999999</v>
      </c>
      <c r="K1899" s="184">
        <v>10.047499999999999</v>
      </c>
      <c r="L1899" s="184">
        <v>18.3978</v>
      </c>
      <c r="M1899" s="184">
        <v>33.864100000000001</v>
      </c>
      <c r="N1899" s="184">
        <v>40.427700000000002</v>
      </c>
      <c r="O1899" s="184">
        <v>9.8087</v>
      </c>
      <c r="P1899" s="184">
        <v>14.0747</v>
      </c>
      <c r="Q1899" s="184">
        <v>16.956800000000001</v>
      </c>
      <c r="R1899" s="184">
        <v>20.658200000000001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44396</v>
      </c>
      <c r="E1900" s="184">
        <v>14.140499999999999</v>
      </c>
      <c r="F1900" s="184">
        <v>2.5499999999999998E-2</v>
      </c>
      <c r="G1900" s="184">
        <v>2.5499999999999998E-2</v>
      </c>
      <c r="H1900" s="184">
        <v>-4.3799999999999999E-2</v>
      </c>
      <c r="I1900" s="184">
        <v>-0.29970000000000002</v>
      </c>
      <c r="J1900" s="184">
        <v>1.0894999999999999</v>
      </c>
      <c r="K1900" s="184">
        <v>12.2636</v>
      </c>
      <c r="L1900" s="184">
        <v>15.590199999999999</v>
      </c>
      <c r="M1900" s="184">
        <v>35.984699999999997</v>
      </c>
      <c r="N1900" s="184">
        <v>46.3093</v>
      </c>
      <c r="O1900" s="184">
        <v>12.176299999999999</v>
      </c>
      <c r="P1900" s="184"/>
      <c r="Q1900" s="184">
        <v>12.159599999999999</v>
      </c>
      <c r="R1900" s="184">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44396</v>
      </c>
      <c r="E1901" s="184">
        <v>13.5486</v>
      </c>
      <c r="F1901" s="184">
        <v>1.6199999999999999E-2</v>
      </c>
      <c r="G1901" s="184">
        <v>1.6199999999999999E-2</v>
      </c>
      <c r="H1901" s="184">
        <v>-6.4899999999999999E-2</v>
      </c>
      <c r="I1901" s="184">
        <v>-0.34200000000000003</v>
      </c>
      <c r="J1901" s="184">
        <v>0.99439999999999995</v>
      </c>
      <c r="K1901" s="184">
        <v>11.9543</v>
      </c>
      <c r="L1901" s="184">
        <v>14.957000000000001</v>
      </c>
      <c r="M1901" s="184">
        <v>34.861600000000003</v>
      </c>
      <c r="N1901" s="184">
        <v>44.685099999999998</v>
      </c>
      <c r="O1901" s="184">
        <v>10.6038</v>
      </c>
      <c r="P1901" s="184"/>
      <c r="Q1901" s="184">
        <v>10.5823</v>
      </c>
      <c r="R1901" s="184">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44407</v>
      </c>
      <c r="E1902" s="184">
        <v>13.5449</v>
      </c>
      <c r="F1902" s="184">
        <v>1.9900000000000001E-2</v>
      </c>
      <c r="G1902" s="184">
        <v>4.65E-2</v>
      </c>
      <c r="H1902" s="184">
        <v>6.13E-2</v>
      </c>
      <c r="I1902" s="184">
        <v>-0.34799999999999998</v>
      </c>
      <c r="J1902" s="184">
        <v>0.9849</v>
      </c>
      <c r="K1902" s="184">
        <v>9.1168999999999993</v>
      </c>
      <c r="L1902" s="184">
        <v>19.4847</v>
      </c>
      <c r="M1902" s="184">
        <v>35.290700000000001</v>
      </c>
      <c r="N1902" s="184">
        <v>42.350099999999998</v>
      </c>
      <c r="O1902" s="184"/>
      <c r="P1902" s="184"/>
      <c r="Q1902" s="184">
        <v>10.674099999999999</v>
      </c>
      <c r="R1902" s="184">
        <v>20.0822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44407</v>
      </c>
      <c r="E1903" s="184">
        <v>12.958299999999999</v>
      </c>
      <c r="F1903" s="184">
        <v>1.7000000000000001E-2</v>
      </c>
      <c r="G1903" s="184">
        <v>3.7100000000000001E-2</v>
      </c>
      <c r="H1903" s="184">
        <v>3.9399999999999998E-2</v>
      </c>
      <c r="I1903" s="184">
        <v>-0.39050000000000001</v>
      </c>
      <c r="J1903" s="184">
        <v>0.89229999999999998</v>
      </c>
      <c r="K1903" s="184">
        <v>8.8164999999999996</v>
      </c>
      <c r="L1903" s="184">
        <v>18.834399999999999</v>
      </c>
      <c r="M1903" s="184">
        <v>34.185600000000001</v>
      </c>
      <c r="N1903" s="184">
        <v>40.795999999999999</v>
      </c>
      <c r="O1903" s="184"/>
      <c r="P1903" s="184"/>
      <c r="Q1903" s="184">
        <v>9.0482999999999993</v>
      </c>
      <c r="R1903" s="184">
        <v>18.718599999999999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44407</v>
      </c>
      <c r="E1904" s="184">
        <v>362.12810000000002</v>
      </c>
      <c r="F1904" s="184">
        <v>4.1500000000000002E-2</v>
      </c>
      <c r="G1904" s="184">
        <v>0.95469999999999999</v>
      </c>
      <c r="H1904" s="184">
        <v>0.47620000000000001</v>
      </c>
      <c r="I1904" s="184">
        <v>6.7000000000000004E-2</v>
      </c>
      <c r="J1904" s="184">
        <v>2.1884999999999999</v>
      </c>
      <c r="K1904" s="184">
        <v>15.6881</v>
      </c>
      <c r="L1904" s="184">
        <v>28.774999999999999</v>
      </c>
      <c r="M1904" s="184">
        <v>66.733000000000004</v>
      </c>
      <c r="N1904" s="184">
        <v>78.280900000000003</v>
      </c>
      <c r="O1904" s="184">
        <v>11.017799999999999</v>
      </c>
      <c r="P1904" s="184">
        <v>12.714600000000001</v>
      </c>
      <c r="Q1904" s="184">
        <v>17.359100000000002</v>
      </c>
      <c r="R1904" s="184">
        <v>25.788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44407</v>
      </c>
      <c r="E1905" s="184">
        <v>386.32319999999999</v>
      </c>
      <c r="F1905" s="184">
        <v>4.36E-2</v>
      </c>
      <c r="G1905" s="184">
        <v>0.96130000000000004</v>
      </c>
      <c r="H1905" s="184">
        <v>0.49230000000000002</v>
      </c>
      <c r="I1905" s="184">
        <v>0.1003</v>
      </c>
      <c r="J1905" s="184">
        <v>2.2616000000000001</v>
      </c>
      <c r="K1905" s="184">
        <v>15.9389</v>
      </c>
      <c r="L1905" s="184">
        <v>29.3339</v>
      </c>
      <c r="M1905" s="184">
        <v>67.851399999999998</v>
      </c>
      <c r="N1905" s="184">
        <v>79.904399999999995</v>
      </c>
      <c r="O1905" s="184">
        <v>12.000999999999999</v>
      </c>
      <c r="P1905" s="184">
        <v>13.659000000000001</v>
      </c>
      <c r="Q1905" s="184">
        <v>13.955399999999999</v>
      </c>
      <c r="R1905" s="184">
        <v>26.969899999999999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44407</v>
      </c>
      <c r="E1906" s="184">
        <v>15.68</v>
      </c>
      <c r="F1906" s="184">
        <v>-6.3700000000000007E-2</v>
      </c>
      <c r="G1906" s="184">
        <v>0.57730000000000004</v>
      </c>
      <c r="H1906" s="184">
        <v>0.51280000000000003</v>
      </c>
      <c r="I1906" s="184">
        <v>0.51280000000000003</v>
      </c>
      <c r="J1906" s="184">
        <v>3.3618999999999999</v>
      </c>
      <c r="K1906" s="184">
        <v>14.202500000000001</v>
      </c>
      <c r="L1906" s="184">
        <v>23.659300000000002</v>
      </c>
      <c r="M1906" s="184">
        <v>45.185200000000002</v>
      </c>
      <c r="N1906" s="184">
        <v>50.769199999999998</v>
      </c>
      <c r="O1906" s="184"/>
      <c r="P1906" s="184"/>
      <c r="Q1906" s="184">
        <v>18.483599999999999</v>
      </c>
      <c r="R1906" s="184">
        <v>25.432099999999998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44407</v>
      </c>
      <c r="E1907" s="184">
        <v>15.36</v>
      </c>
      <c r="F1907" s="184">
        <v>-6.5100000000000005E-2</v>
      </c>
      <c r="G1907" s="184">
        <v>0.52359999999999995</v>
      </c>
      <c r="H1907" s="184">
        <v>0.45779999999999998</v>
      </c>
      <c r="I1907" s="184">
        <v>0.45779999999999998</v>
      </c>
      <c r="J1907" s="184">
        <v>3.2951999999999999</v>
      </c>
      <c r="K1907" s="184">
        <v>14.0312</v>
      </c>
      <c r="L1907" s="184">
        <v>23.2745</v>
      </c>
      <c r="M1907" s="184">
        <v>44.496699999999997</v>
      </c>
      <c r="N1907" s="184">
        <v>49.707599999999999</v>
      </c>
      <c r="O1907" s="184"/>
      <c r="P1907" s="184"/>
      <c r="Q1907" s="184">
        <v>17.565999999999999</v>
      </c>
      <c r="R1907" s="184">
        <v>24.522400000000001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44407</v>
      </c>
      <c r="E1908" s="184">
        <v>100.0098</v>
      </c>
      <c r="F1908" s="184">
        <v>0.316</v>
      </c>
      <c r="G1908" s="184">
        <v>0.83919999999999995</v>
      </c>
      <c r="H1908" s="184">
        <v>0.37709999999999999</v>
      </c>
      <c r="I1908" s="184">
        <v>0.75790000000000002</v>
      </c>
      <c r="J1908" s="184">
        <v>3.1032000000000002</v>
      </c>
      <c r="K1908" s="184">
        <v>13.570600000000001</v>
      </c>
      <c r="L1908" s="184">
        <v>22.441600000000001</v>
      </c>
      <c r="M1908" s="184">
        <v>48.261099999999999</v>
      </c>
      <c r="N1908" s="184">
        <v>57.9527</v>
      </c>
      <c r="O1908" s="184">
        <v>15.566599999999999</v>
      </c>
      <c r="P1908" s="184">
        <v>14.5975</v>
      </c>
      <c r="Q1908" s="184">
        <v>14.057499999999999</v>
      </c>
      <c r="R1908" s="184">
        <v>28.198799999999999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44407</v>
      </c>
      <c r="E1909" s="184">
        <v>94.0017</v>
      </c>
      <c r="F1909" s="184">
        <v>0.31409999999999999</v>
      </c>
      <c r="G1909" s="184">
        <v>0.83260000000000001</v>
      </c>
      <c r="H1909" s="184">
        <v>0.36330000000000001</v>
      </c>
      <c r="I1909" s="184">
        <v>0.73080000000000001</v>
      </c>
      <c r="J1909" s="184">
        <v>3.0447000000000002</v>
      </c>
      <c r="K1909" s="184">
        <v>13.3775</v>
      </c>
      <c r="L1909" s="184">
        <v>22.0166</v>
      </c>
      <c r="M1909" s="184">
        <v>47.505499999999998</v>
      </c>
      <c r="N1909" s="184">
        <v>56.883099999999999</v>
      </c>
      <c r="O1909" s="184">
        <v>14.794</v>
      </c>
      <c r="P1909" s="184">
        <v>13.793100000000001</v>
      </c>
      <c r="Q1909" s="184">
        <v>14.9941</v>
      </c>
      <c r="R1909" s="184">
        <v>27.365500000000001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0.30198823529411756</v>
      </c>
      <c r="G1910" s="186">
        <v>0.86201764705882367</v>
      </c>
      <c r="H1910" s="186">
        <v>0.61385588235294086</v>
      </c>
      <c r="I1910" s="186">
        <v>0.54396764705882339</v>
      </c>
      <c r="J1910" s="186">
        <v>3.2233088235294116</v>
      </c>
      <c r="K1910" s="186">
        <v>13.46404411764706</v>
      </c>
      <c r="L1910" s="186">
        <v>25.612282352941172</v>
      </c>
      <c r="M1910" s="186">
        <v>49.389459374999987</v>
      </c>
      <c r="N1910" s="186">
        <v>59.768624999999993</v>
      </c>
      <c r="O1910" s="186">
        <v>12.17191923076923</v>
      </c>
      <c r="P1910" s="186">
        <v>13.151870833333335</v>
      </c>
      <c r="Q1910" s="186">
        <v>16.01610294117647</v>
      </c>
      <c r="R1910" s="186">
        <v>24.496724999999998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0.31825000000000003</v>
      </c>
      <c r="G1911" s="186">
        <v>0.83589999999999998</v>
      </c>
      <c r="H1911" s="186">
        <v>0.46699999999999997</v>
      </c>
      <c r="I1911" s="186">
        <v>0.58640000000000003</v>
      </c>
      <c r="J1911" s="186">
        <v>3.2075499999999999</v>
      </c>
      <c r="K1911" s="186">
        <v>13.47405</v>
      </c>
      <c r="L1911" s="186">
        <v>24.156750000000002</v>
      </c>
      <c r="M1911" s="186">
        <v>47.276600000000002</v>
      </c>
      <c r="N1911" s="186">
        <v>56.029049999999998</v>
      </c>
      <c r="O1911" s="186">
        <v>12.088649999999999</v>
      </c>
      <c r="P1911" s="186">
        <v>13.712350000000001</v>
      </c>
      <c r="Q1911" s="186">
        <v>15.886050000000001</v>
      </c>
      <c r="R1911" s="186">
        <v>24.888550000000002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44407</v>
      </c>
      <c r="C8" s="65">
        <f>VLOOKUP($A8,'Return Data'!$B$7:$R$2843,4,0)</f>
        <v>28.492699999999999</v>
      </c>
      <c r="D8" s="65">
        <f>VLOOKUP($A8,'Return Data'!$B$7:$R$2843,10,0)</f>
        <v>9.4724000000000004</v>
      </c>
      <c r="E8" s="66">
        <f t="shared" ref="E8:E16" si="0">RANK(D8,D$8:D$16,0)</f>
        <v>4</v>
      </c>
      <c r="F8" s="65">
        <f>VLOOKUP($A8,'Return Data'!$B$7:$R$2843,11,0)</f>
        <v>15.897</v>
      </c>
      <c r="G8" s="66">
        <f t="shared" ref="G8:G16" si="1">RANK(F8,F$8:F$16,0)</f>
        <v>4</v>
      </c>
      <c r="H8" s="65">
        <f>VLOOKUP($A8,'Return Data'!$B$7:$R$2843,12,0)</f>
        <v>29.206900000000001</v>
      </c>
      <c r="I8" s="66">
        <f t="shared" ref="I8:I16" si="2">RANK(H8,H$8:H$16,0)</f>
        <v>4</v>
      </c>
      <c r="J8" s="65">
        <f>VLOOKUP($A8,'Return Data'!$B$7:$R$2843,13,0)</f>
        <v>35.064700000000002</v>
      </c>
      <c r="K8" s="66">
        <f t="shared" ref="K8:K16" si="3">RANK(J8,J$8:J$16,0)</f>
        <v>4</v>
      </c>
      <c r="L8" s="65">
        <f>VLOOKUP($A8,'Return Data'!$B$7:$R$2843,17,0)</f>
        <v>21.332000000000001</v>
      </c>
      <c r="M8" s="66">
        <f t="shared" ref="M8:M14" si="4">RANK(L8,L$8:L$16,0)</f>
        <v>2</v>
      </c>
      <c r="N8" s="65">
        <f>VLOOKUP($A8,'Return Data'!$B$7:$R$2843,14,0)</f>
        <v>13.8233</v>
      </c>
      <c r="O8" s="66">
        <f t="shared" ref="O8:O14" si="5">RANK(N8,N$8:N$16,0)</f>
        <v>2</v>
      </c>
      <c r="P8" s="65">
        <f>VLOOKUP($A8,'Return Data'!$B$7:$R$2843,15,0)</f>
        <v>11.332800000000001</v>
      </c>
      <c r="Q8" s="66">
        <f t="shared" ref="Q8:Q14" si="6">RANK(P8,P$8:P$16,0)</f>
        <v>3</v>
      </c>
      <c r="R8" s="65">
        <f>VLOOKUP($A8,'Return Data'!$B$7:$R$2843,16,0)</f>
        <v>10.041600000000001</v>
      </c>
      <c r="S8" s="67">
        <f t="shared" ref="S8:S16" si="7">RANK(R8,R$8:R$16,0)</f>
        <v>5</v>
      </c>
    </row>
    <row r="9" spans="1:20" x14ac:dyDescent="0.3">
      <c r="A9" s="63" t="s">
        <v>1244</v>
      </c>
      <c r="B9" s="64">
        <f>VLOOKUP($A9,'Return Data'!$B$7:$R$2843,3,0)</f>
        <v>44407</v>
      </c>
      <c r="C9" s="65">
        <f>VLOOKUP($A9,'Return Data'!$B$7:$R$2843,4,0)</f>
        <v>45.026000000000003</v>
      </c>
      <c r="D9" s="65">
        <f>VLOOKUP($A9,'Return Data'!$B$7:$R$2843,10,0)</f>
        <v>8.2902000000000005</v>
      </c>
      <c r="E9" s="66">
        <f t="shared" si="0"/>
        <v>7</v>
      </c>
      <c r="F9" s="65">
        <f>VLOOKUP($A9,'Return Data'!$B$7:$R$2843,11,0)</f>
        <v>13.8832</v>
      </c>
      <c r="G9" s="66">
        <f t="shared" si="1"/>
        <v>5</v>
      </c>
      <c r="H9" s="65">
        <f>VLOOKUP($A9,'Return Data'!$B$7:$R$2843,12,0)</f>
        <v>26.303699999999999</v>
      </c>
      <c r="I9" s="66">
        <f t="shared" si="2"/>
        <v>5</v>
      </c>
      <c r="J9" s="65">
        <f>VLOOKUP($A9,'Return Data'!$B$7:$R$2843,13,0)</f>
        <v>29.653300000000002</v>
      </c>
      <c r="K9" s="66">
        <f t="shared" si="3"/>
        <v>5</v>
      </c>
      <c r="L9" s="65">
        <f>VLOOKUP($A9,'Return Data'!$B$7:$R$2843,17,0)</f>
        <v>20.329999999999998</v>
      </c>
      <c r="M9" s="66">
        <f t="shared" si="4"/>
        <v>3</v>
      </c>
      <c r="N9" s="65">
        <f>VLOOKUP($A9,'Return Data'!$B$7:$R$2843,14,0)</f>
        <v>12.1525</v>
      </c>
      <c r="O9" s="66">
        <f t="shared" si="5"/>
        <v>4</v>
      </c>
      <c r="P9" s="65">
        <f>VLOOKUP($A9,'Return Data'!$B$7:$R$2843,15,0)</f>
        <v>10.655099999999999</v>
      </c>
      <c r="Q9" s="66">
        <f t="shared" si="6"/>
        <v>4</v>
      </c>
      <c r="R9" s="65">
        <f>VLOOKUP($A9,'Return Data'!$B$7:$R$2843,16,0)</f>
        <v>9.8853000000000009</v>
      </c>
      <c r="S9" s="67">
        <f t="shared" si="7"/>
        <v>6</v>
      </c>
    </row>
    <row r="10" spans="1:20" x14ac:dyDescent="0.3">
      <c r="A10" s="63" t="s">
        <v>1246</v>
      </c>
      <c r="B10" s="64">
        <f>VLOOKUP($A10,'Return Data'!$B$7:$R$2843,3,0)</f>
        <v>44407</v>
      </c>
      <c r="C10" s="65">
        <f>VLOOKUP($A10,'Return Data'!$B$7:$R$2843,4,0)</f>
        <v>372.50240000000002</v>
      </c>
      <c r="D10" s="65">
        <f>VLOOKUP($A10,'Return Data'!$B$7:$R$2843,10,0)</f>
        <v>10.4526</v>
      </c>
      <c r="E10" s="66">
        <f t="shared" si="0"/>
        <v>3</v>
      </c>
      <c r="F10" s="65">
        <f>VLOOKUP($A10,'Return Data'!$B$7:$R$2843,11,0)</f>
        <v>23.167200000000001</v>
      </c>
      <c r="G10" s="66">
        <f t="shared" si="1"/>
        <v>2</v>
      </c>
      <c r="H10" s="65">
        <f>VLOOKUP($A10,'Return Data'!$B$7:$R$2843,12,0)</f>
        <v>45.486600000000003</v>
      </c>
      <c r="I10" s="66">
        <f t="shared" si="2"/>
        <v>2</v>
      </c>
      <c r="J10" s="65">
        <f>VLOOKUP($A10,'Return Data'!$B$7:$R$2843,13,0)</f>
        <v>43.698099999999997</v>
      </c>
      <c r="K10" s="66">
        <f t="shared" si="3"/>
        <v>2</v>
      </c>
      <c r="L10" s="65">
        <f>VLOOKUP($A10,'Return Data'!$B$7:$R$2843,17,0)</f>
        <v>19.309000000000001</v>
      </c>
      <c r="M10" s="66">
        <f t="shared" si="4"/>
        <v>4</v>
      </c>
      <c r="N10" s="65">
        <f>VLOOKUP($A10,'Return Data'!$B$7:$R$2843,14,0)</f>
        <v>13.4306</v>
      </c>
      <c r="O10" s="66">
        <f t="shared" si="5"/>
        <v>3</v>
      </c>
      <c r="P10" s="65">
        <f>VLOOKUP($A10,'Return Data'!$B$7:$R$2843,15,0)</f>
        <v>13.279199999999999</v>
      </c>
      <c r="Q10" s="66">
        <f t="shared" si="6"/>
        <v>2</v>
      </c>
      <c r="R10" s="65">
        <f>VLOOKUP($A10,'Return Data'!$B$7:$R$2843,16,0)</f>
        <v>21.270099999999999</v>
      </c>
      <c r="S10" s="67">
        <f t="shared" si="7"/>
        <v>2</v>
      </c>
    </row>
    <row r="11" spans="1:20" x14ac:dyDescent="0.3">
      <c r="A11" s="63" t="s">
        <v>2023</v>
      </c>
      <c r="B11" s="64">
        <f>VLOOKUP($A11,'Return Data'!$B$7:$R$2843,3,0)</f>
        <v>44407</v>
      </c>
      <c r="C11" s="65">
        <f>VLOOKUP($A11,'Return Data'!$B$7:$R$2843,4,0)</f>
        <v>23.551300000000001</v>
      </c>
      <c r="D11" s="65">
        <f>VLOOKUP($A11,'Return Data'!$B$7:$R$2843,10,0)</f>
        <v>8.3904999999999994</v>
      </c>
      <c r="E11" s="66">
        <f t="shared" si="0"/>
        <v>6</v>
      </c>
      <c r="F11" s="65">
        <f>VLOOKUP($A11,'Return Data'!$B$7:$R$2843,11,0)</f>
        <v>13.126799999999999</v>
      </c>
      <c r="G11" s="66">
        <f t="shared" si="1"/>
        <v>6</v>
      </c>
      <c r="H11" s="65">
        <f>VLOOKUP($A11,'Return Data'!$B$7:$R$2843,12,0)</f>
        <v>24.090699999999998</v>
      </c>
      <c r="I11" s="66">
        <f t="shared" si="2"/>
        <v>6</v>
      </c>
      <c r="J11" s="65">
        <f>VLOOKUP($A11,'Return Data'!$B$7:$R$2843,13,0)</f>
        <v>26.968699999999998</v>
      </c>
      <c r="K11" s="66">
        <f t="shared" si="3"/>
        <v>6</v>
      </c>
      <c r="L11" s="65">
        <f>VLOOKUP($A11,'Return Data'!$B$7:$R$2843,17,0)</f>
        <v>16.008099999999999</v>
      </c>
      <c r="M11" s="66">
        <f t="shared" si="4"/>
        <v>5</v>
      </c>
      <c r="N11" s="65">
        <f>VLOOKUP($A11,'Return Data'!$B$7:$R$2843,14,0)</f>
        <v>10.774800000000001</v>
      </c>
      <c r="O11" s="66">
        <f t="shared" si="5"/>
        <v>6</v>
      </c>
      <c r="P11" s="65">
        <f>VLOOKUP($A11,'Return Data'!$B$7:$R$2843,15,0)</f>
        <v>8.3567999999999998</v>
      </c>
      <c r="Q11" s="66">
        <f t="shared" si="6"/>
        <v>7</v>
      </c>
      <c r="R11" s="65">
        <f>VLOOKUP($A11,'Return Data'!$B$7:$R$2843,16,0)</f>
        <v>8.6493000000000002</v>
      </c>
      <c r="S11" s="67">
        <f t="shared" si="7"/>
        <v>8</v>
      </c>
    </row>
    <row r="12" spans="1:20" x14ac:dyDescent="0.3">
      <c r="A12" s="63" t="s">
        <v>1248</v>
      </c>
      <c r="B12" s="64">
        <f>VLOOKUP($A12,'Return Data'!$B$7:$R$2843,3,0)</f>
        <v>44407</v>
      </c>
      <c r="C12" s="65">
        <f>VLOOKUP($A12,'Return Data'!$B$7:$R$2843,4,0)</f>
        <v>73.347499999999997</v>
      </c>
      <c r="D12" s="65">
        <f>VLOOKUP($A12,'Return Data'!$B$7:$R$2843,10,0)</f>
        <v>19.9147</v>
      </c>
      <c r="E12" s="66">
        <f t="shared" si="0"/>
        <v>1</v>
      </c>
      <c r="F12" s="65">
        <f>VLOOKUP($A12,'Return Data'!$B$7:$R$2843,11,0)</f>
        <v>46.823</v>
      </c>
      <c r="G12" s="66">
        <f t="shared" si="1"/>
        <v>1</v>
      </c>
      <c r="H12" s="65">
        <f>VLOOKUP($A12,'Return Data'!$B$7:$R$2843,12,0)</f>
        <v>53.758699999999997</v>
      </c>
      <c r="I12" s="66">
        <f t="shared" si="2"/>
        <v>1</v>
      </c>
      <c r="J12" s="65">
        <f>VLOOKUP($A12,'Return Data'!$B$7:$R$2843,13,0)</f>
        <v>72.3476</v>
      </c>
      <c r="K12" s="66">
        <f t="shared" si="3"/>
        <v>1</v>
      </c>
      <c r="L12" s="65">
        <f>VLOOKUP($A12,'Return Data'!$B$7:$R$2843,17,0)</f>
        <v>39.817500000000003</v>
      </c>
      <c r="M12" s="66">
        <f t="shared" si="4"/>
        <v>1</v>
      </c>
      <c r="N12" s="65">
        <f>VLOOKUP($A12,'Return Data'!$B$7:$R$2843,14,0)</f>
        <v>28.302800000000001</v>
      </c>
      <c r="O12" s="66">
        <f t="shared" si="5"/>
        <v>1</v>
      </c>
      <c r="P12" s="65">
        <f>VLOOKUP($A12,'Return Data'!$B$7:$R$2843,15,0)</f>
        <v>17.851199999999999</v>
      </c>
      <c r="Q12" s="66">
        <f t="shared" si="6"/>
        <v>1</v>
      </c>
      <c r="R12" s="65">
        <f>VLOOKUP($A12,'Return Data'!$B$7:$R$2843,16,0)</f>
        <v>10.2738</v>
      </c>
      <c r="S12" s="67">
        <f t="shared" si="7"/>
        <v>4</v>
      </c>
    </row>
    <row r="13" spans="1:20" x14ac:dyDescent="0.3">
      <c r="A13" s="63" t="s">
        <v>1604</v>
      </c>
      <c r="B13" s="64">
        <f>VLOOKUP($A13,'Return Data'!$B$7:$R$2843,3,0)</f>
        <v>44407</v>
      </c>
      <c r="C13" s="65">
        <f>VLOOKUP($A13,'Return Data'!$B$7:$R$2843,4,0)</f>
        <v>22.799800000000001</v>
      </c>
      <c r="D13" s="65">
        <f>VLOOKUP($A13,'Return Data'!$B$7:$R$2843,10,0)</f>
        <v>13.0663</v>
      </c>
      <c r="E13" s="66">
        <f t="shared" si="0"/>
        <v>2</v>
      </c>
      <c r="F13" s="65">
        <f>VLOOKUP($A13,'Return Data'!$B$7:$R$2843,11,0)</f>
        <v>10.383900000000001</v>
      </c>
      <c r="G13" s="66">
        <f t="shared" si="1"/>
        <v>8</v>
      </c>
      <c r="H13" s="65">
        <f>VLOOKUP($A13,'Return Data'!$B$7:$R$2843,12,0)</f>
        <v>14.429</v>
      </c>
      <c r="I13" s="66">
        <f t="shared" si="2"/>
        <v>9</v>
      </c>
      <c r="J13" s="65">
        <f>VLOOKUP($A13,'Return Data'!$B$7:$R$2843,13,0)</f>
        <v>12.593299999999999</v>
      </c>
      <c r="K13" s="66">
        <f t="shared" si="3"/>
        <v>9</v>
      </c>
      <c r="L13" s="65">
        <f>VLOOKUP($A13,'Return Data'!$B$7:$R$2843,17,0)</f>
        <v>11.0967</v>
      </c>
      <c r="M13" s="66">
        <f t="shared" si="4"/>
        <v>8</v>
      </c>
      <c r="N13" s="65">
        <f>VLOOKUP($A13,'Return Data'!$B$7:$R$2843,14,0)</f>
        <v>9.3339999999999996</v>
      </c>
      <c r="O13" s="66">
        <f t="shared" si="5"/>
        <v>7</v>
      </c>
      <c r="P13" s="65">
        <f>VLOOKUP($A13,'Return Data'!$B$7:$R$2843,15,0)</f>
        <v>8.4635999999999996</v>
      </c>
      <c r="Q13" s="66">
        <f t="shared" si="6"/>
        <v>6</v>
      </c>
      <c r="R13" s="65">
        <f>VLOOKUP($A13,'Return Data'!$B$7:$R$2843,16,0)</f>
        <v>9.4689999999999994</v>
      </c>
      <c r="S13" s="67">
        <f t="shared" si="7"/>
        <v>7</v>
      </c>
    </row>
    <row r="14" spans="1:20" x14ac:dyDescent="0.3">
      <c r="A14" s="63" t="s">
        <v>1251</v>
      </c>
      <c r="B14" s="64">
        <f>VLOOKUP($A14,'Return Data'!$B$7:$R$2843,3,0)</f>
        <v>44407</v>
      </c>
      <c r="C14" s="65">
        <f>VLOOKUP($A14,'Return Data'!$B$7:$R$2843,4,0)</f>
        <v>35.9923</v>
      </c>
      <c r="D14" s="65">
        <f>VLOOKUP($A14,'Return Data'!$B$7:$R$2843,10,0)</f>
        <v>7.6356999999999999</v>
      </c>
      <c r="E14" s="66">
        <f t="shared" si="0"/>
        <v>8</v>
      </c>
      <c r="F14" s="65">
        <f>VLOOKUP($A14,'Return Data'!$B$7:$R$2843,11,0)</f>
        <v>10.9152</v>
      </c>
      <c r="G14" s="66">
        <f t="shared" si="1"/>
        <v>7</v>
      </c>
      <c r="H14" s="65">
        <f>VLOOKUP($A14,'Return Data'!$B$7:$R$2843,12,0)</f>
        <v>18.007200000000001</v>
      </c>
      <c r="I14" s="66">
        <f t="shared" si="2"/>
        <v>7</v>
      </c>
      <c r="J14" s="65">
        <f>VLOOKUP($A14,'Return Data'!$B$7:$R$2843,13,0)</f>
        <v>18.213699999999999</v>
      </c>
      <c r="K14" s="66">
        <f t="shared" si="3"/>
        <v>8</v>
      </c>
      <c r="L14" s="65">
        <f>VLOOKUP($A14,'Return Data'!$B$7:$R$2843,17,0)</f>
        <v>15.395099999999999</v>
      </c>
      <c r="M14" s="66">
        <f t="shared" si="4"/>
        <v>6</v>
      </c>
      <c r="N14" s="65">
        <f>VLOOKUP($A14,'Return Data'!$B$7:$R$2843,14,0)</f>
        <v>11.636200000000001</v>
      </c>
      <c r="O14" s="66">
        <f t="shared" si="5"/>
        <v>5</v>
      </c>
      <c r="P14" s="65">
        <f>VLOOKUP($A14,'Return Data'!$B$7:$R$2843,15,0)</f>
        <v>9.3910999999999998</v>
      </c>
      <c r="Q14" s="66">
        <f t="shared" si="6"/>
        <v>5</v>
      </c>
      <c r="R14" s="65">
        <f>VLOOKUP($A14,'Return Data'!$B$7:$R$2843,16,0)</f>
        <v>8.5140999999999991</v>
      </c>
      <c r="S14" s="67">
        <f t="shared" si="7"/>
        <v>9</v>
      </c>
    </row>
    <row r="15" spans="1:20" x14ac:dyDescent="0.3">
      <c r="A15" s="63" t="s">
        <v>1253</v>
      </c>
      <c r="B15" s="64">
        <f>VLOOKUP($A15,'Return Data'!$B$7:$R$2843,3,0)</f>
        <v>44407</v>
      </c>
      <c r="C15" s="65">
        <f>VLOOKUP($A15,'Return Data'!$B$7:$R$2843,4,0)</f>
        <v>14.5181</v>
      </c>
      <c r="D15" s="65">
        <f>VLOOKUP($A15,'Return Data'!$B$7:$R$2843,10,0)</f>
        <v>8.4613999999999994</v>
      </c>
      <c r="E15" s="66">
        <f t="shared" si="0"/>
        <v>5</v>
      </c>
      <c r="F15" s="65">
        <f>VLOOKUP($A15,'Return Data'!$B$7:$R$2843,11,0)</f>
        <v>16.6234</v>
      </c>
      <c r="G15" s="66">
        <f t="shared" si="1"/>
        <v>3</v>
      </c>
      <c r="H15" s="65">
        <f>VLOOKUP($A15,'Return Data'!$B$7:$R$2843,12,0)</f>
        <v>30.945900000000002</v>
      </c>
      <c r="I15" s="66">
        <f t="shared" si="2"/>
        <v>3</v>
      </c>
      <c r="J15" s="65">
        <f>VLOOKUP($A15,'Return Data'!$B$7:$R$2843,13,0)</f>
        <v>36.2652</v>
      </c>
      <c r="K15" s="66">
        <f t="shared" si="3"/>
        <v>3</v>
      </c>
      <c r="L15" s="65"/>
      <c r="M15" s="66"/>
      <c r="N15" s="65"/>
      <c r="O15" s="66"/>
      <c r="P15" s="65"/>
      <c r="Q15" s="66"/>
      <c r="R15" s="65">
        <f>VLOOKUP($A15,'Return Data'!$B$7:$R$2843,16,0)</f>
        <v>30.3764</v>
      </c>
      <c r="S15" s="67">
        <f t="shared" si="7"/>
        <v>1</v>
      </c>
    </row>
    <row r="16" spans="1:20" x14ac:dyDescent="0.3">
      <c r="A16" s="63" t="s">
        <v>1255</v>
      </c>
      <c r="B16" s="64">
        <f>VLOOKUP($A16,'Return Data'!$B$7:$R$2843,3,0)</f>
        <v>44407</v>
      </c>
      <c r="C16" s="65">
        <f>VLOOKUP($A16,'Return Data'!$B$7:$R$2843,4,0)</f>
        <v>42.224200000000003</v>
      </c>
      <c r="D16" s="65">
        <f>VLOOKUP($A16,'Return Data'!$B$7:$R$2843,10,0)</f>
        <v>5.3963000000000001</v>
      </c>
      <c r="E16" s="66">
        <f t="shared" si="0"/>
        <v>9</v>
      </c>
      <c r="F16" s="65">
        <f>VLOOKUP($A16,'Return Data'!$B$7:$R$2843,11,0)</f>
        <v>8.4445999999999994</v>
      </c>
      <c r="G16" s="66">
        <f t="shared" si="1"/>
        <v>9</v>
      </c>
      <c r="H16" s="65">
        <f>VLOOKUP($A16,'Return Data'!$B$7:$R$2843,12,0)</f>
        <v>15.6656</v>
      </c>
      <c r="I16" s="66">
        <f t="shared" si="2"/>
        <v>8</v>
      </c>
      <c r="J16" s="65">
        <f>VLOOKUP($A16,'Return Data'!$B$7:$R$2843,13,0)</f>
        <v>18.4968</v>
      </c>
      <c r="K16" s="66">
        <f t="shared" si="3"/>
        <v>7</v>
      </c>
      <c r="L16" s="65">
        <f>VLOOKUP($A16,'Return Data'!$B$7:$R$2843,17,0)</f>
        <v>13.0556</v>
      </c>
      <c r="M16" s="66">
        <f>RANK(L16,L$8:L$16,0)</f>
        <v>7</v>
      </c>
      <c r="N16" s="65">
        <f>VLOOKUP($A16,'Return Data'!$B$7:$R$2843,14,0)</f>
        <v>7.7131999999999996</v>
      </c>
      <c r="O16" s="66">
        <f>RANK(N16,N$8:N$16,0)</f>
        <v>8</v>
      </c>
      <c r="P16" s="65">
        <f>VLOOKUP($A16,'Return Data'!$B$7:$R$2843,15,0)</f>
        <v>7.3579999999999997</v>
      </c>
      <c r="Q16" s="66">
        <f>RANK(P16,P$8:P$16,0)</f>
        <v>8</v>
      </c>
      <c r="R16" s="65">
        <f>VLOOKUP($A16,'Return Data'!$B$7:$R$2843,16,0)</f>
        <v>12.085800000000001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10.12001111111111</v>
      </c>
      <c r="E18" s="74"/>
      <c r="F18" s="75">
        <f>AVERAGE(F8:F16)</f>
        <v>17.696033333333336</v>
      </c>
      <c r="G18" s="74"/>
      <c r="H18" s="75">
        <f>AVERAGE(H8:H16)</f>
        <v>28.654922222222222</v>
      </c>
      <c r="I18" s="74"/>
      <c r="J18" s="75">
        <f>AVERAGE(J8:J16)</f>
        <v>32.589044444444447</v>
      </c>
      <c r="K18" s="74"/>
      <c r="L18" s="75">
        <f>AVERAGE(L8:L16)</f>
        <v>19.543000000000003</v>
      </c>
      <c r="M18" s="74"/>
      <c r="N18" s="75">
        <f>AVERAGE(N8:N16)</f>
        <v>13.395925</v>
      </c>
      <c r="O18" s="74"/>
      <c r="P18" s="75">
        <f>AVERAGE(P8:P16)</f>
        <v>10.835974999999999</v>
      </c>
      <c r="Q18" s="74"/>
      <c r="R18" s="75">
        <f>AVERAGE(R8:R16)</f>
        <v>13.396155555555557</v>
      </c>
      <c r="S18" s="76"/>
    </row>
    <row r="19" spans="1:19" x14ac:dyDescent="0.3">
      <c r="A19" s="73" t="s">
        <v>28</v>
      </c>
      <c r="B19" s="74"/>
      <c r="C19" s="74"/>
      <c r="D19" s="75">
        <f>MIN(D8:D16)</f>
        <v>5.3963000000000001</v>
      </c>
      <c r="E19" s="74"/>
      <c r="F19" s="75">
        <f>MIN(F8:F16)</f>
        <v>8.4445999999999994</v>
      </c>
      <c r="G19" s="74"/>
      <c r="H19" s="75">
        <f>MIN(H8:H16)</f>
        <v>14.429</v>
      </c>
      <c r="I19" s="74"/>
      <c r="J19" s="75">
        <f>MIN(J8:J16)</f>
        <v>12.593299999999999</v>
      </c>
      <c r="K19" s="74"/>
      <c r="L19" s="75">
        <f>MIN(L8:L16)</f>
        <v>11.0967</v>
      </c>
      <c r="M19" s="74"/>
      <c r="N19" s="75">
        <f>MIN(N8:N16)</f>
        <v>7.7131999999999996</v>
      </c>
      <c r="O19" s="74"/>
      <c r="P19" s="75">
        <f>MIN(P8:P16)</f>
        <v>7.3579999999999997</v>
      </c>
      <c r="Q19" s="74"/>
      <c r="R19" s="75">
        <f>MIN(R8:R16)</f>
        <v>8.5140999999999991</v>
      </c>
      <c r="S19" s="76"/>
    </row>
    <row r="20" spans="1:19" ht="15" thickBot="1" x14ac:dyDescent="0.35">
      <c r="A20" s="77" t="s">
        <v>29</v>
      </c>
      <c r="B20" s="78"/>
      <c r="C20" s="78"/>
      <c r="D20" s="79">
        <f>MAX(D8:D16)</f>
        <v>19.9147</v>
      </c>
      <c r="E20" s="78"/>
      <c r="F20" s="79">
        <f>MAX(F8:F16)</f>
        <v>46.823</v>
      </c>
      <c r="G20" s="78"/>
      <c r="H20" s="79">
        <f>MAX(H8:H16)</f>
        <v>53.758699999999997</v>
      </c>
      <c r="I20" s="78"/>
      <c r="J20" s="79">
        <f>MAX(J8:J16)</f>
        <v>72.3476</v>
      </c>
      <c r="K20" s="78"/>
      <c r="L20" s="79">
        <f>MAX(L8:L16)</f>
        <v>39.817500000000003</v>
      </c>
      <c r="M20" s="78"/>
      <c r="N20" s="79">
        <f>MAX(N8:N16)</f>
        <v>28.302800000000001</v>
      </c>
      <c r="O20" s="78"/>
      <c r="P20" s="79">
        <f>MAX(P8:P16)</f>
        <v>17.851199999999999</v>
      </c>
      <c r="Q20" s="78"/>
      <c r="R20" s="79">
        <f>MAX(R8:R16)</f>
        <v>30.3764</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44407</v>
      </c>
      <c r="C8" s="65">
        <f>VLOOKUP($A8,'Return Data'!$B$7:$R$2843,4,0)</f>
        <v>76.88</v>
      </c>
      <c r="D8" s="65">
        <f>VLOOKUP($A8,'Return Data'!$B$7:$R$2843,10,0)</f>
        <v>7.4192999999999998</v>
      </c>
      <c r="E8" s="66">
        <f t="shared" ref="E8:E17" si="0">RANK(D8,D$8:D$17,0)</f>
        <v>5</v>
      </c>
      <c r="F8" s="65">
        <f>VLOOKUP($A8,'Return Data'!$B$7:$R$2843,11,0)</f>
        <v>12.5952</v>
      </c>
      <c r="G8" s="66">
        <f t="shared" ref="G8:G14" si="1">RANK(F8,F$8:F$17,0)</f>
        <v>4</v>
      </c>
      <c r="H8" s="65">
        <f>VLOOKUP($A8,'Return Data'!$B$7:$R$2843,12,0)</f>
        <v>27.284800000000001</v>
      </c>
      <c r="I8" s="66">
        <f t="shared" ref="I8:I14" si="2">RANK(H8,H$8:H$17,0)</f>
        <v>3</v>
      </c>
      <c r="J8" s="65">
        <f>VLOOKUP($A8,'Return Data'!$B$7:$R$2843,13,0)</f>
        <v>31.531199999999998</v>
      </c>
      <c r="K8" s="66">
        <f t="shared" ref="K8" si="3">RANK(J8,J$8:J$17,0)</f>
        <v>3</v>
      </c>
      <c r="L8" s="65">
        <f>VLOOKUP($A8,'Return Data'!$B$7:$R$2843,17,0)</f>
        <v>18.030999999999999</v>
      </c>
      <c r="M8" s="66">
        <f t="shared" ref="M8" si="4">RANK(L8,L$8:L$17,0)</f>
        <v>2</v>
      </c>
      <c r="N8" s="65">
        <f>VLOOKUP($A8,'Return Data'!$B$7:$R$2843,14,0)</f>
        <v>12.946300000000001</v>
      </c>
      <c r="O8" s="66">
        <f t="shared" ref="O8" si="5">RANK(N8,N$8:N$17,0)</f>
        <v>2</v>
      </c>
      <c r="P8" s="65">
        <f>VLOOKUP($A8,'Return Data'!$B$7:$R$2843,15,0)</f>
        <v>11.6073</v>
      </c>
      <c r="Q8" s="66">
        <f t="shared" ref="Q8" si="6">RANK(P8,P$8:P$17,0)</f>
        <v>3</v>
      </c>
      <c r="R8" s="65">
        <f>VLOOKUP($A8,'Return Data'!$B$7:$R$2843,16,0)</f>
        <v>12.7904</v>
      </c>
      <c r="S8" s="67">
        <f t="shared" ref="S8:S17" si="7">RANK(R8,R$8:R$17,0)</f>
        <v>7</v>
      </c>
    </row>
    <row r="9" spans="1:20" x14ac:dyDescent="0.3">
      <c r="A9" s="63" t="s">
        <v>546</v>
      </c>
      <c r="B9" s="64">
        <f>VLOOKUP($A9,'Return Data'!$B$7:$R$2843,3,0)</f>
        <v>44407</v>
      </c>
      <c r="C9" s="65">
        <f>VLOOKUP($A9,'Return Data'!$B$7:$R$2843,4,0)</f>
        <v>276.68900000000002</v>
      </c>
      <c r="D9" s="65">
        <f>VLOOKUP($A9,'Return Data'!$B$7:$R$2843,10,0)</f>
        <v>12.128299999999999</v>
      </c>
      <c r="E9" s="66">
        <f t="shared" si="0"/>
        <v>1</v>
      </c>
      <c r="F9" s="65">
        <f>VLOOKUP($A9,'Return Data'!$B$7:$R$2843,11,0)</f>
        <v>21.5152</v>
      </c>
      <c r="G9" s="66">
        <f t="shared" si="1"/>
        <v>1</v>
      </c>
      <c r="H9" s="65">
        <f>VLOOKUP($A9,'Return Data'!$B$7:$R$2843,12,0)</f>
        <v>48.043599999999998</v>
      </c>
      <c r="I9" s="66">
        <f t="shared" si="2"/>
        <v>1</v>
      </c>
      <c r="J9" s="65">
        <f>VLOOKUP($A9,'Return Data'!$B$7:$R$2843,13,0)</f>
        <v>50.484000000000002</v>
      </c>
      <c r="K9" s="66">
        <f t="shared" ref="K9:K17" si="8">RANK(J9,J$8:J$17,0)</f>
        <v>1</v>
      </c>
      <c r="L9" s="65">
        <f>VLOOKUP($A9,'Return Data'!$B$7:$R$2843,17,0)</f>
        <v>17.159099999999999</v>
      </c>
      <c r="M9" s="66">
        <f t="shared" ref="M9:M17" si="9">RANK(L9,L$8:L$17,0)</f>
        <v>4</v>
      </c>
      <c r="N9" s="65">
        <f>VLOOKUP($A9,'Return Data'!$B$7:$R$2843,14,0)</f>
        <v>12.6297</v>
      </c>
      <c r="O9" s="66">
        <f t="shared" ref="O9:O17" si="10">RANK(N9,N$8:N$17,0)</f>
        <v>3</v>
      </c>
      <c r="P9" s="65">
        <f>VLOOKUP($A9,'Return Data'!$B$7:$R$2843,15,0)</f>
        <v>12.809699999999999</v>
      </c>
      <c r="Q9" s="66">
        <f t="shared" ref="Q9:Q14" si="11">RANK(P9,P$8:P$17,0)</f>
        <v>1</v>
      </c>
      <c r="R9" s="65">
        <f>VLOOKUP($A9,'Return Data'!$B$7:$R$2843,16,0)</f>
        <v>14.119300000000001</v>
      </c>
      <c r="S9" s="67">
        <f t="shared" si="7"/>
        <v>3</v>
      </c>
    </row>
    <row r="10" spans="1:20" x14ac:dyDescent="0.3">
      <c r="A10" s="63" t="s">
        <v>548</v>
      </c>
      <c r="B10" s="64">
        <f>VLOOKUP($A10,'Return Data'!$B$7:$R$2843,3,0)</f>
        <v>44407</v>
      </c>
      <c r="C10" s="65">
        <f>VLOOKUP($A10,'Return Data'!$B$7:$R$2843,4,0)</f>
        <v>50.82</v>
      </c>
      <c r="D10" s="65">
        <f>VLOOKUP($A10,'Return Data'!$B$7:$R$2843,10,0)</f>
        <v>5.1086</v>
      </c>
      <c r="E10" s="66">
        <f t="shared" si="0"/>
        <v>8</v>
      </c>
      <c r="F10" s="65">
        <f>VLOOKUP($A10,'Return Data'!$B$7:$R$2843,11,0)</f>
        <v>10.7431</v>
      </c>
      <c r="G10" s="66">
        <f t="shared" si="1"/>
        <v>7</v>
      </c>
      <c r="H10" s="65">
        <f>VLOOKUP($A10,'Return Data'!$B$7:$R$2843,12,0)</f>
        <v>22.163499999999999</v>
      </c>
      <c r="I10" s="66">
        <f t="shared" si="2"/>
        <v>6</v>
      </c>
      <c r="J10" s="65">
        <f>VLOOKUP($A10,'Return Data'!$B$7:$R$2843,13,0)</f>
        <v>27.145399999999999</v>
      </c>
      <c r="K10" s="66">
        <f t="shared" si="8"/>
        <v>5</v>
      </c>
      <c r="L10" s="65">
        <f>VLOOKUP($A10,'Return Data'!$B$7:$R$2843,17,0)</f>
        <v>15.819699999999999</v>
      </c>
      <c r="M10" s="66">
        <f t="shared" si="9"/>
        <v>7</v>
      </c>
      <c r="N10" s="65">
        <f>VLOOKUP($A10,'Return Data'!$B$7:$R$2843,14,0)</f>
        <v>11.9603</v>
      </c>
      <c r="O10" s="66">
        <f t="shared" si="10"/>
        <v>5</v>
      </c>
      <c r="P10" s="65">
        <f>VLOOKUP($A10,'Return Data'!$B$7:$R$2843,15,0)</f>
        <v>11.4633</v>
      </c>
      <c r="Q10" s="66">
        <f t="shared" si="11"/>
        <v>4</v>
      </c>
      <c r="R10" s="65">
        <f>VLOOKUP($A10,'Return Data'!$B$7:$R$2843,16,0)</f>
        <v>13.388299999999999</v>
      </c>
      <c r="S10" s="67">
        <f t="shared" si="7"/>
        <v>4</v>
      </c>
    </row>
    <row r="11" spans="1:20" x14ac:dyDescent="0.3">
      <c r="A11" s="63" t="s">
        <v>549</v>
      </c>
      <c r="B11" s="64">
        <f>VLOOKUP($A11,'Return Data'!$B$7:$R$2843,3,0)</f>
        <v>44407</v>
      </c>
      <c r="C11" s="65">
        <f>VLOOKUP($A11,'Return Data'!$B$7:$R$2843,4,0)</f>
        <v>10.4956</v>
      </c>
      <c r="D11" s="65">
        <f>VLOOKUP($A11,'Return Data'!$B$7:$R$2843,10,0)</f>
        <v>8.0250000000000004</v>
      </c>
      <c r="E11" s="66">
        <f t="shared" si="0"/>
        <v>3</v>
      </c>
      <c r="F11" s="65">
        <f>VLOOKUP($A11,'Return Data'!$B$7:$R$2843,11,0)</f>
        <v>13.183299999999999</v>
      </c>
      <c r="G11" s="66">
        <f t="shared" si="1"/>
        <v>3</v>
      </c>
      <c r="H11" s="65">
        <f>VLOOKUP($A11,'Return Data'!$B$7:$R$2843,12,0)</f>
        <v>20.6266</v>
      </c>
      <c r="I11" s="66">
        <f t="shared" si="2"/>
        <v>7</v>
      </c>
      <c r="J11" s="65">
        <f>VLOOKUP($A11,'Return Data'!$B$7:$R$2843,13,0)</f>
        <v>20.032</v>
      </c>
      <c r="K11" s="66">
        <f t="shared" si="8"/>
        <v>9</v>
      </c>
      <c r="L11" s="65"/>
      <c r="M11" s="66"/>
      <c r="N11" s="65"/>
      <c r="O11" s="66"/>
      <c r="P11" s="65"/>
      <c r="Q11" s="66"/>
      <c r="R11" s="65">
        <f>VLOOKUP($A11,'Return Data'!$B$7:$R$2843,16,0)</f>
        <v>3.1072000000000002</v>
      </c>
      <c r="S11" s="67">
        <f t="shared" si="7"/>
        <v>10</v>
      </c>
    </row>
    <row r="12" spans="1:20" x14ac:dyDescent="0.3">
      <c r="A12" s="63" t="s">
        <v>551</v>
      </c>
      <c r="B12" s="64">
        <f>VLOOKUP($A12,'Return Data'!$B$7:$R$2843,3,0)</f>
        <v>44407</v>
      </c>
      <c r="C12" s="65">
        <f>VLOOKUP($A12,'Return Data'!$B$7:$R$2843,4,0)</f>
        <v>14.347</v>
      </c>
      <c r="D12" s="65">
        <f>VLOOKUP($A12,'Return Data'!$B$7:$R$2843,10,0)</f>
        <v>5.4306000000000001</v>
      </c>
      <c r="E12" s="66">
        <f t="shared" si="0"/>
        <v>7</v>
      </c>
      <c r="F12" s="65">
        <f>VLOOKUP($A12,'Return Data'!$B$7:$R$2843,11,0)</f>
        <v>9.3521000000000001</v>
      </c>
      <c r="G12" s="66">
        <f t="shared" si="1"/>
        <v>8</v>
      </c>
      <c r="H12" s="65">
        <f>VLOOKUP($A12,'Return Data'!$B$7:$R$2843,12,0)</f>
        <v>18.121200000000002</v>
      </c>
      <c r="I12" s="66">
        <f t="shared" si="2"/>
        <v>8</v>
      </c>
      <c r="J12" s="65">
        <f>VLOOKUP($A12,'Return Data'!$B$7:$R$2843,13,0)</f>
        <v>23.160799999999998</v>
      </c>
      <c r="K12" s="66">
        <f t="shared" si="8"/>
        <v>7</v>
      </c>
      <c r="L12" s="65">
        <f>VLOOKUP($A12,'Return Data'!$B$7:$R$2843,17,0)</f>
        <v>16.491299999999999</v>
      </c>
      <c r="M12" s="66">
        <f t="shared" si="9"/>
        <v>6</v>
      </c>
      <c r="N12" s="65"/>
      <c r="O12" s="66"/>
      <c r="P12" s="65"/>
      <c r="Q12" s="66"/>
      <c r="R12" s="65">
        <f>VLOOKUP($A12,'Return Data'!$B$7:$R$2843,16,0)</f>
        <v>12.822900000000001</v>
      </c>
      <c r="S12" s="67">
        <f t="shared" si="7"/>
        <v>6</v>
      </c>
    </row>
    <row r="13" spans="1:20" x14ac:dyDescent="0.3">
      <c r="A13" s="63" t="s">
        <v>553</v>
      </c>
      <c r="B13" s="64">
        <f>VLOOKUP($A13,'Return Data'!$B$7:$R$2843,3,0)</f>
        <v>44407</v>
      </c>
      <c r="C13" s="65">
        <f>VLOOKUP($A13,'Return Data'!$B$7:$R$2843,4,0)</f>
        <v>33.06</v>
      </c>
      <c r="D13" s="65">
        <f>VLOOKUP($A13,'Return Data'!$B$7:$R$2843,10,0)</f>
        <v>4.4847000000000001</v>
      </c>
      <c r="E13" s="66">
        <f t="shared" si="0"/>
        <v>9</v>
      </c>
      <c r="F13" s="65">
        <f>VLOOKUP($A13,'Return Data'!$B$7:$R$2843,11,0)</f>
        <v>7.3760000000000003</v>
      </c>
      <c r="G13" s="66">
        <f t="shared" si="1"/>
        <v>9</v>
      </c>
      <c r="H13" s="65">
        <f>VLOOKUP($A13,'Return Data'!$B$7:$R$2843,12,0)</f>
        <v>12.064</v>
      </c>
      <c r="I13" s="66">
        <f t="shared" si="2"/>
        <v>10</v>
      </c>
      <c r="J13" s="65">
        <f>VLOOKUP($A13,'Return Data'!$B$7:$R$2843,13,0)</f>
        <v>16.0244</v>
      </c>
      <c r="K13" s="66">
        <f t="shared" si="8"/>
        <v>10</v>
      </c>
      <c r="L13" s="65">
        <f>VLOOKUP($A13,'Return Data'!$B$7:$R$2843,17,0)</f>
        <v>13.127000000000001</v>
      </c>
      <c r="M13" s="66">
        <f t="shared" si="9"/>
        <v>8</v>
      </c>
      <c r="N13" s="65">
        <f>VLOOKUP($A13,'Return Data'!$B$7:$R$2843,14,0)</f>
        <v>9.6555</v>
      </c>
      <c r="O13" s="66">
        <f t="shared" si="10"/>
        <v>6</v>
      </c>
      <c r="P13" s="65">
        <f>VLOOKUP($A13,'Return Data'!$B$7:$R$2843,15,0)</f>
        <v>9.5670000000000002</v>
      </c>
      <c r="Q13" s="66">
        <f t="shared" si="11"/>
        <v>5</v>
      </c>
      <c r="R13" s="65">
        <f>VLOOKUP($A13,'Return Data'!$B$7:$R$2843,16,0)</f>
        <v>12.5054</v>
      </c>
      <c r="S13" s="67">
        <f t="shared" si="7"/>
        <v>8</v>
      </c>
    </row>
    <row r="14" spans="1:20" x14ac:dyDescent="0.3">
      <c r="A14" s="63" t="s">
        <v>556</v>
      </c>
      <c r="B14" s="64">
        <f>VLOOKUP($A14,'Return Data'!$B$7:$R$2843,3,0)</f>
        <v>44407</v>
      </c>
      <c r="C14" s="65">
        <f>VLOOKUP($A14,'Return Data'!$B$7:$R$2843,4,0)</f>
        <v>127.68040000000001</v>
      </c>
      <c r="D14" s="65">
        <f>VLOOKUP($A14,'Return Data'!$B$7:$R$2843,10,0)</f>
        <v>8.9196000000000009</v>
      </c>
      <c r="E14" s="66">
        <f t="shared" si="0"/>
        <v>2</v>
      </c>
      <c r="F14" s="65">
        <f>VLOOKUP($A14,'Return Data'!$B$7:$R$2843,11,0)</f>
        <v>14.4297</v>
      </c>
      <c r="G14" s="66">
        <f t="shared" si="1"/>
        <v>2</v>
      </c>
      <c r="H14" s="65">
        <f>VLOOKUP($A14,'Return Data'!$B$7:$R$2843,12,0)</f>
        <v>27.433299999999999</v>
      </c>
      <c r="I14" s="66">
        <f t="shared" si="2"/>
        <v>2</v>
      </c>
      <c r="J14" s="65">
        <f>VLOOKUP($A14,'Return Data'!$B$7:$R$2843,13,0)</f>
        <v>31.869399999999999</v>
      </c>
      <c r="K14" s="66">
        <f t="shared" si="8"/>
        <v>2</v>
      </c>
      <c r="L14" s="65">
        <f>VLOOKUP($A14,'Return Data'!$B$7:$R$2843,17,0)</f>
        <v>16.549600000000002</v>
      </c>
      <c r="M14" s="66">
        <f t="shared" si="9"/>
        <v>5</v>
      </c>
      <c r="N14" s="65">
        <f>VLOOKUP($A14,'Return Data'!$B$7:$R$2843,14,0)</f>
        <v>12.366199999999999</v>
      </c>
      <c r="O14" s="66">
        <f t="shared" si="10"/>
        <v>4</v>
      </c>
      <c r="P14" s="65">
        <f>VLOOKUP($A14,'Return Data'!$B$7:$R$2843,15,0)</f>
        <v>12.301500000000001</v>
      </c>
      <c r="Q14" s="66">
        <f t="shared" si="11"/>
        <v>2</v>
      </c>
      <c r="R14" s="65">
        <f>VLOOKUP($A14,'Return Data'!$B$7:$R$2843,16,0)</f>
        <v>12.9217</v>
      </c>
      <c r="S14" s="67">
        <f t="shared" si="7"/>
        <v>5</v>
      </c>
    </row>
    <row r="15" spans="1:20" x14ac:dyDescent="0.3">
      <c r="A15" s="63" t="s">
        <v>557</v>
      </c>
      <c r="B15" s="64">
        <f>VLOOKUP($A15,'Return Data'!$B$7:$R$2843,3,0)</f>
        <v>44407</v>
      </c>
      <c r="C15" s="65">
        <f>VLOOKUP($A15,'Return Data'!$B$7:$R$2843,4,0)</f>
        <v>14.4115</v>
      </c>
      <c r="D15" s="65">
        <f>VLOOKUP($A15,'Return Data'!$B$7:$R$2843,10,0)</f>
        <v>7.4210000000000003</v>
      </c>
      <c r="E15" s="66">
        <f t="shared" si="0"/>
        <v>4</v>
      </c>
      <c r="F15" s="65">
        <f>VLOOKUP($A15,'Return Data'!$B$7:$R$2843,11,0)</f>
        <v>11.979200000000001</v>
      </c>
      <c r="G15" s="66">
        <f t="shared" ref="G15" si="12">RANK(F15,F$8:F$17,0)</f>
        <v>6</v>
      </c>
      <c r="H15" s="65">
        <f>VLOOKUP($A15,'Return Data'!$B$7:$R$2843,12,0)</f>
        <v>23.064800000000002</v>
      </c>
      <c r="I15" s="66">
        <f>RANK(H15,H$8:H$17,0)</f>
        <v>5</v>
      </c>
      <c r="J15" s="65">
        <f>VLOOKUP($A15,'Return Data'!$B$7:$R$2843,13,0)</f>
        <v>27.0654</v>
      </c>
      <c r="K15" s="66">
        <f t="shared" si="8"/>
        <v>6</v>
      </c>
      <c r="L15" s="65"/>
      <c r="M15" s="66"/>
      <c r="N15" s="65"/>
      <c r="O15" s="66"/>
      <c r="P15" s="65"/>
      <c r="Q15" s="66"/>
      <c r="R15" s="65">
        <f>VLOOKUP($A15,'Return Data'!$B$7:$R$2843,16,0)</f>
        <v>29.826599999999999</v>
      </c>
      <c r="S15" s="67">
        <f t="shared" si="7"/>
        <v>1</v>
      </c>
    </row>
    <row r="16" spans="1:20" x14ac:dyDescent="0.3">
      <c r="A16" s="63" t="s">
        <v>559</v>
      </c>
      <c r="B16" s="64">
        <f>VLOOKUP($A16,'Return Data'!$B$7:$R$2843,3,0)</f>
        <v>44407</v>
      </c>
      <c r="C16" s="65">
        <f>VLOOKUP($A16,'Return Data'!$B$7:$R$2843,4,0)</f>
        <v>14.5273</v>
      </c>
      <c r="D16" s="65">
        <f>VLOOKUP($A16,'Return Data'!$B$7:$R$2843,10,0)</f>
        <v>6.5480999999999998</v>
      </c>
      <c r="E16" s="66">
        <f t="shared" si="0"/>
        <v>6</v>
      </c>
      <c r="F16" s="65">
        <f>VLOOKUP($A16,'Return Data'!$B$7:$R$2843,11,0)</f>
        <v>12.2562</v>
      </c>
      <c r="G16" s="66">
        <f>RANK(F16,F$8:F$17,0)</f>
        <v>5</v>
      </c>
      <c r="H16" s="65">
        <f>VLOOKUP($A16,'Return Data'!$B$7:$R$2843,12,0)</f>
        <v>23.431799999999999</v>
      </c>
      <c r="I16" s="66">
        <f>RANK(H16,H$8:H$17,0)</f>
        <v>4</v>
      </c>
      <c r="J16" s="65">
        <f>VLOOKUP($A16,'Return Data'!$B$7:$R$2843,13,0)</f>
        <v>27.772099999999998</v>
      </c>
      <c r="K16" s="66">
        <f t="shared" si="8"/>
        <v>4</v>
      </c>
      <c r="L16" s="65">
        <f>VLOOKUP($A16,'Return Data'!$B$7:$R$2843,17,0)</f>
        <v>18.384699999999999</v>
      </c>
      <c r="M16" s="66">
        <f t="shared" si="9"/>
        <v>1</v>
      </c>
      <c r="N16" s="65"/>
      <c r="O16" s="66"/>
      <c r="P16" s="65"/>
      <c r="Q16" s="66"/>
      <c r="R16" s="65">
        <f>VLOOKUP($A16,'Return Data'!$B$7:$R$2843,16,0)</f>
        <v>16.082699999999999</v>
      </c>
      <c r="S16" s="67">
        <f t="shared" si="7"/>
        <v>2</v>
      </c>
    </row>
    <row r="17" spans="1:19" x14ac:dyDescent="0.3">
      <c r="A17" s="63" t="s">
        <v>561</v>
      </c>
      <c r="B17" s="64">
        <f>VLOOKUP($A17,'Return Data'!$B$7:$R$2843,3,0)</f>
        <v>44407</v>
      </c>
      <c r="C17" s="65">
        <f>VLOOKUP($A17,'Return Data'!$B$7:$R$2843,4,0)</f>
        <v>14.81</v>
      </c>
      <c r="D17" s="65">
        <f>VLOOKUP($A17,'Return Data'!$B$7:$R$2843,10,0)</f>
        <v>3.7841999999999998</v>
      </c>
      <c r="E17" s="66">
        <f t="shared" si="0"/>
        <v>10</v>
      </c>
      <c r="F17" s="65">
        <f>VLOOKUP($A17,'Return Data'!$B$7:$R$2843,11,0)</f>
        <v>6.3936999999999999</v>
      </c>
      <c r="G17" s="66">
        <f>RANK(F17,F$8:F$17,0)</f>
        <v>10</v>
      </c>
      <c r="H17" s="65">
        <f>VLOOKUP($A17,'Return Data'!$B$7:$R$2843,12,0)</f>
        <v>17.914000000000001</v>
      </c>
      <c r="I17" s="66">
        <f>RANK(H17,H$8:H$17,0)</f>
        <v>9</v>
      </c>
      <c r="J17" s="65">
        <f>VLOOKUP($A17,'Return Data'!$B$7:$R$2843,13,0)</f>
        <v>22.802700000000002</v>
      </c>
      <c r="K17" s="66">
        <f t="shared" si="8"/>
        <v>8</v>
      </c>
      <c r="L17" s="65">
        <f>VLOOKUP($A17,'Return Data'!$B$7:$R$2843,17,0)</f>
        <v>17.348700000000001</v>
      </c>
      <c r="M17" s="66">
        <f t="shared" si="9"/>
        <v>3</v>
      </c>
      <c r="N17" s="65">
        <f>VLOOKUP($A17,'Return Data'!$B$7:$R$2843,14,0)</f>
        <v>13.075799999999999</v>
      </c>
      <c r="O17" s="66">
        <f t="shared" si="10"/>
        <v>1</v>
      </c>
      <c r="P17" s="65"/>
      <c r="Q17" s="66"/>
      <c r="R17" s="65">
        <f>VLOOKUP($A17,'Return Data'!$B$7:$R$2843,16,0)</f>
        <v>11.5726</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6.9269399999999992</v>
      </c>
      <c r="E19" s="74"/>
      <c r="F19" s="75">
        <f>AVERAGE(F8:F17)</f>
        <v>11.98237</v>
      </c>
      <c r="G19" s="74"/>
      <c r="H19" s="75">
        <f>AVERAGE(H8:H17)</f>
        <v>24.014760000000003</v>
      </c>
      <c r="I19" s="74"/>
      <c r="J19" s="75">
        <f>AVERAGE(J8:J17)</f>
        <v>27.788739999999997</v>
      </c>
      <c r="K19" s="74"/>
      <c r="L19" s="75">
        <f>AVERAGE(L8:L17)</f>
        <v>16.613887499999997</v>
      </c>
      <c r="M19" s="74"/>
      <c r="N19" s="75">
        <f>AVERAGE(N8:N17)</f>
        <v>12.105633333333332</v>
      </c>
      <c r="O19" s="74"/>
      <c r="P19" s="75">
        <f>AVERAGE(P8:P17)</f>
        <v>11.549760000000001</v>
      </c>
      <c r="Q19" s="74"/>
      <c r="R19" s="75">
        <f>AVERAGE(R8:R17)</f>
        <v>13.91371</v>
      </c>
      <c r="S19" s="76"/>
    </row>
    <row r="20" spans="1:19" x14ac:dyDescent="0.3">
      <c r="A20" s="73" t="s">
        <v>28</v>
      </c>
      <c r="B20" s="74"/>
      <c r="C20" s="74"/>
      <c r="D20" s="75">
        <f>MIN(D8:D17)</f>
        <v>3.7841999999999998</v>
      </c>
      <c r="E20" s="74"/>
      <c r="F20" s="75">
        <f>MIN(F8:F17)</f>
        <v>6.3936999999999999</v>
      </c>
      <c r="G20" s="74"/>
      <c r="H20" s="75">
        <f>MIN(H8:H17)</f>
        <v>12.064</v>
      </c>
      <c r="I20" s="74"/>
      <c r="J20" s="75">
        <f>MIN(J8:J17)</f>
        <v>16.0244</v>
      </c>
      <c r="K20" s="74"/>
      <c r="L20" s="75">
        <f>MIN(L8:L17)</f>
        <v>13.127000000000001</v>
      </c>
      <c r="M20" s="74"/>
      <c r="N20" s="75">
        <f>MIN(N8:N17)</f>
        <v>9.6555</v>
      </c>
      <c r="O20" s="74"/>
      <c r="P20" s="75">
        <f>MIN(P8:P17)</f>
        <v>9.5670000000000002</v>
      </c>
      <c r="Q20" s="74"/>
      <c r="R20" s="75">
        <f>MIN(R8:R17)</f>
        <v>3.1072000000000002</v>
      </c>
      <c r="S20" s="76"/>
    </row>
    <row r="21" spans="1:19" ht="15" thickBot="1" x14ac:dyDescent="0.35">
      <c r="A21" s="77" t="s">
        <v>29</v>
      </c>
      <c r="B21" s="78"/>
      <c r="C21" s="78"/>
      <c r="D21" s="79">
        <f>MAX(D8:D17)</f>
        <v>12.128299999999999</v>
      </c>
      <c r="E21" s="78"/>
      <c r="F21" s="79">
        <f>MAX(F8:F17)</f>
        <v>21.5152</v>
      </c>
      <c r="G21" s="78"/>
      <c r="H21" s="79">
        <f>MAX(H8:H17)</f>
        <v>48.043599999999998</v>
      </c>
      <c r="I21" s="78"/>
      <c r="J21" s="79">
        <f>MAX(J8:J17)</f>
        <v>50.484000000000002</v>
      </c>
      <c r="K21" s="78"/>
      <c r="L21" s="79">
        <f>MAX(L8:L17)</f>
        <v>18.384699999999999</v>
      </c>
      <c r="M21" s="78"/>
      <c r="N21" s="79">
        <f>MAX(N8:N17)</f>
        <v>13.075799999999999</v>
      </c>
      <c r="O21" s="78"/>
      <c r="P21" s="79">
        <f>MAX(P8:P17)</f>
        <v>12.809699999999999</v>
      </c>
      <c r="Q21" s="78"/>
      <c r="R21" s="79">
        <f>MAX(R8:R17)</f>
        <v>29.826599999999999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44407</v>
      </c>
      <c r="C8" s="65">
        <f>VLOOKUP($A8,'Return Data'!$B$7:$R$2843,4,0)</f>
        <v>70.98</v>
      </c>
      <c r="D8" s="65">
        <f>VLOOKUP($A8,'Return Data'!$B$7:$R$2843,10,0)</f>
        <v>7.0911</v>
      </c>
      <c r="E8" s="66">
        <f t="shared" ref="E8:E17" si="0">RANK(D8,D$8:D$17,0)</f>
        <v>4</v>
      </c>
      <c r="F8" s="65">
        <f>VLOOKUP($A8,'Return Data'!$B$7:$R$2843,11,0)</f>
        <v>11.885199999999999</v>
      </c>
      <c r="G8" s="66">
        <f t="shared" ref="G8:G14" si="1">RANK(F8,F$8:F$17,0)</f>
        <v>4</v>
      </c>
      <c r="H8" s="65">
        <f>VLOOKUP($A8,'Return Data'!$B$7:$R$2843,12,0)</f>
        <v>26.1418</v>
      </c>
      <c r="I8" s="66">
        <f t="shared" ref="I8" si="2">RANK(H8,H$8:H$17,0)</f>
        <v>2</v>
      </c>
      <c r="J8" s="65">
        <f>VLOOKUP($A8,'Return Data'!$B$7:$R$2843,13,0)</f>
        <v>30</v>
      </c>
      <c r="K8" s="66">
        <f>RANK(J8,J$8:J$17,0)</f>
        <v>3</v>
      </c>
      <c r="L8" s="65">
        <f>VLOOKUP($A8,'Return Data'!$B$7:$R$2843,17,0)</f>
        <v>16.729900000000001</v>
      </c>
      <c r="M8" s="66">
        <f>RANK(L8,L$8:L$17,0)</f>
        <v>1</v>
      </c>
      <c r="N8" s="65">
        <f>VLOOKUP($A8,'Return Data'!$B$7:$R$2843,14,0)</f>
        <v>11.7182</v>
      </c>
      <c r="O8" s="66">
        <f>RANK(N8,N$8:N$17,0)</f>
        <v>3</v>
      </c>
      <c r="P8" s="65">
        <f>VLOOKUP($A8,'Return Data'!$B$7:$R$2843,15,0)</f>
        <v>10.378</v>
      </c>
      <c r="Q8" s="66">
        <f>RANK(P8,P$8:P$17,0)</f>
        <v>4</v>
      </c>
      <c r="R8" s="65">
        <f>VLOOKUP($A8,'Return Data'!$B$7:$R$2843,16,0)</f>
        <v>9.6486000000000001</v>
      </c>
      <c r="S8" s="67">
        <f t="shared" ref="S8:S17" si="3">RANK(R8,R$8:R$17,0)</f>
        <v>9</v>
      </c>
    </row>
    <row r="9" spans="1:20" x14ac:dyDescent="0.3">
      <c r="A9" s="63" t="s">
        <v>545</v>
      </c>
      <c r="B9" s="64">
        <f>VLOOKUP($A9,'Return Data'!$B$7:$R$2843,3,0)</f>
        <v>44407</v>
      </c>
      <c r="C9" s="65">
        <f>VLOOKUP($A9,'Return Data'!$B$7:$R$2843,4,0)</f>
        <v>262.45400000000001</v>
      </c>
      <c r="D9" s="65">
        <f>VLOOKUP($A9,'Return Data'!$B$7:$R$2843,10,0)</f>
        <v>11.9627</v>
      </c>
      <c r="E9" s="66">
        <f t="shared" si="0"/>
        <v>1</v>
      </c>
      <c r="F9" s="65">
        <f>VLOOKUP($A9,'Return Data'!$B$7:$R$2843,11,0)</f>
        <v>21.157599999999999</v>
      </c>
      <c r="G9" s="66">
        <f t="shared" si="1"/>
        <v>1</v>
      </c>
      <c r="H9" s="65">
        <f>VLOOKUP($A9,'Return Data'!$B$7:$R$2843,12,0)</f>
        <v>47.404699999999998</v>
      </c>
      <c r="I9" s="66">
        <f t="shared" ref="I9:I17" si="4">RANK(H9,H$8:H$17,0)</f>
        <v>1</v>
      </c>
      <c r="J9" s="65">
        <f>VLOOKUP($A9,'Return Data'!$B$7:$R$2843,13,0)</f>
        <v>49.613799999999998</v>
      </c>
      <c r="K9" s="66">
        <f t="shared" ref="K9:K17" si="5">RANK(J9,J$8:J$17,0)</f>
        <v>1</v>
      </c>
      <c r="L9" s="65">
        <f>VLOOKUP($A9,'Return Data'!$B$7:$R$2843,17,0)</f>
        <v>16.462299999999999</v>
      </c>
      <c r="M9" s="66">
        <f t="shared" ref="M9:M17" si="6">RANK(L9,L$8:L$17,0)</f>
        <v>2</v>
      </c>
      <c r="N9" s="65">
        <f>VLOOKUP($A9,'Return Data'!$B$7:$R$2843,14,0)</f>
        <v>11.860300000000001</v>
      </c>
      <c r="O9" s="66">
        <f t="shared" ref="O9:O17" si="7">RANK(N9,N$8:N$17,0)</f>
        <v>2</v>
      </c>
      <c r="P9" s="65">
        <f>VLOOKUP($A9,'Return Data'!$B$7:$R$2843,15,0)</f>
        <v>12.8027</v>
      </c>
      <c r="Q9" s="66">
        <f t="shared" ref="Q9:Q14" si="8">RANK(P9,P$8:P$17,0)</f>
        <v>1</v>
      </c>
      <c r="R9" s="65">
        <f>VLOOKUP($A9,'Return Data'!$B$7:$R$2843,16,0)</f>
        <v>16.925899999999999</v>
      </c>
      <c r="S9" s="67">
        <f t="shared" si="3"/>
        <v>2</v>
      </c>
    </row>
    <row r="10" spans="1:20" x14ac:dyDescent="0.3">
      <c r="A10" s="63" t="s">
        <v>547</v>
      </c>
      <c r="B10" s="64">
        <f>VLOOKUP($A10,'Return Data'!$B$7:$R$2843,3,0)</f>
        <v>44407</v>
      </c>
      <c r="C10" s="65">
        <f>VLOOKUP($A10,'Return Data'!$B$7:$R$2843,4,0)</f>
        <v>46.7</v>
      </c>
      <c r="D10" s="65">
        <f>VLOOKUP($A10,'Return Data'!$B$7:$R$2843,10,0)</f>
        <v>4.9438000000000004</v>
      </c>
      <c r="E10" s="66">
        <f t="shared" si="0"/>
        <v>8</v>
      </c>
      <c r="F10" s="65">
        <f>VLOOKUP($A10,'Return Data'!$B$7:$R$2843,11,0)</f>
        <v>10.401899999999999</v>
      </c>
      <c r="G10" s="66">
        <f t="shared" si="1"/>
        <v>7</v>
      </c>
      <c r="H10" s="65">
        <f>VLOOKUP($A10,'Return Data'!$B$7:$R$2843,12,0)</f>
        <v>21.582899999999999</v>
      </c>
      <c r="I10" s="66">
        <f t="shared" si="4"/>
        <v>5</v>
      </c>
      <c r="J10" s="65">
        <f>VLOOKUP($A10,'Return Data'!$B$7:$R$2843,13,0)</f>
        <v>26.387</v>
      </c>
      <c r="K10" s="66">
        <f t="shared" si="5"/>
        <v>4</v>
      </c>
      <c r="L10" s="65">
        <f>VLOOKUP($A10,'Return Data'!$B$7:$R$2843,17,0)</f>
        <v>15.160399999999999</v>
      </c>
      <c r="M10" s="66">
        <f t="shared" si="6"/>
        <v>5</v>
      </c>
      <c r="N10" s="65">
        <f>VLOOKUP($A10,'Return Data'!$B$7:$R$2843,14,0)</f>
        <v>11.2249</v>
      </c>
      <c r="O10" s="66">
        <f t="shared" si="7"/>
        <v>4</v>
      </c>
      <c r="P10" s="65">
        <f>VLOOKUP($A10,'Return Data'!$B$7:$R$2843,15,0)</f>
        <v>10.4466</v>
      </c>
      <c r="Q10" s="66">
        <f t="shared" si="8"/>
        <v>3</v>
      </c>
      <c r="R10" s="65">
        <f>VLOOKUP($A10,'Return Data'!$B$7:$R$2843,16,0)</f>
        <v>11.139799999999999</v>
      </c>
      <c r="S10" s="67">
        <f t="shared" si="3"/>
        <v>6</v>
      </c>
    </row>
    <row r="11" spans="1:20" x14ac:dyDescent="0.3">
      <c r="A11" s="63" t="s">
        <v>550</v>
      </c>
      <c r="B11" s="64">
        <f>VLOOKUP($A11,'Return Data'!$B$7:$R$2843,3,0)</f>
        <v>44407</v>
      </c>
      <c r="C11" s="65">
        <f>VLOOKUP($A11,'Return Data'!$B$7:$R$2843,4,0)</f>
        <v>10.142300000000001</v>
      </c>
      <c r="D11" s="65">
        <f>VLOOKUP($A11,'Return Data'!$B$7:$R$2843,10,0)</f>
        <v>7.4463999999999997</v>
      </c>
      <c r="E11" s="66">
        <f t="shared" si="0"/>
        <v>3</v>
      </c>
      <c r="F11" s="65">
        <f>VLOOKUP($A11,'Return Data'!$B$7:$R$2843,11,0)</f>
        <v>11.885400000000001</v>
      </c>
      <c r="G11" s="66">
        <f t="shared" si="1"/>
        <v>3</v>
      </c>
      <c r="H11" s="65">
        <f>VLOOKUP($A11,'Return Data'!$B$7:$R$2843,12,0)</f>
        <v>18.633099999999999</v>
      </c>
      <c r="I11" s="66">
        <f t="shared" si="4"/>
        <v>7</v>
      </c>
      <c r="J11" s="65">
        <f>VLOOKUP($A11,'Return Data'!$B$7:$R$2843,13,0)</f>
        <v>17.427099999999999</v>
      </c>
      <c r="K11" s="66">
        <f t="shared" si="5"/>
        <v>9</v>
      </c>
      <c r="L11" s="65"/>
      <c r="M11" s="66"/>
      <c r="N11" s="65"/>
      <c r="O11" s="66"/>
      <c r="P11" s="65"/>
      <c r="Q11" s="66"/>
      <c r="R11" s="65">
        <f>VLOOKUP($A11,'Return Data'!$B$7:$R$2843,16,0)</f>
        <v>0.89780000000000004</v>
      </c>
      <c r="S11" s="67">
        <f t="shared" si="3"/>
        <v>10</v>
      </c>
    </row>
    <row r="12" spans="1:20" x14ac:dyDescent="0.3">
      <c r="A12" s="63" t="s">
        <v>552</v>
      </c>
      <c r="B12" s="64">
        <f>VLOOKUP($A12,'Return Data'!$B$7:$R$2843,3,0)</f>
        <v>44407</v>
      </c>
      <c r="C12" s="65">
        <f>VLOOKUP($A12,'Return Data'!$B$7:$R$2843,4,0)</f>
        <v>13.864000000000001</v>
      </c>
      <c r="D12" s="65">
        <f>VLOOKUP($A12,'Return Data'!$B$7:$R$2843,10,0)</f>
        <v>5.0860000000000003</v>
      </c>
      <c r="E12" s="66">
        <f t="shared" si="0"/>
        <v>7</v>
      </c>
      <c r="F12" s="65">
        <f>VLOOKUP($A12,'Return Data'!$B$7:$R$2843,11,0)</f>
        <v>8.6519999999999992</v>
      </c>
      <c r="G12" s="66">
        <f t="shared" si="1"/>
        <v>8</v>
      </c>
      <c r="H12" s="65">
        <f>VLOOKUP($A12,'Return Data'!$B$7:$R$2843,12,0)</f>
        <v>17.005700000000001</v>
      </c>
      <c r="I12" s="66">
        <f t="shared" si="4"/>
        <v>8</v>
      </c>
      <c r="J12" s="65">
        <f>VLOOKUP($A12,'Return Data'!$B$7:$R$2843,13,0)</f>
        <v>21.592700000000001</v>
      </c>
      <c r="K12" s="66">
        <f t="shared" si="5"/>
        <v>7</v>
      </c>
      <c r="L12" s="65">
        <f>VLOOKUP($A12,'Return Data'!$B$7:$R$2843,17,0)</f>
        <v>15.143599999999999</v>
      </c>
      <c r="M12" s="66">
        <f t="shared" si="6"/>
        <v>6</v>
      </c>
      <c r="N12" s="65"/>
      <c r="O12" s="66"/>
      <c r="P12" s="65"/>
      <c r="Q12" s="66"/>
      <c r="R12" s="65">
        <f>VLOOKUP($A12,'Return Data'!$B$7:$R$2843,16,0)</f>
        <v>11.5388</v>
      </c>
      <c r="S12" s="67">
        <f t="shared" si="3"/>
        <v>5</v>
      </c>
    </row>
    <row r="13" spans="1:20" x14ac:dyDescent="0.3">
      <c r="A13" s="63" t="s">
        <v>554</v>
      </c>
      <c r="B13" s="64">
        <f>VLOOKUP($A13,'Return Data'!$B$7:$R$2843,3,0)</f>
        <v>44407</v>
      </c>
      <c r="C13" s="65">
        <f>VLOOKUP($A13,'Return Data'!$B$7:$R$2843,4,0)</f>
        <v>30.100999999999999</v>
      </c>
      <c r="D13" s="65">
        <f>VLOOKUP($A13,'Return Data'!$B$7:$R$2843,10,0)</f>
        <v>4.1269</v>
      </c>
      <c r="E13" s="66">
        <f t="shared" si="0"/>
        <v>9</v>
      </c>
      <c r="F13" s="65">
        <f>VLOOKUP($A13,'Return Data'!$B$7:$R$2843,11,0)</f>
        <v>6.6578999999999997</v>
      </c>
      <c r="G13" s="66">
        <f t="shared" si="1"/>
        <v>9</v>
      </c>
      <c r="H13" s="65">
        <f>VLOOKUP($A13,'Return Data'!$B$7:$R$2843,12,0)</f>
        <v>10.951000000000001</v>
      </c>
      <c r="I13" s="66">
        <f t="shared" si="4"/>
        <v>10</v>
      </c>
      <c r="J13" s="65">
        <f>VLOOKUP($A13,'Return Data'!$B$7:$R$2843,13,0)</f>
        <v>14.4917</v>
      </c>
      <c r="K13" s="66">
        <f t="shared" si="5"/>
        <v>10</v>
      </c>
      <c r="L13" s="65">
        <f>VLOOKUP($A13,'Return Data'!$B$7:$R$2843,17,0)</f>
        <v>11.677099999999999</v>
      </c>
      <c r="M13" s="66">
        <f t="shared" si="6"/>
        <v>8</v>
      </c>
      <c r="N13" s="65">
        <f>VLOOKUP($A13,'Return Data'!$B$7:$R$2843,14,0)</f>
        <v>8.3030000000000008</v>
      </c>
      <c r="O13" s="66">
        <f t="shared" si="7"/>
        <v>6</v>
      </c>
      <c r="P13" s="65">
        <f>VLOOKUP($A13,'Return Data'!$B$7:$R$2843,15,0)</f>
        <v>8.2649000000000008</v>
      </c>
      <c r="Q13" s="66">
        <f t="shared" si="8"/>
        <v>5</v>
      </c>
      <c r="R13" s="65">
        <f>VLOOKUP($A13,'Return Data'!$B$7:$R$2843,16,0)</f>
        <v>11.0853</v>
      </c>
      <c r="S13" s="67">
        <f t="shared" si="3"/>
        <v>7</v>
      </c>
    </row>
    <row r="14" spans="1:20" x14ac:dyDescent="0.3">
      <c r="A14" s="63" t="s">
        <v>555</v>
      </c>
      <c r="B14" s="64">
        <f>VLOOKUP($A14,'Return Data'!$B$7:$R$2843,3,0)</f>
        <v>44407</v>
      </c>
      <c r="C14" s="65">
        <f>VLOOKUP($A14,'Return Data'!$B$7:$R$2843,4,0)</f>
        <v>118.5442</v>
      </c>
      <c r="D14" s="65">
        <f>VLOOKUP($A14,'Return Data'!$B$7:$R$2843,10,0)</f>
        <v>8.5315999999999992</v>
      </c>
      <c r="E14" s="66">
        <f t="shared" si="0"/>
        <v>2</v>
      </c>
      <c r="F14" s="65">
        <f>VLOOKUP($A14,'Return Data'!$B$7:$R$2843,11,0)</f>
        <v>13.5847</v>
      </c>
      <c r="G14" s="66">
        <f t="shared" si="1"/>
        <v>2</v>
      </c>
      <c r="H14" s="65">
        <f>VLOOKUP($A14,'Return Data'!$B$7:$R$2843,12,0)</f>
        <v>26.096499999999999</v>
      </c>
      <c r="I14" s="66">
        <f t="shared" si="4"/>
        <v>3</v>
      </c>
      <c r="J14" s="65">
        <f>VLOOKUP($A14,'Return Data'!$B$7:$R$2843,13,0)</f>
        <v>30.036999999999999</v>
      </c>
      <c r="K14" s="66">
        <f t="shared" si="5"/>
        <v>2</v>
      </c>
      <c r="L14" s="65">
        <f>VLOOKUP($A14,'Return Data'!$B$7:$R$2843,17,0)</f>
        <v>14.966100000000001</v>
      </c>
      <c r="M14" s="66">
        <f t="shared" si="6"/>
        <v>7</v>
      </c>
      <c r="N14" s="65">
        <f>VLOOKUP($A14,'Return Data'!$B$7:$R$2843,14,0)</f>
        <v>10.880699999999999</v>
      </c>
      <c r="O14" s="66">
        <f t="shared" si="7"/>
        <v>5</v>
      </c>
      <c r="P14" s="65">
        <f>VLOOKUP($A14,'Return Data'!$B$7:$R$2843,15,0)</f>
        <v>11.087400000000001</v>
      </c>
      <c r="Q14" s="66">
        <f t="shared" si="8"/>
        <v>2</v>
      </c>
      <c r="R14" s="65">
        <f>VLOOKUP($A14,'Return Data'!$B$7:$R$2843,16,0)</f>
        <v>15.9435</v>
      </c>
      <c r="S14" s="67">
        <f t="shared" si="3"/>
        <v>3</v>
      </c>
    </row>
    <row r="15" spans="1:20" x14ac:dyDescent="0.3">
      <c r="A15" s="63" t="s">
        <v>558</v>
      </c>
      <c r="B15" s="64">
        <f>VLOOKUP($A15,'Return Data'!$B$7:$R$2843,3,0)</f>
        <v>44407</v>
      </c>
      <c r="C15" s="65">
        <f>VLOOKUP($A15,'Return Data'!$B$7:$R$2843,4,0)</f>
        <v>14.0318</v>
      </c>
      <c r="D15" s="65">
        <f>VLOOKUP($A15,'Return Data'!$B$7:$R$2843,10,0)</f>
        <v>6.9187000000000003</v>
      </c>
      <c r="E15" s="66">
        <f t="shared" si="0"/>
        <v>5</v>
      </c>
      <c r="F15" s="65">
        <f>VLOOKUP($A15,'Return Data'!$B$7:$R$2843,11,0)</f>
        <v>10.9567</v>
      </c>
      <c r="G15" s="66">
        <f t="shared" ref="G15" si="9">RANK(F15,F$8:F$17,0)</f>
        <v>6</v>
      </c>
      <c r="H15" s="65">
        <f>VLOOKUP($A15,'Return Data'!$B$7:$R$2843,12,0)</f>
        <v>21.3446</v>
      </c>
      <c r="I15" s="66">
        <f t="shared" si="4"/>
        <v>6</v>
      </c>
      <c r="J15" s="65">
        <f>VLOOKUP($A15,'Return Data'!$B$7:$R$2843,13,0)</f>
        <v>24.684999999999999</v>
      </c>
      <c r="K15" s="66">
        <f t="shared" si="5"/>
        <v>6</v>
      </c>
      <c r="L15" s="65"/>
      <c r="M15" s="66"/>
      <c r="N15" s="65"/>
      <c r="O15" s="66"/>
      <c r="P15" s="65"/>
      <c r="Q15" s="66"/>
      <c r="R15" s="65">
        <f>VLOOKUP($A15,'Return Data'!$B$7:$R$2843,16,0)</f>
        <v>27.374099999999999</v>
      </c>
      <c r="S15" s="67">
        <f t="shared" si="3"/>
        <v>1</v>
      </c>
    </row>
    <row r="16" spans="1:20" x14ac:dyDescent="0.3">
      <c r="A16" s="63" t="s">
        <v>560</v>
      </c>
      <c r="B16" s="64">
        <f>VLOOKUP($A16,'Return Data'!$B$7:$R$2843,3,0)</f>
        <v>44407</v>
      </c>
      <c r="C16" s="65">
        <f>VLOOKUP($A16,'Return Data'!$B$7:$R$2843,4,0)</f>
        <v>13.896699999999999</v>
      </c>
      <c r="D16" s="65">
        <f>VLOOKUP($A16,'Return Data'!$B$7:$R$2843,10,0)</f>
        <v>6.1148999999999996</v>
      </c>
      <c r="E16" s="66">
        <f t="shared" si="0"/>
        <v>6</v>
      </c>
      <c r="F16" s="65">
        <f>VLOOKUP($A16,'Return Data'!$B$7:$R$2843,11,0)</f>
        <v>11.3393</v>
      </c>
      <c r="G16" s="66">
        <f>RANK(F16,F$8:F$17,0)</f>
        <v>5</v>
      </c>
      <c r="H16" s="65">
        <f>VLOOKUP($A16,'Return Data'!$B$7:$R$2843,12,0)</f>
        <v>21.866700000000002</v>
      </c>
      <c r="I16" s="66">
        <f t="shared" si="4"/>
        <v>4</v>
      </c>
      <c r="J16" s="65">
        <f>VLOOKUP($A16,'Return Data'!$B$7:$R$2843,13,0)</f>
        <v>25.666499999999999</v>
      </c>
      <c r="K16" s="66">
        <f t="shared" si="5"/>
        <v>5</v>
      </c>
      <c r="L16" s="65">
        <f>VLOOKUP($A16,'Return Data'!$B$7:$R$2843,17,0)</f>
        <v>16.349499999999999</v>
      </c>
      <c r="M16" s="66">
        <f t="shared" si="6"/>
        <v>4</v>
      </c>
      <c r="N16" s="65"/>
      <c r="O16" s="66"/>
      <c r="P16" s="65"/>
      <c r="Q16" s="66"/>
      <c r="R16" s="65">
        <f>VLOOKUP($A16,'Return Data'!$B$7:$R$2843,16,0)</f>
        <v>14.0436</v>
      </c>
      <c r="S16" s="67">
        <f t="shared" si="3"/>
        <v>4</v>
      </c>
    </row>
    <row r="17" spans="1:19" x14ac:dyDescent="0.3">
      <c r="A17" s="63" t="s">
        <v>562</v>
      </c>
      <c r="B17" s="64">
        <f>VLOOKUP($A17,'Return Data'!$B$7:$R$2843,3,0)</f>
        <v>44407</v>
      </c>
      <c r="C17" s="65">
        <f>VLOOKUP($A17,'Return Data'!$B$7:$R$2843,4,0)</f>
        <v>14.42</v>
      </c>
      <c r="D17" s="65">
        <f>VLOOKUP($A17,'Return Data'!$B$7:$R$2843,10,0)</f>
        <v>3.4432999999999998</v>
      </c>
      <c r="E17" s="66">
        <f t="shared" si="0"/>
        <v>10</v>
      </c>
      <c r="F17" s="65">
        <f>VLOOKUP($A17,'Return Data'!$B$7:$R$2843,11,0)</f>
        <v>5.7184999999999997</v>
      </c>
      <c r="G17" s="66">
        <f>RANK(F17,F$8:F$17,0)</f>
        <v>10</v>
      </c>
      <c r="H17" s="65">
        <f>VLOOKUP($A17,'Return Data'!$B$7:$R$2843,12,0)</f>
        <v>16.950500000000002</v>
      </c>
      <c r="I17" s="66">
        <f t="shared" si="4"/>
        <v>9</v>
      </c>
      <c r="J17" s="65">
        <f>VLOOKUP($A17,'Return Data'!$B$7:$R$2843,13,0)</f>
        <v>21.5852</v>
      </c>
      <c r="K17" s="66">
        <f t="shared" si="5"/>
        <v>8</v>
      </c>
      <c r="L17" s="65">
        <f>VLOOKUP($A17,'Return Data'!$B$7:$R$2843,17,0)</f>
        <v>16.3916</v>
      </c>
      <c r="M17" s="66">
        <f t="shared" si="6"/>
        <v>3</v>
      </c>
      <c r="N17" s="65">
        <f>VLOOKUP($A17,'Return Data'!$B$7:$R$2843,14,0)</f>
        <v>12.258100000000001</v>
      </c>
      <c r="O17" s="66">
        <f t="shared" si="7"/>
        <v>1</v>
      </c>
      <c r="P17" s="65"/>
      <c r="Q17" s="66"/>
      <c r="R17" s="65">
        <f>VLOOKUP($A17,'Return Data'!$B$7:$R$2843,16,0)</f>
        <v>10.7454</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6.5665399999999989</v>
      </c>
      <c r="E19" s="74"/>
      <c r="F19" s="75">
        <f>AVERAGE(F8:F17)</f>
        <v>11.22392</v>
      </c>
      <c r="G19" s="74"/>
      <c r="H19" s="75">
        <f>AVERAGE(H8:H17)</f>
        <v>22.797749999999997</v>
      </c>
      <c r="I19" s="74"/>
      <c r="J19" s="75">
        <f>AVERAGE(J8:J17)</f>
        <v>26.148599999999998</v>
      </c>
      <c r="K19" s="74"/>
      <c r="L19" s="75">
        <f>AVERAGE(L8:L17)</f>
        <v>15.3600625</v>
      </c>
      <c r="M19" s="74"/>
      <c r="N19" s="75">
        <f>AVERAGE(N8:N17)</f>
        <v>11.040866666666666</v>
      </c>
      <c r="O19" s="74"/>
      <c r="P19" s="75">
        <f>AVERAGE(P8:P17)</f>
        <v>10.595920000000001</v>
      </c>
      <c r="Q19" s="74"/>
      <c r="R19" s="75">
        <f>AVERAGE(R8:R17)</f>
        <v>12.934279999999998</v>
      </c>
      <c r="S19" s="76"/>
    </row>
    <row r="20" spans="1:19" x14ac:dyDescent="0.3">
      <c r="A20" s="73" t="s">
        <v>28</v>
      </c>
      <c r="B20" s="74"/>
      <c r="C20" s="74"/>
      <c r="D20" s="75">
        <f>MIN(D8:D17)</f>
        <v>3.4432999999999998</v>
      </c>
      <c r="E20" s="74"/>
      <c r="F20" s="75">
        <f>MIN(F8:F17)</f>
        <v>5.7184999999999997</v>
      </c>
      <c r="G20" s="74"/>
      <c r="H20" s="75">
        <f>MIN(H8:H17)</f>
        <v>10.951000000000001</v>
      </c>
      <c r="I20" s="74"/>
      <c r="J20" s="75">
        <f>MIN(J8:J17)</f>
        <v>14.4917</v>
      </c>
      <c r="K20" s="74"/>
      <c r="L20" s="75">
        <f>MIN(L8:L17)</f>
        <v>11.677099999999999</v>
      </c>
      <c r="M20" s="74"/>
      <c r="N20" s="75">
        <f>MIN(N8:N17)</f>
        <v>8.3030000000000008</v>
      </c>
      <c r="O20" s="74"/>
      <c r="P20" s="75">
        <f>MIN(P8:P17)</f>
        <v>8.2649000000000008</v>
      </c>
      <c r="Q20" s="74"/>
      <c r="R20" s="75">
        <f>MIN(R8:R17)</f>
        <v>0.89780000000000004</v>
      </c>
      <c r="S20" s="76"/>
    </row>
    <row r="21" spans="1:19" ht="15" thickBot="1" x14ac:dyDescent="0.35">
      <c r="A21" s="77" t="s">
        <v>29</v>
      </c>
      <c r="B21" s="78"/>
      <c r="C21" s="78"/>
      <c r="D21" s="79">
        <f>MAX(D8:D17)</f>
        <v>11.9627</v>
      </c>
      <c r="E21" s="78"/>
      <c r="F21" s="79">
        <f>MAX(F8:F17)</f>
        <v>21.157599999999999</v>
      </c>
      <c r="G21" s="78"/>
      <c r="H21" s="79">
        <f>MAX(H8:H17)</f>
        <v>47.404699999999998</v>
      </c>
      <c r="I21" s="78"/>
      <c r="J21" s="79">
        <f>MAX(J8:J17)</f>
        <v>49.613799999999998</v>
      </c>
      <c r="K21" s="78"/>
      <c r="L21" s="79">
        <f>MAX(L8:L17)</f>
        <v>16.729900000000001</v>
      </c>
      <c r="M21" s="78"/>
      <c r="N21" s="79">
        <f>MAX(N8:N17)</f>
        <v>12.258100000000001</v>
      </c>
      <c r="O21" s="78"/>
      <c r="P21" s="79">
        <f>MAX(P8:P17)</f>
        <v>12.8027</v>
      </c>
      <c r="Q21" s="78"/>
      <c r="R21" s="79">
        <f>MAX(R8:R17)</f>
        <v>27.374099999999999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2021-08-02T06:29:35Z</dcterms:modified>
</cp:coreProperties>
</file>