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6932502-3C08-444C-923B-3DD7AC61E32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<sst xmlns="http://schemas.openxmlformats.org/spreadsheetml/2006/main" count="10826" uniqueCount="2062">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</sst>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1503</v>
      </c>
      <c r="D23" s="128"/>
      <c r="E23" s="129"/>
      <c r="G23" s="127" t="s">
        <v>1504</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1456</v>
      </c>
      <c r="D27" s="110"/>
      <c r="E27" s="111"/>
      <c r="G27" s="109" t="s">
        <v>1457</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1495</v>
      </c>
      <c r="D39" s="110"/>
      <c r="E39" s="111"/>
      <c r="G39" s="109" t="s">
        <v>1496</v>
      </c>
      <c r="H39" s="110"/>
      <c r="I39" s="111"/>
      <c r="K39" s="109" t="s">
        <v>1454</v>
      </c>
      <c r="L39" s="110"/>
      <c r="M39" s="111"/>
      <c r="O39" s="109" t="s">
        <v>1455</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44774</v>
      </c>
      <c r="C8" s="60">
        <f>VLOOKUP($A8,'Return Data'!$B$7:$R$2292,4,0)</f>
        <v>1143.3499999999999</v>
      </c>
      <c r="D8" s="60">
        <f>VLOOKUP($A8,'Return Data'!$B$7:$R$2292,10,0)</f>
        <v>-1.7225999999999999</v>
      </c>
      <c r="E8" s="61">
        <f t="shared" ref="E8:E39" si="0">RANK(D8,D$8:D$39,0)</f>
        <v>31</v>
      </c>
      <c r="F8" s="60">
        <f>VLOOKUP($A8,'Return Data'!$B$7:$R$2292,11,0)</f>
        <v>-1.8407</v>
      </c>
      <c r="G8" s="61">
        <f t="shared" ref="G8:G39" si="1">RANK(F8,F$8:F$39,0)</f>
        <v>23</v>
      </c>
      <c r="H8" s="60">
        <f>VLOOKUP($A8,'Return Data'!$B$7:$R$2292,12,0)</f>
        <v>-4.0289999999999999</v>
      </c>
      <c r="I8" s="61">
        <f t="shared" ref="I8:I39" si="2">RANK(H8,H$8:H$39,0)</f>
        <v>27</v>
      </c>
      <c r="J8" s="60">
        <f>VLOOKUP($A8,'Return Data'!$B$7:$R$2292,13,0)</f>
        <v>4.1824000000000003</v>
      </c>
      <c r="K8" s="61">
        <f t="shared" ref="K8:K39" si="3">RANK(J8,J$8:J$39,0)</f>
        <v>25</v>
      </c>
      <c r="L8" s="60">
        <f>VLOOKUP($A8,'Return Data'!$B$7:$R$2292,17,0)</f>
        <v>23.7364</v>
      </c>
      <c r="M8" s="61">
        <f t="shared" ref="M8:M39" si="4">RANK(L8,L$8:L$39,0)</f>
        <v>12</v>
      </c>
      <c r="N8" s="60">
        <f>VLOOKUP($A8,'Return Data'!$B$7:$R$2292,14,0)</f>
        <v>14.069100000000001</v>
      </c>
      <c r="O8" s="61">
        <f t="shared" ref="O8:O26" si="5">RANK(N8,N$8:N$39,0)</f>
        <v>23</v>
      </c>
      <c r="P8" s="60">
        <f>VLOOKUP($A8,'Return Data'!$B$7:$R$2292,15,0)</f>
        <v>8.2728999999999999</v>
      </c>
      <c r="Q8" s="61">
        <f>RANK(P8,P$8:P$39,0)</f>
        <v>20</v>
      </c>
      <c r="R8" s="60">
        <f>VLOOKUP($A8,'Return Data'!$B$7:$R$2292,16,0)</f>
        <v>13.18</v>
      </c>
      <c r="S8" s="62">
        <f t="shared" ref="S8:S39" si="6">RANK(R8,R$8:R$39,0)</f>
        <v>17</v>
      </c>
    </row>
    <row r="9" spans="1:20" x14ac:dyDescent="0.3">
      <c r="A9" s="58" t="s">
        <v>477</v>
      </c>
      <c r="B9" s="59">
        <f>VLOOKUP($A9,'Return Data'!$B$7:$R$2292,3,0)</f>
        <v>44774</v>
      </c>
      <c r="C9" s="60">
        <f>VLOOKUP($A9,'Return Data'!$B$7:$R$2292,4,0)</f>
        <v>15.95</v>
      </c>
      <c r="D9" s="60">
        <f>VLOOKUP($A9,'Return Data'!$B$7:$R$2292,10,0)</f>
        <v>1.0772999999999999</v>
      </c>
      <c r="E9" s="61">
        <f t="shared" si="0"/>
        <v>20</v>
      </c>
      <c r="F9" s="60">
        <f>VLOOKUP($A9,'Return Data'!$B$7:$R$2292,11,0)</f>
        <v>-3.1573000000000002</v>
      </c>
      <c r="G9" s="61">
        <f t="shared" si="1"/>
        <v>27</v>
      </c>
      <c r="H9" s="60">
        <f>VLOOKUP($A9,'Return Data'!$B$7:$R$2292,12,0)</f>
        <v>-4.6623000000000001</v>
      </c>
      <c r="I9" s="61">
        <f t="shared" si="2"/>
        <v>31</v>
      </c>
      <c r="J9" s="60">
        <f>VLOOKUP($A9,'Return Data'!$B$7:$R$2292,13,0)</f>
        <v>5.5591999999999997</v>
      </c>
      <c r="K9" s="61">
        <f t="shared" si="3"/>
        <v>19</v>
      </c>
      <c r="L9" s="60">
        <f>VLOOKUP($A9,'Return Data'!$B$7:$R$2292,17,0)</f>
        <v>20.549600000000002</v>
      </c>
      <c r="M9" s="61">
        <f t="shared" si="4"/>
        <v>22</v>
      </c>
      <c r="N9" s="60">
        <f>VLOOKUP($A9,'Return Data'!$B$7:$R$2292,14,0)</f>
        <v>16.016400000000001</v>
      </c>
      <c r="O9" s="61">
        <f t="shared" si="5"/>
        <v>15</v>
      </c>
      <c r="P9" s="60"/>
      <c r="Q9" s="61"/>
      <c r="R9" s="60">
        <f>VLOOKUP($A9,'Return Data'!$B$7:$R$2292,16,0)</f>
        <v>12.4435</v>
      </c>
      <c r="S9" s="62">
        <f t="shared" si="6"/>
        <v>21</v>
      </c>
    </row>
    <row r="10" spans="1:20" x14ac:dyDescent="0.3">
      <c r="A10" s="58" t="s">
        <v>1957</v>
      </c>
      <c r="B10" s="59">
        <f>VLOOKUP($A10,'Return Data'!$B$7:$R$2292,3,0)</f>
        <v>44774</v>
      </c>
      <c r="C10" s="60">
        <f>VLOOKUP($A10,'Return Data'!$B$7:$R$2292,4,0)</f>
        <v>19.973800000000001</v>
      </c>
      <c r="D10" s="60">
        <f>VLOOKUP($A10,'Return Data'!$B$7:$R$2292,10,0)</f>
        <v>2.0362</v>
      </c>
      <c r="E10" s="61">
        <f t="shared" si="0"/>
        <v>13</v>
      </c>
      <c r="F10" s="60">
        <f>VLOOKUP($A10,'Return Data'!$B$7:$R$2292,11,0)</f>
        <v>-0.52490000000000003</v>
      </c>
      <c r="G10" s="61">
        <f t="shared" si="1"/>
        <v>13</v>
      </c>
      <c r="H10" s="60">
        <f>VLOOKUP($A10,'Return Data'!$B$7:$R$2292,12,0)</f>
        <v>-1.4365000000000001</v>
      </c>
      <c r="I10" s="61">
        <f t="shared" si="2"/>
        <v>13</v>
      </c>
      <c r="J10" s="60">
        <f>VLOOKUP($A10,'Return Data'!$B$7:$R$2292,13,0)</f>
        <v>5.1574</v>
      </c>
      <c r="K10" s="61">
        <f t="shared" si="3"/>
        <v>21</v>
      </c>
      <c r="L10" s="60">
        <f>VLOOKUP($A10,'Return Data'!$B$7:$R$2292,17,0)</f>
        <v>21.597000000000001</v>
      </c>
      <c r="M10" s="61">
        <f t="shared" si="4"/>
        <v>18</v>
      </c>
      <c r="N10" s="60">
        <f>VLOOKUP($A10,'Return Data'!$B$7:$R$2292,14,0)</f>
        <v>18.2073</v>
      </c>
      <c r="O10" s="61">
        <f t="shared" si="5"/>
        <v>6</v>
      </c>
      <c r="P10" s="60">
        <f>VLOOKUP($A10,'Return Data'!$B$7:$R$2292,15,0)</f>
        <v>13.4694</v>
      </c>
      <c r="Q10" s="61">
        <f t="shared" ref="Q10" si="7">RANK(P10,P$8:P$39,0)</f>
        <v>3</v>
      </c>
      <c r="R10" s="60">
        <f>VLOOKUP($A10,'Return Data'!$B$7:$R$2292,16,0)</f>
        <v>13.8864</v>
      </c>
      <c r="S10" s="62">
        <f t="shared" si="6"/>
        <v>10</v>
      </c>
    </row>
    <row r="11" spans="1:20" x14ac:dyDescent="0.3">
      <c r="A11" s="58" t="s">
        <v>2015</v>
      </c>
      <c r="B11" s="59">
        <f>VLOOKUP($A11,'Return Data'!$B$7:$R$2292,3,0)</f>
        <v>44774</v>
      </c>
      <c r="C11" s="60">
        <f>VLOOKUP($A11,'Return Data'!$B$7:$R$2292,4,0)</f>
        <v>23.02</v>
      </c>
      <c r="D11" s="60">
        <f>VLOOKUP($A11,'Return Data'!$B$7:$R$2292,10,0)</f>
        <v>-4.0033000000000003</v>
      </c>
      <c r="E11" s="61">
        <f t="shared" si="0"/>
        <v>32</v>
      </c>
      <c r="F11" s="60">
        <f>VLOOKUP($A11,'Return Data'!$B$7:$R$2292,11,0)</f>
        <v>-8.0304000000000002</v>
      </c>
      <c r="G11" s="61">
        <f t="shared" si="1"/>
        <v>32</v>
      </c>
      <c r="H11" s="60">
        <f>VLOOKUP($A11,'Return Data'!$B$7:$R$2292,12,0)</f>
        <v>-3.9232</v>
      </c>
      <c r="I11" s="61">
        <f t="shared" si="2"/>
        <v>26</v>
      </c>
      <c r="J11" s="60">
        <f>VLOOKUP($A11,'Return Data'!$B$7:$R$2292,13,0)</f>
        <v>0.43630000000000002</v>
      </c>
      <c r="K11" s="61">
        <f t="shared" si="3"/>
        <v>30</v>
      </c>
      <c r="L11" s="60">
        <f>VLOOKUP($A11,'Return Data'!$B$7:$R$2292,17,0)</f>
        <v>35.378799999999998</v>
      </c>
      <c r="M11" s="61">
        <f t="shared" si="4"/>
        <v>2</v>
      </c>
      <c r="N11" s="60">
        <f>VLOOKUP($A11,'Return Data'!$B$7:$R$2292,14,0)</f>
        <v>27.116099999999999</v>
      </c>
      <c r="O11" s="61">
        <f t="shared" si="5"/>
        <v>2</v>
      </c>
      <c r="P11" s="60">
        <f>VLOOKUP($A11,'Return Data'!$B$7:$R$2292,15,0)</f>
        <v>13.1273</v>
      </c>
      <c r="Q11" s="61">
        <f t="shared" ref="Q11:Q16" si="8">RANK(P11,P$8:P$39,0)</f>
        <v>4</v>
      </c>
      <c r="R11" s="60">
        <f>VLOOKUP($A11,'Return Data'!$B$7:$R$2292,16,0)</f>
        <v>14.814</v>
      </c>
      <c r="S11" s="62">
        <f t="shared" si="6"/>
        <v>6</v>
      </c>
    </row>
    <row r="12" spans="1:20" x14ac:dyDescent="0.3">
      <c r="A12" s="58" t="s">
        <v>481</v>
      </c>
      <c r="B12" s="59">
        <f>VLOOKUP($A12,'Return Data'!$B$7:$R$2292,3,0)</f>
        <v>44774</v>
      </c>
      <c r="C12" s="60">
        <f>VLOOKUP($A12,'Return Data'!$B$7:$R$2292,4,0)</f>
        <v>265.24</v>
      </c>
      <c r="D12" s="60">
        <f>VLOOKUP($A12,'Return Data'!$B$7:$R$2292,10,0)</f>
        <v>2.0388999999999999</v>
      </c>
      <c r="E12" s="61">
        <f t="shared" si="0"/>
        <v>12</v>
      </c>
      <c r="F12" s="60">
        <f>VLOOKUP($A12,'Return Data'!$B$7:$R$2292,11,0)</f>
        <v>-1.8066</v>
      </c>
      <c r="G12" s="61">
        <f t="shared" si="1"/>
        <v>22</v>
      </c>
      <c r="H12" s="60">
        <f>VLOOKUP($A12,'Return Data'!$B$7:$R$2292,12,0)</f>
        <v>-1.6829000000000001</v>
      </c>
      <c r="I12" s="61">
        <f t="shared" si="2"/>
        <v>16</v>
      </c>
      <c r="J12" s="60">
        <f>VLOOKUP($A12,'Return Data'!$B$7:$R$2292,13,0)</f>
        <v>6.1470000000000002</v>
      </c>
      <c r="K12" s="61">
        <f t="shared" si="3"/>
        <v>16</v>
      </c>
      <c r="L12" s="60">
        <f>VLOOKUP($A12,'Return Data'!$B$7:$R$2292,17,0)</f>
        <v>21.243600000000001</v>
      </c>
      <c r="M12" s="61">
        <f t="shared" si="4"/>
        <v>20</v>
      </c>
      <c r="N12" s="60">
        <f>VLOOKUP($A12,'Return Data'!$B$7:$R$2292,14,0)</f>
        <v>17.825199999999999</v>
      </c>
      <c r="O12" s="61">
        <f t="shared" si="5"/>
        <v>8</v>
      </c>
      <c r="P12" s="60">
        <f>VLOOKUP($A12,'Return Data'!$B$7:$R$2292,15,0)</f>
        <v>12.624499999999999</v>
      </c>
      <c r="Q12" s="61">
        <f t="shared" si="8"/>
        <v>5</v>
      </c>
      <c r="R12" s="60">
        <f>VLOOKUP($A12,'Return Data'!$B$7:$R$2292,16,0)</f>
        <v>14.6259</v>
      </c>
      <c r="S12" s="62">
        <f t="shared" si="6"/>
        <v>7</v>
      </c>
    </row>
    <row r="13" spans="1:20" x14ac:dyDescent="0.3">
      <c r="A13" s="58" t="s">
        <v>483</v>
      </c>
      <c r="B13" s="59">
        <f>VLOOKUP($A13,'Return Data'!$B$7:$R$2292,3,0)</f>
        <v>44774</v>
      </c>
      <c r="C13" s="60">
        <f>VLOOKUP($A13,'Return Data'!$B$7:$R$2292,4,0)</f>
        <v>248.798</v>
      </c>
      <c r="D13" s="60">
        <f>VLOOKUP($A13,'Return Data'!$B$7:$R$2292,10,0)</f>
        <v>2.4636</v>
      </c>
      <c r="E13" s="61">
        <f t="shared" si="0"/>
        <v>5</v>
      </c>
      <c r="F13" s="60">
        <f>VLOOKUP($A13,'Return Data'!$B$7:$R$2292,11,0)</f>
        <v>-2.7406999999999999</v>
      </c>
      <c r="G13" s="61">
        <f t="shared" si="1"/>
        <v>25</v>
      </c>
      <c r="H13" s="60">
        <f>VLOOKUP($A13,'Return Data'!$B$7:$R$2292,12,0)</f>
        <v>-4.5042</v>
      </c>
      <c r="I13" s="61">
        <f t="shared" si="2"/>
        <v>28</v>
      </c>
      <c r="J13" s="60">
        <f>VLOOKUP($A13,'Return Data'!$B$7:$R$2292,13,0)</f>
        <v>1.7075</v>
      </c>
      <c r="K13" s="61">
        <f t="shared" si="3"/>
        <v>29</v>
      </c>
      <c r="L13" s="60">
        <f>VLOOKUP($A13,'Return Data'!$B$7:$R$2292,17,0)</f>
        <v>21.510400000000001</v>
      </c>
      <c r="M13" s="61">
        <f t="shared" si="4"/>
        <v>19</v>
      </c>
      <c r="N13" s="60">
        <f>VLOOKUP($A13,'Return Data'!$B$7:$R$2292,14,0)</f>
        <v>16.728100000000001</v>
      </c>
      <c r="O13" s="61">
        <f t="shared" si="5"/>
        <v>11</v>
      </c>
      <c r="P13" s="60">
        <f>VLOOKUP($A13,'Return Data'!$B$7:$R$2292,15,0)</f>
        <v>11.1953</v>
      </c>
      <c r="Q13" s="61">
        <f t="shared" si="8"/>
        <v>10</v>
      </c>
      <c r="R13" s="60">
        <f>VLOOKUP($A13,'Return Data'!$B$7:$R$2292,16,0)</f>
        <v>13.761200000000001</v>
      </c>
      <c r="S13" s="62">
        <f t="shared" si="6"/>
        <v>11</v>
      </c>
    </row>
    <row r="14" spans="1:20" x14ac:dyDescent="0.3">
      <c r="A14" s="58" t="s">
        <v>485</v>
      </c>
      <c r="B14" s="59">
        <f>VLOOKUP($A14,'Return Data'!$B$7:$R$2292,3,0)</f>
        <v>44774</v>
      </c>
      <c r="C14" s="60">
        <f>VLOOKUP($A14,'Return Data'!$B$7:$R$2292,4,0)</f>
        <v>42.2</v>
      </c>
      <c r="D14" s="60">
        <f>VLOOKUP($A14,'Return Data'!$B$7:$R$2292,10,0)</f>
        <v>1.3692</v>
      </c>
      <c r="E14" s="61">
        <f t="shared" si="0"/>
        <v>18</v>
      </c>
      <c r="F14" s="60">
        <f>VLOOKUP($A14,'Return Data'!$B$7:$R$2292,11,0)</f>
        <v>-2.3699999999999999E-2</v>
      </c>
      <c r="G14" s="61">
        <f t="shared" si="1"/>
        <v>9</v>
      </c>
      <c r="H14" s="60">
        <f>VLOOKUP($A14,'Return Data'!$B$7:$R$2292,12,0)</f>
        <v>2.6514000000000002</v>
      </c>
      <c r="I14" s="61">
        <f t="shared" si="2"/>
        <v>3</v>
      </c>
      <c r="J14" s="60">
        <f>VLOOKUP($A14,'Return Data'!$B$7:$R$2292,13,0)</f>
        <v>10.9359</v>
      </c>
      <c r="K14" s="61">
        <f t="shared" si="3"/>
        <v>2</v>
      </c>
      <c r="L14" s="60">
        <f>VLOOKUP($A14,'Return Data'!$B$7:$R$2292,17,0)</f>
        <v>26.104800000000001</v>
      </c>
      <c r="M14" s="61">
        <f t="shared" si="4"/>
        <v>8</v>
      </c>
      <c r="N14" s="60">
        <f>VLOOKUP($A14,'Return Data'!$B$7:$R$2292,14,0)</f>
        <v>18.1113</v>
      </c>
      <c r="O14" s="61">
        <f t="shared" si="5"/>
        <v>7</v>
      </c>
      <c r="P14" s="60">
        <f>VLOOKUP($A14,'Return Data'!$B$7:$R$2292,15,0)</f>
        <v>11.9328</v>
      </c>
      <c r="Q14" s="61">
        <f t="shared" si="8"/>
        <v>9</v>
      </c>
      <c r="R14" s="60">
        <f>VLOOKUP($A14,'Return Data'!$B$7:$R$2292,16,0)</f>
        <v>13.2117</v>
      </c>
      <c r="S14" s="62">
        <f t="shared" si="6"/>
        <v>16</v>
      </c>
    </row>
    <row r="15" spans="1:20" x14ac:dyDescent="0.3">
      <c r="A15" s="58" t="s">
        <v>488</v>
      </c>
      <c r="B15" s="59">
        <f>VLOOKUP($A15,'Return Data'!$B$7:$R$2292,3,0)</f>
        <v>44774</v>
      </c>
      <c r="C15" s="60">
        <f>VLOOKUP($A15,'Return Data'!$B$7:$R$2292,4,0)</f>
        <v>192.25819999999999</v>
      </c>
      <c r="D15" s="60">
        <f>VLOOKUP($A15,'Return Data'!$B$7:$R$2292,10,0)</f>
        <v>1.4412</v>
      </c>
      <c r="E15" s="61">
        <f t="shared" si="0"/>
        <v>17</v>
      </c>
      <c r="F15" s="60">
        <f>VLOOKUP($A15,'Return Data'!$B$7:$R$2292,11,0)</f>
        <v>-1.7585999999999999</v>
      </c>
      <c r="G15" s="61">
        <f t="shared" si="1"/>
        <v>20</v>
      </c>
      <c r="H15" s="60">
        <f>VLOOKUP($A15,'Return Data'!$B$7:$R$2292,12,0)</f>
        <v>-2.9649000000000001</v>
      </c>
      <c r="I15" s="61">
        <f t="shared" si="2"/>
        <v>20</v>
      </c>
      <c r="J15" s="60">
        <f>VLOOKUP($A15,'Return Data'!$B$7:$R$2292,13,0)</f>
        <v>4.8795999999999999</v>
      </c>
      <c r="K15" s="61">
        <f t="shared" si="3"/>
        <v>22</v>
      </c>
      <c r="L15" s="60">
        <f>VLOOKUP($A15,'Return Data'!$B$7:$R$2292,17,0)</f>
        <v>23.7285</v>
      </c>
      <c r="M15" s="61">
        <f t="shared" si="4"/>
        <v>13</v>
      </c>
      <c r="N15" s="60">
        <f>VLOOKUP($A15,'Return Data'!$B$7:$R$2292,14,0)</f>
        <v>15.694800000000001</v>
      </c>
      <c r="O15" s="61">
        <f t="shared" si="5"/>
        <v>17</v>
      </c>
      <c r="P15" s="60">
        <f>VLOOKUP($A15,'Return Data'!$B$7:$R$2292,15,0)</f>
        <v>10.3413</v>
      </c>
      <c r="Q15" s="61">
        <f t="shared" si="8"/>
        <v>13</v>
      </c>
      <c r="R15" s="60">
        <f>VLOOKUP($A15,'Return Data'!$B$7:$R$2292,16,0)</f>
        <v>13.912599999999999</v>
      </c>
      <c r="S15" s="62">
        <f t="shared" si="6"/>
        <v>9</v>
      </c>
    </row>
    <row r="16" spans="1:20" x14ac:dyDescent="0.3">
      <c r="A16" s="58" t="s">
        <v>490</v>
      </c>
      <c r="B16" s="59">
        <f>VLOOKUP($A16,'Return Data'!$B$7:$R$2292,3,0)</f>
        <v>44774</v>
      </c>
      <c r="C16" s="60">
        <f>VLOOKUP($A16,'Return Data'!$B$7:$R$2292,4,0)</f>
        <v>85.582999999999998</v>
      </c>
      <c r="D16" s="60">
        <f>VLOOKUP($A16,'Return Data'!$B$7:$R$2292,10,0)</f>
        <v>2.1800999999999999</v>
      </c>
      <c r="E16" s="61">
        <f t="shared" si="0"/>
        <v>8</v>
      </c>
      <c r="F16" s="60">
        <f>VLOOKUP($A16,'Return Data'!$B$7:$R$2292,11,0)</f>
        <v>0.16270000000000001</v>
      </c>
      <c r="G16" s="61">
        <f t="shared" si="1"/>
        <v>6</v>
      </c>
      <c r="H16" s="60">
        <f>VLOOKUP($A16,'Return Data'!$B$7:$R$2292,12,0)</f>
        <v>0.73799999999999999</v>
      </c>
      <c r="I16" s="61">
        <f t="shared" si="2"/>
        <v>5</v>
      </c>
      <c r="J16" s="60">
        <f>VLOOKUP($A16,'Return Data'!$B$7:$R$2292,13,0)</f>
        <v>8.5776000000000003</v>
      </c>
      <c r="K16" s="61">
        <f t="shared" si="3"/>
        <v>8</v>
      </c>
      <c r="L16" s="60">
        <f>VLOOKUP($A16,'Return Data'!$B$7:$R$2292,17,0)</f>
        <v>26.209599999999998</v>
      </c>
      <c r="M16" s="61">
        <f t="shared" si="4"/>
        <v>7</v>
      </c>
      <c r="N16" s="60">
        <f>VLOOKUP($A16,'Return Data'!$B$7:$R$2292,14,0)</f>
        <v>16.296199999999999</v>
      </c>
      <c r="O16" s="61">
        <f t="shared" si="5"/>
        <v>14</v>
      </c>
      <c r="P16" s="60">
        <f>VLOOKUP($A16,'Return Data'!$B$7:$R$2292,15,0)</f>
        <v>10.741099999999999</v>
      </c>
      <c r="Q16" s="61">
        <f t="shared" si="8"/>
        <v>12</v>
      </c>
      <c r="R16" s="60">
        <f>VLOOKUP($A16,'Return Data'!$B$7:$R$2292,16,0)</f>
        <v>15.194000000000001</v>
      </c>
      <c r="S16" s="62">
        <f t="shared" si="6"/>
        <v>4</v>
      </c>
    </row>
    <row r="17" spans="1:19" x14ac:dyDescent="0.3">
      <c r="A17" s="58" t="s">
        <v>491</v>
      </c>
      <c r="B17" s="59">
        <f>VLOOKUP($A17,'Return Data'!$B$7:$R$2292,3,0)</f>
        <v>44774</v>
      </c>
      <c r="C17" s="60">
        <f>VLOOKUP($A17,'Return Data'!$B$7:$R$2292,4,0)</f>
        <v>16.200800000000001</v>
      </c>
      <c r="D17" s="60">
        <f>VLOOKUP($A17,'Return Data'!$B$7:$R$2292,10,0)</f>
        <v>0.35870000000000002</v>
      </c>
      <c r="E17" s="61">
        <f t="shared" si="0"/>
        <v>28</v>
      </c>
      <c r="F17" s="60">
        <f>VLOOKUP($A17,'Return Data'!$B$7:$R$2292,11,0)</f>
        <v>-3.6876000000000002</v>
      </c>
      <c r="G17" s="61">
        <f t="shared" si="1"/>
        <v>29</v>
      </c>
      <c r="H17" s="60">
        <f>VLOOKUP($A17,'Return Data'!$B$7:$R$2292,12,0)</f>
        <v>-3.7974000000000001</v>
      </c>
      <c r="I17" s="61">
        <f t="shared" si="2"/>
        <v>25</v>
      </c>
      <c r="J17" s="60">
        <f>VLOOKUP($A17,'Return Data'!$B$7:$R$2292,13,0)</f>
        <v>4.6976000000000004</v>
      </c>
      <c r="K17" s="61">
        <f t="shared" si="3"/>
        <v>24</v>
      </c>
      <c r="L17" s="60">
        <f>VLOOKUP($A17,'Return Data'!$B$7:$R$2292,17,0)</f>
        <v>19.284099999999999</v>
      </c>
      <c r="M17" s="61">
        <f t="shared" si="4"/>
        <v>24</v>
      </c>
      <c r="N17" s="60">
        <f>VLOOKUP($A17,'Return Data'!$B$7:$R$2292,14,0)</f>
        <v>15.2805</v>
      </c>
      <c r="O17" s="61">
        <f t="shared" si="5"/>
        <v>19</v>
      </c>
      <c r="P17" s="60"/>
      <c r="Q17" s="61"/>
      <c r="R17" s="60">
        <f>VLOOKUP($A17,'Return Data'!$B$7:$R$2292,16,0)</f>
        <v>13.621600000000001</v>
      </c>
      <c r="S17" s="62">
        <f t="shared" si="6"/>
        <v>14</v>
      </c>
    </row>
    <row r="18" spans="1:19" x14ac:dyDescent="0.3">
      <c r="A18" s="58" t="s">
        <v>494</v>
      </c>
      <c r="B18" s="59">
        <f>VLOOKUP($A18,'Return Data'!$B$7:$R$2292,3,0)</f>
        <v>44774</v>
      </c>
      <c r="C18" s="60">
        <f>VLOOKUP($A18,'Return Data'!$B$7:$R$2292,4,0)</f>
        <v>248.61</v>
      </c>
      <c r="D18" s="60">
        <f>VLOOKUP($A18,'Return Data'!$B$7:$R$2292,10,0)</f>
        <v>1.0322</v>
      </c>
      <c r="E18" s="61">
        <f t="shared" si="0"/>
        <v>21</v>
      </c>
      <c r="F18" s="60">
        <f>VLOOKUP($A18,'Return Data'!$B$7:$R$2292,11,0)</f>
        <v>0.80689999999999995</v>
      </c>
      <c r="G18" s="61">
        <f t="shared" si="1"/>
        <v>2</v>
      </c>
      <c r="H18" s="60">
        <f>VLOOKUP($A18,'Return Data'!$B$7:$R$2292,12,0)</f>
        <v>3.6048</v>
      </c>
      <c r="I18" s="61">
        <f t="shared" si="2"/>
        <v>2</v>
      </c>
      <c r="J18" s="60">
        <f>VLOOKUP($A18,'Return Data'!$B$7:$R$2292,13,0)</f>
        <v>18.020399999999999</v>
      </c>
      <c r="K18" s="61">
        <f t="shared" si="3"/>
        <v>1</v>
      </c>
      <c r="L18" s="60">
        <f>VLOOKUP($A18,'Return Data'!$B$7:$R$2292,17,0)</f>
        <v>34.945300000000003</v>
      </c>
      <c r="M18" s="61">
        <f t="shared" si="4"/>
        <v>3</v>
      </c>
      <c r="N18" s="60">
        <f>VLOOKUP($A18,'Return Data'!$B$7:$R$2292,14,0)</f>
        <v>21.3353</v>
      </c>
      <c r="O18" s="61">
        <f t="shared" si="5"/>
        <v>3</v>
      </c>
      <c r="P18" s="60">
        <f>VLOOKUP($A18,'Return Data'!$B$7:$R$2292,15,0)</f>
        <v>14.1389</v>
      </c>
      <c r="Q18" s="61">
        <f t="shared" ref="Q18:Q31" si="9">RANK(P18,P$8:P$39,0)</f>
        <v>2</v>
      </c>
      <c r="R18" s="60">
        <f>VLOOKUP($A18,'Return Data'!$B$7:$R$2292,16,0)</f>
        <v>16.785599999999999</v>
      </c>
      <c r="S18" s="62">
        <f t="shared" si="6"/>
        <v>3</v>
      </c>
    </row>
    <row r="19" spans="1:19" x14ac:dyDescent="0.3">
      <c r="A19" s="58" t="s">
        <v>496</v>
      </c>
      <c r="B19" s="59">
        <f>VLOOKUP($A19,'Return Data'!$B$7:$R$2292,3,0)</f>
        <v>44774</v>
      </c>
      <c r="C19" s="60">
        <f>VLOOKUP($A19,'Return Data'!$B$7:$R$2292,4,0)</f>
        <v>16.787800000000001</v>
      </c>
      <c r="D19" s="60">
        <f>VLOOKUP($A19,'Return Data'!$B$7:$R$2292,10,0)</f>
        <v>0.64329999999999998</v>
      </c>
      <c r="E19" s="61">
        <f t="shared" si="0"/>
        <v>23</v>
      </c>
      <c r="F19" s="60">
        <f>VLOOKUP($A19,'Return Data'!$B$7:$R$2292,11,0)</f>
        <v>-3.3996</v>
      </c>
      <c r="G19" s="61">
        <f t="shared" si="1"/>
        <v>28</v>
      </c>
      <c r="H19" s="60">
        <f>VLOOKUP($A19,'Return Data'!$B$7:$R$2292,12,0)</f>
        <v>-4.6196999999999999</v>
      </c>
      <c r="I19" s="61">
        <f t="shared" si="2"/>
        <v>30</v>
      </c>
      <c r="J19" s="60">
        <f>VLOOKUP($A19,'Return Data'!$B$7:$R$2292,13,0)</f>
        <v>5.9654999999999996</v>
      </c>
      <c r="K19" s="61">
        <f t="shared" si="3"/>
        <v>17</v>
      </c>
      <c r="L19" s="60">
        <f>VLOOKUP($A19,'Return Data'!$B$7:$R$2292,17,0)</f>
        <v>17.629100000000001</v>
      </c>
      <c r="M19" s="61">
        <f t="shared" si="4"/>
        <v>29</v>
      </c>
      <c r="N19" s="60">
        <f>VLOOKUP($A19,'Return Data'!$B$7:$R$2292,14,0)</f>
        <v>14.0709</v>
      </c>
      <c r="O19" s="61">
        <f t="shared" si="5"/>
        <v>22</v>
      </c>
      <c r="P19" s="60">
        <f>VLOOKUP($A19,'Return Data'!$B$7:$R$2292,15,0)</f>
        <v>7.5323000000000002</v>
      </c>
      <c r="Q19" s="61">
        <f t="shared" si="9"/>
        <v>23</v>
      </c>
      <c r="R19" s="60">
        <f>VLOOKUP($A19,'Return Data'!$B$7:$R$2292,16,0)</f>
        <v>9.3895999999999997</v>
      </c>
      <c r="S19" s="62">
        <f t="shared" si="6"/>
        <v>31</v>
      </c>
    </row>
    <row r="20" spans="1:19" x14ac:dyDescent="0.3">
      <c r="A20" s="58" t="s">
        <v>497</v>
      </c>
      <c r="B20" s="59">
        <f>VLOOKUP($A20,'Return Data'!$B$7:$R$2292,3,0)</f>
        <v>44774</v>
      </c>
      <c r="C20" s="60">
        <f>VLOOKUP($A20,'Return Data'!$B$7:$R$2292,4,0)</f>
        <v>18.309999999999999</v>
      </c>
      <c r="D20" s="60">
        <f>VLOOKUP($A20,'Return Data'!$B$7:$R$2292,10,0)</f>
        <v>1.5529999999999999</v>
      </c>
      <c r="E20" s="61">
        <f t="shared" si="0"/>
        <v>15</v>
      </c>
      <c r="F20" s="60">
        <f>VLOOKUP($A20,'Return Data'!$B$7:$R$2292,11,0)</f>
        <v>-1.7704</v>
      </c>
      <c r="G20" s="61">
        <f t="shared" si="1"/>
        <v>21</v>
      </c>
      <c r="H20" s="60">
        <f>VLOOKUP($A20,'Return Data'!$B$7:$R$2292,12,0)</f>
        <v>-2.1379000000000001</v>
      </c>
      <c r="I20" s="61">
        <f t="shared" si="2"/>
        <v>17</v>
      </c>
      <c r="J20" s="60">
        <f>VLOOKUP($A20,'Return Data'!$B$7:$R$2292,13,0)</f>
        <v>5.7770000000000001</v>
      </c>
      <c r="K20" s="61">
        <f t="shared" si="3"/>
        <v>18</v>
      </c>
      <c r="L20" s="60">
        <f>VLOOKUP($A20,'Return Data'!$B$7:$R$2292,17,0)</f>
        <v>26.0318</v>
      </c>
      <c r="M20" s="61">
        <f t="shared" si="4"/>
        <v>9</v>
      </c>
      <c r="N20" s="60">
        <f>VLOOKUP($A20,'Return Data'!$B$7:$R$2292,14,0)</f>
        <v>17.196100000000001</v>
      </c>
      <c r="O20" s="61">
        <f t="shared" si="5"/>
        <v>9</v>
      </c>
      <c r="P20" s="60">
        <f>VLOOKUP($A20,'Return Data'!$B$7:$R$2292,15,0)</f>
        <v>9.9186999999999994</v>
      </c>
      <c r="Q20" s="61">
        <f t="shared" si="9"/>
        <v>14</v>
      </c>
      <c r="R20" s="60">
        <f>VLOOKUP($A20,'Return Data'!$B$7:$R$2292,16,0)</f>
        <v>11.429600000000001</v>
      </c>
      <c r="S20" s="62">
        <f t="shared" si="6"/>
        <v>25</v>
      </c>
    </row>
    <row r="21" spans="1:19" x14ac:dyDescent="0.3">
      <c r="A21" s="58" t="s">
        <v>499</v>
      </c>
      <c r="B21" s="59">
        <f>VLOOKUP($A21,'Return Data'!$B$7:$R$2292,3,0)</f>
        <v>44774</v>
      </c>
      <c r="C21" s="60">
        <f>VLOOKUP($A21,'Return Data'!$B$7:$R$2292,4,0)</f>
        <v>15.4796</v>
      </c>
      <c r="D21" s="60">
        <f>VLOOKUP($A21,'Return Data'!$B$7:$R$2292,10,0)</f>
        <v>0.59789999999999999</v>
      </c>
      <c r="E21" s="61">
        <f t="shared" si="0"/>
        <v>25</v>
      </c>
      <c r="F21" s="60">
        <f>VLOOKUP($A21,'Return Data'!$B$7:$R$2292,11,0)</f>
        <v>-1.6288</v>
      </c>
      <c r="G21" s="61">
        <f t="shared" si="1"/>
        <v>19</v>
      </c>
      <c r="H21" s="60">
        <f>VLOOKUP($A21,'Return Data'!$B$7:$R$2292,12,0)</f>
        <v>-3.6642999999999999</v>
      </c>
      <c r="I21" s="61">
        <f t="shared" si="2"/>
        <v>24</v>
      </c>
      <c r="J21" s="60">
        <f>VLOOKUP($A21,'Return Data'!$B$7:$R$2292,13,0)</f>
        <v>7.9635999999999996</v>
      </c>
      <c r="K21" s="61">
        <f t="shared" si="3"/>
        <v>13</v>
      </c>
      <c r="L21" s="60">
        <f>VLOOKUP($A21,'Return Data'!$B$7:$R$2292,17,0)</f>
        <v>21.203800000000001</v>
      </c>
      <c r="M21" s="61">
        <f t="shared" si="4"/>
        <v>21</v>
      </c>
      <c r="N21" s="60">
        <f>VLOOKUP($A21,'Return Data'!$B$7:$R$2292,14,0)</f>
        <v>14.219099999999999</v>
      </c>
      <c r="O21" s="61">
        <f t="shared" si="5"/>
        <v>21</v>
      </c>
      <c r="P21" s="60"/>
      <c r="Q21" s="61"/>
      <c r="R21" s="60">
        <f>VLOOKUP($A21,'Return Data'!$B$7:$R$2292,16,0)</f>
        <v>12.770300000000001</v>
      </c>
      <c r="S21" s="62">
        <f t="shared" si="6"/>
        <v>18</v>
      </c>
    </row>
    <row r="22" spans="1:19" x14ac:dyDescent="0.3">
      <c r="A22" s="58" t="s">
        <v>501</v>
      </c>
      <c r="B22" s="59">
        <f>VLOOKUP($A22,'Return Data'!$B$7:$R$2292,3,0)</f>
        <v>44774</v>
      </c>
      <c r="C22" s="60">
        <f>VLOOKUP($A22,'Return Data'!$B$7:$R$2292,4,0)</f>
        <v>15.023999999999999</v>
      </c>
      <c r="D22" s="60">
        <f>VLOOKUP($A22,'Return Data'!$B$7:$R$2292,10,0)</f>
        <v>1.5677000000000001</v>
      </c>
      <c r="E22" s="61">
        <f t="shared" si="0"/>
        <v>14</v>
      </c>
      <c r="F22" s="60">
        <f>VLOOKUP($A22,'Return Data'!$B$7:$R$2292,11,0)</f>
        <v>-2.3774999999999999</v>
      </c>
      <c r="G22" s="61">
        <f t="shared" si="1"/>
        <v>24</v>
      </c>
      <c r="H22" s="60">
        <f>VLOOKUP($A22,'Return Data'!$B$7:$R$2292,12,0)</f>
        <v>-3.1597</v>
      </c>
      <c r="I22" s="61">
        <f t="shared" si="2"/>
        <v>21</v>
      </c>
      <c r="J22" s="60">
        <f>VLOOKUP($A22,'Return Data'!$B$7:$R$2292,13,0)</f>
        <v>3.1520999999999999</v>
      </c>
      <c r="K22" s="61">
        <f t="shared" si="3"/>
        <v>27</v>
      </c>
      <c r="L22" s="60">
        <f>VLOOKUP($A22,'Return Data'!$B$7:$R$2292,17,0)</f>
        <v>18.343499999999999</v>
      </c>
      <c r="M22" s="61">
        <f t="shared" si="4"/>
        <v>27</v>
      </c>
      <c r="N22" s="60">
        <f>VLOOKUP($A22,'Return Data'!$B$7:$R$2292,14,0)</f>
        <v>13.6447</v>
      </c>
      <c r="O22" s="61">
        <f t="shared" si="5"/>
        <v>27</v>
      </c>
      <c r="P22" s="60"/>
      <c r="Q22" s="61"/>
      <c r="R22" s="60">
        <f>VLOOKUP($A22,'Return Data'!$B$7:$R$2292,16,0)</f>
        <v>10.463699999999999</v>
      </c>
      <c r="S22" s="62">
        <f t="shared" si="6"/>
        <v>28</v>
      </c>
    </row>
    <row r="23" spans="1:19" x14ac:dyDescent="0.3">
      <c r="A23" s="58" t="s">
        <v>504</v>
      </c>
      <c r="B23" s="59">
        <f>VLOOKUP($A23,'Return Data'!$B$7:$R$2292,3,0)</f>
        <v>44774</v>
      </c>
      <c r="C23" s="60">
        <f>VLOOKUP($A23,'Return Data'!$B$7:$R$2292,4,0)</f>
        <v>73.992900000000006</v>
      </c>
      <c r="D23" s="60">
        <f>VLOOKUP($A23,'Return Data'!$B$7:$R$2292,10,0)</f>
        <v>2.7677999999999998</v>
      </c>
      <c r="E23" s="61">
        <f t="shared" si="0"/>
        <v>4</v>
      </c>
      <c r="F23" s="60">
        <f>VLOOKUP($A23,'Return Data'!$B$7:$R$2292,11,0)</f>
        <v>-0.49490000000000001</v>
      </c>
      <c r="G23" s="61">
        <f t="shared" si="1"/>
        <v>12</v>
      </c>
      <c r="H23" s="60">
        <f>VLOOKUP($A23,'Return Data'!$B$7:$R$2292,12,0)</f>
        <v>-3.3126000000000002</v>
      </c>
      <c r="I23" s="61">
        <f t="shared" si="2"/>
        <v>22</v>
      </c>
      <c r="J23" s="60">
        <f>VLOOKUP($A23,'Return Data'!$B$7:$R$2292,13,0)</f>
        <v>5.4476000000000004</v>
      </c>
      <c r="K23" s="61">
        <f t="shared" si="3"/>
        <v>20</v>
      </c>
      <c r="L23" s="60">
        <f>VLOOKUP($A23,'Return Data'!$B$7:$R$2292,17,0)</f>
        <v>23.922899999999998</v>
      </c>
      <c r="M23" s="61">
        <f t="shared" si="4"/>
        <v>11</v>
      </c>
      <c r="N23" s="60">
        <f>VLOOKUP($A23,'Return Data'!$B$7:$R$2292,14,0)</f>
        <v>21.034500000000001</v>
      </c>
      <c r="O23" s="61">
        <f t="shared" si="5"/>
        <v>4</v>
      </c>
      <c r="P23" s="60">
        <f>VLOOKUP($A23,'Return Data'!$B$7:$R$2292,15,0)</f>
        <v>9.7317</v>
      </c>
      <c r="Q23" s="61">
        <f t="shared" si="9"/>
        <v>16</v>
      </c>
      <c r="R23" s="60">
        <f>VLOOKUP($A23,'Return Data'!$B$7:$R$2292,16,0)</f>
        <v>11.983499999999999</v>
      </c>
      <c r="S23" s="62">
        <f t="shared" si="6"/>
        <v>23</v>
      </c>
    </row>
    <row r="24" spans="1:19" x14ac:dyDescent="0.3">
      <c r="A24" s="58" t="s">
        <v>1708</v>
      </c>
      <c r="B24" s="59">
        <f>VLOOKUP($A24,'Return Data'!$B$7:$R$2292,3,0)</f>
        <v>44774</v>
      </c>
      <c r="C24" s="60">
        <f>VLOOKUP($A24,'Return Data'!$B$7:$R$2292,4,0)</f>
        <v>45.154000000000003</v>
      </c>
      <c r="D24" s="60">
        <f>VLOOKUP($A24,'Return Data'!$B$7:$R$2292,10,0)</f>
        <v>1.5244</v>
      </c>
      <c r="E24" s="61">
        <f t="shared" si="0"/>
        <v>16</v>
      </c>
      <c r="F24" s="60">
        <f>VLOOKUP($A24,'Return Data'!$B$7:$R$2292,11,0)</f>
        <v>-4.87E-2</v>
      </c>
      <c r="G24" s="61">
        <f t="shared" si="1"/>
        <v>10</v>
      </c>
      <c r="H24" s="60">
        <f>VLOOKUP($A24,'Return Data'!$B$7:$R$2292,12,0)</f>
        <v>1.1990000000000001</v>
      </c>
      <c r="I24" s="61">
        <f t="shared" si="2"/>
        <v>4</v>
      </c>
      <c r="J24" s="60">
        <f>VLOOKUP($A24,'Return Data'!$B$7:$R$2292,13,0)</f>
        <v>9.8664000000000005</v>
      </c>
      <c r="K24" s="61">
        <f t="shared" si="3"/>
        <v>4</v>
      </c>
      <c r="L24" s="60">
        <f>VLOOKUP($A24,'Return Data'!$B$7:$R$2292,17,0)</f>
        <v>28.744800000000001</v>
      </c>
      <c r="M24" s="61">
        <f t="shared" si="4"/>
        <v>4</v>
      </c>
      <c r="N24" s="60">
        <f>VLOOKUP($A24,'Return Data'!$B$7:$R$2292,14,0)</f>
        <v>20.005700000000001</v>
      </c>
      <c r="O24" s="61">
        <f t="shared" si="5"/>
        <v>5</v>
      </c>
      <c r="P24" s="60">
        <f>VLOOKUP($A24,'Return Data'!$B$7:$R$2292,15,0)</f>
        <v>12.5649</v>
      </c>
      <c r="Q24" s="61">
        <f t="shared" si="9"/>
        <v>6</v>
      </c>
      <c r="R24" s="60">
        <f>VLOOKUP($A24,'Return Data'!$B$7:$R$2292,16,0)</f>
        <v>12.657</v>
      </c>
      <c r="S24" s="62">
        <f t="shared" si="6"/>
        <v>20</v>
      </c>
    </row>
    <row r="25" spans="1:19" x14ac:dyDescent="0.3">
      <c r="A25" s="58" t="s">
        <v>505</v>
      </c>
      <c r="B25" s="59">
        <f>VLOOKUP($A25,'Return Data'!$B$7:$R$2292,3,0)</f>
        <v>44774</v>
      </c>
      <c r="C25" s="60">
        <f>VLOOKUP($A25,'Return Data'!$B$7:$R$2292,4,0)</f>
        <v>39.465000000000003</v>
      </c>
      <c r="D25" s="60">
        <f>VLOOKUP($A25,'Return Data'!$B$7:$R$2292,10,0)</f>
        <v>-0.53680000000000005</v>
      </c>
      <c r="E25" s="61">
        <f t="shared" si="0"/>
        <v>30</v>
      </c>
      <c r="F25" s="60">
        <f>VLOOKUP($A25,'Return Data'!$B$7:$R$2292,11,0)</f>
        <v>-3.7932000000000001</v>
      </c>
      <c r="G25" s="61">
        <f t="shared" si="1"/>
        <v>30</v>
      </c>
      <c r="H25" s="60">
        <f>VLOOKUP($A25,'Return Data'!$B$7:$R$2292,12,0)</f>
        <v>-4.5171000000000001</v>
      </c>
      <c r="I25" s="61">
        <f t="shared" si="2"/>
        <v>29</v>
      </c>
      <c r="J25" s="60">
        <f>VLOOKUP($A25,'Return Data'!$B$7:$R$2292,13,0)</f>
        <v>2.0849000000000002</v>
      </c>
      <c r="K25" s="61">
        <f t="shared" si="3"/>
        <v>28</v>
      </c>
      <c r="L25" s="60">
        <f>VLOOKUP($A25,'Return Data'!$B$7:$R$2292,17,0)</f>
        <v>18.7714</v>
      </c>
      <c r="M25" s="61">
        <f t="shared" si="4"/>
        <v>25</v>
      </c>
      <c r="N25" s="60">
        <f>VLOOKUP($A25,'Return Data'!$B$7:$R$2292,14,0)</f>
        <v>13.672800000000001</v>
      </c>
      <c r="O25" s="61">
        <f t="shared" si="5"/>
        <v>26</v>
      </c>
      <c r="P25" s="60">
        <f>VLOOKUP($A25,'Return Data'!$B$7:$R$2292,15,0)</f>
        <v>8.2702000000000009</v>
      </c>
      <c r="Q25" s="61">
        <f t="shared" si="9"/>
        <v>21</v>
      </c>
      <c r="R25" s="60">
        <f>VLOOKUP($A25,'Return Data'!$B$7:$R$2292,16,0)</f>
        <v>13.688599999999999</v>
      </c>
      <c r="S25" s="62">
        <f t="shared" si="6"/>
        <v>12</v>
      </c>
    </row>
    <row r="26" spans="1:19" x14ac:dyDescent="0.3">
      <c r="A26" s="58" t="s">
        <v>508</v>
      </c>
      <c r="B26" s="59">
        <f>VLOOKUP($A26,'Return Data'!$B$7:$R$2292,3,0)</f>
        <v>44774</v>
      </c>
      <c r="C26" s="60">
        <f>VLOOKUP($A26,'Return Data'!$B$7:$R$2292,4,0)</f>
        <v>148.03290000000001</v>
      </c>
      <c r="D26" s="60">
        <f>VLOOKUP($A26,'Return Data'!$B$7:$R$2292,10,0)</f>
        <v>2.0676999999999999</v>
      </c>
      <c r="E26" s="61">
        <f t="shared" si="0"/>
        <v>10</v>
      </c>
      <c r="F26" s="60">
        <f>VLOOKUP($A26,'Return Data'!$B$7:$R$2292,11,0)</f>
        <v>-3.0649000000000002</v>
      </c>
      <c r="G26" s="61">
        <f t="shared" si="1"/>
        <v>26</v>
      </c>
      <c r="H26" s="60">
        <f>VLOOKUP($A26,'Return Data'!$B$7:$R$2292,12,0)</f>
        <v>-3.5453999999999999</v>
      </c>
      <c r="I26" s="61">
        <f t="shared" si="2"/>
        <v>23</v>
      </c>
      <c r="J26" s="60">
        <f>VLOOKUP($A26,'Return Data'!$B$7:$R$2292,13,0)</f>
        <v>3.9592000000000001</v>
      </c>
      <c r="K26" s="61">
        <f t="shared" si="3"/>
        <v>26</v>
      </c>
      <c r="L26" s="60">
        <f>VLOOKUP($A26,'Return Data'!$B$7:$R$2292,17,0)</f>
        <v>16.6264</v>
      </c>
      <c r="M26" s="61">
        <f t="shared" si="4"/>
        <v>31</v>
      </c>
      <c r="N26" s="60">
        <f>VLOOKUP($A26,'Return Data'!$B$7:$R$2292,14,0)</f>
        <v>11.476599999999999</v>
      </c>
      <c r="O26" s="61">
        <f t="shared" si="5"/>
        <v>29</v>
      </c>
      <c r="P26" s="60">
        <f>VLOOKUP($A26,'Return Data'!$B$7:$R$2292,15,0)</f>
        <v>8.6663999999999994</v>
      </c>
      <c r="Q26" s="61">
        <f t="shared" si="9"/>
        <v>19</v>
      </c>
      <c r="R26" s="60">
        <f>VLOOKUP($A26,'Return Data'!$B$7:$R$2292,16,0)</f>
        <v>9.9009999999999998</v>
      </c>
      <c r="S26" s="62">
        <f t="shared" si="6"/>
        <v>30</v>
      </c>
    </row>
    <row r="27" spans="1:19" x14ac:dyDescent="0.3">
      <c r="A27" s="58" t="s">
        <v>509</v>
      </c>
      <c r="B27" s="59">
        <f>VLOOKUP($A27,'Return Data'!$B$7:$R$2292,3,0)</f>
        <v>44774</v>
      </c>
      <c r="C27" s="60">
        <f>VLOOKUP($A27,'Return Data'!$B$7:$R$2292,4,0)</f>
        <v>17.850300000000001</v>
      </c>
      <c r="D27" s="60">
        <f>VLOOKUP($A27,'Return Data'!$B$7:$R$2292,10,0)</f>
        <v>2.2980999999999998</v>
      </c>
      <c r="E27" s="61">
        <f t="shared" si="0"/>
        <v>7</v>
      </c>
      <c r="F27" s="60">
        <f>VLOOKUP($A27,'Return Data'!$B$7:$R$2292,11,0)</f>
        <v>-0.90159999999999996</v>
      </c>
      <c r="G27" s="61">
        <f t="shared" si="1"/>
        <v>17</v>
      </c>
      <c r="H27" s="60">
        <f>VLOOKUP($A27,'Return Data'!$B$7:$R$2292,12,0)</f>
        <v>0.1167</v>
      </c>
      <c r="I27" s="61">
        <f t="shared" si="2"/>
        <v>7</v>
      </c>
      <c r="J27" s="60">
        <f>VLOOKUP($A27,'Return Data'!$B$7:$R$2292,13,0)</f>
        <v>9.5795999999999992</v>
      </c>
      <c r="K27" s="61">
        <f t="shared" si="3"/>
        <v>5</v>
      </c>
      <c r="L27" s="60">
        <f>VLOOKUP($A27,'Return Data'!$B$7:$R$2292,17,0)</f>
        <v>27.8962</v>
      </c>
      <c r="M27" s="61">
        <f t="shared" si="4"/>
        <v>5</v>
      </c>
      <c r="N27" s="60"/>
      <c r="O27" s="61"/>
      <c r="P27" s="60"/>
      <c r="Q27" s="61"/>
      <c r="R27" s="60">
        <f>VLOOKUP($A27,'Return Data'!$B$7:$R$2292,16,0)</f>
        <v>21.0105</v>
      </c>
      <c r="S27" s="62">
        <f t="shared" si="6"/>
        <v>1</v>
      </c>
    </row>
    <row r="28" spans="1:19" x14ac:dyDescent="0.3">
      <c r="A28" s="58" t="s">
        <v>512</v>
      </c>
      <c r="B28" s="59">
        <f>VLOOKUP($A28,'Return Data'!$B$7:$R$2292,3,0)</f>
        <v>44774</v>
      </c>
      <c r="C28" s="60">
        <f>VLOOKUP($A28,'Return Data'!$B$7:$R$2292,4,0)</f>
        <v>24.526</v>
      </c>
      <c r="D28" s="60">
        <f>VLOOKUP($A28,'Return Data'!$B$7:$R$2292,10,0)</f>
        <v>2.0640999999999998</v>
      </c>
      <c r="E28" s="61">
        <f t="shared" si="0"/>
        <v>11</v>
      </c>
      <c r="F28" s="60">
        <f>VLOOKUP($A28,'Return Data'!$B$7:$R$2292,11,0)</f>
        <v>-0.64810000000000001</v>
      </c>
      <c r="G28" s="61">
        <f t="shared" si="1"/>
        <v>15</v>
      </c>
      <c r="H28" s="60">
        <f>VLOOKUP($A28,'Return Data'!$B$7:$R$2292,12,0)</f>
        <v>-1.6638999999999999</v>
      </c>
      <c r="I28" s="61">
        <f t="shared" si="2"/>
        <v>15</v>
      </c>
      <c r="J28" s="60">
        <f>VLOOKUP($A28,'Return Data'!$B$7:$R$2292,13,0)</f>
        <v>6.5468000000000002</v>
      </c>
      <c r="K28" s="61">
        <f t="shared" si="3"/>
        <v>15</v>
      </c>
      <c r="L28" s="60">
        <f>VLOOKUP($A28,'Return Data'!$B$7:$R$2292,17,0)</f>
        <v>22.390699999999999</v>
      </c>
      <c r="M28" s="61">
        <f t="shared" si="4"/>
        <v>16</v>
      </c>
      <c r="N28" s="60">
        <f>VLOOKUP($A28,'Return Data'!$B$7:$R$2292,14,0)</f>
        <v>16.569700000000001</v>
      </c>
      <c r="O28" s="61">
        <f t="shared" ref="O28:O39" si="10">RANK(N28,N$8:N$39,0)</f>
        <v>12</v>
      </c>
      <c r="P28" s="60">
        <f>VLOOKUP($A28,'Return Data'!$B$7:$R$2292,15,0)</f>
        <v>12.488099999999999</v>
      </c>
      <c r="Q28" s="61">
        <f t="shared" si="9"/>
        <v>7</v>
      </c>
      <c r="R28" s="60">
        <f>VLOOKUP($A28,'Return Data'!$B$7:$R$2292,16,0)</f>
        <v>13.6455</v>
      </c>
      <c r="S28" s="62">
        <f t="shared" si="6"/>
        <v>13</v>
      </c>
    </row>
    <row r="29" spans="1:19" x14ac:dyDescent="0.3">
      <c r="A29" s="58" t="s">
        <v>514</v>
      </c>
      <c r="B29" s="59">
        <f>VLOOKUP($A29,'Return Data'!$B$7:$R$2292,3,0)</f>
        <v>44774</v>
      </c>
      <c r="C29" s="60">
        <f>VLOOKUP($A29,'Return Data'!$B$7:$R$2292,4,0)</f>
        <v>15.9147</v>
      </c>
      <c r="D29" s="60">
        <f>VLOOKUP($A29,'Return Data'!$B$7:$R$2292,10,0)</f>
        <v>3.1667000000000001</v>
      </c>
      <c r="E29" s="61">
        <f t="shared" si="0"/>
        <v>2</v>
      </c>
      <c r="F29" s="60">
        <f>VLOOKUP($A29,'Return Data'!$B$7:$R$2292,11,0)</f>
        <v>0.78210000000000002</v>
      </c>
      <c r="G29" s="61">
        <f t="shared" si="1"/>
        <v>3</v>
      </c>
      <c r="H29" s="60">
        <f>VLOOKUP($A29,'Return Data'!$B$7:$R$2292,12,0)</f>
        <v>-2.9129999999999998</v>
      </c>
      <c r="I29" s="61">
        <f t="shared" si="2"/>
        <v>19</v>
      </c>
      <c r="J29" s="60">
        <f>VLOOKUP($A29,'Return Data'!$B$7:$R$2292,13,0)</f>
        <v>4.7039999999999997</v>
      </c>
      <c r="K29" s="61">
        <f t="shared" si="3"/>
        <v>23</v>
      </c>
      <c r="L29" s="60">
        <f>VLOOKUP($A29,'Return Data'!$B$7:$R$2292,17,0)</f>
        <v>17.027699999999999</v>
      </c>
      <c r="M29" s="61">
        <f t="shared" si="4"/>
        <v>30</v>
      </c>
      <c r="N29" s="60">
        <f>VLOOKUP($A29,'Return Data'!$B$7:$R$2292,14,0)</f>
        <v>15.415900000000001</v>
      </c>
      <c r="O29" s="61">
        <f t="shared" si="10"/>
        <v>18</v>
      </c>
      <c r="P29" s="60"/>
      <c r="Q29" s="61"/>
      <c r="R29" s="60">
        <f>VLOOKUP($A29,'Return Data'!$B$7:$R$2292,16,0)</f>
        <v>12.714700000000001</v>
      </c>
      <c r="S29" s="62">
        <f t="shared" si="6"/>
        <v>19</v>
      </c>
    </row>
    <row r="30" spans="1:19" x14ac:dyDescent="0.3">
      <c r="A30" s="58" t="s">
        <v>1865</v>
      </c>
      <c r="B30" s="59">
        <f>VLOOKUP($A30,'Return Data'!$B$7:$R$2292,3,0)</f>
        <v>44774</v>
      </c>
      <c r="C30" s="60">
        <f>VLOOKUP($A30,'Return Data'!$B$7:$R$2292,4,0)</f>
        <v>15.17</v>
      </c>
      <c r="D30" s="60">
        <f>VLOOKUP($A30,'Return Data'!$B$7:$R$2292,10,0)</f>
        <v>0.42099999999999999</v>
      </c>
      <c r="E30" s="61">
        <f t="shared" si="0"/>
        <v>27</v>
      </c>
      <c r="F30" s="60">
        <f>VLOOKUP($A30,'Return Data'!$B$7:$R$2292,11,0)</f>
        <v>-1.4883999999999999</v>
      </c>
      <c r="G30" s="61">
        <f t="shared" si="1"/>
        <v>18</v>
      </c>
      <c r="H30" s="60">
        <f>VLOOKUP($A30,'Return Data'!$B$7:$R$2292,12,0)</f>
        <v>-1.4922</v>
      </c>
      <c r="I30" s="61">
        <f t="shared" si="2"/>
        <v>14</v>
      </c>
      <c r="J30" s="60">
        <f>VLOOKUP($A30,'Return Data'!$B$7:$R$2292,13,0)</f>
        <v>8.5805000000000007</v>
      </c>
      <c r="K30" s="61">
        <f t="shared" si="3"/>
        <v>7</v>
      </c>
      <c r="L30" s="60">
        <f>VLOOKUP($A30,'Return Data'!$B$7:$R$2292,17,0)</f>
        <v>19.640599999999999</v>
      </c>
      <c r="M30" s="61">
        <f t="shared" si="4"/>
        <v>23</v>
      </c>
      <c r="N30" s="60">
        <f>VLOOKUP($A30,'Return Data'!$B$7:$R$2292,14,0)</f>
        <v>13.783300000000001</v>
      </c>
      <c r="O30" s="61">
        <f t="shared" si="10"/>
        <v>25</v>
      </c>
      <c r="P30" s="60"/>
      <c r="Q30" s="61"/>
      <c r="R30" s="60">
        <f>VLOOKUP($A30,'Return Data'!$B$7:$R$2292,16,0)</f>
        <v>10.283200000000001</v>
      </c>
      <c r="S30" s="62">
        <f t="shared" si="6"/>
        <v>29</v>
      </c>
    </row>
    <row r="31" spans="1:19" x14ac:dyDescent="0.3">
      <c r="A31" s="58" t="s">
        <v>517</v>
      </c>
      <c r="B31" s="59">
        <f>VLOOKUP($A31,'Return Data'!$B$7:$R$2292,3,0)</f>
        <v>44774</v>
      </c>
      <c r="C31" s="60">
        <f>VLOOKUP($A31,'Return Data'!$B$7:$R$2292,4,0)</f>
        <v>73.233000000000004</v>
      </c>
      <c r="D31" s="60">
        <f>VLOOKUP($A31,'Return Data'!$B$7:$R$2292,10,0)</f>
        <v>1.2382</v>
      </c>
      <c r="E31" s="61">
        <f t="shared" si="0"/>
        <v>19</v>
      </c>
      <c r="F31" s="60">
        <f>VLOOKUP($A31,'Return Data'!$B$7:$R$2292,11,0)</f>
        <v>-0.56710000000000005</v>
      </c>
      <c r="G31" s="61">
        <f t="shared" si="1"/>
        <v>14</v>
      </c>
      <c r="H31" s="60">
        <f>VLOOKUP($A31,'Return Data'!$B$7:$R$2292,12,0)</f>
        <v>0.224</v>
      </c>
      <c r="I31" s="61">
        <f t="shared" si="2"/>
        <v>6</v>
      </c>
      <c r="J31" s="60">
        <f>VLOOKUP($A31,'Return Data'!$B$7:$R$2292,13,0)</f>
        <v>8.15</v>
      </c>
      <c r="K31" s="61">
        <f t="shared" si="3"/>
        <v>11</v>
      </c>
      <c r="L31" s="60">
        <f>VLOOKUP($A31,'Return Data'!$B$7:$R$2292,17,0)</f>
        <v>25.746700000000001</v>
      </c>
      <c r="M31" s="61">
        <f t="shared" si="4"/>
        <v>10</v>
      </c>
      <c r="N31" s="60">
        <f>VLOOKUP($A31,'Return Data'!$B$7:$R$2292,14,0)</f>
        <v>10.347300000000001</v>
      </c>
      <c r="O31" s="61">
        <f t="shared" si="10"/>
        <v>30</v>
      </c>
      <c r="P31" s="60">
        <f>VLOOKUP($A31,'Return Data'!$B$7:$R$2292,15,0)</f>
        <v>5.6835000000000004</v>
      </c>
      <c r="Q31" s="61">
        <f t="shared" si="9"/>
        <v>24</v>
      </c>
      <c r="R31" s="60">
        <f>VLOOKUP($A31,'Return Data'!$B$7:$R$2292,16,0)</f>
        <v>11.503299999999999</v>
      </c>
      <c r="S31" s="62">
        <f t="shared" si="6"/>
        <v>24</v>
      </c>
    </row>
    <row r="32" spans="1:19" x14ac:dyDescent="0.3">
      <c r="A32" s="58" t="s">
        <v>523</v>
      </c>
      <c r="B32" s="59">
        <f>VLOOKUP($A32,'Return Data'!$B$7:$R$2292,3,0)</f>
        <v>44774</v>
      </c>
      <c r="C32" s="60">
        <f>VLOOKUP($A32,'Return Data'!$B$7:$R$2292,4,0)</f>
        <v>102.27</v>
      </c>
      <c r="D32" s="60">
        <f>VLOOKUP($A32,'Return Data'!$B$7:$R$2292,10,0)</f>
        <v>0.58030000000000004</v>
      </c>
      <c r="E32" s="61">
        <f t="shared" si="0"/>
        <v>26</v>
      </c>
      <c r="F32" s="60">
        <f>VLOOKUP($A32,'Return Data'!$B$7:$R$2292,11,0)</f>
        <v>-4.7321999999999997</v>
      </c>
      <c r="G32" s="61">
        <f t="shared" si="1"/>
        <v>31</v>
      </c>
      <c r="H32" s="60">
        <f>VLOOKUP($A32,'Return Data'!$B$7:$R$2292,12,0)</f>
        <v>-8.7363999999999997</v>
      </c>
      <c r="I32" s="61">
        <f t="shared" si="2"/>
        <v>32</v>
      </c>
      <c r="J32" s="60">
        <f>VLOOKUP($A32,'Return Data'!$B$7:$R$2292,13,0)</f>
        <v>-2.1714000000000002</v>
      </c>
      <c r="K32" s="61">
        <f t="shared" si="3"/>
        <v>32</v>
      </c>
      <c r="L32" s="60">
        <f>VLOOKUP($A32,'Return Data'!$B$7:$R$2292,17,0)</f>
        <v>18.3996</v>
      </c>
      <c r="M32" s="61">
        <f t="shared" si="4"/>
        <v>26</v>
      </c>
      <c r="N32" s="60">
        <f>VLOOKUP($A32,'Return Data'!$B$7:$R$2292,14,0)</f>
        <v>12.769600000000001</v>
      </c>
      <c r="O32" s="61">
        <f t="shared" si="10"/>
        <v>28</v>
      </c>
      <c r="P32" s="60">
        <f>VLOOKUP($A32,'Return Data'!$B$7:$R$2292,15,0)</f>
        <v>8.1835000000000004</v>
      </c>
      <c r="Q32" s="61">
        <f t="shared" ref="Q32:Q39" si="11">RANK(P32,P$8:P$39,0)</f>
        <v>22</v>
      </c>
      <c r="R32" s="60">
        <f>VLOOKUP($A32,'Return Data'!$B$7:$R$2292,16,0)</f>
        <v>11.2294</v>
      </c>
      <c r="S32" s="62">
        <f t="shared" si="6"/>
        <v>26</v>
      </c>
    </row>
    <row r="33" spans="1:19" x14ac:dyDescent="0.3">
      <c r="A33" s="58" t="s">
        <v>525</v>
      </c>
      <c r="B33" s="59">
        <f>VLOOKUP($A33,'Return Data'!$B$7:$R$2292,3,0)</f>
        <v>44774</v>
      </c>
      <c r="C33" s="60">
        <f>VLOOKUP($A33,'Return Data'!$B$7:$R$2292,4,0)</f>
        <v>300.1429</v>
      </c>
      <c r="D33" s="60">
        <f>VLOOKUP($A33,'Return Data'!$B$7:$R$2292,10,0)</f>
        <v>0.876</v>
      </c>
      <c r="E33" s="61">
        <f t="shared" si="0"/>
        <v>22</v>
      </c>
      <c r="F33" s="60">
        <f>VLOOKUP($A33,'Return Data'!$B$7:$R$2292,11,0)</f>
        <v>4.1383999999999999</v>
      </c>
      <c r="G33" s="61">
        <f t="shared" si="1"/>
        <v>1</v>
      </c>
      <c r="H33" s="60">
        <f>VLOOKUP($A33,'Return Data'!$B$7:$R$2292,12,0)</f>
        <v>6.8494999999999999</v>
      </c>
      <c r="I33" s="61">
        <f t="shared" si="2"/>
        <v>1</v>
      </c>
      <c r="J33" s="60">
        <f>VLOOKUP($A33,'Return Data'!$B$7:$R$2292,13,0)</f>
        <v>10.7097</v>
      </c>
      <c r="K33" s="61">
        <f t="shared" si="3"/>
        <v>3</v>
      </c>
      <c r="L33" s="60">
        <f>VLOOKUP($A33,'Return Data'!$B$7:$R$2292,17,0)</f>
        <v>39.515500000000003</v>
      </c>
      <c r="M33" s="61">
        <f t="shared" si="4"/>
        <v>1</v>
      </c>
      <c r="N33" s="60">
        <f>VLOOKUP($A33,'Return Data'!$B$7:$R$2292,14,0)</f>
        <v>30.575600000000001</v>
      </c>
      <c r="O33" s="61">
        <f t="shared" si="10"/>
        <v>1</v>
      </c>
      <c r="P33" s="60">
        <f>VLOOKUP($A33,'Return Data'!$B$7:$R$2292,15,0)</f>
        <v>19.001999999999999</v>
      </c>
      <c r="Q33" s="61">
        <f t="shared" si="11"/>
        <v>1</v>
      </c>
      <c r="R33" s="60">
        <f>VLOOKUP($A33,'Return Data'!$B$7:$R$2292,16,0)</f>
        <v>17.621600000000001</v>
      </c>
      <c r="S33" s="62">
        <f t="shared" si="6"/>
        <v>2</v>
      </c>
    </row>
    <row r="34" spans="1:19" x14ac:dyDescent="0.3">
      <c r="A34" s="58" t="s">
        <v>1712</v>
      </c>
      <c r="B34" s="59">
        <f>VLOOKUP($A34,'Return Data'!$B$7:$R$2292,3,0)</f>
        <v>44774</v>
      </c>
      <c r="C34" s="60">
        <f>VLOOKUP($A34,'Return Data'!$B$7:$R$2292,4,0)</f>
        <v>219.4511</v>
      </c>
      <c r="D34" s="60">
        <f>VLOOKUP($A34,'Return Data'!$B$7:$R$2292,10,0)</f>
        <v>0.59809999999999997</v>
      </c>
      <c r="E34" s="61">
        <f t="shared" si="0"/>
        <v>24</v>
      </c>
      <c r="F34" s="60">
        <f>VLOOKUP($A34,'Return Data'!$B$7:$R$2292,11,0)</f>
        <v>0.25390000000000001</v>
      </c>
      <c r="G34" s="61">
        <f t="shared" si="1"/>
        <v>5</v>
      </c>
      <c r="H34" s="60">
        <f>VLOOKUP($A34,'Return Data'!$B$7:$R$2292,12,0)</f>
        <v>-1.0294000000000001</v>
      </c>
      <c r="I34" s="61">
        <f t="shared" si="2"/>
        <v>12</v>
      </c>
      <c r="J34" s="60">
        <f>VLOOKUP($A34,'Return Data'!$B$7:$R$2292,13,0)</f>
        <v>7.9116</v>
      </c>
      <c r="K34" s="61">
        <f t="shared" si="3"/>
        <v>14</v>
      </c>
      <c r="L34" s="60">
        <f>VLOOKUP($A34,'Return Data'!$B$7:$R$2292,17,0)</f>
        <v>21.721599999999999</v>
      </c>
      <c r="M34" s="61">
        <f t="shared" si="4"/>
        <v>17</v>
      </c>
      <c r="N34" s="60">
        <f>VLOOKUP($A34,'Return Data'!$B$7:$R$2292,14,0)</f>
        <v>15.7713</v>
      </c>
      <c r="O34" s="61">
        <f t="shared" si="10"/>
        <v>16</v>
      </c>
      <c r="P34" s="60">
        <f>VLOOKUP($A34,'Return Data'!$B$7:$R$2292,15,0)</f>
        <v>12.092499999999999</v>
      </c>
      <c r="Q34" s="61">
        <f t="shared" si="11"/>
        <v>8</v>
      </c>
      <c r="R34" s="60">
        <f>VLOOKUP($A34,'Return Data'!$B$7:$R$2292,16,0)</f>
        <v>15.1585</v>
      </c>
      <c r="S34" s="62">
        <f t="shared" si="6"/>
        <v>5</v>
      </c>
    </row>
    <row r="35" spans="1:19" x14ac:dyDescent="0.3">
      <c r="A35" s="58" t="s">
        <v>526</v>
      </c>
      <c r="B35" s="59">
        <f>VLOOKUP($A35,'Return Data'!$B$7:$R$2292,3,0)</f>
        <v>44774</v>
      </c>
      <c r="C35" s="60">
        <f>VLOOKUP($A35,'Return Data'!$B$7:$R$2292,4,0)</f>
        <v>24.976800000000001</v>
      </c>
      <c r="D35" s="60">
        <f>VLOOKUP($A35,'Return Data'!$B$7:$R$2292,10,0)</f>
        <v>2.3090000000000002</v>
      </c>
      <c r="E35" s="61">
        <f t="shared" si="0"/>
        <v>6</v>
      </c>
      <c r="F35" s="60">
        <f>VLOOKUP($A35,'Return Data'!$B$7:$R$2292,11,0)</f>
        <v>0.65890000000000004</v>
      </c>
      <c r="G35" s="61">
        <f t="shared" si="1"/>
        <v>4</v>
      </c>
      <c r="H35" s="60">
        <f>VLOOKUP($A35,'Return Data'!$B$7:$R$2292,12,0)</f>
        <v>-0.86409999999999998</v>
      </c>
      <c r="I35" s="61">
        <f t="shared" si="2"/>
        <v>10</v>
      </c>
      <c r="J35" s="60">
        <f>VLOOKUP($A35,'Return Data'!$B$7:$R$2292,13,0)</f>
        <v>8.0114999999999998</v>
      </c>
      <c r="K35" s="61">
        <f t="shared" si="3"/>
        <v>12</v>
      </c>
      <c r="L35" s="60">
        <f>VLOOKUP($A35,'Return Data'!$B$7:$R$2292,17,0)</f>
        <v>18.1647</v>
      </c>
      <c r="M35" s="61">
        <f t="shared" si="4"/>
        <v>28</v>
      </c>
      <c r="N35" s="60">
        <f>VLOOKUP($A35,'Return Data'!$B$7:$R$2292,14,0)</f>
        <v>13.863300000000001</v>
      </c>
      <c r="O35" s="61">
        <f t="shared" si="10"/>
        <v>24</v>
      </c>
      <c r="P35" s="60">
        <f>VLOOKUP($A35,'Return Data'!$B$7:$R$2292,15,0)</f>
        <v>9.3542000000000005</v>
      </c>
      <c r="Q35" s="61">
        <f t="shared" si="11"/>
        <v>18</v>
      </c>
      <c r="R35" s="60">
        <f>VLOOKUP($A35,'Return Data'!$B$7:$R$2292,16,0)</f>
        <v>11.1595</v>
      </c>
      <c r="S35" s="62">
        <f t="shared" si="6"/>
        <v>27</v>
      </c>
    </row>
    <row r="36" spans="1:19" x14ac:dyDescent="0.3">
      <c r="A36" s="58" t="s">
        <v>1900</v>
      </c>
      <c r="B36" s="59">
        <f>VLOOKUP($A36,'Return Data'!$B$7:$R$2292,3,0)</f>
        <v>44774</v>
      </c>
      <c r="C36" s="60">
        <f>VLOOKUP($A36,'Return Data'!$B$7:$R$2292,4,0)</f>
        <v>122.43219999999999</v>
      </c>
      <c r="D36" s="60">
        <f>VLOOKUP($A36,'Return Data'!$B$7:$R$2292,10,0)</f>
        <v>2.1604999999999999</v>
      </c>
      <c r="E36" s="61">
        <f t="shared" si="0"/>
        <v>9</v>
      </c>
      <c r="F36" s="60">
        <f>VLOOKUP($A36,'Return Data'!$B$7:$R$2292,11,0)</f>
        <v>-0.65290000000000004</v>
      </c>
      <c r="G36" s="61">
        <f t="shared" si="1"/>
        <v>16</v>
      </c>
      <c r="H36" s="60">
        <f>VLOOKUP($A36,'Return Data'!$B$7:$R$2292,12,0)</f>
        <v>-2.4832999999999998</v>
      </c>
      <c r="I36" s="61">
        <f t="shared" si="2"/>
        <v>18</v>
      </c>
      <c r="J36" s="60">
        <f>VLOOKUP($A36,'Return Data'!$B$7:$R$2292,13,0)</f>
        <v>8.2513000000000005</v>
      </c>
      <c r="K36" s="61">
        <f t="shared" si="3"/>
        <v>10</v>
      </c>
      <c r="L36" s="60">
        <f>VLOOKUP($A36,'Return Data'!$B$7:$R$2292,17,0)</f>
        <v>23.274000000000001</v>
      </c>
      <c r="M36" s="61">
        <f t="shared" si="4"/>
        <v>15</v>
      </c>
      <c r="N36" s="60">
        <f>VLOOKUP($A36,'Return Data'!$B$7:$R$2292,14,0)</f>
        <v>16.4895</v>
      </c>
      <c r="O36" s="61">
        <f t="shared" si="10"/>
        <v>13</v>
      </c>
      <c r="P36" s="60">
        <f>VLOOKUP($A36,'Return Data'!$B$7:$R$2292,15,0)</f>
        <v>11.0388</v>
      </c>
      <c r="Q36" s="61">
        <f t="shared" si="11"/>
        <v>11</v>
      </c>
      <c r="R36" s="60">
        <f>VLOOKUP($A36,'Return Data'!$B$7:$R$2292,16,0)</f>
        <v>14.1494</v>
      </c>
      <c r="S36" s="62">
        <f t="shared" si="6"/>
        <v>8</v>
      </c>
    </row>
    <row r="37" spans="1:19" x14ac:dyDescent="0.3">
      <c r="A37" s="58" t="s">
        <v>529</v>
      </c>
      <c r="B37" s="59">
        <f>VLOOKUP($A37,'Return Data'!$B$7:$R$2292,3,0)</f>
        <v>0</v>
      </c>
      <c r="C37" s="60">
        <f>VLOOKUP($A37,'Return Data'!$B$7:$R$2292,4,0)</f>
        <v>0</v>
      </c>
      <c r="D37" s="60">
        <f>VLOOKUP($A37,'Return Data'!$B$7:$R$2292,10,0)</f>
        <v>0</v>
      </c>
      <c r="E37" s="61">
        <f t="shared" si="0"/>
        <v>29</v>
      </c>
      <c r="F37" s="60">
        <f>VLOOKUP($A37,'Return Data'!$B$7:$R$2292,11,0)</f>
        <v>0</v>
      </c>
      <c r="G37" s="61">
        <f t="shared" si="1"/>
        <v>8</v>
      </c>
      <c r="H37" s="60">
        <f>VLOOKUP($A37,'Return Data'!$B$7:$R$2292,12,0)</f>
        <v>0</v>
      </c>
      <c r="I37" s="61">
        <f t="shared" si="2"/>
        <v>8</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44774</v>
      </c>
      <c r="C38" s="60">
        <f>VLOOKUP($A38,'Return Data'!$B$7:$R$2292,4,0)</f>
        <v>333.7217</v>
      </c>
      <c r="D38" s="60">
        <f>VLOOKUP($A38,'Return Data'!$B$7:$R$2292,10,0)</f>
        <v>3.1452</v>
      </c>
      <c r="E38" s="61">
        <f t="shared" si="0"/>
        <v>3</v>
      </c>
      <c r="F38" s="60">
        <f>VLOOKUP($A38,'Return Data'!$B$7:$R$2292,11,0)</f>
        <v>1.8700000000000001E-2</v>
      </c>
      <c r="G38" s="61">
        <f t="shared" si="1"/>
        <v>7</v>
      </c>
      <c r="H38" s="60">
        <f>VLOOKUP($A38,'Return Data'!$B$7:$R$2292,12,0)</f>
        <v>-0.42249999999999999</v>
      </c>
      <c r="I38" s="61">
        <f t="shared" si="2"/>
        <v>9</v>
      </c>
      <c r="J38" s="60">
        <f>VLOOKUP($A38,'Return Data'!$B$7:$R$2292,13,0)</f>
        <v>9.2921999999999993</v>
      </c>
      <c r="K38" s="61">
        <f t="shared" si="3"/>
        <v>6</v>
      </c>
      <c r="L38" s="60">
        <f>VLOOKUP($A38,'Return Data'!$B$7:$R$2292,17,0)</f>
        <v>23.520800000000001</v>
      </c>
      <c r="M38" s="61">
        <f t="shared" si="4"/>
        <v>14</v>
      </c>
      <c r="N38" s="60">
        <f>VLOOKUP($A38,'Return Data'!$B$7:$R$2292,14,0)</f>
        <v>14.968</v>
      </c>
      <c r="O38" s="61">
        <f t="shared" si="10"/>
        <v>20</v>
      </c>
      <c r="P38" s="60">
        <f>VLOOKUP($A38,'Return Data'!$B$7:$R$2292,15,0)</f>
        <v>9.6057000000000006</v>
      </c>
      <c r="Q38" s="61">
        <f t="shared" si="11"/>
        <v>17</v>
      </c>
      <c r="R38" s="60">
        <f>VLOOKUP($A38,'Return Data'!$B$7:$R$2292,16,0)</f>
        <v>13.4903</v>
      </c>
      <c r="S38" s="62">
        <f t="shared" si="6"/>
        <v>15</v>
      </c>
    </row>
    <row r="39" spans="1:19" x14ac:dyDescent="0.3">
      <c r="A39" s="58" t="s">
        <v>532</v>
      </c>
      <c r="B39" s="59">
        <f>VLOOKUP($A39,'Return Data'!$B$7:$R$2292,3,0)</f>
        <v>44774</v>
      </c>
      <c r="C39" s="60">
        <f>VLOOKUP($A39,'Return Data'!$B$7:$R$2292,4,0)</f>
        <v>265.53800000000001</v>
      </c>
      <c r="D39" s="60">
        <f>VLOOKUP($A39,'Return Data'!$B$7:$R$2292,10,0)</f>
        <v>3.1781999999999999</v>
      </c>
      <c r="E39" s="61">
        <f t="shared" si="0"/>
        <v>1</v>
      </c>
      <c r="F39" s="60">
        <f>VLOOKUP($A39,'Return Data'!$B$7:$R$2292,11,0)</f>
        <v>-9.8400000000000001E-2</v>
      </c>
      <c r="G39" s="61">
        <f t="shared" si="1"/>
        <v>11</v>
      </c>
      <c r="H39" s="60">
        <f>VLOOKUP($A39,'Return Data'!$B$7:$R$2292,12,0)</f>
        <v>-0.87019999999999997</v>
      </c>
      <c r="I39" s="61">
        <f t="shared" si="2"/>
        <v>11</v>
      </c>
      <c r="J39" s="60">
        <f>VLOOKUP($A39,'Return Data'!$B$7:$R$2292,13,0)</f>
        <v>8.3106000000000009</v>
      </c>
      <c r="K39" s="61">
        <f t="shared" si="3"/>
        <v>9</v>
      </c>
      <c r="L39" s="60">
        <f>VLOOKUP($A39,'Return Data'!$B$7:$R$2292,17,0)</f>
        <v>26.616299999999999</v>
      </c>
      <c r="M39" s="61">
        <f t="shared" si="4"/>
        <v>6</v>
      </c>
      <c r="N39" s="60">
        <f>VLOOKUP($A39,'Return Data'!$B$7:$R$2292,14,0)</f>
        <v>16.991900000000001</v>
      </c>
      <c r="O39" s="61">
        <f t="shared" si="10"/>
        <v>10</v>
      </c>
      <c r="P39" s="60">
        <f>VLOOKUP($A39,'Return Data'!$B$7:$R$2292,15,0)</f>
        <v>9.8795999999999999</v>
      </c>
      <c r="Q39" s="61">
        <f t="shared" si="11"/>
        <v>15</v>
      </c>
      <c r="R39" s="60">
        <f>VLOOKUP($A39,'Return Data'!$B$7:$R$2292,16,0)</f>
        <v>12.189399999999999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1.2653718749999998</v>
      </c>
      <c r="E41" s="69"/>
      <c r="F41" s="70">
        <f>AVERAGE(F8:F39)</f>
        <v>-1.3254874999999999</v>
      </c>
      <c r="G41" s="69"/>
      <c r="H41" s="70">
        <f>AVERAGE(H8:H39)</f>
        <v>-1.7827718750000001</v>
      </c>
      <c r="I41" s="69"/>
      <c r="J41" s="70">
        <f>AVERAGE(J8:J39)</f>
        <v>6.3248000000000015</v>
      </c>
      <c r="K41" s="69"/>
      <c r="L41" s="70">
        <f>AVERAGE(L8:L39)</f>
        <v>22.796131249999998</v>
      </c>
      <c r="M41" s="69"/>
      <c r="N41" s="70">
        <f>AVERAGE(N8:N39)</f>
        <v>16.114390322580647</v>
      </c>
      <c r="O41" s="69"/>
      <c r="P41" s="70">
        <f>AVERAGE(P8:P39)</f>
        <v>10.394224000000001</v>
      </c>
      <c r="Q41" s="69"/>
      <c r="R41" s="70">
        <f>AVERAGE(R8:R39)</f>
        <v>12.871096874999999</v>
      </c>
      <c r="S41" s="71"/>
    </row>
    <row r="42" spans="1:19" x14ac:dyDescent="0.3">
      <c r="A42" s="68" t="s">
        <v>28</v>
      </c>
      <c r="B42" s="69"/>
      <c r="C42" s="69"/>
      <c r="D42" s="70">
        <f>MIN(D8:D39)</f>
        <v>-4.0033000000000003</v>
      </c>
      <c r="E42" s="69"/>
      <c r="F42" s="70">
        <f>MIN(F8:F39)</f>
        <v>-8.0304000000000002</v>
      </c>
      <c r="G42" s="69"/>
      <c r="H42" s="70">
        <f>MIN(H8:H39)</f>
        <v>-8.7363999999999997</v>
      </c>
      <c r="I42" s="69"/>
      <c r="J42" s="70">
        <f>MIN(J8:J39)</f>
        <v>-2.1714000000000002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3.1781999999999999</v>
      </c>
      <c r="E43" s="73"/>
      <c r="F43" s="74">
        <f>MAX(F8:F39)</f>
        <v>4.1383999999999999</v>
      </c>
      <c r="G43" s="73"/>
      <c r="H43" s="74">
        <f>MAX(H8:H39)</f>
        <v>6.8494999999999999</v>
      </c>
      <c r="I43" s="73"/>
      <c r="J43" s="74">
        <f>MAX(J8:J39)</f>
        <v>18.020399999999999</v>
      </c>
      <c r="K43" s="73"/>
      <c r="L43" s="74">
        <f>MAX(L8:L39)</f>
        <v>39.515500000000003</v>
      </c>
      <c r="M43" s="73"/>
      <c r="N43" s="74">
        <f>MAX(N8:N39)</f>
        <v>30.575600000000001</v>
      </c>
      <c r="O43" s="73"/>
      <c r="P43" s="74">
        <f>MAX(P8:P39)</f>
        <v>19.001999999999999</v>
      </c>
      <c r="Q43" s="73"/>
      <c r="R43" s="74">
        <f>MAX(R8:R39)</f>
        <v>21.0105</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44774</v>
      </c>
      <c r="C8" s="60">
        <f>VLOOKUP($A8,'Return Data'!$B$7:$R$2292,4,0)</f>
        <v>1044.54</v>
      </c>
      <c r="D8" s="60">
        <f>VLOOKUP($A8,'Return Data'!$B$7:$R$2292,10,0)</f>
        <v>-1.9276</v>
      </c>
      <c r="E8" s="61">
        <f t="shared" ref="E8:E39" si="0">RANK(D8,D$8:D$39,0)</f>
        <v>31</v>
      </c>
      <c r="F8" s="60">
        <f>VLOOKUP($A8,'Return Data'!$B$7:$R$2292,11,0)</f>
        <v>-2.2406000000000001</v>
      </c>
      <c r="G8" s="61">
        <f t="shared" ref="G8:G39" si="1">RANK(F8,F$8:F$39,0)</f>
        <v>19</v>
      </c>
      <c r="H8" s="60">
        <f>VLOOKUP($A8,'Return Data'!$B$7:$R$2292,12,0)</f>
        <v>-4.6082000000000001</v>
      </c>
      <c r="I8" s="61">
        <f t="shared" ref="I8:I39" si="2">RANK(H8,H$8:H$39,0)</f>
        <v>25</v>
      </c>
      <c r="J8" s="60">
        <f>VLOOKUP($A8,'Return Data'!$B$7:$R$2292,13,0)</f>
        <v>3.3380000000000001</v>
      </c>
      <c r="K8" s="61">
        <f t="shared" ref="K8:K39" si="3">RANK(J8,J$8:J$39,0)</f>
        <v>23</v>
      </c>
      <c r="L8" s="60">
        <f>VLOOKUP($A8,'Return Data'!$B$7:$R$2292,17,0)</f>
        <v>22.7605</v>
      </c>
      <c r="M8" s="61">
        <f t="shared" ref="M8:M39" si="4">RANK(L8,L$8:L$39,0)</f>
        <v>12</v>
      </c>
      <c r="N8" s="60">
        <f>VLOOKUP($A8,'Return Data'!$B$7:$R$2292,14,0)</f>
        <v>13.185499999999999</v>
      </c>
      <c r="O8" s="61">
        <f t="shared" ref="O8:O26" si="5">RANK(N8,N$8:N$39,0)</f>
        <v>21</v>
      </c>
      <c r="P8" s="60">
        <f>VLOOKUP($A8,'Return Data'!$B$7:$R$2292,15,0)</f>
        <v>7.3078000000000003</v>
      </c>
      <c r="Q8" s="61">
        <f>RANK(P8,P$8:P$39,0)</f>
        <v>20</v>
      </c>
      <c r="R8" s="60">
        <f>VLOOKUP($A8,'Return Data'!$B$7:$R$2292,16,0)</f>
        <v>18.424399999999999</v>
      </c>
      <c r="S8" s="62">
        <f t="shared" ref="S8:S39" si="6">RANK(R8,R$8:R$39,0)</f>
        <v>2</v>
      </c>
    </row>
    <row r="9" spans="1:20" x14ac:dyDescent="0.3">
      <c r="A9" s="58" t="s">
        <v>478</v>
      </c>
      <c r="B9" s="59">
        <f>VLOOKUP($A9,'Return Data'!$B$7:$R$2292,3,0)</f>
        <v>44774</v>
      </c>
      <c r="C9" s="60">
        <f>VLOOKUP($A9,'Return Data'!$B$7:$R$2292,4,0)</f>
        <v>15.05</v>
      </c>
      <c r="D9" s="60">
        <f>VLOOKUP($A9,'Return Data'!$B$7:$R$2292,10,0)</f>
        <v>0.73629999999999995</v>
      </c>
      <c r="E9" s="61">
        <f t="shared" si="0"/>
        <v>21</v>
      </c>
      <c r="F9" s="60">
        <f>VLOOKUP($A9,'Return Data'!$B$7:$R$2292,11,0)</f>
        <v>-3.8338999999999999</v>
      </c>
      <c r="G9" s="61">
        <f t="shared" si="1"/>
        <v>28</v>
      </c>
      <c r="H9" s="60">
        <f>VLOOKUP($A9,'Return Data'!$B$7:$R$2292,12,0)</f>
        <v>-5.6425999999999998</v>
      </c>
      <c r="I9" s="61">
        <f t="shared" si="2"/>
        <v>31</v>
      </c>
      <c r="J9" s="60">
        <f>VLOOKUP($A9,'Return Data'!$B$7:$R$2292,13,0)</f>
        <v>4.0801999999999996</v>
      </c>
      <c r="K9" s="61">
        <f t="shared" si="3"/>
        <v>20</v>
      </c>
      <c r="L9" s="60">
        <f>VLOOKUP($A9,'Return Data'!$B$7:$R$2292,17,0)</f>
        <v>18.903400000000001</v>
      </c>
      <c r="M9" s="61">
        <f t="shared" si="4"/>
        <v>21</v>
      </c>
      <c r="N9" s="60">
        <f>VLOOKUP($A9,'Return Data'!$B$7:$R$2292,14,0)</f>
        <v>14.432</v>
      </c>
      <c r="O9" s="61">
        <f t="shared" si="5"/>
        <v>17</v>
      </c>
      <c r="P9" s="60"/>
      <c r="Q9" s="61"/>
      <c r="R9" s="60">
        <f>VLOOKUP($A9,'Return Data'!$B$7:$R$2292,16,0)</f>
        <v>10.8148</v>
      </c>
      <c r="S9" s="62">
        <f t="shared" si="6"/>
        <v>24</v>
      </c>
    </row>
    <row r="10" spans="1:20" x14ac:dyDescent="0.3">
      <c r="A10" s="58" t="s">
        <v>1958</v>
      </c>
      <c r="B10" s="59">
        <f>VLOOKUP($A10,'Return Data'!$B$7:$R$2292,3,0)</f>
        <v>44774</v>
      </c>
      <c r="C10" s="60">
        <f>VLOOKUP($A10,'Return Data'!$B$7:$R$2292,4,0)</f>
        <v>18.337499999999999</v>
      </c>
      <c r="D10" s="60">
        <f>VLOOKUP($A10,'Return Data'!$B$7:$R$2292,10,0)</f>
        <v>1.5827</v>
      </c>
      <c r="E10" s="61">
        <f t="shared" si="0"/>
        <v>13</v>
      </c>
      <c r="F10" s="60">
        <f>VLOOKUP($A10,'Return Data'!$B$7:$R$2292,11,0)</f>
        <v>-1.3567</v>
      </c>
      <c r="G10" s="61">
        <f t="shared" si="1"/>
        <v>16</v>
      </c>
      <c r="H10" s="60">
        <f>VLOOKUP($A10,'Return Data'!$B$7:$R$2292,12,0)</f>
        <v>-2.677</v>
      </c>
      <c r="I10" s="61">
        <f t="shared" si="2"/>
        <v>14</v>
      </c>
      <c r="J10" s="60">
        <f>VLOOKUP($A10,'Return Data'!$B$7:$R$2292,13,0)</f>
        <v>3.3774000000000002</v>
      </c>
      <c r="K10" s="61">
        <f t="shared" si="3"/>
        <v>22</v>
      </c>
      <c r="L10" s="60">
        <f>VLOOKUP($A10,'Return Data'!$B$7:$R$2292,17,0)</f>
        <v>19.557700000000001</v>
      </c>
      <c r="M10" s="61">
        <f t="shared" si="4"/>
        <v>20</v>
      </c>
      <c r="N10" s="60">
        <f>VLOOKUP($A10,'Return Data'!$B$7:$R$2292,14,0)</f>
        <v>16.256</v>
      </c>
      <c r="O10" s="61">
        <f t="shared" si="5"/>
        <v>7</v>
      </c>
      <c r="P10" s="60">
        <f>VLOOKUP($A10,'Return Data'!$B$7:$R$2292,15,0)</f>
        <v>11.6585</v>
      </c>
      <c r="Q10" s="61">
        <f t="shared" ref="Q10:Q16" si="7">RANK(P10,P$8:P$39,0)</f>
        <v>4</v>
      </c>
      <c r="R10" s="60">
        <f>VLOOKUP($A10,'Return Data'!$B$7:$R$2292,16,0)</f>
        <v>12.071400000000001</v>
      </c>
      <c r="S10" s="62">
        <f t="shared" si="6"/>
        <v>13</v>
      </c>
    </row>
    <row r="11" spans="1:20" x14ac:dyDescent="0.3">
      <c r="A11" s="58" t="s">
        <v>2016</v>
      </c>
      <c r="B11" s="59">
        <f>VLOOKUP($A11,'Return Data'!$B$7:$R$2292,3,0)</f>
        <v>44774</v>
      </c>
      <c r="C11" s="60">
        <f>VLOOKUP($A11,'Return Data'!$B$7:$R$2292,4,0)</f>
        <v>21.84</v>
      </c>
      <c r="D11" s="60">
        <f>VLOOKUP($A11,'Return Data'!$B$7:$R$2292,10,0)</f>
        <v>-4.2525000000000004</v>
      </c>
      <c r="E11" s="61">
        <f t="shared" si="0"/>
        <v>32</v>
      </c>
      <c r="F11" s="60">
        <f>VLOOKUP($A11,'Return Data'!$B$7:$R$2292,11,0)</f>
        <v>-8.4661000000000008</v>
      </c>
      <c r="G11" s="61">
        <f t="shared" si="1"/>
        <v>32</v>
      </c>
      <c r="H11" s="60">
        <f>VLOOKUP($A11,'Return Data'!$B$7:$R$2292,12,0)</f>
        <v>-4.5872000000000002</v>
      </c>
      <c r="I11" s="61">
        <f t="shared" si="2"/>
        <v>24</v>
      </c>
      <c r="J11" s="60">
        <f>VLOOKUP($A11,'Return Data'!$B$7:$R$2292,13,0)</f>
        <v>-0.50109999999999999</v>
      </c>
      <c r="K11" s="61">
        <f t="shared" si="3"/>
        <v>31</v>
      </c>
      <c r="L11" s="60">
        <f>VLOOKUP($A11,'Return Data'!$B$7:$R$2292,17,0)</f>
        <v>34.239100000000001</v>
      </c>
      <c r="M11" s="61">
        <f t="shared" si="4"/>
        <v>3</v>
      </c>
      <c r="N11" s="60">
        <f>VLOOKUP($A11,'Return Data'!$B$7:$R$2292,14,0)</f>
        <v>26.004000000000001</v>
      </c>
      <c r="O11" s="61">
        <f t="shared" si="5"/>
        <v>2</v>
      </c>
      <c r="P11" s="60">
        <f>VLOOKUP($A11,'Return Data'!$B$7:$R$2292,15,0)</f>
        <v>12.161099999999999</v>
      </c>
      <c r="Q11" s="61">
        <f t="shared" si="7"/>
        <v>3</v>
      </c>
      <c r="R11" s="60">
        <f>VLOOKUP($A11,'Return Data'!$B$7:$R$2292,16,0)</f>
        <v>13.817299999999999</v>
      </c>
      <c r="S11" s="62">
        <f t="shared" si="6"/>
        <v>8</v>
      </c>
    </row>
    <row r="12" spans="1:20" x14ac:dyDescent="0.3">
      <c r="A12" s="58" t="s">
        <v>482</v>
      </c>
      <c r="B12" s="59">
        <f>VLOOKUP($A12,'Return Data'!$B$7:$R$2292,3,0)</f>
        <v>44774</v>
      </c>
      <c r="C12" s="60">
        <f>VLOOKUP($A12,'Return Data'!$B$7:$R$2292,4,0)</f>
        <v>242.55</v>
      </c>
      <c r="D12" s="60">
        <f>VLOOKUP($A12,'Return Data'!$B$7:$R$2292,10,0)</f>
        <v>1.7152000000000001</v>
      </c>
      <c r="E12" s="61">
        <f t="shared" si="0"/>
        <v>11</v>
      </c>
      <c r="F12" s="60">
        <f>VLOOKUP($A12,'Return Data'!$B$7:$R$2292,11,0)</f>
        <v>-2.4140000000000001</v>
      </c>
      <c r="G12" s="61">
        <f t="shared" si="1"/>
        <v>22</v>
      </c>
      <c r="H12" s="60">
        <f>VLOOKUP($A12,'Return Data'!$B$7:$R$2292,12,0)</f>
        <v>-2.5943000000000001</v>
      </c>
      <c r="I12" s="61">
        <f t="shared" si="2"/>
        <v>13</v>
      </c>
      <c r="J12" s="60">
        <f>VLOOKUP($A12,'Return Data'!$B$7:$R$2292,13,0)</f>
        <v>4.8276000000000003</v>
      </c>
      <c r="K12" s="61">
        <f t="shared" si="3"/>
        <v>17</v>
      </c>
      <c r="L12" s="60">
        <f>VLOOKUP($A12,'Return Data'!$B$7:$R$2292,17,0)</f>
        <v>19.795300000000001</v>
      </c>
      <c r="M12" s="61">
        <f t="shared" si="4"/>
        <v>19</v>
      </c>
      <c r="N12" s="60">
        <f>VLOOKUP($A12,'Return Data'!$B$7:$R$2292,14,0)</f>
        <v>16.4255</v>
      </c>
      <c r="O12" s="61">
        <f t="shared" si="5"/>
        <v>6</v>
      </c>
      <c r="P12" s="60">
        <f>VLOOKUP($A12,'Return Data'!$B$7:$R$2292,15,0)</f>
        <v>11.2563</v>
      </c>
      <c r="Q12" s="61">
        <f t="shared" si="7"/>
        <v>5</v>
      </c>
      <c r="R12" s="60">
        <f>VLOOKUP($A12,'Return Data'!$B$7:$R$2292,16,0)</f>
        <v>11.4085</v>
      </c>
      <c r="S12" s="62">
        <f t="shared" si="6"/>
        <v>19</v>
      </c>
    </row>
    <row r="13" spans="1:20" x14ac:dyDescent="0.3">
      <c r="A13" s="58" t="s">
        <v>484</v>
      </c>
      <c r="B13" s="59">
        <f>VLOOKUP($A13,'Return Data'!$B$7:$R$2292,3,0)</f>
        <v>44774</v>
      </c>
      <c r="C13" s="60">
        <f>VLOOKUP($A13,'Return Data'!$B$7:$R$2292,4,0)</f>
        <v>228.20500000000001</v>
      </c>
      <c r="D13" s="60">
        <f>VLOOKUP($A13,'Return Data'!$B$7:$R$2292,10,0)</f>
        <v>2.1856</v>
      </c>
      <c r="E13" s="61">
        <f t="shared" si="0"/>
        <v>5</v>
      </c>
      <c r="F13" s="60">
        <f>VLOOKUP($A13,'Return Data'!$B$7:$R$2292,11,0)</f>
        <v>-3.2435</v>
      </c>
      <c r="G13" s="61">
        <f t="shared" si="1"/>
        <v>25</v>
      </c>
      <c r="H13" s="60">
        <f>VLOOKUP($A13,'Return Data'!$B$7:$R$2292,12,0)</f>
        <v>-5.2386999999999997</v>
      </c>
      <c r="I13" s="61">
        <f t="shared" si="2"/>
        <v>30</v>
      </c>
      <c r="J13" s="60">
        <f>VLOOKUP($A13,'Return Data'!$B$7:$R$2292,13,0)</f>
        <v>0.66339999999999999</v>
      </c>
      <c r="K13" s="61">
        <f t="shared" si="3"/>
        <v>29</v>
      </c>
      <c r="L13" s="60">
        <f>VLOOKUP($A13,'Return Data'!$B$7:$R$2292,17,0)</f>
        <v>20.276199999999999</v>
      </c>
      <c r="M13" s="61">
        <f t="shared" si="4"/>
        <v>18</v>
      </c>
      <c r="N13" s="60">
        <f>VLOOKUP($A13,'Return Data'!$B$7:$R$2292,14,0)</f>
        <v>15.5642</v>
      </c>
      <c r="O13" s="61">
        <f t="shared" si="5"/>
        <v>11</v>
      </c>
      <c r="P13" s="60">
        <f>VLOOKUP($A13,'Return Data'!$B$7:$R$2292,15,0)</f>
        <v>10.0542</v>
      </c>
      <c r="Q13" s="61">
        <f t="shared" si="7"/>
        <v>10</v>
      </c>
      <c r="R13" s="60">
        <f>VLOOKUP($A13,'Return Data'!$B$7:$R$2292,16,0)</f>
        <v>14.434100000000001</v>
      </c>
      <c r="S13" s="62">
        <f t="shared" si="6"/>
        <v>7</v>
      </c>
    </row>
    <row r="14" spans="1:20" x14ac:dyDescent="0.3">
      <c r="A14" s="58" t="s">
        <v>486</v>
      </c>
      <c r="B14" s="59">
        <f>VLOOKUP($A14,'Return Data'!$B$7:$R$2292,3,0)</f>
        <v>44774</v>
      </c>
      <c r="C14" s="60">
        <f>VLOOKUP($A14,'Return Data'!$B$7:$R$2292,4,0)</f>
        <v>38.58</v>
      </c>
      <c r="D14" s="60">
        <f>VLOOKUP($A14,'Return Data'!$B$7:$R$2292,10,0)</f>
        <v>0.86270000000000002</v>
      </c>
      <c r="E14" s="61">
        <f t="shared" si="0"/>
        <v>20</v>
      </c>
      <c r="F14" s="60">
        <f>VLOOKUP($A14,'Return Data'!$B$7:$R$2292,11,0)</f>
        <v>-1.0007999999999999</v>
      </c>
      <c r="G14" s="61">
        <f t="shared" si="1"/>
        <v>13</v>
      </c>
      <c r="H14" s="60">
        <f>VLOOKUP($A14,'Return Data'!$B$7:$R$2292,12,0)</f>
        <v>1.1271</v>
      </c>
      <c r="I14" s="61">
        <f t="shared" si="2"/>
        <v>3</v>
      </c>
      <c r="J14" s="60">
        <f>VLOOKUP($A14,'Return Data'!$B$7:$R$2292,13,0)</f>
        <v>8.7986000000000004</v>
      </c>
      <c r="K14" s="61">
        <f t="shared" si="3"/>
        <v>3</v>
      </c>
      <c r="L14" s="60">
        <f>VLOOKUP($A14,'Return Data'!$B$7:$R$2292,17,0)</f>
        <v>23.744700000000002</v>
      </c>
      <c r="M14" s="61">
        <f t="shared" si="4"/>
        <v>10</v>
      </c>
      <c r="N14" s="60">
        <f>VLOOKUP($A14,'Return Data'!$B$7:$R$2292,14,0)</f>
        <v>16.057200000000002</v>
      </c>
      <c r="O14" s="61">
        <f t="shared" si="5"/>
        <v>9</v>
      </c>
      <c r="P14" s="60">
        <f>VLOOKUP($A14,'Return Data'!$B$7:$R$2292,15,0)</f>
        <v>10.3232</v>
      </c>
      <c r="Q14" s="61">
        <f t="shared" si="7"/>
        <v>9</v>
      </c>
      <c r="R14" s="60">
        <f>VLOOKUP($A14,'Return Data'!$B$7:$R$2292,16,0)</f>
        <v>10.9613</v>
      </c>
      <c r="S14" s="62">
        <f t="shared" si="6"/>
        <v>22</v>
      </c>
    </row>
    <row r="15" spans="1:20" x14ac:dyDescent="0.3">
      <c r="A15" s="58" t="s">
        <v>487</v>
      </c>
      <c r="B15" s="59">
        <f>VLOOKUP($A15,'Return Data'!$B$7:$R$2292,3,0)</f>
        <v>44774</v>
      </c>
      <c r="C15" s="60">
        <f>VLOOKUP($A15,'Return Data'!$B$7:$R$2292,4,0)</f>
        <v>173.60429999999999</v>
      </c>
      <c r="D15" s="60">
        <f>VLOOKUP($A15,'Return Data'!$B$7:$R$2292,10,0)</f>
        <v>1.1816</v>
      </c>
      <c r="E15" s="61">
        <f t="shared" si="0"/>
        <v>15</v>
      </c>
      <c r="F15" s="60">
        <f>VLOOKUP($A15,'Return Data'!$B$7:$R$2292,11,0)</f>
        <v>-2.2385000000000002</v>
      </c>
      <c r="G15" s="61">
        <f t="shared" si="1"/>
        <v>18</v>
      </c>
      <c r="H15" s="60">
        <f>VLOOKUP($A15,'Return Data'!$B$7:$R$2292,12,0)</f>
        <v>-3.68</v>
      </c>
      <c r="I15" s="61">
        <f t="shared" si="2"/>
        <v>19</v>
      </c>
      <c r="J15" s="60">
        <f>VLOOKUP($A15,'Return Data'!$B$7:$R$2292,13,0)</f>
        <v>3.8332000000000002</v>
      </c>
      <c r="K15" s="61">
        <f t="shared" si="3"/>
        <v>21</v>
      </c>
      <c r="L15" s="60">
        <f>VLOOKUP($A15,'Return Data'!$B$7:$R$2292,17,0)</f>
        <v>22.499099999999999</v>
      </c>
      <c r="M15" s="61">
        <f t="shared" si="4"/>
        <v>13</v>
      </c>
      <c r="N15" s="60">
        <f>VLOOKUP($A15,'Return Data'!$B$7:$R$2292,14,0)</f>
        <v>14.5366</v>
      </c>
      <c r="O15" s="61">
        <f t="shared" si="5"/>
        <v>16</v>
      </c>
      <c r="P15" s="60">
        <f>VLOOKUP($A15,'Return Data'!$B$7:$R$2292,15,0)</f>
        <v>9.1448</v>
      </c>
      <c r="Q15" s="61">
        <f t="shared" si="7"/>
        <v>12</v>
      </c>
      <c r="R15" s="60">
        <f>VLOOKUP($A15,'Return Data'!$B$7:$R$2292,16,0)</f>
        <v>13.424899999999999</v>
      </c>
      <c r="S15" s="62">
        <f t="shared" si="6"/>
        <v>9</v>
      </c>
    </row>
    <row r="16" spans="1:20" x14ac:dyDescent="0.3">
      <c r="A16" s="58" t="s">
        <v>489</v>
      </c>
      <c r="B16" s="59">
        <f>VLOOKUP($A16,'Return Data'!$B$7:$R$2292,3,0)</f>
        <v>44774</v>
      </c>
      <c r="C16" s="60">
        <f>VLOOKUP($A16,'Return Data'!$B$7:$R$2292,4,0)</f>
        <v>80.468000000000004</v>
      </c>
      <c r="D16" s="60">
        <f>VLOOKUP($A16,'Return Data'!$B$7:$R$2292,10,0)</f>
        <v>2.0041000000000002</v>
      </c>
      <c r="E16" s="61">
        <f t="shared" si="0"/>
        <v>6</v>
      </c>
      <c r="F16" s="60">
        <f>VLOOKUP($A16,'Return Data'!$B$7:$R$2292,11,0)</f>
        <v>-0.1588</v>
      </c>
      <c r="G16" s="61">
        <f t="shared" si="1"/>
        <v>7</v>
      </c>
      <c r="H16" s="60">
        <f>VLOOKUP($A16,'Return Data'!$B$7:$R$2292,12,0)</f>
        <v>0.25169999999999998</v>
      </c>
      <c r="I16" s="61">
        <f t="shared" si="2"/>
        <v>4</v>
      </c>
      <c r="J16" s="60">
        <f>VLOOKUP($A16,'Return Data'!$B$7:$R$2292,13,0)</f>
        <v>7.8775000000000004</v>
      </c>
      <c r="K16" s="61">
        <f t="shared" si="3"/>
        <v>6</v>
      </c>
      <c r="L16" s="60">
        <f>VLOOKUP($A16,'Return Data'!$B$7:$R$2292,17,0)</f>
        <v>25.414400000000001</v>
      </c>
      <c r="M16" s="61">
        <f t="shared" si="4"/>
        <v>7</v>
      </c>
      <c r="N16" s="60">
        <f>VLOOKUP($A16,'Return Data'!$B$7:$R$2292,14,0)</f>
        <v>15.563599999999999</v>
      </c>
      <c r="O16" s="61">
        <f t="shared" si="5"/>
        <v>12</v>
      </c>
      <c r="P16" s="60">
        <f>VLOOKUP($A16,'Return Data'!$B$7:$R$2292,15,0)</f>
        <v>8.3137000000000008</v>
      </c>
      <c r="Q16" s="61">
        <f t="shared" si="7"/>
        <v>17</v>
      </c>
      <c r="R16" s="60">
        <f>VLOOKUP($A16,'Return Data'!$B$7:$R$2292,16,0)</f>
        <v>12.785399999999999</v>
      </c>
      <c r="S16" s="62">
        <f t="shared" si="6"/>
        <v>10</v>
      </c>
    </row>
    <row r="17" spans="1:19" x14ac:dyDescent="0.3">
      <c r="A17" s="58" t="s">
        <v>492</v>
      </c>
      <c r="B17" s="59">
        <f>VLOOKUP($A17,'Return Data'!$B$7:$R$2292,3,0)</f>
        <v>44774</v>
      </c>
      <c r="C17" s="60">
        <f>VLOOKUP($A17,'Return Data'!$B$7:$R$2292,4,0)</f>
        <v>15.3446</v>
      </c>
      <c r="D17" s="60">
        <f>VLOOKUP($A17,'Return Data'!$B$7:$R$2292,10,0)</f>
        <v>-2.1499999999999998E-2</v>
      </c>
      <c r="E17" s="61">
        <f t="shared" si="0"/>
        <v>28</v>
      </c>
      <c r="F17" s="60">
        <f>VLOOKUP($A17,'Return Data'!$B$7:$R$2292,11,0)</f>
        <v>-4.3932000000000002</v>
      </c>
      <c r="G17" s="61">
        <f t="shared" si="1"/>
        <v>30</v>
      </c>
      <c r="H17" s="60">
        <f>VLOOKUP($A17,'Return Data'!$B$7:$R$2292,12,0)</f>
        <v>-4.8602999999999996</v>
      </c>
      <c r="I17" s="61">
        <f t="shared" si="2"/>
        <v>26</v>
      </c>
      <c r="J17" s="60">
        <f>VLOOKUP($A17,'Return Data'!$B$7:$R$2292,13,0)</f>
        <v>3.15</v>
      </c>
      <c r="K17" s="61">
        <f t="shared" si="3"/>
        <v>24</v>
      </c>
      <c r="L17" s="60">
        <f>VLOOKUP($A17,'Return Data'!$B$7:$R$2292,17,0)</f>
        <v>17.530799999999999</v>
      </c>
      <c r="M17" s="61">
        <f t="shared" si="4"/>
        <v>24</v>
      </c>
      <c r="N17" s="60">
        <f>VLOOKUP($A17,'Return Data'!$B$7:$R$2292,14,0)</f>
        <v>13.5975</v>
      </c>
      <c r="O17" s="61">
        <f t="shared" si="5"/>
        <v>19</v>
      </c>
      <c r="P17" s="60"/>
      <c r="Q17" s="61"/>
      <c r="R17" s="60">
        <f>VLOOKUP($A17,'Return Data'!$B$7:$R$2292,16,0)</f>
        <v>12.000400000000001</v>
      </c>
      <c r="S17" s="62">
        <f t="shared" si="6"/>
        <v>14</v>
      </c>
    </row>
    <row r="18" spans="1:19" x14ac:dyDescent="0.3">
      <c r="A18" s="58" t="s">
        <v>493</v>
      </c>
      <c r="B18" s="59">
        <f>VLOOKUP($A18,'Return Data'!$B$7:$R$2292,3,0)</f>
        <v>44774</v>
      </c>
      <c r="C18" s="60">
        <f>VLOOKUP($A18,'Return Data'!$B$7:$R$2292,4,0)</f>
        <v>227.98</v>
      </c>
      <c r="D18" s="60">
        <f>VLOOKUP($A18,'Return Data'!$B$7:$R$2292,10,0)</f>
        <v>0.88949999999999996</v>
      </c>
      <c r="E18" s="61">
        <f t="shared" si="0"/>
        <v>19</v>
      </c>
      <c r="F18" s="60">
        <f>VLOOKUP($A18,'Return Data'!$B$7:$R$2292,11,0)</f>
        <v>0.52910000000000001</v>
      </c>
      <c r="G18" s="61">
        <f t="shared" si="1"/>
        <v>2</v>
      </c>
      <c r="H18" s="60">
        <f>VLOOKUP($A18,'Return Data'!$B$7:$R$2292,12,0)</f>
        <v>3.177</v>
      </c>
      <c r="I18" s="61">
        <f t="shared" si="2"/>
        <v>2</v>
      </c>
      <c r="J18" s="60">
        <f>VLOOKUP($A18,'Return Data'!$B$7:$R$2292,13,0)</f>
        <v>17.382300000000001</v>
      </c>
      <c r="K18" s="61">
        <f t="shared" si="3"/>
        <v>1</v>
      </c>
      <c r="L18" s="60">
        <f>VLOOKUP($A18,'Return Data'!$B$7:$R$2292,17,0)</f>
        <v>34.256100000000004</v>
      </c>
      <c r="M18" s="61">
        <f t="shared" si="4"/>
        <v>2</v>
      </c>
      <c r="N18" s="60">
        <f>VLOOKUP($A18,'Return Data'!$B$7:$R$2292,14,0)</f>
        <v>20.716699999999999</v>
      </c>
      <c r="O18" s="61">
        <f t="shared" si="5"/>
        <v>3</v>
      </c>
      <c r="P18" s="60">
        <f>VLOOKUP($A18,'Return Data'!$B$7:$R$2292,15,0)</f>
        <v>13.280900000000001</v>
      </c>
      <c r="Q18" s="61">
        <f>RANK(P18,P$8:P$39,0)</f>
        <v>2</v>
      </c>
      <c r="R18" s="60">
        <f>VLOOKUP($A18,'Return Data'!$B$7:$R$2292,16,0)</f>
        <v>14.726699999999999</v>
      </c>
      <c r="S18" s="62">
        <f t="shared" si="6"/>
        <v>6</v>
      </c>
    </row>
    <row r="19" spans="1:19" x14ac:dyDescent="0.3">
      <c r="A19" s="58" t="s">
        <v>495</v>
      </c>
      <c r="B19" s="59">
        <f>VLOOKUP($A19,'Return Data'!$B$7:$R$2292,3,0)</f>
        <v>44774</v>
      </c>
      <c r="C19" s="60">
        <f>VLOOKUP($A19,'Return Data'!$B$7:$R$2292,4,0)</f>
        <v>15.5387</v>
      </c>
      <c r="D19" s="60">
        <f>VLOOKUP($A19,'Return Data'!$B$7:$R$2292,10,0)</f>
        <v>0.40770000000000001</v>
      </c>
      <c r="E19" s="61">
        <f t="shared" si="0"/>
        <v>24</v>
      </c>
      <c r="F19" s="60">
        <f>VLOOKUP($A19,'Return Data'!$B$7:$R$2292,11,0)</f>
        <v>-3.7898999999999998</v>
      </c>
      <c r="G19" s="61">
        <f t="shared" si="1"/>
        <v>27</v>
      </c>
      <c r="H19" s="60">
        <f>VLOOKUP($A19,'Return Data'!$B$7:$R$2292,12,0)</f>
        <v>-5.2183000000000002</v>
      </c>
      <c r="I19" s="61">
        <f t="shared" si="2"/>
        <v>28</v>
      </c>
      <c r="J19" s="60">
        <f>VLOOKUP($A19,'Return Data'!$B$7:$R$2292,13,0)</f>
        <v>5.0544000000000002</v>
      </c>
      <c r="K19" s="61">
        <f t="shared" si="3"/>
        <v>16</v>
      </c>
      <c r="L19" s="60">
        <f>VLOOKUP($A19,'Return Data'!$B$7:$R$2292,17,0)</f>
        <v>16.641999999999999</v>
      </c>
      <c r="M19" s="61">
        <f t="shared" si="4"/>
        <v>26</v>
      </c>
      <c r="N19" s="60">
        <f>VLOOKUP($A19,'Return Data'!$B$7:$R$2292,14,0)</f>
        <v>13.0945</v>
      </c>
      <c r="O19" s="61">
        <f t="shared" si="5"/>
        <v>22</v>
      </c>
      <c r="P19" s="60">
        <f>VLOOKUP($A19,'Return Data'!$B$7:$R$2292,15,0)</f>
        <v>6.1692</v>
      </c>
      <c r="Q19" s="61">
        <f>RANK(P19,P$8:P$39,0)</f>
        <v>23</v>
      </c>
      <c r="R19" s="60">
        <f>VLOOKUP($A19,'Return Data'!$B$7:$R$2292,16,0)</f>
        <v>7.9341999999999997</v>
      </c>
      <c r="S19" s="62">
        <f t="shared" si="6"/>
        <v>31</v>
      </c>
    </row>
    <row r="20" spans="1:19" x14ac:dyDescent="0.3">
      <c r="A20" s="58" t="s">
        <v>498</v>
      </c>
      <c r="B20" s="59">
        <f>VLOOKUP($A20,'Return Data'!$B$7:$R$2292,3,0)</f>
        <v>44774</v>
      </c>
      <c r="C20" s="60">
        <f>VLOOKUP($A20,'Return Data'!$B$7:$R$2292,4,0)</f>
        <v>16.84</v>
      </c>
      <c r="D20" s="60">
        <f>VLOOKUP($A20,'Return Data'!$B$7:$R$2292,10,0)</f>
        <v>1.2019</v>
      </c>
      <c r="E20" s="61">
        <f t="shared" si="0"/>
        <v>14</v>
      </c>
      <c r="F20" s="60">
        <f>VLOOKUP($A20,'Return Data'!$B$7:$R$2292,11,0)</f>
        <v>-2.3767999999999998</v>
      </c>
      <c r="G20" s="61">
        <f t="shared" si="1"/>
        <v>20</v>
      </c>
      <c r="H20" s="60">
        <f>VLOOKUP($A20,'Return Data'!$B$7:$R$2292,12,0)</f>
        <v>-3.1070000000000002</v>
      </c>
      <c r="I20" s="61">
        <f t="shared" si="2"/>
        <v>17</v>
      </c>
      <c r="J20" s="60">
        <f>VLOOKUP($A20,'Return Data'!$B$7:$R$2292,13,0)</f>
        <v>4.4016999999999999</v>
      </c>
      <c r="K20" s="61">
        <f t="shared" si="3"/>
        <v>19</v>
      </c>
      <c r="L20" s="60">
        <f>VLOOKUP($A20,'Return Data'!$B$7:$R$2292,17,0)</f>
        <v>24.430299999999999</v>
      </c>
      <c r="M20" s="61">
        <f t="shared" si="4"/>
        <v>9</v>
      </c>
      <c r="N20" s="60">
        <f>VLOOKUP($A20,'Return Data'!$B$7:$R$2292,14,0)</f>
        <v>15.6592</v>
      </c>
      <c r="O20" s="61">
        <f t="shared" si="5"/>
        <v>10</v>
      </c>
      <c r="P20" s="60">
        <f>VLOOKUP($A20,'Return Data'!$B$7:$R$2292,15,0)</f>
        <v>8.3299000000000003</v>
      </c>
      <c r="Q20" s="61">
        <f>RANK(P20,P$8:P$39,0)</f>
        <v>15</v>
      </c>
      <c r="R20" s="60">
        <f>VLOOKUP($A20,'Return Data'!$B$7:$R$2292,16,0)</f>
        <v>9.7735000000000003</v>
      </c>
      <c r="S20" s="62">
        <f t="shared" si="6"/>
        <v>27</v>
      </c>
    </row>
    <row r="21" spans="1:19" x14ac:dyDescent="0.3">
      <c r="A21" s="58" t="s">
        <v>500</v>
      </c>
      <c r="B21" s="59">
        <f>VLOOKUP($A21,'Return Data'!$B$7:$R$2292,3,0)</f>
        <v>44774</v>
      </c>
      <c r="C21" s="60">
        <f>VLOOKUP($A21,'Return Data'!$B$7:$R$2292,4,0)</f>
        <v>14.3927</v>
      </c>
      <c r="D21" s="60">
        <f>VLOOKUP($A21,'Return Data'!$B$7:$R$2292,10,0)</f>
        <v>0.12520000000000001</v>
      </c>
      <c r="E21" s="61">
        <f t="shared" si="0"/>
        <v>26</v>
      </c>
      <c r="F21" s="60">
        <f>VLOOKUP($A21,'Return Data'!$B$7:$R$2292,11,0)</f>
        <v>-2.5545</v>
      </c>
      <c r="G21" s="61">
        <f t="shared" si="1"/>
        <v>23</v>
      </c>
      <c r="H21" s="60">
        <f>VLOOKUP($A21,'Return Data'!$B$7:$R$2292,12,0)</f>
        <v>-5.0444000000000004</v>
      </c>
      <c r="I21" s="61">
        <f t="shared" si="2"/>
        <v>27</v>
      </c>
      <c r="J21" s="60">
        <f>VLOOKUP($A21,'Return Data'!$B$7:$R$2292,13,0)</f>
        <v>5.8776999999999999</v>
      </c>
      <c r="K21" s="61">
        <f t="shared" si="3"/>
        <v>14</v>
      </c>
      <c r="L21" s="60">
        <f>VLOOKUP($A21,'Return Data'!$B$7:$R$2292,17,0)</f>
        <v>18.8492</v>
      </c>
      <c r="M21" s="61">
        <f t="shared" si="4"/>
        <v>22</v>
      </c>
      <c r="N21" s="60">
        <f>VLOOKUP($A21,'Return Data'!$B$7:$R$2292,14,0)</f>
        <v>11.9682</v>
      </c>
      <c r="O21" s="61">
        <f t="shared" si="5"/>
        <v>25</v>
      </c>
      <c r="P21" s="60"/>
      <c r="Q21" s="61"/>
      <c r="R21" s="60">
        <f>VLOOKUP($A21,'Return Data'!$B$7:$R$2292,16,0)</f>
        <v>10.534599999999999</v>
      </c>
      <c r="S21" s="62">
        <f t="shared" si="6"/>
        <v>25</v>
      </c>
    </row>
    <row r="22" spans="1:19" x14ac:dyDescent="0.3">
      <c r="A22" s="58" t="s">
        <v>502</v>
      </c>
      <c r="B22" s="59">
        <f>VLOOKUP($A22,'Return Data'!$B$7:$R$2292,3,0)</f>
        <v>44774</v>
      </c>
      <c r="C22" s="60">
        <f>VLOOKUP($A22,'Return Data'!$B$7:$R$2292,4,0)</f>
        <v>14.104799999999999</v>
      </c>
      <c r="D22" s="60">
        <f>VLOOKUP($A22,'Return Data'!$B$7:$R$2292,10,0)</f>
        <v>1.1525000000000001</v>
      </c>
      <c r="E22" s="61">
        <f t="shared" si="0"/>
        <v>17</v>
      </c>
      <c r="F22" s="60">
        <f>VLOOKUP($A22,'Return Data'!$B$7:$R$2292,11,0)</f>
        <v>-3.1442999999999999</v>
      </c>
      <c r="G22" s="61">
        <f t="shared" si="1"/>
        <v>24</v>
      </c>
      <c r="H22" s="60">
        <f>VLOOKUP($A22,'Return Data'!$B$7:$R$2292,12,0)</f>
        <v>-4.3164999999999996</v>
      </c>
      <c r="I22" s="61">
        <f t="shared" si="2"/>
        <v>22</v>
      </c>
      <c r="J22" s="60">
        <f>VLOOKUP($A22,'Return Data'!$B$7:$R$2292,13,0)</f>
        <v>1.5019</v>
      </c>
      <c r="K22" s="61">
        <f t="shared" si="3"/>
        <v>27</v>
      </c>
      <c r="L22" s="60">
        <f>VLOOKUP($A22,'Return Data'!$B$7:$R$2292,17,0)</f>
        <v>16.432500000000001</v>
      </c>
      <c r="M22" s="61">
        <f t="shared" si="4"/>
        <v>28</v>
      </c>
      <c r="N22" s="60">
        <f>VLOOKUP($A22,'Return Data'!$B$7:$R$2292,14,0)</f>
        <v>11.8987</v>
      </c>
      <c r="O22" s="61">
        <f t="shared" si="5"/>
        <v>26</v>
      </c>
      <c r="P22" s="60"/>
      <c r="Q22" s="61"/>
      <c r="R22" s="60">
        <f>VLOOKUP($A22,'Return Data'!$B$7:$R$2292,16,0)</f>
        <v>8.7718000000000007</v>
      </c>
      <c r="S22" s="62">
        <f t="shared" si="6"/>
        <v>28</v>
      </c>
    </row>
    <row r="23" spans="1:19" x14ac:dyDescent="0.3">
      <c r="A23" s="58" t="s">
        <v>503</v>
      </c>
      <c r="B23" s="59">
        <f>VLOOKUP($A23,'Return Data'!$B$7:$R$2292,3,0)</f>
        <v>44774</v>
      </c>
      <c r="C23" s="60">
        <f>VLOOKUP($A23,'Return Data'!$B$7:$R$2292,4,0)</f>
        <v>201.467814324199</v>
      </c>
      <c r="D23" s="60">
        <f>VLOOKUP($A23,'Return Data'!$B$7:$R$2292,10,0)</f>
        <v>2.5531000000000001</v>
      </c>
      <c r="E23" s="61">
        <f t="shared" si="0"/>
        <v>4</v>
      </c>
      <c r="F23" s="60">
        <f>VLOOKUP($A23,'Return Data'!$B$7:$R$2292,11,0)</f>
        <v>-0.877</v>
      </c>
      <c r="G23" s="61">
        <f t="shared" si="1"/>
        <v>11</v>
      </c>
      <c r="H23" s="60">
        <f>VLOOKUP($A23,'Return Data'!$B$7:$R$2292,12,0)</f>
        <v>-3.8919000000000001</v>
      </c>
      <c r="I23" s="61">
        <f t="shared" si="2"/>
        <v>20</v>
      </c>
      <c r="J23" s="60">
        <f>VLOOKUP($A23,'Return Data'!$B$7:$R$2292,13,0)</f>
        <v>4.6055000000000001</v>
      </c>
      <c r="K23" s="61">
        <f t="shared" si="3"/>
        <v>18</v>
      </c>
      <c r="L23" s="60">
        <f>VLOOKUP($A23,'Return Data'!$B$7:$R$2292,17,0)</f>
        <v>22.9498</v>
      </c>
      <c r="M23" s="61">
        <f t="shared" si="4"/>
        <v>11</v>
      </c>
      <c r="N23" s="60">
        <f>VLOOKUP($A23,'Return Data'!$B$7:$R$2292,14,0)</f>
        <v>20.066199999999998</v>
      </c>
      <c r="O23" s="61">
        <f t="shared" si="5"/>
        <v>4</v>
      </c>
      <c r="P23" s="60">
        <f>VLOOKUP($A23,'Return Data'!$B$7:$R$2292,15,0)</f>
        <v>8.8704000000000001</v>
      </c>
      <c r="Q23" s="61">
        <f>RANK(P23,P$8:P$39,0)</f>
        <v>14</v>
      </c>
      <c r="R23" s="60">
        <f>VLOOKUP($A23,'Return Data'!$B$7:$R$2292,16,0)</f>
        <v>11.603999999999999</v>
      </c>
      <c r="S23" s="62">
        <f t="shared" si="6"/>
        <v>18</v>
      </c>
    </row>
    <row r="24" spans="1:19" x14ac:dyDescent="0.3">
      <c r="A24" s="58" t="s">
        <v>1707</v>
      </c>
      <c r="B24" s="59">
        <f>VLOOKUP($A24,'Return Data'!$B$7:$R$2292,3,0)</f>
        <v>44774</v>
      </c>
      <c r="C24" s="60">
        <f>VLOOKUP($A24,'Return Data'!$B$7:$R$2292,4,0)</f>
        <v>40.020000000000003</v>
      </c>
      <c r="D24" s="60">
        <f>VLOOKUP($A24,'Return Data'!$B$7:$R$2292,10,0)</f>
        <v>1.1526000000000001</v>
      </c>
      <c r="E24" s="61">
        <f t="shared" si="0"/>
        <v>16</v>
      </c>
      <c r="F24" s="60">
        <f>VLOOKUP($A24,'Return Data'!$B$7:$R$2292,11,0)</f>
        <v>-0.749</v>
      </c>
      <c r="G24" s="61">
        <f t="shared" si="1"/>
        <v>10</v>
      </c>
      <c r="H24" s="60">
        <f>VLOOKUP($A24,'Return Data'!$B$7:$R$2292,12,0)</f>
        <v>0.1326</v>
      </c>
      <c r="I24" s="61">
        <f t="shared" si="2"/>
        <v>5</v>
      </c>
      <c r="J24" s="60">
        <f>VLOOKUP($A24,'Return Data'!$B$7:$R$2292,13,0)</f>
        <v>8.3115000000000006</v>
      </c>
      <c r="K24" s="61">
        <f t="shared" si="3"/>
        <v>4</v>
      </c>
      <c r="L24" s="60">
        <f>VLOOKUP($A24,'Return Data'!$B$7:$R$2292,17,0)</f>
        <v>26.998000000000001</v>
      </c>
      <c r="M24" s="61">
        <f t="shared" si="4"/>
        <v>4</v>
      </c>
      <c r="N24" s="60">
        <f>VLOOKUP($A24,'Return Data'!$B$7:$R$2292,14,0)</f>
        <v>18.415099999999999</v>
      </c>
      <c r="O24" s="61">
        <f t="shared" si="5"/>
        <v>5</v>
      </c>
      <c r="P24" s="60">
        <f>VLOOKUP($A24,'Return Data'!$B$7:$R$2292,15,0)</f>
        <v>11.083500000000001</v>
      </c>
      <c r="Q24" s="61">
        <f>RANK(P24,P$8:P$39,0)</f>
        <v>7</v>
      </c>
      <c r="R24" s="60">
        <f>VLOOKUP($A24,'Return Data'!$B$7:$R$2292,16,0)</f>
        <v>11.119199999999999</v>
      </c>
      <c r="S24" s="62">
        <f t="shared" si="6"/>
        <v>21</v>
      </c>
    </row>
    <row r="25" spans="1:19" x14ac:dyDescent="0.3">
      <c r="A25" s="58" t="s">
        <v>506</v>
      </c>
      <c r="B25" s="59">
        <f>VLOOKUP($A25,'Return Data'!$B$7:$R$2292,3,0)</f>
        <v>44774</v>
      </c>
      <c r="C25" s="60">
        <f>VLOOKUP($A25,'Return Data'!$B$7:$R$2292,4,0)</f>
        <v>35.817999999999998</v>
      </c>
      <c r="D25" s="60">
        <f>VLOOKUP($A25,'Return Data'!$B$7:$R$2292,10,0)</f>
        <v>-0.79490000000000005</v>
      </c>
      <c r="E25" s="61">
        <f t="shared" si="0"/>
        <v>30</v>
      </c>
      <c r="F25" s="60">
        <f>VLOOKUP($A25,'Return Data'!$B$7:$R$2292,11,0)</f>
        <v>-4.2735000000000003</v>
      </c>
      <c r="G25" s="61">
        <f t="shared" si="1"/>
        <v>29</v>
      </c>
      <c r="H25" s="60">
        <f>VLOOKUP($A25,'Return Data'!$B$7:$R$2292,12,0)</f>
        <v>-5.2333999999999996</v>
      </c>
      <c r="I25" s="61">
        <f t="shared" si="2"/>
        <v>29</v>
      </c>
      <c r="J25" s="60">
        <f>VLOOKUP($A25,'Return Data'!$B$7:$R$2292,13,0)</f>
        <v>1.0580000000000001</v>
      </c>
      <c r="K25" s="61">
        <f t="shared" si="3"/>
        <v>28</v>
      </c>
      <c r="L25" s="60">
        <f>VLOOKUP($A25,'Return Data'!$B$7:$R$2292,17,0)</f>
        <v>17.569900000000001</v>
      </c>
      <c r="M25" s="61">
        <f t="shared" si="4"/>
        <v>23</v>
      </c>
      <c r="N25" s="60">
        <f>VLOOKUP($A25,'Return Data'!$B$7:$R$2292,14,0)</f>
        <v>12.5</v>
      </c>
      <c r="O25" s="61">
        <f t="shared" si="5"/>
        <v>23</v>
      </c>
      <c r="P25" s="60">
        <f>VLOOKUP($A25,'Return Data'!$B$7:$R$2292,15,0)</f>
        <v>7.1547999999999998</v>
      </c>
      <c r="Q25" s="61">
        <f>RANK(P25,P$8:P$39,0)</f>
        <v>21</v>
      </c>
      <c r="R25" s="60">
        <f>VLOOKUP($A25,'Return Data'!$B$7:$R$2292,16,0)</f>
        <v>11.746600000000001</v>
      </c>
      <c r="S25" s="62">
        <f t="shared" si="6"/>
        <v>16</v>
      </c>
    </row>
    <row r="26" spans="1:19" x14ac:dyDescent="0.3">
      <c r="A26" s="58" t="s">
        <v>507</v>
      </c>
      <c r="B26" s="59">
        <f>VLOOKUP($A26,'Return Data'!$B$7:$R$2292,3,0)</f>
        <v>44774</v>
      </c>
      <c r="C26" s="60">
        <f>VLOOKUP($A26,'Return Data'!$B$7:$R$2292,4,0)</f>
        <v>134.5866</v>
      </c>
      <c r="D26" s="60">
        <f>VLOOKUP($A26,'Return Data'!$B$7:$R$2292,10,0)</f>
        <v>1.7742</v>
      </c>
      <c r="E26" s="61">
        <f t="shared" si="0"/>
        <v>9</v>
      </c>
      <c r="F26" s="60">
        <f>VLOOKUP($A26,'Return Data'!$B$7:$R$2292,11,0)</f>
        <v>-3.6238000000000001</v>
      </c>
      <c r="G26" s="61">
        <f t="shared" si="1"/>
        <v>26</v>
      </c>
      <c r="H26" s="60">
        <f>VLOOKUP($A26,'Return Data'!$B$7:$R$2292,12,0)</f>
        <v>-4.3907999999999996</v>
      </c>
      <c r="I26" s="61">
        <f t="shared" si="2"/>
        <v>23</v>
      </c>
      <c r="J26" s="60">
        <f>VLOOKUP($A26,'Return Data'!$B$7:$R$2292,13,0)</f>
        <v>2.7229999999999999</v>
      </c>
      <c r="K26" s="61">
        <f t="shared" si="3"/>
        <v>26</v>
      </c>
      <c r="L26" s="60">
        <f>VLOOKUP($A26,'Return Data'!$B$7:$R$2292,17,0)</f>
        <v>15.244199999999999</v>
      </c>
      <c r="M26" s="61">
        <f t="shared" si="4"/>
        <v>30</v>
      </c>
      <c r="N26" s="60">
        <f>VLOOKUP($A26,'Return Data'!$B$7:$R$2292,14,0)</f>
        <v>10.2006</v>
      </c>
      <c r="O26" s="61">
        <f t="shared" si="5"/>
        <v>29</v>
      </c>
      <c r="P26" s="60">
        <f>VLOOKUP($A26,'Return Data'!$B$7:$R$2292,15,0)</f>
        <v>7.3377999999999997</v>
      </c>
      <c r="Q26" s="61">
        <f>RANK(P26,P$8:P$39,0)</f>
        <v>19</v>
      </c>
      <c r="R26" s="60">
        <f>VLOOKUP($A26,'Return Data'!$B$7:$R$2292,16,0)</f>
        <v>8.5737000000000005</v>
      </c>
      <c r="S26" s="62">
        <f t="shared" si="6"/>
        <v>29</v>
      </c>
    </row>
    <row r="27" spans="1:19" x14ac:dyDescent="0.3">
      <c r="A27" s="58" t="s">
        <v>510</v>
      </c>
      <c r="B27" s="59">
        <f>VLOOKUP($A27,'Return Data'!$B$7:$R$2292,3,0)</f>
        <v>44774</v>
      </c>
      <c r="C27" s="60">
        <f>VLOOKUP($A27,'Return Data'!$B$7:$R$2292,4,0)</f>
        <v>16.851500000000001</v>
      </c>
      <c r="D27" s="60">
        <f>VLOOKUP($A27,'Return Data'!$B$7:$R$2292,10,0)</f>
        <v>1.7706999999999999</v>
      </c>
      <c r="E27" s="61">
        <f t="shared" si="0"/>
        <v>10</v>
      </c>
      <c r="F27" s="60">
        <f>VLOOKUP($A27,'Return Data'!$B$7:$R$2292,11,0)</f>
        <v>-1.8847</v>
      </c>
      <c r="G27" s="61">
        <f t="shared" si="1"/>
        <v>17</v>
      </c>
      <c r="H27" s="60">
        <f>VLOOKUP($A27,'Return Data'!$B$7:$R$2292,12,0)</f>
        <v>-1.3563000000000001</v>
      </c>
      <c r="I27" s="61">
        <f t="shared" si="2"/>
        <v>10</v>
      </c>
      <c r="J27" s="60">
        <f>VLOOKUP($A27,'Return Data'!$B$7:$R$2292,13,0)</f>
        <v>7.4172000000000002</v>
      </c>
      <c r="K27" s="61">
        <f t="shared" si="3"/>
        <v>8</v>
      </c>
      <c r="L27" s="60">
        <f>VLOOKUP($A27,'Return Data'!$B$7:$R$2292,17,0)</f>
        <v>25.463899999999999</v>
      </c>
      <c r="M27" s="61">
        <f t="shared" si="4"/>
        <v>6</v>
      </c>
      <c r="N27" s="60"/>
      <c r="O27" s="61"/>
      <c r="P27" s="60"/>
      <c r="Q27" s="61"/>
      <c r="R27" s="60">
        <f>VLOOKUP($A27,'Return Data'!$B$7:$R$2292,16,0)</f>
        <v>18.738800000000001</v>
      </c>
      <c r="S27" s="62">
        <f t="shared" si="6"/>
        <v>1</v>
      </c>
    </row>
    <row r="28" spans="1:19" x14ac:dyDescent="0.3">
      <c r="A28" s="58" t="s">
        <v>513</v>
      </c>
      <c r="B28" s="59">
        <f>VLOOKUP($A28,'Return Data'!$B$7:$R$2292,3,0)</f>
        <v>44774</v>
      </c>
      <c r="C28" s="60">
        <f>VLOOKUP($A28,'Return Data'!$B$7:$R$2292,4,0)</f>
        <v>21.879000000000001</v>
      </c>
      <c r="D28" s="60">
        <f>VLOOKUP($A28,'Return Data'!$B$7:$R$2292,10,0)</f>
        <v>1.7013</v>
      </c>
      <c r="E28" s="61">
        <f t="shared" si="0"/>
        <v>12</v>
      </c>
      <c r="F28" s="60">
        <f>VLOOKUP($A28,'Return Data'!$B$7:$R$2292,11,0)</f>
        <v>-1.3214999999999999</v>
      </c>
      <c r="G28" s="61">
        <f t="shared" si="1"/>
        <v>15</v>
      </c>
      <c r="H28" s="60">
        <f>VLOOKUP($A28,'Return Data'!$B$7:$R$2292,12,0)</f>
        <v>-2.6778</v>
      </c>
      <c r="I28" s="61">
        <f t="shared" si="2"/>
        <v>15</v>
      </c>
      <c r="J28" s="60">
        <f>VLOOKUP($A28,'Return Data'!$B$7:$R$2292,13,0)</f>
        <v>5.0561999999999996</v>
      </c>
      <c r="K28" s="61">
        <f t="shared" si="3"/>
        <v>15</v>
      </c>
      <c r="L28" s="60">
        <f>VLOOKUP($A28,'Return Data'!$B$7:$R$2292,17,0)</f>
        <v>20.652999999999999</v>
      </c>
      <c r="M28" s="61">
        <f t="shared" si="4"/>
        <v>17</v>
      </c>
      <c r="N28" s="60">
        <f>VLOOKUP($A28,'Return Data'!$B$7:$R$2292,14,0)</f>
        <v>14.8706</v>
      </c>
      <c r="O28" s="61">
        <f t="shared" ref="O28:O39" si="8">RANK(N28,N$8:N$39,0)</f>
        <v>15</v>
      </c>
      <c r="P28" s="60">
        <f>VLOOKUP($A28,'Return Data'!$B$7:$R$2292,15,0)</f>
        <v>10.795</v>
      </c>
      <c r="Q28" s="61">
        <f>RANK(P28,P$8:P$39,0)</f>
        <v>8</v>
      </c>
      <c r="R28" s="60">
        <f>VLOOKUP($A28,'Return Data'!$B$7:$R$2292,16,0)</f>
        <v>11.81</v>
      </c>
      <c r="S28" s="62">
        <f t="shared" si="6"/>
        <v>15</v>
      </c>
    </row>
    <row r="29" spans="1:19" x14ac:dyDescent="0.3">
      <c r="A29" s="58" t="s">
        <v>515</v>
      </c>
      <c r="B29" s="59">
        <f>VLOOKUP($A29,'Return Data'!$B$7:$R$2292,3,0)</f>
        <v>44774</v>
      </c>
      <c r="C29" s="60">
        <f>VLOOKUP($A29,'Return Data'!$B$7:$R$2292,4,0)</f>
        <v>14.9542</v>
      </c>
      <c r="D29" s="60">
        <f>VLOOKUP($A29,'Return Data'!$B$7:$R$2292,10,0)</f>
        <v>2.7490999999999999</v>
      </c>
      <c r="E29" s="61">
        <f t="shared" si="0"/>
        <v>3</v>
      </c>
      <c r="F29" s="60">
        <f>VLOOKUP($A29,'Return Data'!$B$7:$R$2292,11,0)</f>
        <v>-2.2100000000000002E-2</v>
      </c>
      <c r="G29" s="61">
        <f t="shared" si="1"/>
        <v>4</v>
      </c>
      <c r="H29" s="60">
        <f>VLOOKUP($A29,'Return Data'!$B$7:$R$2292,12,0)</f>
        <v>-4.0659000000000001</v>
      </c>
      <c r="I29" s="61">
        <f t="shared" si="2"/>
        <v>21</v>
      </c>
      <c r="J29" s="60">
        <f>VLOOKUP($A29,'Return Data'!$B$7:$R$2292,13,0)</f>
        <v>3.0407000000000002</v>
      </c>
      <c r="K29" s="61">
        <f t="shared" si="3"/>
        <v>25</v>
      </c>
      <c r="L29" s="60">
        <f>VLOOKUP($A29,'Return Data'!$B$7:$R$2292,17,0)</f>
        <v>15.149100000000001</v>
      </c>
      <c r="M29" s="61">
        <f t="shared" si="4"/>
        <v>31</v>
      </c>
      <c r="N29" s="60">
        <f>VLOOKUP($A29,'Return Data'!$B$7:$R$2292,14,0)</f>
        <v>13.555099999999999</v>
      </c>
      <c r="O29" s="61">
        <f t="shared" si="8"/>
        <v>20</v>
      </c>
      <c r="P29" s="60"/>
      <c r="Q29" s="61"/>
      <c r="R29" s="60">
        <f>VLOOKUP($A29,'Return Data'!$B$7:$R$2292,16,0)</f>
        <v>10.9217</v>
      </c>
      <c r="S29" s="62">
        <f t="shared" si="6"/>
        <v>23</v>
      </c>
    </row>
    <row r="30" spans="1:19" x14ac:dyDescent="0.3">
      <c r="A30" s="58" t="s">
        <v>1866</v>
      </c>
      <c r="B30" s="59">
        <f>VLOOKUP($A30,'Return Data'!$B$7:$R$2292,3,0)</f>
        <v>44774</v>
      </c>
      <c r="C30" s="60">
        <f>VLOOKUP($A30,'Return Data'!$B$7:$R$2292,4,0)</f>
        <v>14.0677</v>
      </c>
      <c r="D30" s="60">
        <f>VLOOKUP($A30,'Return Data'!$B$7:$R$2292,10,0)</f>
        <v>-8.1699999999999995E-2</v>
      </c>
      <c r="E30" s="61">
        <f t="shared" si="0"/>
        <v>29</v>
      </c>
      <c r="F30" s="60">
        <f>VLOOKUP($A30,'Return Data'!$B$7:$R$2292,11,0)</f>
        <v>-2.4032</v>
      </c>
      <c r="G30" s="61">
        <f t="shared" si="1"/>
        <v>21</v>
      </c>
      <c r="H30" s="60">
        <f>VLOOKUP($A30,'Return Data'!$B$7:$R$2292,12,0)</f>
        <v>-2.8729</v>
      </c>
      <c r="I30" s="61">
        <f t="shared" si="2"/>
        <v>16</v>
      </c>
      <c r="J30" s="60">
        <f>VLOOKUP($A30,'Return Data'!$B$7:$R$2292,13,0)</f>
        <v>6.5613999999999999</v>
      </c>
      <c r="K30" s="61">
        <f t="shared" si="3"/>
        <v>12</v>
      </c>
      <c r="L30" s="60">
        <f>VLOOKUP($A30,'Return Data'!$B$7:$R$2292,17,0)</f>
        <v>17.416399999999999</v>
      </c>
      <c r="M30" s="61">
        <f t="shared" si="4"/>
        <v>25</v>
      </c>
      <c r="N30" s="60">
        <f>VLOOKUP($A30,'Return Data'!$B$7:$R$2292,14,0)</f>
        <v>11.744400000000001</v>
      </c>
      <c r="O30" s="61">
        <f t="shared" si="8"/>
        <v>27</v>
      </c>
      <c r="P30" s="60"/>
      <c r="Q30" s="61"/>
      <c r="R30" s="60">
        <f>VLOOKUP($A30,'Return Data'!$B$7:$R$2292,16,0)</f>
        <v>8.3463999999999992</v>
      </c>
      <c r="S30" s="62">
        <f t="shared" si="6"/>
        <v>30</v>
      </c>
    </row>
    <row r="31" spans="1:19" x14ac:dyDescent="0.3">
      <c r="A31" s="58" t="s">
        <v>516</v>
      </c>
      <c r="B31" s="59">
        <f>VLOOKUP($A31,'Return Data'!$B$7:$R$2292,3,0)</f>
        <v>44774</v>
      </c>
      <c r="C31" s="60">
        <f>VLOOKUP($A31,'Return Data'!$B$7:$R$2292,4,0)</f>
        <v>66.537300000000002</v>
      </c>
      <c r="D31" s="60">
        <f>VLOOKUP($A31,'Return Data'!$B$7:$R$2292,10,0)</f>
        <v>1.0434000000000001</v>
      </c>
      <c r="E31" s="61">
        <f t="shared" si="0"/>
        <v>18</v>
      </c>
      <c r="F31" s="60">
        <f>VLOOKUP($A31,'Return Data'!$B$7:$R$2292,11,0)</f>
        <v>-0.94299999999999995</v>
      </c>
      <c r="G31" s="61">
        <f t="shared" si="1"/>
        <v>12</v>
      </c>
      <c r="H31" s="60">
        <f>VLOOKUP($A31,'Return Data'!$B$7:$R$2292,12,0)</f>
        <v>-0.3478</v>
      </c>
      <c r="I31" s="61">
        <f t="shared" si="2"/>
        <v>7</v>
      </c>
      <c r="J31" s="60">
        <f>VLOOKUP($A31,'Return Data'!$B$7:$R$2292,13,0)</f>
        <v>7.3308999999999997</v>
      </c>
      <c r="K31" s="61">
        <f t="shared" si="3"/>
        <v>9</v>
      </c>
      <c r="L31" s="60">
        <f>VLOOKUP($A31,'Return Data'!$B$7:$R$2292,17,0)</f>
        <v>24.779499999999999</v>
      </c>
      <c r="M31" s="61">
        <f t="shared" si="4"/>
        <v>8</v>
      </c>
      <c r="N31" s="60">
        <f>VLOOKUP($A31,'Return Data'!$B$7:$R$2292,14,0)</f>
        <v>9.4997000000000007</v>
      </c>
      <c r="O31" s="61">
        <f t="shared" si="8"/>
        <v>30</v>
      </c>
      <c r="P31" s="60">
        <f>VLOOKUP($A31,'Return Data'!$B$7:$R$2292,15,0)</f>
        <v>4.6866000000000003</v>
      </c>
      <c r="Q31" s="61">
        <f t="shared" ref="Q31:Q39" si="9">RANK(P31,P$8:P$39,0)</f>
        <v>24</v>
      </c>
      <c r="R31" s="60">
        <f>VLOOKUP($A31,'Return Data'!$B$7:$R$2292,16,0)</f>
        <v>11.681800000000001</v>
      </c>
      <c r="S31" s="62">
        <f t="shared" si="6"/>
        <v>17</v>
      </c>
    </row>
    <row r="32" spans="1:19" x14ac:dyDescent="0.3">
      <c r="A32" s="58" t="s">
        <v>522</v>
      </c>
      <c r="B32" s="59">
        <f>VLOOKUP($A32,'Return Data'!$B$7:$R$2292,3,0)</f>
        <v>44774</v>
      </c>
      <c r="C32" s="60">
        <f>VLOOKUP($A32,'Return Data'!$B$7:$R$2292,4,0)</f>
        <v>89.85</v>
      </c>
      <c r="D32" s="60">
        <f>VLOOKUP($A32,'Return Data'!$B$7:$R$2292,10,0)</f>
        <v>0.1784</v>
      </c>
      <c r="E32" s="61">
        <f t="shared" si="0"/>
        <v>25</v>
      </c>
      <c r="F32" s="60">
        <f>VLOOKUP($A32,'Return Data'!$B$7:$R$2292,11,0)</f>
        <v>-5.4707999999999997</v>
      </c>
      <c r="G32" s="61">
        <f t="shared" si="1"/>
        <v>31</v>
      </c>
      <c r="H32" s="60">
        <f>VLOOKUP($A32,'Return Data'!$B$7:$R$2292,12,0)</f>
        <v>-9.7981999999999996</v>
      </c>
      <c r="I32" s="61">
        <f t="shared" si="2"/>
        <v>32</v>
      </c>
      <c r="J32" s="60">
        <f>VLOOKUP($A32,'Return Data'!$B$7:$R$2292,13,0)</f>
        <v>-3.7389999999999999</v>
      </c>
      <c r="K32" s="61">
        <f t="shared" si="3"/>
        <v>32</v>
      </c>
      <c r="L32" s="60">
        <f>VLOOKUP($A32,'Return Data'!$B$7:$R$2292,17,0)</f>
        <v>16.5031</v>
      </c>
      <c r="M32" s="61">
        <f t="shared" si="4"/>
        <v>27</v>
      </c>
      <c r="N32" s="60">
        <f>VLOOKUP($A32,'Return Data'!$B$7:$R$2292,14,0)</f>
        <v>10.959899999999999</v>
      </c>
      <c r="O32" s="61">
        <f t="shared" si="8"/>
        <v>28</v>
      </c>
      <c r="P32" s="60">
        <f>VLOOKUP($A32,'Return Data'!$B$7:$R$2292,15,0)</f>
        <v>6.5221999999999998</v>
      </c>
      <c r="Q32" s="61">
        <f t="shared" si="9"/>
        <v>22</v>
      </c>
      <c r="R32" s="60">
        <f>VLOOKUP($A32,'Return Data'!$B$7:$R$2292,16,0)</f>
        <v>12.601800000000001</v>
      </c>
      <c r="S32" s="62">
        <f t="shared" si="6"/>
        <v>11</v>
      </c>
    </row>
    <row r="33" spans="1:19" x14ac:dyDescent="0.3">
      <c r="A33" s="58" t="s">
        <v>524</v>
      </c>
      <c r="B33" s="59">
        <f>VLOOKUP($A33,'Return Data'!$B$7:$R$2292,3,0)</f>
        <v>44774</v>
      </c>
      <c r="C33" s="60">
        <f>VLOOKUP($A33,'Return Data'!$B$7:$R$2292,4,0)</f>
        <v>287.21449999999999</v>
      </c>
      <c r="D33" s="60">
        <f>VLOOKUP($A33,'Return Data'!$B$7:$R$2292,10,0)</f>
        <v>0.42799999999999999</v>
      </c>
      <c r="E33" s="61">
        <f t="shared" si="0"/>
        <v>22</v>
      </c>
      <c r="F33" s="60">
        <f>VLOOKUP($A33,'Return Data'!$B$7:$R$2292,11,0)</f>
        <v>3.26</v>
      </c>
      <c r="G33" s="61">
        <f t="shared" si="1"/>
        <v>1</v>
      </c>
      <c r="H33" s="60">
        <f>VLOOKUP($A33,'Return Data'!$B$7:$R$2292,12,0)</f>
        <v>5.7529000000000003</v>
      </c>
      <c r="I33" s="61">
        <f t="shared" si="2"/>
        <v>1</v>
      </c>
      <c r="J33" s="60">
        <f>VLOOKUP($A33,'Return Data'!$B$7:$R$2292,13,0)</f>
        <v>9.5569000000000006</v>
      </c>
      <c r="K33" s="61">
        <f t="shared" si="3"/>
        <v>2</v>
      </c>
      <c r="L33" s="60">
        <f>VLOOKUP($A33,'Return Data'!$B$7:$R$2292,17,0)</f>
        <v>38.731299999999997</v>
      </c>
      <c r="M33" s="61">
        <f t="shared" si="4"/>
        <v>1</v>
      </c>
      <c r="N33" s="60">
        <f>VLOOKUP($A33,'Return Data'!$B$7:$R$2292,14,0)</f>
        <v>29.346900000000002</v>
      </c>
      <c r="O33" s="61">
        <f t="shared" si="8"/>
        <v>1</v>
      </c>
      <c r="P33" s="60">
        <f>VLOOKUP($A33,'Return Data'!$B$7:$R$2292,15,0)</f>
        <v>18.053000000000001</v>
      </c>
      <c r="Q33" s="61">
        <f t="shared" si="9"/>
        <v>1</v>
      </c>
      <c r="R33" s="60">
        <f>VLOOKUP($A33,'Return Data'!$B$7:$R$2292,16,0)</f>
        <v>17.004200000000001</v>
      </c>
      <c r="S33" s="62">
        <f t="shared" si="6"/>
        <v>3</v>
      </c>
    </row>
    <row r="34" spans="1:19" x14ac:dyDescent="0.3">
      <c r="A34" s="58" t="s">
        <v>1713</v>
      </c>
      <c r="B34" s="59">
        <f>VLOOKUP($A34,'Return Data'!$B$7:$R$2292,3,0)</f>
        <v>44774</v>
      </c>
      <c r="C34" s="60">
        <f>VLOOKUP($A34,'Return Data'!$B$7:$R$2292,4,0)</f>
        <v>481.46906215909303</v>
      </c>
      <c r="D34" s="60">
        <f>VLOOKUP($A34,'Return Data'!$B$7:$R$2292,10,0)</f>
        <v>0.42659999999999998</v>
      </c>
      <c r="E34" s="61">
        <f t="shared" si="0"/>
        <v>23</v>
      </c>
      <c r="F34" s="60">
        <f>VLOOKUP($A34,'Return Data'!$B$7:$R$2292,11,0)</f>
        <v>-9.5799999999999996E-2</v>
      </c>
      <c r="G34" s="61">
        <f t="shared" si="1"/>
        <v>6</v>
      </c>
      <c r="H34" s="60">
        <f>VLOOKUP($A34,'Return Data'!$B$7:$R$2292,12,0)</f>
        <v>-1.5519000000000001</v>
      </c>
      <c r="I34" s="61">
        <f t="shared" si="2"/>
        <v>11</v>
      </c>
      <c r="J34" s="60">
        <f>VLOOKUP($A34,'Return Data'!$B$7:$R$2292,13,0)</f>
        <v>7.1473000000000004</v>
      </c>
      <c r="K34" s="61">
        <f t="shared" si="3"/>
        <v>10</v>
      </c>
      <c r="L34" s="60">
        <f>VLOOKUP($A34,'Return Data'!$B$7:$R$2292,17,0)</f>
        <v>20.878699999999998</v>
      </c>
      <c r="M34" s="61">
        <f t="shared" si="4"/>
        <v>16</v>
      </c>
      <c r="N34" s="60">
        <f>VLOOKUP($A34,'Return Data'!$B$7:$R$2292,14,0)</f>
        <v>14.986499999999999</v>
      </c>
      <c r="O34" s="61">
        <f t="shared" si="8"/>
        <v>14</v>
      </c>
      <c r="P34" s="60">
        <f>VLOOKUP($A34,'Return Data'!$B$7:$R$2292,15,0)</f>
        <v>11.2399</v>
      </c>
      <c r="Q34" s="61">
        <f t="shared" si="9"/>
        <v>6</v>
      </c>
      <c r="R34" s="60">
        <f>VLOOKUP($A34,'Return Data'!$B$7:$R$2292,16,0)</f>
        <v>15.6601</v>
      </c>
      <c r="S34" s="62">
        <f t="shared" si="6"/>
        <v>4</v>
      </c>
    </row>
    <row r="35" spans="1:19" x14ac:dyDescent="0.3">
      <c r="A35" s="58" t="s">
        <v>527</v>
      </c>
      <c r="B35" s="59">
        <f>VLOOKUP($A35,'Return Data'!$B$7:$R$2292,3,0)</f>
        <v>44774</v>
      </c>
      <c r="C35" s="60">
        <f>VLOOKUP($A35,'Return Data'!$B$7:$R$2292,4,0)</f>
        <v>22.8963</v>
      </c>
      <c r="D35" s="60">
        <f>VLOOKUP($A35,'Return Data'!$B$7:$R$2292,10,0)</f>
        <v>1.9131</v>
      </c>
      <c r="E35" s="61">
        <f t="shared" si="0"/>
        <v>7</v>
      </c>
      <c r="F35" s="60">
        <f>VLOOKUP($A35,'Return Data'!$B$7:$R$2292,11,0)</f>
        <v>-8.9499999999999996E-2</v>
      </c>
      <c r="G35" s="61">
        <f t="shared" si="1"/>
        <v>5</v>
      </c>
      <c r="H35" s="60">
        <f>VLOOKUP($A35,'Return Data'!$B$7:$R$2292,12,0)</f>
        <v>-1.9744999999999999</v>
      </c>
      <c r="I35" s="61">
        <f t="shared" si="2"/>
        <v>12</v>
      </c>
      <c r="J35" s="60">
        <f>VLOOKUP($A35,'Return Data'!$B$7:$R$2292,13,0)</f>
        <v>6.3879999999999999</v>
      </c>
      <c r="K35" s="61">
        <f t="shared" si="3"/>
        <v>13</v>
      </c>
      <c r="L35" s="60">
        <f>VLOOKUP($A35,'Return Data'!$B$7:$R$2292,17,0)</f>
        <v>16.3949</v>
      </c>
      <c r="M35" s="61">
        <f t="shared" si="4"/>
        <v>29</v>
      </c>
      <c r="N35" s="60">
        <f>VLOOKUP($A35,'Return Data'!$B$7:$R$2292,14,0)</f>
        <v>12.1572</v>
      </c>
      <c r="O35" s="61">
        <f t="shared" si="8"/>
        <v>24</v>
      </c>
      <c r="P35" s="60">
        <f>VLOOKUP($A35,'Return Data'!$B$7:$R$2292,15,0)</f>
        <v>7.9335000000000004</v>
      </c>
      <c r="Q35" s="61">
        <f t="shared" si="9"/>
        <v>18</v>
      </c>
      <c r="R35" s="60">
        <f>VLOOKUP($A35,'Return Data'!$B$7:$R$2292,16,0)</f>
        <v>10.049799999999999</v>
      </c>
      <c r="S35" s="62">
        <f t="shared" si="6"/>
        <v>26</v>
      </c>
    </row>
    <row r="36" spans="1:19" x14ac:dyDescent="0.3">
      <c r="A36" s="58" t="s">
        <v>1899</v>
      </c>
      <c r="B36" s="59">
        <f>VLOOKUP($A36,'Return Data'!$B$7:$R$2292,3,0)</f>
        <v>44774</v>
      </c>
      <c r="C36" s="60">
        <f>VLOOKUP($A36,'Return Data'!$B$7:$R$2292,4,0)</f>
        <v>110.5656</v>
      </c>
      <c r="D36" s="60">
        <f>VLOOKUP($A36,'Return Data'!$B$7:$R$2292,10,0)</f>
        <v>1.8438000000000001</v>
      </c>
      <c r="E36" s="61">
        <f t="shared" si="0"/>
        <v>8</v>
      </c>
      <c r="F36" s="60">
        <f>VLOOKUP($A36,'Return Data'!$B$7:$R$2292,11,0)</f>
        <v>-1.2456</v>
      </c>
      <c r="G36" s="61">
        <f t="shared" si="1"/>
        <v>14</v>
      </c>
      <c r="H36" s="60">
        <f>VLOOKUP($A36,'Return Data'!$B$7:$R$2292,12,0)</f>
        <v>-3.3685999999999998</v>
      </c>
      <c r="I36" s="61">
        <f t="shared" si="2"/>
        <v>18</v>
      </c>
      <c r="J36" s="60">
        <f>VLOOKUP($A36,'Return Data'!$B$7:$R$2292,13,0)</f>
        <v>6.9196</v>
      </c>
      <c r="K36" s="61">
        <f t="shared" si="3"/>
        <v>11</v>
      </c>
      <c r="L36" s="60">
        <f>VLOOKUP($A36,'Return Data'!$B$7:$R$2292,17,0)</f>
        <v>21.7745</v>
      </c>
      <c r="M36" s="61">
        <f t="shared" si="4"/>
        <v>15</v>
      </c>
      <c r="N36" s="60">
        <f>VLOOKUP($A36,'Return Data'!$B$7:$R$2292,14,0)</f>
        <v>15.0585</v>
      </c>
      <c r="O36" s="61">
        <f t="shared" si="8"/>
        <v>13</v>
      </c>
      <c r="P36" s="60">
        <f>VLOOKUP($A36,'Return Data'!$B$7:$R$2292,15,0)</f>
        <v>9.6713000000000005</v>
      </c>
      <c r="Q36" s="61">
        <f t="shared" si="9"/>
        <v>11</v>
      </c>
      <c r="R36" s="60">
        <f>VLOOKUP($A36,'Return Data'!$B$7:$R$2292,16,0)</f>
        <v>11.238799999999999</v>
      </c>
      <c r="S36" s="62">
        <f t="shared" si="6"/>
        <v>20</v>
      </c>
    </row>
    <row r="37" spans="1:19" x14ac:dyDescent="0.3">
      <c r="A37" s="58" t="s">
        <v>528</v>
      </c>
      <c r="B37" s="59">
        <f>VLOOKUP($A37,'Return Data'!$B$7:$R$2292,3,0)</f>
        <v>0</v>
      </c>
      <c r="C37" s="60">
        <f>VLOOKUP($A37,'Return Data'!$B$7:$R$2292,4,0)</f>
        <v>0</v>
      </c>
      <c r="D37" s="60">
        <f>VLOOKUP($A37,'Return Data'!$B$7:$R$2292,10,0)</f>
        <v>0</v>
      </c>
      <c r="E37" s="61">
        <f t="shared" si="0"/>
        <v>27</v>
      </c>
      <c r="F37" s="60">
        <f>VLOOKUP($A37,'Return Data'!$B$7:$R$2292,11,0)</f>
        <v>0</v>
      </c>
      <c r="G37" s="61">
        <f t="shared" si="1"/>
        <v>3</v>
      </c>
      <c r="H37" s="60">
        <f>VLOOKUP($A37,'Return Data'!$B$7:$R$2292,12,0)</f>
        <v>0</v>
      </c>
      <c r="I37" s="61">
        <f t="shared" si="2"/>
        <v>6</v>
      </c>
      <c r="J37" s="60">
        <f>VLOOKUP($A37,'Return Data'!$B$7:$R$2292,13,0)</f>
        <v>0</v>
      </c>
      <c r="K37" s="61">
        <f t="shared" si="3"/>
        <v>30</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44774</v>
      </c>
      <c r="C38" s="60">
        <f>VLOOKUP($A38,'Return Data'!$B$7:$R$2292,4,0)</f>
        <v>416.58687292664001</v>
      </c>
      <c r="D38" s="60">
        <f>VLOOKUP($A38,'Return Data'!$B$7:$R$2292,10,0)</f>
        <v>2.8906999999999998</v>
      </c>
      <c r="E38" s="61">
        <f t="shared" si="0"/>
        <v>2</v>
      </c>
      <c r="F38" s="60">
        <f>VLOOKUP($A38,'Return Data'!$B$7:$R$2292,11,0)</f>
        <v>-0.45179999999999998</v>
      </c>
      <c r="G38" s="61">
        <f t="shared" si="1"/>
        <v>9</v>
      </c>
      <c r="H38" s="60">
        <f>VLOOKUP($A38,'Return Data'!$B$7:$R$2292,12,0)</f>
        <v>-1.1274</v>
      </c>
      <c r="I38" s="61">
        <f t="shared" si="2"/>
        <v>8</v>
      </c>
      <c r="J38" s="60">
        <f>VLOOKUP($A38,'Return Data'!$B$7:$R$2292,13,0)</f>
        <v>8.2553000000000001</v>
      </c>
      <c r="K38" s="61">
        <f t="shared" si="3"/>
        <v>5</v>
      </c>
      <c r="L38" s="60">
        <f>VLOOKUP($A38,'Return Data'!$B$7:$R$2292,17,0)</f>
        <v>22.324000000000002</v>
      </c>
      <c r="M38" s="61">
        <f t="shared" si="4"/>
        <v>14</v>
      </c>
      <c r="N38" s="60">
        <f>VLOOKUP($A38,'Return Data'!$B$7:$R$2292,14,0)</f>
        <v>13.8256</v>
      </c>
      <c r="O38" s="61">
        <f t="shared" si="8"/>
        <v>18</v>
      </c>
      <c r="P38" s="60">
        <f>VLOOKUP($A38,'Return Data'!$B$7:$R$2292,15,0)</f>
        <v>8.3206000000000007</v>
      </c>
      <c r="Q38" s="61">
        <f t="shared" si="9"/>
        <v>16</v>
      </c>
      <c r="R38" s="60">
        <f>VLOOKUP($A38,'Return Data'!$B$7:$R$2292,16,0)</f>
        <v>14.911300000000001</v>
      </c>
      <c r="S38" s="62">
        <f t="shared" si="6"/>
        <v>5</v>
      </c>
    </row>
    <row r="39" spans="1:19" x14ac:dyDescent="0.3">
      <c r="A39" s="58" t="s">
        <v>533</v>
      </c>
      <c r="B39" s="59">
        <f>VLOOKUP($A39,'Return Data'!$B$7:$R$2292,3,0)</f>
        <v>44774</v>
      </c>
      <c r="C39" s="60">
        <f>VLOOKUP($A39,'Return Data'!$B$7:$R$2292,4,0)</f>
        <v>257.95605906429898</v>
      </c>
      <c r="D39" s="60">
        <f>VLOOKUP($A39,'Return Data'!$B$7:$R$2292,10,0)</f>
        <v>3.0207999999999999</v>
      </c>
      <c r="E39" s="61">
        <f t="shared" si="0"/>
        <v>1</v>
      </c>
      <c r="F39" s="60">
        <f>VLOOKUP($A39,'Return Data'!$B$7:$R$2292,11,0)</f>
        <v>-0.38900000000000001</v>
      </c>
      <c r="G39" s="61">
        <f t="shared" si="1"/>
        <v>8</v>
      </c>
      <c r="H39" s="60">
        <f>VLOOKUP($A39,'Return Data'!$B$7:$R$2292,12,0)</f>
        <v>-1.3178000000000001</v>
      </c>
      <c r="I39" s="61">
        <f t="shared" si="2"/>
        <v>9</v>
      </c>
      <c r="J39" s="60">
        <f>VLOOKUP($A39,'Return Data'!$B$7:$R$2292,13,0)</f>
        <v>7.6497000000000002</v>
      </c>
      <c r="K39" s="61">
        <f t="shared" si="3"/>
        <v>7</v>
      </c>
      <c r="L39" s="60">
        <f>VLOOKUP($A39,'Return Data'!$B$7:$R$2292,17,0)</f>
        <v>25.754899999999999</v>
      </c>
      <c r="M39" s="61">
        <f t="shared" si="4"/>
        <v>5</v>
      </c>
      <c r="N39" s="60">
        <f>VLOOKUP($A39,'Return Data'!$B$7:$R$2292,14,0)</f>
        <v>16.172699999999999</v>
      </c>
      <c r="O39" s="61">
        <f t="shared" si="8"/>
        <v>8</v>
      </c>
      <c r="P39" s="60">
        <f>VLOOKUP($A39,'Return Data'!$B$7:$R$2292,15,0)</f>
        <v>9.1053999999999995</v>
      </c>
      <c r="Q39" s="61">
        <f t="shared" si="9"/>
        <v>13</v>
      </c>
      <c r="R39" s="60">
        <f>VLOOKUP($A39,'Return Data'!$B$7:$R$2292,16,0)</f>
        <v>12.498799999999999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0.95039375000000004</v>
      </c>
      <c r="E41" s="69"/>
      <c r="F41" s="70">
        <f>AVERAGE(F8:F39)</f>
        <v>-1.9144625000000006</v>
      </c>
      <c r="G41" s="69"/>
      <c r="H41" s="70">
        <f>AVERAGE(H8:H39)</f>
        <v>-2.6596375000000005</v>
      </c>
      <c r="I41" s="69"/>
      <c r="J41" s="70">
        <f>AVERAGE(J8:J39)</f>
        <v>5.0607812500000007</v>
      </c>
      <c r="K41" s="69"/>
      <c r="L41" s="70">
        <f>AVERAGE(L8:L39)</f>
        <v>21.372390625000001</v>
      </c>
      <c r="M41" s="69"/>
      <c r="N41" s="70">
        <f>AVERAGE(N8:N39)</f>
        <v>14.784464516129033</v>
      </c>
      <c r="O41" s="69"/>
      <c r="P41" s="70">
        <f>AVERAGE(P8:P39)</f>
        <v>9.1509440000000009</v>
      </c>
      <c r="Q41" s="69"/>
      <c r="R41" s="70">
        <f>AVERAGE(R8:R39)</f>
        <v>11.887196875000004</v>
      </c>
      <c r="S41" s="71"/>
    </row>
    <row r="42" spans="1:19" x14ac:dyDescent="0.3">
      <c r="A42" s="68" t="s">
        <v>28</v>
      </c>
      <c r="B42" s="69"/>
      <c r="C42" s="69"/>
      <c r="D42" s="70">
        <f>MIN(D8:D39)</f>
        <v>-4.2525000000000004</v>
      </c>
      <c r="E42" s="69"/>
      <c r="F42" s="70">
        <f>MIN(F8:F39)</f>
        <v>-8.4661000000000008</v>
      </c>
      <c r="G42" s="69"/>
      <c r="H42" s="70">
        <f>MIN(H8:H39)</f>
        <v>-9.7981999999999996</v>
      </c>
      <c r="I42" s="69"/>
      <c r="J42" s="70">
        <f>MIN(J8:J39)</f>
        <v>-3.7389999999999999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3.0207999999999999</v>
      </c>
      <c r="E43" s="73"/>
      <c r="F43" s="74">
        <f>MAX(F8:F39)</f>
        <v>3.26</v>
      </c>
      <c r="G43" s="73"/>
      <c r="H43" s="74">
        <f>MAX(H8:H39)</f>
        <v>5.7529000000000003</v>
      </c>
      <c r="I43" s="73"/>
      <c r="J43" s="74">
        <f>MAX(J8:J39)</f>
        <v>17.382300000000001</v>
      </c>
      <c r="K43" s="73"/>
      <c r="L43" s="74">
        <f>MAX(L8:L39)</f>
        <v>38.731299999999997</v>
      </c>
      <c r="M43" s="73"/>
      <c r="N43" s="74">
        <f>MAX(N8:N39)</f>
        <v>29.346900000000002</v>
      </c>
      <c r="O43" s="73"/>
      <c r="P43" s="74">
        <f>MAX(P8:P39)</f>
        <v>18.053000000000001</v>
      </c>
      <c r="Q43" s="73"/>
      <c r="R43" s="74">
        <f>MAX(R8:R39)</f>
        <v>18.738800000000001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44774</v>
      </c>
      <c r="C8" s="60">
        <f>VLOOKUP($A8,'Return Data'!$B$7:$R$2292,4,0)</f>
        <v>56.121600000000001</v>
      </c>
      <c r="D8" s="60">
        <f>VLOOKUP($A8,'Return Data'!$B$7:$R$2292,10,0)</f>
        <v>5.0499000000000001</v>
      </c>
      <c r="E8" s="61">
        <f t="shared" ref="E8:E27" si="0">RANK(D8,D$8:D$27,0)</f>
        <v>8</v>
      </c>
      <c r="F8" s="60">
        <f>VLOOKUP($A8,'Return Data'!$B$7:$R$2292,11,0)</f>
        <v>6.3944999999999999</v>
      </c>
      <c r="G8" s="61">
        <f t="shared" ref="G8:G27" si="1">RANK(F8,F$8:F$27,0)</f>
        <v>2</v>
      </c>
      <c r="H8" s="60">
        <f>VLOOKUP($A8,'Return Data'!$B$7:$R$2292,12,0)</f>
        <v>5.0979000000000001</v>
      </c>
      <c r="I8" s="61">
        <f t="shared" ref="I8:I27" si="2">RANK(H8,H$8:H$27,0)</f>
        <v>2</v>
      </c>
      <c r="J8" s="60">
        <f>VLOOKUP($A8,'Return Data'!$B$7:$R$2292,13,0)</f>
        <v>7.9664000000000001</v>
      </c>
      <c r="K8" s="61">
        <f t="shared" ref="K8:K27" si="3">RANK(J8,J$8:J$27,0)</f>
        <v>4</v>
      </c>
      <c r="L8" s="60">
        <f>VLOOKUP($A8,'Return Data'!$B$7:$R$2292,17,0)</f>
        <v>15.558199999999999</v>
      </c>
      <c r="M8" s="61">
        <f t="shared" ref="M8:M25" si="4">RANK(L8,L$8:L$27,0)</f>
        <v>2</v>
      </c>
      <c r="N8" s="60">
        <f>VLOOKUP($A8,'Return Data'!$B$7:$R$2292,14,0)</f>
        <v>10.658099999999999</v>
      </c>
      <c r="O8" s="61">
        <f t="shared" ref="O8:O25" si="5">RANK(N8,N$8:N$27,0)</f>
        <v>5</v>
      </c>
      <c r="P8" s="60">
        <f>VLOOKUP($A8,'Return Data'!$B$7:$R$2292,15,0)</f>
        <v>6.9842000000000004</v>
      </c>
      <c r="Q8" s="61">
        <f t="shared" ref="Q8:Q25" si="6">RANK(P8,P$8:P$27,0)</f>
        <v>10</v>
      </c>
      <c r="R8" s="60">
        <f>VLOOKUP($A8,'Return Data'!$B$7:$R$2292,16,0)</f>
        <v>10.8339</v>
      </c>
      <c r="S8" s="62">
        <f t="shared" ref="S8:S27" si="7">RANK(R8,R$8:R$27,0)</f>
        <v>1</v>
      </c>
    </row>
    <row r="9" spans="1:20" x14ac:dyDescent="0.3">
      <c r="A9" s="58" t="s">
        <v>1510</v>
      </c>
      <c r="B9" s="59">
        <f>VLOOKUP($A9,'Return Data'!$B$7:$R$2292,3,0)</f>
        <v>44774</v>
      </c>
      <c r="C9" s="60">
        <f>VLOOKUP($A9,'Return Data'!$B$7:$R$2292,4,0)</f>
        <v>27.276900000000001</v>
      </c>
      <c r="D9" s="60">
        <f>VLOOKUP($A9,'Return Data'!$B$7:$R$2292,10,0)</f>
        <v>2.8391999999999999</v>
      </c>
      <c r="E9" s="61">
        <f t="shared" si="0"/>
        <v>16</v>
      </c>
      <c r="F9" s="60">
        <f>VLOOKUP($A9,'Return Data'!$B$7:$R$2292,11,0)</f>
        <v>-0.2046</v>
      </c>
      <c r="G9" s="61">
        <f t="shared" si="1"/>
        <v>19</v>
      </c>
      <c r="H9" s="60">
        <f>VLOOKUP($A9,'Return Data'!$B$7:$R$2292,12,0)</f>
        <v>0.89159999999999995</v>
      </c>
      <c r="I9" s="61">
        <f t="shared" si="2"/>
        <v>14</v>
      </c>
      <c r="J9" s="60">
        <f>VLOOKUP($A9,'Return Data'!$B$7:$R$2292,13,0)</f>
        <v>4.5782999999999996</v>
      </c>
      <c r="K9" s="61">
        <f t="shared" si="3"/>
        <v>12</v>
      </c>
      <c r="L9" s="60">
        <f>VLOOKUP($A9,'Return Data'!$B$7:$R$2292,17,0)</f>
        <v>10.331</v>
      </c>
      <c r="M9" s="61">
        <f t="shared" si="4"/>
        <v>10</v>
      </c>
      <c r="N9" s="60">
        <f>VLOOKUP($A9,'Return Data'!$B$7:$R$2292,14,0)</f>
        <v>10.5411</v>
      </c>
      <c r="O9" s="61">
        <f t="shared" si="5"/>
        <v>6</v>
      </c>
      <c r="P9" s="60">
        <f>VLOOKUP($A9,'Return Data'!$B$7:$R$2292,15,0)</f>
        <v>7.3505000000000003</v>
      </c>
      <c r="Q9" s="61">
        <f t="shared" si="6"/>
        <v>6</v>
      </c>
      <c r="R9" s="60">
        <f>VLOOKUP($A9,'Return Data'!$B$7:$R$2292,16,0)</f>
        <v>9.17</v>
      </c>
      <c r="S9" s="62">
        <f t="shared" si="7"/>
        <v>9</v>
      </c>
    </row>
    <row r="10" spans="1:20" x14ac:dyDescent="0.3">
      <c r="A10" s="58" t="s">
        <v>1963</v>
      </c>
      <c r="B10" s="59">
        <f>VLOOKUP($A10,'Return Data'!$B$7:$R$2292,3,0)</f>
        <v>44774</v>
      </c>
      <c r="C10" s="60">
        <f>VLOOKUP($A10,'Return Data'!$B$7:$R$2292,4,0)</f>
        <v>40.755000000000003</v>
      </c>
      <c r="D10" s="60">
        <f>VLOOKUP($A10,'Return Data'!$B$7:$R$2292,10,0)</f>
        <v>5.1669999999999998</v>
      </c>
      <c r="E10" s="61">
        <f t="shared" si="0"/>
        <v>5</v>
      </c>
      <c r="F10" s="60">
        <f>VLOOKUP($A10,'Return Data'!$B$7:$R$2292,11,0)</f>
        <v>2.7221000000000002</v>
      </c>
      <c r="G10" s="61">
        <f t="shared" si="1"/>
        <v>6</v>
      </c>
      <c r="H10" s="60">
        <f>VLOOKUP($A10,'Return Data'!$B$7:$R$2292,12,0)</f>
        <v>1.3492999999999999</v>
      </c>
      <c r="I10" s="61">
        <f t="shared" si="2"/>
        <v>10</v>
      </c>
      <c r="J10" s="60">
        <f>VLOOKUP($A10,'Return Data'!$B$7:$R$2292,13,0)</f>
        <v>4.4485999999999999</v>
      </c>
      <c r="K10" s="61">
        <f t="shared" si="3"/>
        <v>14</v>
      </c>
      <c r="L10" s="60">
        <f>VLOOKUP($A10,'Return Data'!$B$7:$R$2292,17,0)</f>
        <v>8.0870999999999995</v>
      </c>
      <c r="M10" s="61">
        <f t="shared" si="4"/>
        <v>15</v>
      </c>
      <c r="N10" s="60">
        <f>VLOOKUP($A10,'Return Data'!$B$7:$R$2292,14,0)</f>
        <v>8.3556000000000008</v>
      </c>
      <c r="O10" s="61">
        <f t="shared" si="5"/>
        <v>13</v>
      </c>
      <c r="P10" s="60">
        <f>VLOOKUP($A10,'Return Data'!$B$7:$R$2292,15,0)</f>
        <v>7.6368</v>
      </c>
      <c r="Q10" s="61">
        <f t="shared" si="6"/>
        <v>5</v>
      </c>
      <c r="R10" s="60">
        <f>VLOOKUP($A10,'Return Data'!$B$7:$R$2292,16,0)</f>
        <v>9.4733000000000001</v>
      </c>
      <c r="S10" s="62">
        <f t="shared" si="7"/>
        <v>8</v>
      </c>
    </row>
    <row r="11" spans="1:20" x14ac:dyDescent="0.3">
      <c r="A11" s="58" t="s">
        <v>2019</v>
      </c>
      <c r="B11" s="59">
        <f>VLOOKUP($A11,'Return Data'!$B$7:$R$2292,3,0)</f>
        <v>44774</v>
      </c>
      <c r="C11" s="60">
        <f>VLOOKUP($A11,'Return Data'!$B$7:$R$2292,4,0)</f>
        <v>28.768599999999999</v>
      </c>
      <c r="D11" s="60">
        <f>VLOOKUP($A11,'Return Data'!$B$7:$R$2292,10,0)</f>
        <v>3.9540999999999999</v>
      </c>
      <c r="E11" s="61">
        <f t="shared" si="0"/>
        <v>15</v>
      </c>
      <c r="F11" s="60">
        <f>VLOOKUP($A11,'Return Data'!$B$7:$R$2292,11,0)</f>
        <v>38.971800000000002</v>
      </c>
      <c r="G11" s="61">
        <f t="shared" si="1"/>
        <v>1</v>
      </c>
      <c r="H11" s="60">
        <f>VLOOKUP($A11,'Return Data'!$B$7:$R$2292,12,0)</f>
        <v>26.2105</v>
      </c>
      <c r="I11" s="61">
        <f t="shared" si="2"/>
        <v>1</v>
      </c>
      <c r="J11" s="60">
        <f>VLOOKUP($A11,'Return Data'!$B$7:$R$2292,13,0)</f>
        <v>22.7879</v>
      </c>
      <c r="K11" s="61">
        <f t="shared" si="3"/>
        <v>1</v>
      </c>
      <c r="L11" s="60">
        <f>VLOOKUP($A11,'Return Data'!$B$7:$R$2292,17,0)</f>
        <v>18.043900000000001</v>
      </c>
      <c r="M11" s="61">
        <f t="shared" si="4"/>
        <v>1</v>
      </c>
      <c r="N11" s="60">
        <f>VLOOKUP($A11,'Return Data'!$B$7:$R$2292,14,0)</f>
        <v>15.267300000000001</v>
      </c>
      <c r="O11" s="61">
        <f t="shared" si="5"/>
        <v>1</v>
      </c>
      <c r="P11" s="60">
        <f>VLOOKUP($A11,'Return Data'!$B$7:$R$2292,15,0)</f>
        <v>7.1040000000000001</v>
      </c>
      <c r="Q11" s="61">
        <f t="shared" si="6"/>
        <v>9</v>
      </c>
      <c r="R11" s="60">
        <f>VLOOKUP($A11,'Return Data'!$B$7:$R$2292,16,0)</f>
        <v>8.6220999999999997</v>
      </c>
      <c r="S11" s="62">
        <f t="shared" si="7"/>
        <v>11</v>
      </c>
    </row>
    <row r="12" spans="1:20" x14ac:dyDescent="0.3">
      <c r="A12" s="58" t="s">
        <v>1512</v>
      </c>
      <c r="B12" s="59">
        <f>VLOOKUP($A12,'Return Data'!$B$7:$R$2292,3,0)</f>
        <v>44774</v>
      </c>
      <c r="C12" s="60">
        <f>VLOOKUP($A12,'Return Data'!$B$7:$R$2292,4,0)</f>
        <v>83.936499999999995</v>
      </c>
      <c r="D12" s="60">
        <f>VLOOKUP($A12,'Return Data'!$B$7:$R$2292,10,0)</f>
        <v>4.8719999999999999</v>
      </c>
      <c r="E12" s="61">
        <f t="shared" si="0"/>
        <v>9</v>
      </c>
      <c r="F12" s="60">
        <f>VLOOKUP($A12,'Return Data'!$B$7:$R$2292,11,0)</f>
        <v>1.9937</v>
      </c>
      <c r="G12" s="61">
        <f t="shared" si="1"/>
        <v>9</v>
      </c>
      <c r="H12" s="60">
        <f>VLOOKUP($A12,'Return Data'!$B$7:$R$2292,12,0)</f>
        <v>2.4613</v>
      </c>
      <c r="I12" s="61">
        <f t="shared" si="2"/>
        <v>6</v>
      </c>
      <c r="J12" s="60">
        <f>VLOOKUP($A12,'Return Data'!$B$7:$R$2292,13,0)</f>
        <v>4.9028</v>
      </c>
      <c r="K12" s="61">
        <f t="shared" si="3"/>
        <v>11</v>
      </c>
      <c r="L12" s="60">
        <f>VLOOKUP($A12,'Return Data'!$B$7:$R$2292,17,0)</f>
        <v>10.3673</v>
      </c>
      <c r="M12" s="61">
        <f t="shared" si="4"/>
        <v>9</v>
      </c>
      <c r="N12" s="60">
        <f>VLOOKUP($A12,'Return Data'!$B$7:$R$2292,14,0)</f>
        <v>11.0709</v>
      </c>
      <c r="O12" s="61">
        <f t="shared" si="5"/>
        <v>4</v>
      </c>
      <c r="P12" s="60">
        <f>VLOOKUP($A12,'Return Data'!$B$7:$R$2292,15,0)</f>
        <v>8.7815999999999992</v>
      </c>
      <c r="Q12" s="61">
        <f t="shared" si="6"/>
        <v>2</v>
      </c>
      <c r="R12" s="60">
        <f>VLOOKUP($A12,'Return Data'!$B$7:$R$2292,16,0)</f>
        <v>9.8680000000000003</v>
      </c>
      <c r="S12" s="62">
        <f t="shared" si="7"/>
        <v>4</v>
      </c>
    </row>
    <row r="13" spans="1:20" x14ac:dyDescent="0.3">
      <c r="A13" s="58" t="s">
        <v>1513</v>
      </c>
      <c r="B13" s="59">
        <f>VLOOKUP($A13,'Return Data'!$B$7:$R$2292,3,0)</f>
        <v>44774</v>
      </c>
      <c r="C13" s="60">
        <f>VLOOKUP($A13,'Return Data'!$B$7:$R$2292,4,0)</f>
        <v>48.691099999999999</v>
      </c>
      <c r="D13" s="60">
        <f>VLOOKUP($A13,'Return Data'!$B$7:$R$2292,10,0)</f>
        <v>2.3959000000000001</v>
      </c>
      <c r="E13" s="61">
        <f t="shared" si="0"/>
        <v>17</v>
      </c>
      <c r="F13" s="60">
        <f>VLOOKUP($A13,'Return Data'!$B$7:$R$2292,11,0)</f>
        <v>0.35849999999999999</v>
      </c>
      <c r="G13" s="61">
        <f t="shared" si="1"/>
        <v>15</v>
      </c>
      <c r="H13" s="60">
        <f>VLOOKUP($A13,'Return Data'!$B$7:$R$2292,12,0)</f>
        <v>2.2376999999999998</v>
      </c>
      <c r="I13" s="61">
        <f t="shared" si="2"/>
        <v>8</v>
      </c>
      <c r="J13" s="60">
        <f>VLOOKUP($A13,'Return Data'!$B$7:$R$2292,13,0)</f>
        <v>3.2484999999999999</v>
      </c>
      <c r="K13" s="61">
        <f t="shared" si="3"/>
        <v>19</v>
      </c>
      <c r="L13" s="60">
        <f>VLOOKUP($A13,'Return Data'!$B$7:$R$2292,17,0)</f>
        <v>9.5190000000000001</v>
      </c>
      <c r="M13" s="61">
        <f t="shared" si="4"/>
        <v>12</v>
      </c>
      <c r="N13" s="60">
        <f>VLOOKUP($A13,'Return Data'!$B$7:$R$2292,14,0)</f>
        <v>9.0762999999999998</v>
      </c>
      <c r="O13" s="61">
        <f t="shared" si="5"/>
        <v>12</v>
      </c>
      <c r="P13" s="60">
        <f>VLOOKUP($A13,'Return Data'!$B$7:$R$2292,15,0)</f>
        <v>5.8230000000000004</v>
      </c>
      <c r="Q13" s="61">
        <f t="shared" si="6"/>
        <v>18</v>
      </c>
      <c r="R13" s="60">
        <f>VLOOKUP($A13,'Return Data'!$B$7:$R$2292,16,0)</f>
        <v>8.2716999999999992</v>
      </c>
      <c r="S13" s="62">
        <f t="shared" si="7"/>
        <v>15</v>
      </c>
    </row>
    <row r="14" spans="1:20" x14ac:dyDescent="0.3">
      <c r="A14" s="58" t="s">
        <v>1514</v>
      </c>
      <c r="B14" s="59">
        <f>VLOOKUP($A14,'Return Data'!$B$7:$R$2292,3,0)</f>
        <v>44774</v>
      </c>
      <c r="C14" s="60">
        <f>VLOOKUP($A14,'Return Data'!$B$7:$R$2292,4,0)</f>
        <v>73.630399999999995</v>
      </c>
      <c r="D14" s="60">
        <f>VLOOKUP($A14,'Return Data'!$B$7:$R$2292,10,0)</f>
        <v>5.2037000000000004</v>
      </c>
      <c r="E14" s="61">
        <f t="shared" si="0"/>
        <v>4</v>
      </c>
      <c r="F14" s="60">
        <f>VLOOKUP($A14,'Return Data'!$B$7:$R$2292,11,0)</f>
        <v>1.5282</v>
      </c>
      <c r="G14" s="61">
        <f t="shared" si="1"/>
        <v>10</v>
      </c>
      <c r="H14" s="60">
        <f>VLOOKUP($A14,'Return Data'!$B$7:$R$2292,12,0)</f>
        <v>1.1561999999999999</v>
      </c>
      <c r="I14" s="61">
        <f t="shared" si="2"/>
        <v>11</v>
      </c>
      <c r="J14" s="60">
        <f>VLOOKUP($A14,'Return Data'!$B$7:$R$2292,13,0)</f>
        <v>4.0770999999999997</v>
      </c>
      <c r="K14" s="61">
        <f t="shared" si="3"/>
        <v>16</v>
      </c>
      <c r="L14" s="60">
        <f>VLOOKUP($A14,'Return Data'!$B$7:$R$2292,17,0)</f>
        <v>8.6996000000000002</v>
      </c>
      <c r="M14" s="61">
        <f t="shared" si="4"/>
        <v>14</v>
      </c>
      <c r="N14" s="60">
        <f>VLOOKUP($A14,'Return Data'!$B$7:$R$2292,14,0)</f>
        <v>7.7316000000000003</v>
      </c>
      <c r="O14" s="61">
        <f t="shared" si="5"/>
        <v>14</v>
      </c>
      <c r="P14" s="60">
        <f>VLOOKUP($A14,'Return Data'!$B$7:$R$2292,15,0)</f>
        <v>6.3388999999999998</v>
      </c>
      <c r="Q14" s="61">
        <f t="shared" si="6"/>
        <v>14</v>
      </c>
      <c r="R14" s="60">
        <f>VLOOKUP($A14,'Return Data'!$B$7:$R$2292,16,0)</f>
        <v>8.9196000000000009</v>
      </c>
      <c r="S14" s="62">
        <f t="shared" si="7"/>
        <v>10</v>
      </c>
    </row>
    <row r="15" spans="1:20" x14ac:dyDescent="0.3">
      <c r="A15" s="58" t="s">
        <v>1516</v>
      </c>
      <c r="B15" s="59">
        <f>VLOOKUP($A15,'Return Data'!$B$7:$R$2292,3,0)</f>
        <v>44774</v>
      </c>
      <c r="C15" s="60">
        <f>VLOOKUP($A15,'Return Data'!$B$7:$R$2292,4,0)</f>
        <v>63.252000000000002</v>
      </c>
      <c r="D15" s="60">
        <f>VLOOKUP($A15,'Return Data'!$B$7:$R$2292,10,0)</f>
        <v>4.5513000000000003</v>
      </c>
      <c r="E15" s="61">
        <f t="shared" si="0"/>
        <v>11</v>
      </c>
      <c r="F15" s="60">
        <f>VLOOKUP($A15,'Return Data'!$B$7:$R$2292,11,0)</f>
        <v>2.3877999999999999</v>
      </c>
      <c r="G15" s="61">
        <f t="shared" si="1"/>
        <v>7</v>
      </c>
      <c r="H15" s="60">
        <f>VLOOKUP($A15,'Return Data'!$B$7:$R$2292,12,0)</f>
        <v>2.2465999999999999</v>
      </c>
      <c r="I15" s="61">
        <f t="shared" si="2"/>
        <v>7</v>
      </c>
      <c r="J15" s="60">
        <f>VLOOKUP($A15,'Return Data'!$B$7:$R$2292,13,0)</f>
        <v>5.5042999999999997</v>
      </c>
      <c r="K15" s="61">
        <f t="shared" si="3"/>
        <v>9</v>
      </c>
      <c r="L15" s="60">
        <f>VLOOKUP($A15,'Return Data'!$B$7:$R$2292,17,0)</f>
        <v>13.045400000000001</v>
      </c>
      <c r="M15" s="61">
        <f t="shared" si="4"/>
        <v>6</v>
      </c>
      <c r="N15" s="60">
        <f>VLOOKUP($A15,'Return Data'!$B$7:$R$2292,14,0)</f>
        <v>9.9977999999999998</v>
      </c>
      <c r="O15" s="61">
        <f t="shared" si="5"/>
        <v>8</v>
      </c>
      <c r="P15" s="60">
        <f>VLOOKUP($A15,'Return Data'!$B$7:$R$2292,15,0)</f>
        <v>7.1836000000000002</v>
      </c>
      <c r="Q15" s="61">
        <f t="shared" si="6"/>
        <v>7</v>
      </c>
      <c r="R15" s="60">
        <f>VLOOKUP($A15,'Return Data'!$B$7:$R$2292,16,0)</f>
        <v>9.5107999999999997</v>
      </c>
      <c r="S15" s="62">
        <f t="shared" si="7"/>
        <v>7</v>
      </c>
    </row>
    <row r="16" spans="1:20" x14ac:dyDescent="0.3">
      <c r="A16" s="58" t="s">
        <v>1517</v>
      </c>
      <c r="B16" s="59">
        <f>VLOOKUP($A16,'Return Data'!$B$7:$R$2292,3,0)</f>
        <v>44774</v>
      </c>
      <c r="C16" s="60">
        <f>VLOOKUP($A16,'Return Data'!$B$7:$R$2292,4,0)</f>
        <v>50.107100000000003</v>
      </c>
      <c r="D16" s="60">
        <f>VLOOKUP($A16,'Return Data'!$B$7:$R$2292,10,0)</f>
        <v>5.0810000000000004</v>
      </c>
      <c r="E16" s="61">
        <f t="shared" si="0"/>
        <v>7</v>
      </c>
      <c r="F16" s="60">
        <f>VLOOKUP($A16,'Return Data'!$B$7:$R$2292,11,0)</f>
        <v>0.11840000000000001</v>
      </c>
      <c r="G16" s="61">
        <f t="shared" si="1"/>
        <v>16</v>
      </c>
      <c r="H16" s="60">
        <f>VLOOKUP($A16,'Return Data'!$B$7:$R$2292,12,0)</f>
        <v>0.57289999999999996</v>
      </c>
      <c r="I16" s="61">
        <f t="shared" si="2"/>
        <v>17</v>
      </c>
      <c r="J16" s="60">
        <f>VLOOKUP($A16,'Return Data'!$B$7:$R$2292,13,0)</f>
        <v>4.9382999999999999</v>
      </c>
      <c r="K16" s="61">
        <f t="shared" si="3"/>
        <v>10</v>
      </c>
      <c r="L16" s="60">
        <f>VLOOKUP($A16,'Return Data'!$B$7:$R$2292,17,0)</f>
        <v>9.2127999999999997</v>
      </c>
      <c r="M16" s="61">
        <f t="shared" si="4"/>
        <v>13</v>
      </c>
      <c r="N16" s="60">
        <f>VLOOKUP($A16,'Return Data'!$B$7:$R$2292,14,0)</f>
        <v>9.1355000000000004</v>
      </c>
      <c r="O16" s="61">
        <f t="shared" si="5"/>
        <v>11</v>
      </c>
      <c r="P16" s="60">
        <f>VLOOKUP($A16,'Return Data'!$B$7:$R$2292,15,0)</f>
        <v>6.8514999999999997</v>
      </c>
      <c r="Q16" s="61">
        <f t="shared" si="6"/>
        <v>12</v>
      </c>
      <c r="R16" s="60">
        <f>VLOOKUP($A16,'Return Data'!$B$7:$R$2292,16,0)</f>
        <v>8.6161999999999992</v>
      </c>
      <c r="S16" s="62">
        <f t="shared" si="7"/>
        <v>12</v>
      </c>
    </row>
    <row r="17" spans="1:19" x14ac:dyDescent="0.3">
      <c r="A17" s="58" t="s">
        <v>1518</v>
      </c>
      <c r="B17" s="59">
        <f>VLOOKUP($A17,'Return Data'!$B$7:$R$2292,3,0)</f>
        <v>44774</v>
      </c>
      <c r="C17" s="60">
        <f>VLOOKUP($A17,'Return Data'!$B$7:$R$2292,4,0)</f>
        <v>60.764600000000002</v>
      </c>
      <c r="D17" s="60">
        <f>VLOOKUP($A17,'Return Data'!$B$7:$R$2292,10,0)</f>
        <v>5.8765000000000001</v>
      </c>
      <c r="E17" s="61">
        <f t="shared" si="0"/>
        <v>2</v>
      </c>
      <c r="F17" s="60">
        <f>VLOOKUP($A17,'Return Data'!$B$7:$R$2292,11,0)</f>
        <v>3.1446000000000001</v>
      </c>
      <c r="G17" s="61">
        <f t="shared" si="1"/>
        <v>5</v>
      </c>
      <c r="H17" s="60">
        <f>VLOOKUP($A17,'Return Data'!$B$7:$R$2292,12,0)</f>
        <v>3.3382000000000001</v>
      </c>
      <c r="I17" s="61">
        <f t="shared" si="2"/>
        <v>5</v>
      </c>
      <c r="J17" s="60">
        <f>VLOOKUP($A17,'Return Data'!$B$7:$R$2292,13,0)</f>
        <v>8.0340000000000007</v>
      </c>
      <c r="K17" s="61">
        <f t="shared" si="3"/>
        <v>3</v>
      </c>
      <c r="L17" s="60">
        <f>VLOOKUP($A17,'Return Data'!$B$7:$R$2292,17,0)</f>
        <v>10.9201</v>
      </c>
      <c r="M17" s="61">
        <f t="shared" si="4"/>
        <v>7</v>
      </c>
      <c r="N17" s="60">
        <f>VLOOKUP($A17,'Return Data'!$B$7:$R$2292,14,0)</f>
        <v>10.271000000000001</v>
      </c>
      <c r="O17" s="61">
        <f t="shared" si="5"/>
        <v>7</v>
      </c>
      <c r="P17" s="60">
        <f>VLOOKUP($A17,'Return Data'!$B$7:$R$2292,15,0)</f>
        <v>8.6861999999999995</v>
      </c>
      <c r="Q17" s="61">
        <f t="shared" si="6"/>
        <v>3</v>
      </c>
      <c r="R17" s="60">
        <f>VLOOKUP($A17,'Return Data'!$B$7:$R$2292,16,0)</f>
        <v>10.660600000000001</v>
      </c>
      <c r="S17" s="62">
        <f t="shared" si="7"/>
        <v>2</v>
      </c>
    </row>
    <row r="18" spans="1:19" x14ac:dyDescent="0.3">
      <c r="A18" s="58" t="s">
        <v>1519</v>
      </c>
      <c r="B18" s="59">
        <f>VLOOKUP($A18,'Return Data'!$B$7:$R$2292,3,0)</f>
        <v>44774</v>
      </c>
      <c r="C18" s="60">
        <f>VLOOKUP($A18,'Return Data'!$B$7:$R$2292,4,0)</f>
        <v>28.237200000000001</v>
      </c>
      <c r="D18" s="60">
        <f>VLOOKUP($A18,'Return Data'!$B$7:$R$2292,10,0)</f>
        <v>4.0644</v>
      </c>
      <c r="E18" s="61">
        <f t="shared" si="0"/>
        <v>14</v>
      </c>
      <c r="F18" s="60">
        <f>VLOOKUP($A18,'Return Data'!$B$7:$R$2292,11,0)</f>
        <v>-4.7800000000000002E-2</v>
      </c>
      <c r="G18" s="61">
        <f t="shared" si="1"/>
        <v>18</v>
      </c>
      <c r="H18" s="60">
        <f>VLOOKUP($A18,'Return Data'!$B$7:$R$2292,12,0)</f>
        <v>-9.7500000000000003E-2</v>
      </c>
      <c r="I18" s="61">
        <f t="shared" si="2"/>
        <v>20</v>
      </c>
      <c r="J18" s="60">
        <f>VLOOKUP($A18,'Return Data'!$B$7:$R$2292,13,0)</f>
        <v>3.5316000000000001</v>
      </c>
      <c r="K18" s="61">
        <f t="shared" si="3"/>
        <v>18</v>
      </c>
      <c r="L18" s="60">
        <f>VLOOKUP($A18,'Return Data'!$B$7:$R$2292,17,0)</f>
        <v>6.9366000000000003</v>
      </c>
      <c r="M18" s="61">
        <f t="shared" si="4"/>
        <v>18</v>
      </c>
      <c r="N18" s="60">
        <f>VLOOKUP($A18,'Return Data'!$B$7:$R$2292,14,0)</f>
        <v>7.1580000000000004</v>
      </c>
      <c r="O18" s="61">
        <f t="shared" si="5"/>
        <v>17</v>
      </c>
      <c r="P18" s="60">
        <f>VLOOKUP($A18,'Return Data'!$B$7:$R$2292,15,0)</f>
        <v>6.0640000000000001</v>
      </c>
      <c r="Q18" s="61">
        <f t="shared" si="6"/>
        <v>16</v>
      </c>
      <c r="R18" s="60">
        <f>VLOOKUP($A18,'Return Data'!$B$7:$R$2292,16,0)</f>
        <v>8.5052000000000003</v>
      </c>
      <c r="S18" s="62">
        <f t="shared" si="7"/>
        <v>13</v>
      </c>
    </row>
    <row r="19" spans="1:19" x14ac:dyDescent="0.3">
      <c r="A19" s="58" t="s">
        <v>1521</v>
      </c>
      <c r="B19" s="59">
        <f>VLOOKUP($A19,'Return Data'!$B$7:$R$2292,3,0)</f>
        <v>44774</v>
      </c>
      <c r="C19" s="60">
        <f>VLOOKUP($A19,'Return Data'!$B$7:$R$2292,4,0)</f>
        <v>47.961100000000002</v>
      </c>
      <c r="D19" s="60">
        <f>VLOOKUP($A19,'Return Data'!$B$7:$R$2292,10,0)</f>
        <v>4.4829999999999997</v>
      </c>
      <c r="E19" s="61">
        <f t="shared" si="0"/>
        <v>12</v>
      </c>
      <c r="F19" s="60">
        <f>VLOOKUP($A19,'Return Data'!$B$7:$R$2292,11,0)</f>
        <v>2.1412</v>
      </c>
      <c r="G19" s="61">
        <f t="shared" si="1"/>
        <v>8</v>
      </c>
      <c r="H19" s="60">
        <f>VLOOKUP($A19,'Return Data'!$B$7:$R$2292,12,0)</f>
        <v>2.0564</v>
      </c>
      <c r="I19" s="61">
        <f t="shared" si="2"/>
        <v>9</v>
      </c>
      <c r="J19" s="60">
        <f>VLOOKUP($A19,'Return Data'!$B$7:$R$2292,13,0)</f>
        <v>7.1010999999999997</v>
      </c>
      <c r="K19" s="61">
        <f t="shared" si="3"/>
        <v>7</v>
      </c>
      <c r="L19" s="60">
        <f>VLOOKUP($A19,'Return Data'!$B$7:$R$2292,17,0)</f>
        <v>13.5792</v>
      </c>
      <c r="M19" s="61">
        <f t="shared" si="4"/>
        <v>4</v>
      </c>
      <c r="N19" s="60">
        <f>VLOOKUP($A19,'Return Data'!$B$7:$R$2292,14,0)</f>
        <v>12.598800000000001</v>
      </c>
      <c r="O19" s="61">
        <f t="shared" si="5"/>
        <v>2</v>
      </c>
      <c r="P19" s="60">
        <f>VLOOKUP($A19,'Return Data'!$B$7:$R$2292,15,0)</f>
        <v>9.4696999999999996</v>
      </c>
      <c r="Q19" s="61">
        <f t="shared" si="6"/>
        <v>1</v>
      </c>
      <c r="R19" s="60">
        <f>VLOOKUP($A19,'Return Data'!$B$7:$R$2292,16,0)</f>
        <v>10.632099999999999</v>
      </c>
      <c r="S19" s="62">
        <f t="shared" si="7"/>
        <v>3</v>
      </c>
    </row>
    <row r="20" spans="1:19" x14ac:dyDescent="0.3">
      <c r="A20" s="58" t="s">
        <v>1522</v>
      </c>
      <c r="B20" s="59">
        <f>VLOOKUP($A20,'Return Data'!$B$7:$R$2292,3,0)</f>
        <v>44774</v>
      </c>
      <c r="C20" s="60">
        <f>VLOOKUP($A20,'Return Data'!$B$7:$R$2292,4,0)</f>
        <v>46.006599999999999</v>
      </c>
      <c r="D20" s="60">
        <f>VLOOKUP($A20,'Return Data'!$B$7:$R$2292,10,0)</f>
        <v>0.2737</v>
      </c>
      <c r="E20" s="61">
        <f t="shared" si="0"/>
        <v>19</v>
      </c>
      <c r="F20" s="60">
        <f>VLOOKUP($A20,'Return Data'!$B$7:$R$2292,11,0)</f>
        <v>-1.7511000000000001</v>
      </c>
      <c r="G20" s="61">
        <f t="shared" si="1"/>
        <v>20</v>
      </c>
      <c r="H20" s="60">
        <f>VLOOKUP($A20,'Return Data'!$B$7:$R$2292,12,0)</f>
        <v>0.64800000000000002</v>
      </c>
      <c r="I20" s="61">
        <f t="shared" si="2"/>
        <v>15</v>
      </c>
      <c r="J20" s="60">
        <f>VLOOKUP($A20,'Return Data'!$B$7:$R$2292,13,0)</f>
        <v>3.5983000000000001</v>
      </c>
      <c r="K20" s="61">
        <f t="shared" si="3"/>
        <v>17</v>
      </c>
      <c r="L20" s="60">
        <f>VLOOKUP($A20,'Return Data'!$B$7:$R$2292,17,0)</f>
        <v>7.9278000000000004</v>
      </c>
      <c r="M20" s="61">
        <f t="shared" si="4"/>
        <v>16</v>
      </c>
      <c r="N20" s="60">
        <f>VLOOKUP($A20,'Return Data'!$B$7:$R$2292,14,0)</f>
        <v>7.3628</v>
      </c>
      <c r="O20" s="61">
        <f t="shared" si="5"/>
        <v>16</v>
      </c>
      <c r="P20" s="60">
        <f>VLOOKUP($A20,'Return Data'!$B$7:$R$2292,15,0)</f>
        <v>6.4078999999999997</v>
      </c>
      <c r="Q20" s="61">
        <f t="shared" si="6"/>
        <v>13</v>
      </c>
      <c r="R20" s="60">
        <f>VLOOKUP($A20,'Return Data'!$B$7:$R$2292,16,0)</f>
        <v>7.7862999999999998</v>
      </c>
      <c r="S20" s="62">
        <f t="shared" si="7"/>
        <v>18</v>
      </c>
    </row>
    <row r="21" spans="1:19" x14ac:dyDescent="0.3">
      <c r="A21" s="58" t="s">
        <v>1523</v>
      </c>
      <c r="B21" s="59">
        <f>VLOOKUP($A21,'Return Data'!$B$7:$R$2292,3,0)</f>
        <v>44774</v>
      </c>
      <c r="C21" s="60">
        <f>VLOOKUP($A21,'Return Data'!$B$7:$R$2292,4,0)</f>
        <v>72.972999999999999</v>
      </c>
      <c r="D21" s="60">
        <f>VLOOKUP($A21,'Return Data'!$B$7:$R$2292,10,0)</f>
        <v>7.3426999999999998</v>
      </c>
      <c r="E21" s="61">
        <f t="shared" si="0"/>
        <v>1</v>
      </c>
      <c r="F21" s="60">
        <f>VLOOKUP($A21,'Return Data'!$B$7:$R$2292,11,0)</f>
        <v>1.3467</v>
      </c>
      <c r="G21" s="61">
        <f t="shared" si="1"/>
        <v>11</v>
      </c>
      <c r="H21" s="60">
        <f>VLOOKUP($A21,'Return Data'!$B$7:$R$2292,12,0)</f>
        <v>0.90239999999999998</v>
      </c>
      <c r="I21" s="61">
        <f t="shared" si="2"/>
        <v>13</v>
      </c>
      <c r="J21" s="60">
        <f>VLOOKUP($A21,'Return Data'!$B$7:$R$2292,13,0)</f>
        <v>4.5248999999999997</v>
      </c>
      <c r="K21" s="61">
        <f t="shared" si="3"/>
        <v>13</v>
      </c>
      <c r="L21" s="60">
        <f>VLOOKUP($A21,'Return Data'!$B$7:$R$2292,17,0)</f>
        <v>6.7503000000000002</v>
      </c>
      <c r="M21" s="61">
        <f t="shared" si="4"/>
        <v>19</v>
      </c>
      <c r="N21" s="60">
        <f>VLOOKUP($A21,'Return Data'!$B$7:$R$2292,14,0)</f>
        <v>7.7088000000000001</v>
      </c>
      <c r="O21" s="61">
        <f t="shared" si="5"/>
        <v>15</v>
      </c>
      <c r="P21" s="60">
        <f>VLOOKUP($A21,'Return Data'!$B$7:$R$2292,15,0)</f>
        <v>6.8525</v>
      </c>
      <c r="Q21" s="61">
        <f t="shared" si="6"/>
        <v>11</v>
      </c>
      <c r="R21" s="60">
        <f>VLOOKUP($A21,'Return Data'!$B$7:$R$2292,16,0)</f>
        <v>7.8719000000000001</v>
      </c>
      <c r="S21" s="62">
        <f t="shared" si="7"/>
        <v>17</v>
      </c>
    </row>
    <row r="22" spans="1:19" x14ac:dyDescent="0.3">
      <c r="A22" s="58" t="s">
        <v>1869</v>
      </c>
      <c r="B22" s="59">
        <f>VLOOKUP($A22,'Return Data'!$B$7:$R$2292,3,0)</f>
        <v>44774</v>
      </c>
      <c r="C22" s="60">
        <f>VLOOKUP($A22,'Return Data'!$B$7:$R$2292,4,0)</f>
        <v>25.6769</v>
      </c>
      <c r="D22" s="60">
        <f>VLOOKUP($A22,'Return Data'!$B$7:$R$2292,10,0)</f>
        <v>1.3977999999999999</v>
      </c>
      <c r="E22" s="61">
        <f t="shared" si="0"/>
        <v>18</v>
      </c>
      <c r="F22" s="60">
        <f>VLOOKUP($A22,'Return Data'!$B$7:$R$2292,11,0)</f>
        <v>0.97540000000000004</v>
      </c>
      <c r="G22" s="61">
        <f t="shared" si="1"/>
        <v>14</v>
      </c>
      <c r="H22" s="60">
        <f>VLOOKUP($A22,'Return Data'!$B$7:$R$2292,12,0)</f>
        <v>1.0607</v>
      </c>
      <c r="I22" s="61">
        <f t="shared" si="2"/>
        <v>12</v>
      </c>
      <c r="J22" s="60">
        <f>VLOOKUP($A22,'Return Data'!$B$7:$R$2292,13,0)</f>
        <v>4.3513000000000002</v>
      </c>
      <c r="K22" s="61">
        <f t="shared" si="3"/>
        <v>15</v>
      </c>
      <c r="L22" s="60">
        <f>VLOOKUP($A22,'Return Data'!$B$7:$R$2292,17,0)</f>
        <v>7.2507000000000001</v>
      </c>
      <c r="M22" s="61">
        <f t="shared" si="4"/>
        <v>17</v>
      </c>
      <c r="N22" s="60">
        <f>VLOOKUP($A22,'Return Data'!$B$7:$R$2292,14,0)</f>
        <v>6.8822999999999999</v>
      </c>
      <c r="O22" s="61">
        <f t="shared" si="5"/>
        <v>18</v>
      </c>
      <c r="P22" s="60">
        <f>VLOOKUP($A22,'Return Data'!$B$7:$R$2292,15,0)</f>
        <v>6.1250999999999998</v>
      </c>
      <c r="Q22" s="61">
        <f t="shared" si="6"/>
        <v>15</v>
      </c>
      <c r="R22" s="60">
        <f>VLOOKUP($A22,'Return Data'!$B$7:$R$2292,16,0)</f>
        <v>8.3214000000000006</v>
      </c>
      <c r="S22" s="62">
        <f t="shared" si="7"/>
        <v>14</v>
      </c>
    </row>
    <row r="23" spans="1:19" x14ac:dyDescent="0.3">
      <c r="A23" s="58" t="s">
        <v>1524</v>
      </c>
      <c r="B23" s="59">
        <f>VLOOKUP($A23,'Return Data'!$B$7:$R$2292,3,0)</f>
        <v>44774</v>
      </c>
      <c r="C23" s="60">
        <f>VLOOKUP($A23,'Return Data'!$B$7:$R$2292,4,0)</f>
        <v>48.534599999999998</v>
      </c>
      <c r="D23" s="60">
        <f>VLOOKUP($A23,'Return Data'!$B$7:$R$2292,10,0)</f>
        <v>4.4253</v>
      </c>
      <c r="E23" s="61">
        <f t="shared" si="0"/>
        <v>13</v>
      </c>
      <c r="F23" s="60">
        <f>VLOOKUP($A23,'Return Data'!$B$7:$R$2292,11,0)</f>
        <v>3.6764999999999999</v>
      </c>
      <c r="G23" s="61">
        <f t="shared" si="1"/>
        <v>3</v>
      </c>
      <c r="H23" s="60">
        <f>VLOOKUP($A23,'Return Data'!$B$7:$R$2292,12,0)</f>
        <v>4.5106999999999999</v>
      </c>
      <c r="I23" s="61">
        <f t="shared" si="2"/>
        <v>3</v>
      </c>
      <c r="J23" s="60">
        <f>VLOOKUP($A23,'Return Data'!$B$7:$R$2292,13,0)</f>
        <v>6.8353999999999999</v>
      </c>
      <c r="K23" s="61">
        <f t="shared" si="3"/>
        <v>8</v>
      </c>
      <c r="L23" s="60">
        <f>VLOOKUP($A23,'Return Data'!$B$7:$R$2292,17,0)</f>
        <v>9.6880000000000006</v>
      </c>
      <c r="M23" s="61">
        <f t="shared" si="4"/>
        <v>11</v>
      </c>
      <c r="N23" s="60">
        <f>VLOOKUP($A23,'Return Data'!$B$7:$R$2292,14,0)</f>
        <v>2.3006000000000002</v>
      </c>
      <c r="O23" s="61">
        <f t="shared" si="5"/>
        <v>19</v>
      </c>
      <c r="P23" s="60">
        <f>VLOOKUP($A23,'Return Data'!$B$7:$R$2292,15,0)</f>
        <v>2.8138999999999998</v>
      </c>
      <c r="Q23" s="61">
        <f t="shared" si="6"/>
        <v>19</v>
      </c>
      <c r="R23" s="60">
        <f>VLOOKUP($A23,'Return Data'!$B$7:$R$2292,16,0)</f>
        <v>6.9817</v>
      </c>
      <c r="S23" s="62">
        <f t="shared" si="7"/>
        <v>19</v>
      </c>
    </row>
    <row r="24" spans="1:19" x14ac:dyDescent="0.3">
      <c r="A24" s="58" t="s">
        <v>1906</v>
      </c>
      <c r="B24" s="59">
        <f>VLOOKUP($A24,'Return Data'!$B$7:$R$2292,3,0)</f>
        <v>44774</v>
      </c>
      <c r="C24" s="60">
        <f>VLOOKUP($A24,'Return Data'!$B$7:$R$2292,4,0)</f>
        <v>58.260599999999997</v>
      </c>
      <c r="D24" s="60">
        <f>VLOOKUP($A24,'Return Data'!$B$7:$R$2292,10,0)</f>
        <v>5.2643000000000004</v>
      </c>
      <c r="E24" s="61">
        <f t="shared" si="0"/>
        <v>3</v>
      </c>
      <c r="F24" s="60">
        <f>VLOOKUP($A24,'Return Data'!$B$7:$R$2292,11,0)</f>
        <v>3.3233999999999999</v>
      </c>
      <c r="G24" s="61">
        <f t="shared" si="1"/>
        <v>4</v>
      </c>
      <c r="H24" s="60">
        <f>VLOOKUP($A24,'Return Data'!$B$7:$R$2292,12,0)</f>
        <v>3.6879</v>
      </c>
      <c r="I24" s="61">
        <f t="shared" si="2"/>
        <v>4</v>
      </c>
      <c r="J24" s="60">
        <f>VLOOKUP($A24,'Return Data'!$B$7:$R$2292,13,0)</f>
        <v>7.2969999999999997</v>
      </c>
      <c r="K24" s="61">
        <f t="shared" si="3"/>
        <v>6</v>
      </c>
      <c r="L24" s="60">
        <f>VLOOKUP($A24,'Return Data'!$B$7:$R$2292,17,0)</f>
        <v>13.6554</v>
      </c>
      <c r="M24" s="61">
        <f t="shared" si="4"/>
        <v>3</v>
      </c>
      <c r="N24" s="60">
        <f>VLOOKUP($A24,'Return Data'!$B$7:$R$2292,14,0)</f>
        <v>11.782500000000001</v>
      </c>
      <c r="O24" s="61">
        <f t="shared" si="5"/>
        <v>3</v>
      </c>
      <c r="P24" s="60">
        <f>VLOOKUP($A24,'Return Data'!$B$7:$R$2292,15,0)</f>
        <v>8.0815999999999999</v>
      </c>
      <c r="Q24" s="61">
        <f t="shared" si="6"/>
        <v>4</v>
      </c>
      <c r="R24" s="60">
        <f>VLOOKUP($A24,'Return Data'!$B$7:$R$2292,16,0)</f>
        <v>9.7813999999999997</v>
      </c>
      <c r="S24" s="62">
        <f t="shared" si="7"/>
        <v>5</v>
      </c>
    </row>
    <row r="25" spans="1:19" x14ac:dyDescent="0.3">
      <c r="A25" s="58" t="s">
        <v>1526</v>
      </c>
      <c r="B25" s="59">
        <f>VLOOKUP($A25,'Return Data'!$B$7:$R$2292,3,0)</f>
        <v>44774</v>
      </c>
      <c r="C25" s="60">
        <f>VLOOKUP($A25,'Return Data'!$B$7:$R$2292,4,0)</f>
        <v>25.414100000000001</v>
      </c>
      <c r="D25" s="60">
        <f>VLOOKUP($A25,'Return Data'!$B$7:$R$2292,10,0)</f>
        <v>4.7275999999999998</v>
      </c>
      <c r="E25" s="61">
        <f t="shared" si="0"/>
        <v>10</v>
      </c>
      <c r="F25" s="60">
        <f>VLOOKUP($A25,'Return Data'!$B$7:$R$2292,11,0)</f>
        <v>1.1619999999999999</v>
      </c>
      <c r="G25" s="61">
        <f t="shared" si="1"/>
        <v>12</v>
      </c>
      <c r="H25" s="60">
        <f>VLOOKUP($A25,'Return Data'!$B$7:$R$2292,12,0)</f>
        <v>0.43909999999999999</v>
      </c>
      <c r="I25" s="61">
        <f t="shared" si="2"/>
        <v>18</v>
      </c>
      <c r="J25" s="60">
        <f>VLOOKUP($A25,'Return Data'!$B$7:$R$2292,13,0)</f>
        <v>9.8263999999999996</v>
      </c>
      <c r="K25" s="61">
        <f t="shared" si="3"/>
        <v>2</v>
      </c>
      <c r="L25" s="60">
        <f>VLOOKUP($A25,'Return Data'!$B$7:$R$2292,17,0)</f>
        <v>10.5145</v>
      </c>
      <c r="M25" s="61">
        <f t="shared" si="4"/>
        <v>8</v>
      </c>
      <c r="N25" s="60">
        <f>VLOOKUP($A25,'Return Data'!$B$7:$R$2292,14,0)</f>
        <v>9.1379999999999999</v>
      </c>
      <c r="O25" s="61">
        <f t="shared" si="5"/>
        <v>10</v>
      </c>
      <c r="P25" s="60">
        <f>VLOOKUP($A25,'Return Data'!$B$7:$R$2292,15,0)</f>
        <v>6.0347999999999997</v>
      </c>
      <c r="Q25" s="61">
        <f t="shared" si="6"/>
        <v>17</v>
      </c>
      <c r="R25" s="60">
        <f>VLOOKUP($A25,'Return Data'!$B$7:$R$2292,16,0)</f>
        <v>8.1712000000000007</v>
      </c>
      <c r="S25" s="62">
        <f t="shared" si="7"/>
        <v>16</v>
      </c>
    </row>
    <row r="26" spans="1:19" x14ac:dyDescent="0.3">
      <c r="A26" s="58" t="s">
        <v>1527</v>
      </c>
      <c r="B26" s="59">
        <f>VLOOKUP($A26,'Return Data'!$B$7:$R$2292,3,0)</f>
        <v>0</v>
      </c>
      <c r="C26" s="60">
        <f>VLOOKUP($A26,'Return Data'!$B$7:$R$2292,4,0)</f>
        <v>0</v>
      </c>
      <c r="D26" s="60">
        <f>VLOOKUP($A26,'Return Data'!$B$7:$R$2292,10,0)</f>
        <v>0</v>
      </c>
      <c r="E26" s="61">
        <f t="shared" si="0"/>
        <v>20</v>
      </c>
      <c r="F26" s="60">
        <f>VLOOKUP($A26,'Return Data'!$B$7:$R$2292,11,0)</f>
        <v>0</v>
      </c>
      <c r="G26" s="61">
        <f t="shared" si="1"/>
        <v>17</v>
      </c>
      <c r="H26" s="60">
        <f>VLOOKUP($A26,'Return Data'!$B$7:$R$2292,12,0)</f>
        <v>0</v>
      </c>
      <c r="I26" s="61">
        <f t="shared" si="2"/>
        <v>19</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44774</v>
      </c>
      <c r="C27" s="60">
        <f>VLOOKUP($A27,'Return Data'!$B$7:$R$2292,4,0)</f>
        <v>55.321899999999999</v>
      </c>
      <c r="D27" s="60">
        <f>VLOOKUP($A27,'Return Data'!$B$7:$R$2292,10,0)</f>
        <v>5.1303000000000001</v>
      </c>
      <c r="E27" s="61">
        <f t="shared" si="0"/>
        <v>6</v>
      </c>
      <c r="F27" s="60">
        <f>VLOOKUP($A27,'Return Data'!$B$7:$R$2292,11,0)</f>
        <v>1.1436999999999999</v>
      </c>
      <c r="G27" s="61">
        <f t="shared" si="1"/>
        <v>13</v>
      </c>
      <c r="H27" s="60">
        <f>VLOOKUP($A27,'Return Data'!$B$7:$R$2292,12,0)</f>
        <v>0.64249999999999996</v>
      </c>
      <c r="I27" s="61">
        <f t="shared" si="2"/>
        <v>16</v>
      </c>
      <c r="J27" s="60">
        <f>VLOOKUP($A27,'Return Data'!$B$7:$R$2292,13,0)</f>
        <v>7.8958000000000004</v>
      </c>
      <c r="K27" s="61">
        <f t="shared" si="3"/>
        <v>5</v>
      </c>
      <c r="L27" s="60">
        <f>VLOOKUP($A27,'Return Data'!$B$7:$R$2292,17,0)</f>
        <v>13.1328</v>
      </c>
      <c r="M27" s="61">
        <f>RANK(L27,L$8:L$27,0)</f>
        <v>5</v>
      </c>
      <c r="N27" s="60">
        <f>VLOOKUP($A27,'Return Data'!$B$7:$R$2292,14,0)</f>
        <v>9.4567999999999994</v>
      </c>
      <c r="O27" s="61">
        <f>RANK(N27,N$8:N$27,0)</f>
        <v>9</v>
      </c>
      <c r="P27" s="60">
        <f>VLOOKUP($A27,'Return Data'!$B$7:$R$2292,15,0)</f>
        <v>7.1094999999999997</v>
      </c>
      <c r="Q27" s="61">
        <f>RANK(P27,P$8:P$27,0)</f>
        <v>8</v>
      </c>
      <c r="R27" s="60">
        <f>VLOOKUP($A27,'Return Data'!$B$7:$R$2292,16,0)</f>
        <v>9.5219000000000005</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4.1049850000000001</v>
      </c>
      <c r="E29" s="69"/>
      <c r="F29" s="70">
        <f>AVERAGE(F8:F27)</f>
        <v>3.4692499999999997</v>
      </c>
      <c r="G29" s="69"/>
      <c r="H29" s="70">
        <f>AVERAGE(H8:H27)</f>
        <v>2.9706200000000003</v>
      </c>
      <c r="I29" s="69"/>
      <c r="J29" s="70">
        <f>AVERAGE(J8:J27)</f>
        <v>6.2723999999999993</v>
      </c>
      <c r="K29" s="69"/>
      <c r="L29" s="70">
        <f>AVERAGE(L8:L27)</f>
        <v>10.695773684210527</v>
      </c>
      <c r="M29" s="69"/>
      <c r="N29" s="70">
        <f>AVERAGE(N8:N27)</f>
        <v>9.2891473684210517</v>
      </c>
      <c r="O29" s="69"/>
      <c r="P29" s="70">
        <f>AVERAGE(P8:P27)</f>
        <v>6.9315421052631594</v>
      </c>
      <c r="Q29" s="69"/>
      <c r="R29" s="70">
        <f>AVERAGE(R8:R27)</f>
        <v>8.5759650000000001</v>
      </c>
      <c r="S29" s="71"/>
    </row>
    <row r="30" spans="1:19" x14ac:dyDescent="0.3">
      <c r="A30" s="68" t="s">
        <v>28</v>
      </c>
      <c r="B30" s="69"/>
      <c r="C30" s="69"/>
      <c r="D30" s="70">
        <f>MIN(D8:D27)</f>
        <v>0</v>
      </c>
      <c r="E30" s="69"/>
      <c r="F30" s="70">
        <f>MIN(F8:F27)</f>
        <v>-1.7511000000000001</v>
      </c>
      <c r="G30" s="69"/>
      <c r="H30" s="70">
        <f>MIN(H8:H27)</f>
        <v>-9.7500000000000003E-2</v>
      </c>
      <c r="I30" s="69"/>
      <c r="J30" s="70">
        <f>MIN(J8:J27)</f>
        <v>0</v>
      </c>
      <c r="K30" s="69"/>
      <c r="L30" s="70">
        <f>MIN(L8:L27)</f>
        <v>6.7503000000000002</v>
      </c>
      <c r="M30" s="69"/>
      <c r="N30" s="70">
        <f>MIN(N8:N27)</f>
        <v>2.3006000000000002</v>
      </c>
      <c r="O30" s="69"/>
      <c r="P30" s="70">
        <f>MIN(P8:P27)</f>
        <v>2.8138999999999998</v>
      </c>
      <c r="Q30" s="69"/>
      <c r="R30" s="70">
        <f>MIN(R8:R27)</f>
        <v>0</v>
      </c>
      <c r="S30" s="71"/>
    </row>
    <row r="31" spans="1:19" ht="15" thickBot="1" x14ac:dyDescent="0.35">
      <c r="A31" s="72" t="s">
        <v>29</v>
      </c>
      <c r="B31" s="73"/>
      <c r="C31" s="73"/>
      <c r="D31" s="74">
        <f>MAX(D8:D27)</f>
        <v>7.3426999999999998</v>
      </c>
      <c r="E31" s="73"/>
      <c r="F31" s="74">
        <f>MAX(F8:F27)</f>
        <v>38.971800000000002</v>
      </c>
      <c r="G31" s="73"/>
      <c r="H31" s="74">
        <f>MAX(H8:H27)</f>
        <v>26.2105</v>
      </c>
      <c r="I31" s="73"/>
      <c r="J31" s="74">
        <f>MAX(J8:J27)</f>
        <v>22.7879</v>
      </c>
      <c r="K31" s="73"/>
      <c r="L31" s="74">
        <f>MAX(L8:L27)</f>
        <v>18.043900000000001</v>
      </c>
      <c r="M31" s="73"/>
      <c r="N31" s="74">
        <f>MAX(N8:N27)</f>
        <v>15.267300000000001</v>
      </c>
      <c r="O31" s="73"/>
      <c r="P31" s="74">
        <f>MAX(P8:P27)</f>
        <v>9.4696999999999996</v>
      </c>
      <c r="Q31" s="73"/>
      <c r="R31" s="74">
        <f>MAX(R8:R27)</f>
        <v>10.8339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44774</v>
      </c>
      <c r="C8" s="60">
        <f>VLOOKUP($A8,'Return Data'!$B$7:$R$2292,4,0)</f>
        <v>51.621400000000001</v>
      </c>
      <c r="D8" s="60">
        <f>VLOOKUP($A8,'Return Data'!$B$7:$R$2292,10,0)</f>
        <v>4.0755999999999997</v>
      </c>
      <c r="E8" s="61">
        <f t="shared" ref="E8:E27" si="0">RANK(D8,D$8:D$27,0)</f>
        <v>7</v>
      </c>
      <c r="F8" s="60">
        <f>VLOOKUP($A8,'Return Data'!$B$7:$R$2292,11,0)</f>
        <v>5.3935000000000004</v>
      </c>
      <c r="G8" s="61">
        <f t="shared" ref="G8:G27" si="1">RANK(F8,F$8:F$27,0)</f>
        <v>2</v>
      </c>
      <c r="H8" s="60">
        <f>VLOOKUP($A8,'Return Data'!$B$7:$R$2292,12,0)</f>
        <v>4.1571999999999996</v>
      </c>
      <c r="I8" s="61">
        <f t="shared" ref="I8:I27" si="2">RANK(H8,H$8:H$27,0)</f>
        <v>2</v>
      </c>
      <c r="J8" s="60">
        <f>VLOOKUP($A8,'Return Data'!$B$7:$R$2292,13,0)</f>
        <v>7.0110999999999999</v>
      </c>
      <c r="K8" s="61">
        <f t="shared" ref="K8:K27" si="3">RANK(J8,J$8:J$27,0)</f>
        <v>5</v>
      </c>
      <c r="L8" s="60">
        <f>VLOOKUP($A8,'Return Data'!$B$7:$R$2292,17,0)</f>
        <v>14.5701</v>
      </c>
      <c r="M8" s="61">
        <f t="shared" ref="M8:M25" si="4">RANK(L8,L$8:L$27,0)</f>
        <v>2</v>
      </c>
      <c r="N8" s="60">
        <f>VLOOKUP($A8,'Return Data'!$B$7:$R$2292,14,0)</f>
        <v>9.7311999999999994</v>
      </c>
      <c r="O8" s="61">
        <f t="shared" ref="O8:O25" si="5">RANK(N8,N$8:N$27,0)</f>
        <v>5</v>
      </c>
      <c r="P8" s="60">
        <f>VLOOKUP($A8,'Return Data'!$B$7:$R$2292,15,0)</f>
        <v>6.0244</v>
      </c>
      <c r="Q8" s="61">
        <f t="shared" ref="Q8:Q25" si="6">RANK(P8,P$8:P$27,0)</f>
        <v>9</v>
      </c>
      <c r="R8" s="60">
        <f>VLOOKUP($A8,'Return Data'!$B$7:$R$2292,16,0)</f>
        <v>9.4345999999999997</v>
      </c>
      <c r="S8" s="62">
        <f t="shared" ref="S8:S27" si="7">RANK(R8,R$8:R$27,0)</f>
        <v>3</v>
      </c>
    </row>
    <row r="9" spans="1:20" x14ac:dyDescent="0.3">
      <c r="A9" s="58" t="s">
        <v>1893</v>
      </c>
      <c r="B9" s="59">
        <f>VLOOKUP($A9,'Return Data'!$B$7:$R$2292,3,0)</f>
        <v>44774</v>
      </c>
      <c r="C9" s="60">
        <f>VLOOKUP($A9,'Return Data'!$B$7:$R$2292,4,0)</f>
        <v>24.240200000000002</v>
      </c>
      <c r="D9" s="60">
        <f>VLOOKUP($A9,'Return Data'!$B$7:$R$2292,10,0)</f>
        <v>1.3987000000000001</v>
      </c>
      <c r="E9" s="61">
        <f t="shared" si="0"/>
        <v>17</v>
      </c>
      <c r="F9" s="60">
        <f>VLOOKUP($A9,'Return Data'!$B$7:$R$2292,11,0)</f>
        <v>-1.6085</v>
      </c>
      <c r="G9" s="61">
        <f t="shared" si="1"/>
        <v>19</v>
      </c>
      <c r="H9" s="60">
        <f>VLOOKUP($A9,'Return Data'!$B$7:$R$2292,12,0)</f>
        <v>-0.50990000000000002</v>
      </c>
      <c r="I9" s="61">
        <f t="shared" si="2"/>
        <v>17</v>
      </c>
      <c r="J9" s="60">
        <f>VLOOKUP($A9,'Return Data'!$B$7:$R$2292,13,0)</f>
        <v>3.1758999999999999</v>
      </c>
      <c r="K9" s="61">
        <f t="shared" si="3"/>
        <v>14</v>
      </c>
      <c r="L9" s="60">
        <f>VLOOKUP($A9,'Return Data'!$B$7:$R$2292,17,0)</f>
        <v>8.9783000000000008</v>
      </c>
      <c r="M9" s="61">
        <f t="shared" si="4"/>
        <v>11</v>
      </c>
      <c r="N9" s="60">
        <f>VLOOKUP($A9,'Return Data'!$B$7:$R$2292,14,0)</f>
        <v>9.2935999999999996</v>
      </c>
      <c r="O9" s="61">
        <f t="shared" si="5"/>
        <v>8</v>
      </c>
      <c r="P9" s="60">
        <f>VLOOKUP($A9,'Return Data'!$B$7:$R$2292,15,0)</f>
        <v>6.1669</v>
      </c>
      <c r="Q9" s="61">
        <f t="shared" si="6"/>
        <v>8</v>
      </c>
      <c r="R9" s="60">
        <f>VLOOKUP($A9,'Return Data'!$B$7:$R$2292,16,0)</f>
        <v>7.6233000000000004</v>
      </c>
      <c r="S9" s="62">
        <f t="shared" si="7"/>
        <v>15</v>
      </c>
    </row>
    <row r="10" spans="1:20" x14ac:dyDescent="0.3">
      <c r="A10" s="58" t="s">
        <v>1964</v>
      </c>
      <c r="B10" s="59">
        <f>VLOOKUP($A10,'Return Data'!$B$7:$R$2292,3,0)</f>
        <v>44774</v>
      </c>
      <c r="C10" s="60">
        <f>VLOOKUP($A10,'Return Data'!$B$7:$R$2292,4,0)</f>
        <v>34.9726</v>
      </c>
      <c r="D10" s="60">
        <f>VLOOKUP($A10,'Return Data'!$B$7:$R$2292,10,0)</f>
        <v>3.7328000000000001</v>
      </c>
      <c r="E10" s="61">
        <f t="shared" si="0"/>
        <v>10</v>
      </c>
      <c r="F10" s="60">
        <f>VLOOKUP($A10,'Return Data'!$B$7:$R$2292,11,0)</f>
        <v>1.2935000000000001</v>
      </c>
      <c r="G10" s="61">
        <f t="shared" si="1"/>
        <v>7</v>
      </c>
      <c r="H10" s="60">
        <f>VLOOKUP($A10,'Return Data'!$B$7:$R$2292,12,0)</f>
        <v>-0.1905</v>
      </c>
      <c r="I10" s="61">
        <f t="shared" si="2"/>
        <v>15</v>
      </c>
      <c r="J10" s="60">
        <f>VLOOKUP($A10,'Return Data'!$B$7:$R$2292,13,0)</f>
        <v>2.7688999999999999</v>
      </c>
      <c r="K10" s="61">
        <f t="shared" si="3"/>
        <v>16</v>
      </c>
      <c r="L10" s="60">
        <f>VLOOKUP($A10,'Return Data'!$B$7:$R$2292,17,0)</f>
        <v>6.3670999999999998</v>
      </c>
      <c r="M10" s="61">
        <f t="shared" si="4"/>
        <v>16</v>
      </c>
      <c r="N10" s="60">
        <f>VLOOKUP($A10,'Return Data'!$B$7:$R$2292,14,0)</f>
        <v>6.6546000000000003</v>
      </c>
      <c r="O10" s="61">
        <f t="shared" si="5"/>
        <v>16</v>
      </c>
      <c r="P10" s="60">
        <f>VLOOKUP($A10,'Return Data'!$B$7:$R$2292,15,0)</f>
        <v>5.7628000000000004</v>
      </c>
      <c r="Q10" s="61">
        <f t="shared" si="6"/>
        <v>11</v>
      </c>
      <c r="R10" s="60">
        <f>VLOOKUP($A10,'Return Data'!$B$7:$R$2292,16,0)</f>
        <v>7.2591000000000001</v>
      </c>
      <c r="S10" s="62">
        <f t="shared" si="7"/>
        <v>16</v>
      </c>
    </row>
    <row r="11" spans="1:20" x14ac:dyDescent="0.3">
      <c r="A11" s="58" t="s">
        <v>2020</v>
      </c>
      <c r="B11" s="59">
        <f>VLOOKUP($A11,'Return Data'!$B$7:$R$2292,3,0)</f>
        <v>44774</v>
      </c>
      <c r="C11" s="60">
        <f>VLOOKUP($A11,'Return Data'!$B$7:$R$2292,4,0)</f>
        <v>27.4359</v>
      </c>
      <c r="D11" s="60">
        <f>VLOOKUP($A11,'Return Data'!$B$7:$R$2292,10,0)</f>
        <v>3.323</v>
      </c>
      <c r="E11" s="61">
        <f t="shared" si="0"/>
        <v>13</v>
      </c>
      <c r="F11" s="60">
        <f>VLOOKUP($A11,'Return Data'!$B$7:$R$2292,11,0)</f>
        <v>38.236699999999999</v>
      </c>
      <c r="G11" s="61">
        <f t="shared" si="1"/>
        <v>1</v>
      </c>
      <c r="H11" s="60">
        <f>VLOOKUP($A11,'Return Data'!$B$7:$R$2292,12,0)</f>
        <v>25.5229</v>
      </c>
      <c r="I11" s="61">
        <f t="shared" si="2"/>
        <v>1</v>
      </c>
      <c r="J11" s="60">
        <f>VLOOKUP($A11,'Return Data'!$B$7:$R$2292,13,0)</f>
        <v>22.135000000000002</v>
      </c>
      <c r="K11" s="61">
        <f t="shared" si="3"/>
        <v>1</v>
      </c>
      <c r="L11" s="60">
        <f>VLOOKUP($A11,'Return Data'!$B$7:$R$2292,17,0)</f>
        <v>17.384399999999999</v>
      </c>
      <c r="M11" s="61">
        <f t="shared" si="4"/>
        <v>1</v>
      </c>
      <c r="N11" s="60">
        <f>VLOOKUP($A11,'Return Data'!$B$7:$R$2292,14,0)</f>
        <v>14.611499999999999</v>
      </c>
      <c r="O11" s="61">
        <f t="shared" si="5"/>
        <v>1</v>
      </c>
      <c r="P11" s="60">
        <f>VLOOKUP($A11,'Return Data'!$B$7:$R$2292,15,0)</f>
        <v>6.4836999999999998</v>
      </c>
      <c r="Q11" s="61">
        <f t="shared" si="6"/>
        <v>6</v>
      </c>
      <c r="R11" s="60">
        <f>VLOOKUP($A11,'Return Data'!$B$7:$R$2292,16,0)</f>
        <v>7.8343999999999996</v>
      </c>
      <c r="S11" s="62">
        <f t="shared" si="7"/>
        <v>14</v>
      </c>
    </row>
    <row r="12" spans="1:20" x14ac:dyDescent="0.3">
      <c r="A12" s="58" t="s">
        <v>1531</v>
      </c>
      <c r="B12" s="59">
        <f>VLOOKUP($A12,'Return Data'!$B$7:$R$2292,3,0)</f>
        <v>44774</v>
      </c>
      <c r="C12" s="60">
        <f>VLOOKUP($A12,'Return Data'!$B$7:$R$2292,4,0)</f>
        <v>87.330629274150894</v>
      </c>
      <c r="D12" s="60">
        <f>VLOOKUP($A12,'Return Data'!$B$7:$R$2292,10,0)</f>
        <v>3.6204999999999998</v>
      </c>
      <c r="E12" s="61">
        <f t="shared" si="0"/>
        <v>12</v>
      </c>
      <c r="F12" s="60">
        <f>VLOOKUP($A12,'Return Data'!$B$7:$R$2292,11,0)</f>
        <v>0.74660000000000004</v>
      </c>
      <c r="G12" s="61">
        <f t="shared" si="1"/>
        <v>8</v>
      </c>
      <c r="H12" s="60">
        <f>VLOOKUP($A12,'Return Data'!$B$7:$R$2292,12,0)</f>
        <v>1.1898</v>
      </c>
      <c r="I12" s="61">
        <f t="shared" si="2"/>
        <v>8</v>
      </c>
      <c r="J12" s="60">
        <f>VLOOKUP($A12,'Return Data'!$B$7:$R$2292,13,0)</f>
        <v>3.5907</v>
      </c>
      <c r="K12" s="61">
        <f t="shared" si="3"/>
        <v>10</v>
      </c>
      <c r="L12" s="60">
        <f>VLOOKUP($A12,'Return Data'!$B$7:$R$2292,17,0)</f>
        <v>8.9937000000000005</v>
      </c>
      <c r="M12" s="61">
        <f t="shared" si="4"/>
        <v>10</v>
      </c>
      <c r="N12" s="60">
        <f>VLOOKUP($A12,'Return Data'!$B$7:$R$2292,14,0)</f>
        <v>9.7687000000000008</v>
      </c>
      <c r="O12" s="61">
        <f t="shared" si="5"/>
        <v>4</v>
      </c>
      <c r="P12" s="60">
        <f>VLOOKUP($A12,'Return Data'!$B$7:$R$2292,15,0)</f>
        <v>7.5678999999999998</v>
      </c>
      <c r="Q12" s="61">
        <f t="shared" si="6"/>
        <v>3</v>
      </c>
      <c r="R12" s="60">
        <f>VLOOKUP($A12,'Return Data'!$B$7:$R$2292,16,0)</f>
        <v>8.3901000000000003</v>
      </c>
      <c r="S12" s="62">
        <f t="shared" si="7"/>
        <v>9</v>
      </c>
    </row>
    <row r="13" spans="1:20" x14ac:dyDescent="0.3">
      <c r="A13" s="58" t="s">
        <v>1532</v>
      </c>
      <c r="B13" s="59">
        <f>VLOOKUP($A13,'Return Data'!$B$7:$R$2292,3,0)</f>
        <v>44774</v>
      </c>
      <c r="C13" s="60">
        <f>VLOOKUP($A13,'Return Data'!$B$7:$R$2292,4,0)</f>
        <v>44.069299999999998</v>
      </c>
      <c r="D13" s="60">
        <f>VLOOKUP($A13,'Return Data'!$B$7:$R$2292,10,0)</f>
        <v>1.7454000000000001</v>
      </c>
      <c r="E13" s="61">
        <f t="shared" si="0"/>
        <v>16</v>
      </c>
      <c r="F13" s="60">
        <f>VLOOKUP($A13,'Return Data'!$B$7:$R$2292,11,0)</f>
        <v>-0.2888</v>
      </c>
      <c r="G13" s="61">
        <f t="shared" si="1"/>
        <v>15</v>
      </c>
      <c r="H13" s="60">
        <f>VLOOKUP($A13,'Return Data'!$B$7:$R$2292,12,0)</f>
        <v>1.4447000000000001</v>
      </c>
      <c r="I13" s="61">
        <f t="shared" si="2"/>
        <v>7</v>
      </c>
      <c r="J13" s="60">
        <f>VLOOKUP($A13,'Return Data'!$B$7:$R$2292,13,0)</f>
        <v>2.2223000000000002</v>
      </c>
      <c r="K13" s="61">
        <f t="shared" si="3"/>
        <v>19</v>
      </c>
      <c r="L13" s="60">
        <f>VLOOKUP($A13,'Return Data'!$B$7:$R$2292,17,0)</f>
        <v>8.0587999999999997</v>
      </c>
      <c r="M13" s="61">
        <f t="shared" si="4"/>
        <v>12</v>
      </c>
      <c r="N13" s="60">
        <f>VLOOKUP($A13,'Return Data'!$B$7:$R$2292,14,0)</f>
        <v>7.5298999999999996</v>
      </c>
      <c r="O13" s="61">
        <f t="shared" si="5"/>
        <v>11</v>
      </c>
      <c r="P13" s="60">
        <f>VLOOKUP($A13,'Return Data'!$B$7:$R$2292,15,0)</f>
        <v>4.3704000000000001</v>
      </c>
      <c r="Q13" s="61">
        <f t="shared" si="6"/>
        <v>18</v>
      </c>
      <c r="R13" s="60">
        <f>VLOOKUP($A13,'Return Data'!$B$7:$R$2292,16,0)</f>
        <v>8.5145999999999997</v>
      </c>
      <c r="S13" s="62">
        <f t="shared" si="7"/>
        <v>7</v>
      </c>
    </row>
    <row r="14" spans="1:20" x14ac:dyDescent="0.3">
      <c r="A14" s="58" t="s">
        <v>1533</v>
      </c>
      <c r="B14" s="59">
        <f>VLOOKUP($A14,'Return Data'!$B$7:$R$2292,3,0)</f>
        <v>44774</v>
      </c>
      <c r="C14" s="60">
        <f>VLOOKUP($A14,'Return Data'!$B$7:$R$2292,4,0)</f>
        <v>68.483000000000004</v>
      </c>
      <c r="D14" s="60">
        <f>VLOOKUP($A14,'Return Data'!$B$7:$R$2292,10,0)</f>
        <v>4.3726000000000003</v>
      </c>
      <c r="E14" s="61">
        <f t="shared" si="0"/>
        <v>5</v>
      </c>
      <c r="F14" s="60">
        <f>VLOOKUP($A14,'Return Data'!$B$7:$R$2292,11,0)</f>
        <v>0.67689999999999995</v>
      </c>
      <c r="G14" s="61">
        <f t="shared" si="1"/>
        <v>10</v>
      </c>
      <c r="H14" s="60">
        <f>VLOOKUP($A14,'Return Data'!$B$7:$R$2292,12,0)</f>
        <v>0.32550000000000001</v>
      </c>
      <c r="I14" s="61">
        <f t="shared" si="2"/>
        <v>10</v>
      </c>
      <c r="J14" s="60">
        <f>VLOOKUP($A14,'Return Data'!$B$7:$R$2292,13,0)</f>
        <v>3.2366999999999999</v>
      </c>
      <c r="K14" s="61">
        <f t="shared" si="3"/>
        <v>13</v>
      </c>
      <c r="L14" s="60">
        <f>VLOOKUP($A14,'Return Data'!$B$7:$R$2292,17,0)</f>
        <v>7.8548999999999998</v>
      </c>
      <c r="M14" s="61">
        <f t="shared" si="4"/>
        <v>13</v>
      </c>
      <c r="N14" s="60">
        <f>VLOOKUP($A14,'Return Data'!$B$7:$R$2292,14,0)</f>
        <v>6.8756000000000004</v>
      </c>
      <c r="O14" s="61">
        <f t="shared" si="5"/>
        <v>13</v>
      </c>
      <c r="P14" s="60">
        <f>VLOOKUP($A14,'Return Data'!$B$7:$R$2292,15,0)</f>
        <v>5.5327000000000002</v>
      </c>
      <c r="Q14" s="61">
        <f t="shared" si="6"/>
        <v>14</v>
      </c>
      <c r="R14" s="60">
        <f>VLOOKUP($A14,'Return Data'!$B$7:$R$2292,16,0)</f>
        <v>9.2027000000000001</v>
      </c>
      <c r="S14" s="62">
        <f t="shared" si="7"/>
        <v>5</v>
      </c>
    </row>
    <row r="15" spans="1:20" x14ac:dyDescent="0.3">
      <c r="A15" s="58" t="s">
        <v>1535</v>
      </c>
      <c r="B15" s="59">
        <f>VLOOKUP($A15,'Return Data'!$B$7:$R$2292,3,0)</f>
        <v>44774</v>
      </c>
      <c r="C15" s="60">
        <f>VLOOKUP($A15,'Return Data'!$B$7:$R$2292,4,0)</f>
        <v>60.380099999999999</v>
      </c>
      <c r="D15" s="60">
        <f>VLOOKUP($A15,'Return Data'!$B$7:$R$2292,10,0)</f>
        <v>4.1835000000000004</v>
      </c>
      <c r="E15" s="61">
        <f t="shared" si="0"/>
        <v>6</v>
      </c>
      <c r="F15" s="60">
        <f>VLOOKUP($A15,'Return Data'!$B$7:$R$2292,11,0)</f>
        <v>1.93</v>
      </c>
      <c r="G15" s="61">
        <f t="shared" si="1"/>
        <v>6</v>
      </c>
      <c r="H15" s="60">
        <f>VLOOKUP($A15,'Return Data'!$B$7:$R$2292,12,0)</f>
        <v>1.7802</v>
      </c>
      <c r="I15" s="61">
        <f t="shared" si="2"/>
        <v>6</v>
      </c>
      <c r="J15" s="60">
        <f>VLOOKUP($A15,'Return Data'!$B$7:$R$2292,13,0)</f>
        <v>5.0247999999999999</v>
      </c>
      <c r="K15" s="61">
        <f t="shared" si="3"/>
        <v>9</v>
      </c>
      <c r="L15" s="60">
        <f>VLOOKUP($A15,'Return Data'!$B$7:$R$2292,17,0)</f>
        <v>12.559200000000001</v>
      </c>
      <c r="M15" s="61">
        <f t="shared" si="4"/>
        <v>4</v>
      </c>
      <c r="N15" s="60">
        <f>VLOOKUP($A15,'Return Data'!$B$7:$R$2292,14,0)</f>
        <v>9.5305999999999997</v>
      </c>
      <c r="O15" s="61">
        <f t="shared" si="5"/>
        <v>6</v>
      </c>
      <c r="P15" s="60">
        <f>VLOOKUP($A15,'Return Data'!$B$7:$R$2292,15,0)</f>
        <v>6.6688000000000001</v>
      </c>
      <c r="Q15" s="61">
        <f t="shared" si="6"/>
        <v>5</v>
      </c>
      <c r="R15" s="60">
        <f>VLOOKUP($A15,'Return Data'!$B$7:$R$2292,16,0)</f>
        <v>10.1435</v>
      </c>
      <c r="S15" s="62">
        <f t="shared" si="7"/>
        <v>1</v>
      </c>
    </row>
    <row r="16" spans="1:20" x14ac:dyDescent="0.3">
      <c r="A16" s="58" t="s">
        <v>1536</v>
      </c>
      <c r="B16" s="59">
        <f>VLOOKUP($A16,'Return Data'!$B$7:$R$2292,3,0)</f>
        <v>44774</v>
      </c>
      <c r="C16" s="60">
        <f>VLOOKUP($A16,'Return Data'!$B$7:$R$2292,4,0)</f>
        <v>45.9846</v>
      </c>
      <c r="D16" s="60">
        <f>VLOOKUP($A16,'Return Data'!$B$7:$R$2292,10,0)</f>
        <v>3.778</v>
      </c>
      <c r="E16" s="61">
        <f t="shared" si="0"/>
        <v>9</v>
      </c>
      <c r="F16" s="60">
        <f>VLOOKUP($A16,'Return Data'!$B$7:$R$2292,11,0)</f>
        <v>-1.1819</v>
      </c>
      <c r="G16" s="61">
        <f t="shared" si="1"/>
        <v>18</v>
      </c>
      <c r="H16" s="60">
        <f>VLOOKUP($A16,'Return Data'!$B$7:$R$2292,12,0)</f>
        <v>-0.79279999999999995</v>
      </c>
      <c r="I16" s="61">
        <f t="shared" si="2"/>
        <v>19</v>
      </c>
      <c r="J16" s="60">
        <f>VLOOKUP($A16,'Return Data'!$B$7:$R$2292,13,0)</f>
        <v>3.472</v>
      </c>
      <c r="K16" s="61">
        <f t="shared" si="3"/>
        <v>12</v>
      </c>
      <c r="L16" s="60">
        <f>VLOOKUP($A16,'Return Data'!$B$7:$R$2292,17,0)</f>
        <v>7.5561999999999996</v>
      </c>
      <c r="M16" s="61">
        <f t="shared" si="4"/>
        <v>14</v>
      </c>
      <c r="N16" s="60">
        <f>VLOOKUP($A16,'Return Data'!$B$7:$R$2292,14,0)</f>
        <v>7.3807999999999998</v>
      </c>
      <c r="O16" s="61">
        <f t="shared" si="5"/>
        <v>12</v>
      </c>
      <c r="P16" s="60">
        <f>VLOOKUP($A16,'Return Data'!$B$7:$R$2292,15,0)</f>
        <v>5.55</v>
      </c>
      <c r="Q16" s="61">
        <f t="shared" si="6"/>
        <v>13</v>
      </c>
      <c r="R16" s="60">
        <f>VLOOKUP($A16,'Return Data'!$B$7:$R$2292,16,0)</f>
        <v>8.6227</v>
      </c>
      <c r="S16" s="62">
        <f t="shared" si="7"/>
        <v>6</v>
      </c>
    </row>
    <row r="17" spans="1:19" x14ac:dyDescent="0.3">
      <c r="A17" s="58" t="s">
        <v>1537</v>
      </c>
      <c r="B17" s="59">
        <f>VLOOKUP($A17,'Return Data'!$B$7:$R$2292,3,0)</f>
        <v>44774</v>
      </c>
      <c r="C17" s="60">
        <f>VLOOKUP($A17,'Return Data'!$B$7:$R$2292,4,0)</f>
        <v>56.477600000000002</v>
      </c>
      <c r="D17" s="60">
        <f>VLOOKUP($A17,'Return Data'!$B$7:$R$2292,10,0)</f>
        <v>5.1135999999999999</v>
      </c>
      <c r="E17" s="61">
        <f t="shared" si="0"/>
        <v>2</v>
      </c>
      <c r="F17" s="60">
        <f>VLOOKUP($A17,'Return Data'!$B$7:$R$2292,11,0)</f>
        <v>2.3731</v>
      </c>
      <c r="G17" s="61">
        <f t="shared" si="1"/>
        <v>5</v>
      </c>
      <c r="H17" s="60">
        <f>VLOOKUP($A17,'Return Data'!$B$7:$R$2292,12,0)</f>
        <v>2.5312999999999999</v>
      </c>
      <c r="I17" s="61">
        <f t="shared" si="2"/>
        <v>5</v>
      </c>
      <c r="J17" s="60">
        <f>VLOOKUP($A17,'Return Data'!$B$7:$R$2292,13,0)</f>
        <v>7.1482999999999999</v>
      </c>
      <c r="K17" s="61">
        <f t="shared" si="3"/>
        <v>4</v>
      </c>
      <c r="L17" s="60">
        <f>VLOOKUP($A17,'Return Data'!$B$7:$R$2292,17,0)</f>
        <v>9.9779999999999998</v>
      </c>
      <c r="M17" s="61">
        <f t="shared" si="4"/>
        <v>7</v>
      </c>
      <c r="N17" s="60">
        <f>VLOOKUP($A17,'Return Data'!$B$7:$R$2292,14,0)</f>
        <v>9.4136000000000006</v>
      </c>
      <c r="O17" s="61">
        <f t="shared" si="5"/>
        <v>7</v>
      </c>
      <c r="P17" s="60">
        <f>VLOOKUP($A17,'Return Data'!$B$7:$R$2292,15,0)</f>
        <v>7.8531000000000004</v>
      </c>
      <c r="Q17" s="61">
        <f t="shared" si="6"/>
        <v>2</v>
      </c>
      <c r="R17" s="60">
        <f>VLOOKUP($A17,'Return Data'!$B$7:$R$2292,16,0)</f>
        <v>9.8937000000000008</v>
      </c>
      <c r="S17" s="62">
        <f t="shared" si="7"/>
        <v>2</v>
      </c>
    </row>
    <row r="18" spans="1:19" x14ac:dyDescent="0.3">
      <c r="A18" s="58" t="s">
        <v>1538</v>
      </c>
      <c r="B18" s="59">
        <f>VLOOKUP($A18,'Return Data'!$B$7:$R$2292,3,0)</f>
        <v>44774</v>
      </c>
      <c r="C18" s="60">
        <f>VLOOKUP($A18,'Return Data'!$B$7:$R$2292,4,0)</f>
        <v>25.937000000000001</v>
      </c>
      <c r="D18" s="60">
        <f>VLOOKUP($A18,'Return Data'!$B$7:$R$2292,10,0)</f>
        <v>3.0979999999999999</v>
      </c>
      <c r="E18" s="61">
        <f t="shared" si="0"/>
        <v>14</v>
      </c>
      <c r="F18" s="60">
        <f>VLOOKUP($A18,'Return Data'!$B$7:$R$2292,11,0)</f>
        <v>-0.98880000000000001</v>
      </c>
      <c r="G18" s="61">
        <f t="shared" si="1"/>
        <v>17</v>
      </c>
      <c r="H18" s="60">
        <f>VLOOKUP($A18,'Return Data'!$B$7:$R$2292,12,0)</f>
        <v>-1.0464</v>
      </c>
      <c r="I18" s="61">
        <f t="shared" si="2"/>
        <v>20</v>
      </c>
      <c r="J18" s="60">
        <f>VLOOKUP($A18,'Return Data'!$B$7:$R$2292,13,0)</f>
        <v>2.5529000000000002</v>
      </c>
      <c r="K18" s="61">
        <f t="shared" si="3"/>
        <v>18</v>
      </c>
      <c r="L18" s="60">
        <f>VLOOKUP($A18,'Return Data'!$B$7:$R$2292,17,0)</f>
        <v>5.9386999999999999</v>
      </c>
      <c r="M18" s="61">
        <f t="shared" si="4"/>
        <v>17</v>
      </c>
      <c r="N18" s="60">
        <f>VLOOKUP($A18,'Return Data'!$B$7:$R$2292,14,0)</f>
        <v>6.1672000000000002</v>
      </c>
      <c r="O18" s="61">
        <f t="shared" si="5"/>
        <v>17</v>
      </c>
      <c r="P18" s="60">
        <f>VLOOKUP($A18,'Return Data'!$B$7:$R$2292,15,0)</f>
        <v>5.1135999999999999</v>
      </c>
      <c r="Q18" s="61">
        <f t="shared" si="6"/>
        <v>15</v>
      </c>
      <c r="R18" s="60">
        <f>VLOOKUP($A18,'Return Data'!$B$7:$R$2292,16,0)</f>
        <v>7.9637000000000002</v>
      </c>
      <c r="S18" s="62">
        <f t="shared" si="7"/>
        <v>13</v>
      </c>
    </row>
    <row r="19" spans="1:19" x14ac:dyDescent="0.3">
      <c r="A19" s="58" t="s">
        <v>1540</v>
      </c>
      <c r="B19" s="59">
        <f>VLOOKUP($A19,'Return Data'!$B$7:$R$2292,3,0)</f>
        <v>44774</v>
      </c>
      <c r="C19" s="60">
        <f>VLOOKUP($A19,'Return Data'!$B$7:$R$2292,4,0)</f>
        <v>43.129600000000003</v>
      </c>
      <c r="D19" s="60">
        <f>VLOOKUP($A19,'Return Data'!$B$7:$R$2292,10,0)</f>
        <v>3.0735000000000001</v>
      </c>
      <c r="E19" s="61">
        <f t="shared" si="0"/>
        <v>15</v>
      </c>
      <c r="F19" s="60">
        <f>VLOOKUP($A19,'Return Data'!$B$7:$R$2292,11,0)</f>
        <v>0.7349</v>
      </c>
      <c r="G19" s="61">
        <f t="shared" si="1"/>
        <v>9</v>
      </c>
      <c r="H19" s="60">
        <f>VLOOKUP($A19,'Return Data'!$B$7:$R$2292,12,0)</f>
        <v>0.64170000000000005</v>
      </c>
      <c r="I19" s="61">
        <f t="shared" si="2"/>
        <v>9</v>
      </c>
      <c r="J19" s="60">
        <f>VLOOKUP($A19,'Return Data'!$B$7:$R$2292,13,0)</f>
        <v>5.6050000000000004</v>
      </c>
      <c r="K19" s="61">
        <f t="shared" si="3"/>
        <v>8</v>
      </c>
      <c r="L19" s="60">
        <f>VLOOKUP($A19,'Return Data'!$B$7:$R$2292,17,0)</f>
        <v>12.1</v>
      </c>
      <c r="M19" s="61">
        <f t="shared" si="4"/>
        <v>6</v>
      </c>
      <c r="N19" s="60">
        <f>VLOOKUP($A19,'Return Data'!$B$7:$R$2292,14,0)</f>
        <v>11.2014</v>
      </c>
      <c r="O19" s="61">
        <f t="shared" si="5"/>
        <v>2</v>
      </c>
      <c r="P19" s="60">
        <f>VLOOKUP($A19,'Return Data'!$B$7:$R$2292,15,0)</f>
        <v>8.0801999999999996</v>
      </c>
      <c r="Q19" s="61">
        <f t="shared" si="6"/>
        <v>1</v>
      </c>
      <c r="R19" s="60">
        <f>VLOOKUP($A19,'Return Data'!$B$7:$R$2292,16,0)</f>
        <v>8.1402999999999999</v>
      </c>
      <c r="S19" s="62">
        <f t="shared" si="7"/>
        <v>12</v>
      </c>
    </row>
    <row r="20" spans="1:19" x14ac:dyDescent="0.3">
      <c r="A20" s="58" t="s">
        <v>1541</v>
      </c>
      <c r="B20" s="59">
        <f>VLOOKUP($A20,'Return Data'!$B$7:$R$2292,3,0)</f>
        <v>44774</v>
      </c>
      <c r="C20" s="60">
        <f>VLOOKUP($A20,'Return Data'!$B$7:$R$2292,4,0)</f>
        <v>43.177900000000001</v>
      </c>
      <c r="D20" s="60">
        <f>VLOOKUP($A20,'Return Data'!$B$7:$R$2292,10,0)</f>
        <v>-0.39169999999999999</v>
      </c>
      <c r="E20" s="61">
        <f t="shared" si="0"/>
        <v>20</v>
      </c>
      <c r="F20" s="60">
        <f>VLOOKUP($A20,'Return Data'!$B$7:$R$2292,11,0)</f>
        <v>-2.3988</v>
      </c>
      <c r="G20" s="61">
        <f t="shared" si="1"/>
        <v>20</v>
      </c>
      <c r="H20" s="60">
        <f>VLOOKUP($A20,'Return Data'!$B$7:$R$2292,12,0)</f>
        <v>-5.9999999999999995E-4</v>
      </c>
      <c r="I20" s="61">
        <f t="shared" si="2"/>
        <v>13</v>
      </c>
      <c r="J20" s="60">
        <f>VLOOKUP($A20,'Return Data'!$B$7:$R$2292,13,0)</f>
        <v>2.9316</v>
      </c>
      <c r="K20" s="61">
        <f t="shared" si="3"/>
        <v>15</v>
      </c>
      <c r="L20" s="60">
        <f>VLOOKUP($A20,'Return Data'!$B$7:$R$2292,17,0)</f>
        <v>7.2770000000000001</v>
      </c>
      <c r="M20" s="61">
        <f t="shared" si="4"/>
        <v>15</v>
      </c>
      <c r="N20" s="60">
        <f>VLOOKUP($A20,'Return Data'!$B$7:$R$2292,14,0)</f>
        <v>6.7374000000000001</v>
      </c>
      <c r="O20" s="61">
        <f t="shared" si="5"/>
        <v>15</v>
      </c>
      <c r="P20" s="60">
        <f>VLOOKUP($A20,'Return Data'!$B$7:$R$2292,15,0)</f>
        <v>5.7331000000000003</v>
      </c>
      <c r="Q20" s="61">
        <f t="shared" si="6"/>
        <v>12</v>
      </c>
      <c r="R20" s="60">
        <f>VLOOKUP($A20,'Return Data'!$B$7:$R$2292,16,0)</f>
        <v>5.9017999999999997</v>
      </c>
      <c r="S20" s="62">
        <f t="shared" si="7"/>
        <v>19</v>
      </c>
    </row>
    <row r="21" spans="1:19" x14ac:dyDescent="0.3">
      <c r="A21" s="58" t="s">
        <v>1542</v>
      </c>
      <c r="B21" s="59">
        <f>VLOOKUP($A21,'Return Data'!$B$7:$R$2292,3,0)</f>
        <v>44774</v>
      </c>
      <c r="C21" s="60">
        <f>VLOOKUP($A21,'Return Data'!$B$7:$R$2292,4,0)</f>
        <v>67.695899999999995</v>
      </c>
      <c r="D21" s="60">
        <f>VLOOKUP($A21,'Return Data'!$B$7:$R$2292,10,0)</f>
        <v>6.3971</v>
      </c>
      <c r="E21" s="61">
        <f t="shared" si="0"/>
        <v>1</v>
      </c>
      <c r="F21" s="60">
        <f>VLOOKUP($A21,'Return Data'!$B$7:$R$2292,11,0)</f>
        <v>0.41220000000000001</v>
      </c>
      <c r="G21" s="61">
        <f t="shared" si="1"/>
        <v>12</v>
      </c>
      <c r="H21" s="60">
        <f>VLOOKUP($A21,'Return Data'!$B$7:$R$2292,12,0)</f>
        <v>-3.3000000000000002E-2</v>
      </c>
      <c r="I21" s="61">
        <f t="shared" si="2"/>
        <v>14</v>
      </c>
      <c r="J21" s="60">
        <f>VLOOKUP($A21,'Return Data'!$B$7:$R$2292,13,0)</f>
        <v>3.5905</v>
      </c>
      <c r="K21" s="61">
        <f t="shared" si="3"/>
        <v>11</v>
      </c>
      <c r="L21" s="60">
        <f>VLOOKUP($A21,'Return Data'!$B$7:$R$2292,17,0)</f>
        <v>5.8315000000000001</v>
      </c>
      <c r="M21" s="61">
        <f t="shared" si="4"/>
        <v>18</v>
      </c>
      <c r="N21" s="60">
        <f>VLOOKUP($A21,'Return Data'!$B$7:$R$2292,14,0)</f>
        <v>6.782</v>
      </c>
      <c r="O21" s="61">
        <f t="shared" si="5"/>
        <v>14</v>
      </c>
      <c r="P21" s="60">
        <f>VLOOKUP($A21,'Return Data'!$B$7:$R$2292,15,0)</f>
        <v>5.9256000000000002</v>
      </c>
      <c r="Q21" s="61">
        <f t="shared" si="6"/>
        <v>10</v>
      </c>
      <c r="R21" s="60">
        <f>VLOOKUP($A21,'Return Data'!$B$7:$R$2292,16,0)</f>
        <v>8.1704000000000008</v>
      </c>
      <c r="S21" s="62">
        <f t="shared" si="7"/>
        <v>11</v>
      </c>
    </row>
    <row r="22" spans="1:19" x14ac:dyDescent="0.3">
      <c r="A22" s="58" t="s">
        <v>1870</v>
      </c>
      <c r="B22" s="59">
        <f>VLOOKUP($A22,'Return Data'!$B$7:$R$2292,3,0)</f>
        <v>44774</v>
      </c>
      <c r="C22" s="60">
        <f>VLOOKUP($A22,'Return Data'!$B$7:$R$2292,4,0)</f>
        <v>22.171800000000001</v>
      </c>
      <c r="D22" s="60">
        <f>VLOOKUP($A22,'Return Data'!$B$7:$R$2292,10,0)</f>
        <v>-1.23E-2</v>
      </c>
      <c r="E22" s="61">
        <f t="shared" si="0"/>
        <v>19</v>
      </c>
      <c r="F22" s="60">
        <f>VLOOKUP($A22,'Return Data'!$B$7:$R$2292,11,0)</f>
        <v>-0.52429999999999999</v>
      </c>
      <c r="G22" s="61">
        <f t="shared" si="1"/>
        <v>16</v>
      </c>
      <c r="H22" s="60">
        <f>VLOOKUP($A22,'Return Data'!$B$7:$R$2292,12,0)</f>
        <v>-0.61409999999999998</v>
      </c>
      <c r="I22" s="61">
        <f t="shared" si="2"/>
        <v>18</v>
      </c>
      <c r="J22" s="60">
        <f>VLOOKUP($A22,'Return Data'!$B$7:$R$2292,13,0)</f>
        <v>2.6474000000000002</v>
      </c>
      <c r="K22" s="61">
        <f t="shared" si="3"/>
        <v>17</v>
      </c>
      <c r="L22" s="60">
        <f>VLOOKUP($A22,'Return Data'!$B$7:$R$2292,17,0)</f>
        <v>5.3912000000000004</v>
      </c>
      <c r="M22" s="61">
        <f t="shared" si="4"/>
        <v>19</v>
      </c>
      <c r="N22" s="60">
        <f>VLOOKUP($A22,'Return Data'!$B$7:$R$2292,14,0)</f>
        <v>5.2526000000000002</v>
      </c>
      <c r="O22" s="61">
        <f t="shared" si="5"/>
        <v>18</v>
      </c>
      <c r="P22" s="60">
        <f>VLOOKUP($A22,'Return Data'!$B$7:$R$2292,15,0)</f>
        <v>4.3932000000000002</v>
      </c>
      <c r="Q22" s="61">
        <f t="shared" si="6"/>
        <v>17</v>
      </c>
      <c r="R22" s="60">
        <f>VLOOKUP($A22,'Return Data'!$B$7:$R$2292,16,0)</f>
        <v>6.8506999999999998</v>
      </c>
      <c r="S22" s="62">
        <f t="shared" si="7"/>
        <v>18</v>
      </c>
    </row>
    <row r="23" spans="1:19" x14ac:dyDescent="0.3">
      <c r="A23" s="58" t="s">
        <v>1543</v>
      </c>
      <c r="B23" s="59">
        <f>VLOOKUP($A23,'Return Data'!$B$7:$R$2292,3,0)</f>
        <v>44774</v>
      </c>
      <c r="C23" s="60">
        <f>VLOOKUP($A23,'Return Data'!$B$7:$R$2292,4,0)</f>
        <v>44.968899999999998</v>
      </c>
      <c r="D23" s="60">
        <f>VLOOKUP($A23,'Return Data'!$B$7:$R$2292,10,0)</f>
        <v>3.7057000000000002</v>
      </c>
      <c r="E23" s="61">
        <f t="shared" si="0"/>
        <v>11</v>
      </c>
      <c r="F23" s="60">
        <f>VLOOKUP($A23,'Return Data'!$B$7:$R$2292,11,0)</f>
        <v>2.9992000000000001</v>
      </c>
      <c r="G23" s="61">
        <f t="shared" si="1"/>
        <v>3</v>
      </c>
      <c r="H23" s="60">
        <f>VLOOKUP($A23,'Return Data'!$B$7:$R$2292,12,0)</f>
        <v>3.8418999999999999</v>
      </c>
      <c r="I23" s="61">
        <f t="shared" si="2"/>
        <v>3</v>
      </c>
      <c r="J23" s="60">
        <f>VLOOKUP($A23,'Return Data'!$B$7:$R$2292,13,0)</f>
        <v>6.1520000000000001</v>
      </c>
      <c r="K23" s="61">
        <f t="shared" si="3"/>
        <v>7</v>
      </c>
      <c r="L23" s="60">
        <f>VLOOKUP($A23,'Return Data'!$B$7:$R$2292,17,0)</f>
        <v>8.9956999999999994</v>
      </c>
      <c r="M23" s="61">
        <f t="shared" si="4"/>
        <v>9</v>
      </c>
      <c r="N23" s="60">
        <f>VLOOKUP($A23,'Return Data'!$B$7:$R$2292,14,0)</f>
        <v>1.6427</v>
      </c>
      <c r="O23" s="61">
        <f t="shared" si="5"/>
        <v>19</v>
      </c>
      <c r="P23" s="60">
        <f>VLOOKUP($A23,'Return Data'!$B$7:$R$2292,15,0)</f>
        <v>2.0539000000000001</v>
      </c>
      <c r="Q23" s="61">
        <f t="shared" si="6"/>
        <v>19</v>
      </c>
      <c r="R23" s="60">
        <f>VLOOKUP($A23,'Return Data'!$B$7:$R$2292,16,0)</f>
        <v>8.4352</v>
      </c>
      <c r="S23" s="62">
        <f t="shared" si="7"/>
        <v>8</v>
      </c>
    </row>
    <row r="24" spans="1:19" x14ac:dyDescent="0.3">
      <c r="A24" s="58" t="s">
        <v>1907</v>
      </c>
      <c r="B24" s="59">
        <f>VLOOKUP($A24,'Return Data'!$B$7:$R$2292,3,0)</f>
        <v>44774</v>
      </c>
      <c r="C24" s="60">
        <f>VLOOKUP($A24,'Return Data'!$B$7:$R$2292,4,0)</f>
        <v>54.125100000000003</v>
      </c>
      <c r="D24" s="60">
        <f>VLOOKUP($A24,'Return Data'!$B$7:$R$2292,10,0)</f>
        <v>4.7625000000000002</v>
      </c>
      <c r="E24" s="61">
        <f t="shared" si="0"/>
        <v>3</v>
      </c>
      <c r="F24" s="60">
        <f>VLOOKUP($A24,'Return Data'!$B$7:$R$2292,11,0)</f>
        <v>2.7888000000000002</v>
      </c>
      <c r="G24" s="61">
        <f t="shared" si="1"/>
        <v>4</v>
      </c>
      <c r="H24" s="60">
        <f>VLOOKUP($A24,'Return Data'!$B$7:$R$2292,12,0)</f>
        <v>3.1604999999999999</v>
      </c>
      <c r="I24" s="61">
        <f t="shared" si="2"/>
        <v>4</v>
      </c>
      <c r="J24" s="60">
        <f>VLOOKUP($A24,'Return Data'!$B$7:$R$2292,13,0)</f>
        <v>6.6951000000000001</v>
      </c>
      <c r="K24" s="61">
        <f t="shared" si="3"/>
        <v>6</v>
      </c>
      <c r="L24" s="60">
        <f>VLOOKUP($A24,'Return Data'!$B$7:$R$2292,17,0)</f>
        <v>13.004099999999999</v>
      </c>
      <c r="M24" s="61">
        <f t="shared" si="4"/>
        <v>3</v>
      </c>
      <c r="N24" s="60">
        <f>VLOOKUP($A24,'Return Data'!$B$7:$R$2292,14,0)</f>
        <v>11.1312</v>
      </c>
      <c r="O24" s="61">
        <f t="shared" si="5"/>
        <v>3</v>
      </c>
      <c r="P24" s="60">
        <f>VLOOKUP($A24,'Return Data'!$B$7:$R$2292,15,0)</f>
        <v>7.3381999999999996</v>
      </c>
      <c r="Q24" s="61">
        <f t="shared" si="6"/>
        <v>4</v>
      </c>
      <c r="R24" s="60">
        <f>VLOOKUP($A24,'Return Data'!$B$7:$R$2292,16,0)</f>
        <v>8.2218</v>
      </c>
      <c r="S24" s="62">
        <f t="shared" si="7"/>
        <v>10</v>
      </c>
    </row>
    <row r="25" spans="1:19" x14ac:dyDescent="0.3">
      <c r="A25" s="58" t="s">
        <v>1545</v>
      </c>
      <c r="B25" s="59">
        <f>VLOOKUP($A25,'Return Data'!$B$7:$R$2292,3,0)</f>
        <v>44774</v>
      </c>
      <c r="C25" s="60">
        <f>VLOOKUP($A25,'Return Data'!$B$7:$R$2292,4,0)</f>
        <v>23.697600000000001</v>
      </c>
      <c r="D25" s="60">
        <f>VLOOKUP($A25,'Return Data'!$B$7:$R$2292,10,0)</f>
        <v>3.8022999999999998</v>
      </c>
      <c r="E25" s="61">
        <f t="shared" si="0"/>
        <v>8</v>
      </c>
      <c r="F25" s="60">
        <f>VLOOKUP($A25,'Return Data'!$B$7:$R$2292,11,0)</f>
        <v>0.2223</v>
      </c>
      <c r="G25" s="61">
        <f t="shared" si="1"/>
        <v>13</v>
      </c>
      <c r="H25" s="60">
        <f>VLOOKUP($A25,'Return Data'!$B$7:$R$2292,12,0)</f>
        <v>-0.50529999999999997</v>
      </c>
      <c r="I25" s="61">
        <f t="shared" si="2"/>
        <v>16</v>
      </c>
      <c r="J25" s="60">
        <f>VLOOKUP($A25,'Return Data'!$B$7:$R$2292,13,0)</f>
        <v>8.7987000000000002</v>
      </c>
      <c r="K25" s="61">
        <f t="shared" si="3"/>
        <v>2</v>
      </c>
      <c r="L25" s="60">
        <f>VLOOKUP($A25,'Return Data'!$B$7:$R$2292,17,0)</f>
        <v>9.6079000000000008</v>
      </c>
      <c r="M25" s="61">
        <f t="shared" si="4"/>
        <v>8</v>
      </c>
      <c r="N25" s="60">
        <f>VLOOKUP($A25,'Return Data'!$B$7:$R$2292,14,0)</f>
        <v>8.2103000000000002</v>
      </c>
      <c r="O25" s="61">
        <f t="shared" si="5"/>
        <v>10</v>
      </c>
      <c r="P25" s="60">
        <f>VLOOKUP($A25,'Return Data'!$B$7:$R$2292,15,0)</f>
        <v>4.9790999999999999</v>
      </c>
      <c r="Q25" s="61">
        <f t="shared" si="6"/>
        <v>16</v>
      </c>
      <c r="R25" s="60">
        <f>VLOOKUP($A25,'Return Data'!$B$7:$R$2292,16,0)</f>
        <v>7.2008000000000001</v>
      </c>
      <c r="S25" s="62">
        <f t="shared" si="7"/>
        <v>17</v>
      </c>
    </row>
    <row r="26" spans="1:19" x14ac:dyDescent="0.3">
      <c r="A26" s="58" t="s">
        <v>1546</v>
      </c>
      <c r="B26" s="59">
        <f>VLOOKUP($A26,'Return Data'!$B$7:$R$2292,3,0)</f>
        <v>0</v>
      </c>
      <c r="C26" s="60">
        <f>VLOOKUP($A26,'Return Data'!$B$7:$R$2292,4,0)</f>
        <v>0</v>
      </c>
      <c r="D26" s="60">
        <f>VLOOKUP($A26,'Return Data'!$B$7:$R$2292,10,0)</f>
        <v>0</v>
      </c>
      <c r="E26" s="61">
        <f t="shared" si="0"/>
        <v>18</v>
      </c>
      <c r="F26" s="60">
        <f>VLOOKUP($A26,'Return Data'!$B$7:$R$2292,11,0)</f>
        <v>0</v>
      </c>
      <c r="G26" s="61">
        <f t="shared" si="1"/>
        <v>14</v>
      </c>
      <c r="H26" s="60">
        <f>VLOOKUP($A26,'Return Data'!$B$7:$R$2292,12,0)</f>
        <v>0</v>
      </c>
      <c r="I26" s="61">
        <f t="shared" si="2"/>
        <v>12</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44774</v>
      </c>
      <c r="C27" s="60">
        <f>VLOOKUP($A27,'Return Data'!$B$7:$R$2292,4,0)</f>
        <v>52.042900000000003</v>
      </c>
      <c r="D27" s="60">
        <f>VLOOKUP($A27,'Return Data'!$B$7:$R$2292,10,0)</f>
        <v>4.5487000000000002</v>
      </c>
      <c r="E27" s="61">
        <f t="shared" si="0"/>
        <v>4</v>
      </c>
      <c r="F27" s="60">
        <f>VLOOKUP($A27,'Return Data'!$B$7:$R$2292,11,0)</f>
        <v>0.5786</v>
      </c>
      <c r="G27" s="61">
        <f t="shared" si="1"/>
        <v>11</v>
      </c>
      <c r="H27" s="60">
        <f>VLOOKUP($A27,'Return Data'!$B$7:$R$2292,12,0)</f>
        <v>8.2500000000000004E-2</v>
      </c>
      <c r="I27" s="61">
        <f t="shared" si="2"/>
        <v>11</v>
      </c>
      <c r="J27" s="60">
        <f>VLOOKUP($A27,'Return Data'!$B$7:$R$2292,13,0)</f>
        <v>7.2949000000000002</v>
      </c>
      <c r="K27" s="61">
        <f t="shared" si="3"/>
        <v>3</v>
      </c>
      <c r="L27" s="60">
        <f>VLOOKUP($A27,'Return Data'!$B$7:$R$2292,17,0)</f>
        <v>12.468500000000001</v>
      </c>
      <c r="M27" s="61">
        <f>RANK(L27,L$8:L$27,0)</f>
        <v>5</v>
      </c>
      <c r="N27" s="60">
        <f>VLOOKUP($A27,'Return Data'!$B$7:$R$2292,14,0)</f>
        <v>8.7844999999999995</v>
      </c>
      <c r="O27" s="61">
        <f>RANK(N27,N$8:N$27,0)</f>
        <v>9</v>
      </c>
      <c r="P27" s="60">
        <f>VLOOKUP($A27,'Return Data'!$B$7:$R$2292,15,0)</f>
        <v>6.4287000000000001</v>
      </c>
      <c r="Q27" s="61">
        <f>RANK(P27,P$8:P$27,0)</f>
        <v>7</v>
      </c>
      <c r="R27" s="60">
        <f>VLOOKUP($A27,'Return Data'!$B$7:$R$2292,16,0)</f>
        <v>9.2533999999999992</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3.2163750000000002</v>
      </c>
      <c r="E29" s="69"/>
      <c r="F29" s="70">
        <f>AVERAGE(F8:F27)</f>
        <v>2.5697600000000005</v>
      </c>
      <c r="G29" s="69"/>
      <c r="H29" s="70">
        <f>AVERAGE(H8:H27)</f>
        <v>2.0492800000000004</v>
      </c>
      <c r="I29" s="69"/>
      <c r="J29" s="70">
        <f>AVERAGE(J8:J27)</f>
        <v>5.3026900000000001</v>
      </c>
      <c r="K29" s="69"/>
      <c r="L29" s="70">
        <f>AVERAGE(L8:L27)</f>
        <v>9.6271210526315798</v>
      </c>
      <c r="M29" s="69"/>
      <c r="N29" s="70">
        <f>AVERAGE(N8:N27)</f>
        <v>8.2473368421052609</v>
      </c>
      <c r="O29" s="69"/>
      <c r="P29" s="70">
        <f>AVERAGE(P8:P27)</f>
        <v>5.8961210526315799</v>
      </c>
      <c r="Q29" s="69"/>
      <c r="R29" s="70">
        <f>AVERAGE(R8:R27)</f>
        <v>7.8528399999999987</v>
      </c>
      <c r="S29" s="71"/>
    </row>
    <row r="30" spans="1:19" x14ac:dyDescent="0.3">
      <c r="A30" s="68" t="s">
        <v>28</v>
      </c>
      <c r="B30" s="69"/>
      <c r="C30" s="69"/>
      <c r="D30" s="70">
        <f>MIN(D8:D27)</f>
        <v>-0.39169999999999999</v>
      </c>
      <c r="E30" s="69"/>
      <c r="F30" s="70">
        <f>MIN(F8:F27)</f>
        <v>-2.3988</v>
      </c>
      <c r="G30" s="69"/>
      <c r="H30" s="70">
        <f>MIN(H8:H27)</f>
        <v>-1.0464</v>
      </c>
      <c r="I30" s="69"/>
      <c r="J30" s="70">
        <f>MIN(J8:J27)</f>
        <v>0</v>
      </c>
      <c r="K30" s="69"/>
      <c r="L30" s="70">
        <f>MIN(L8:L27)</f>
        <v>5.3912000000000004</v>
      </c>
      <c r="M30" s="69"/>
      <c r="N30" s="70">
        <f>MIN(N8:N27)</f>
        <v>1.6427</v>
      </c>
      <c r="O30" s="69"/>
      <c r="P30" s="70">
        <f>MIN(P8:P27)</f>
        <v>2.0539000000000001</v>
      </c>
      <c r="Q30" s="69"/>
      <c r="R30" s="70">
        <f>MIN(R8:R27)</f>
        <v>0</v>
      </c>
      <c r="S30" s="71"/>
    </row>
    <row r="31" spans="1:19" ht="15" thickBot="1" x14ac:dyDescent="0.35">
      <c r="A31" s="72" t="s">
        <v>29</v>
      </c>
      <c r="B31" s="73"/>
      <c r="C31" s="73"/>
      <c r="D31" s="74">
        <f>MAX(D8:D27)</f>
        <v>6.3971</v>
      </c>
      <c r="E31" s="73"/>
      <c r="F31" s="74">
        <f>MAX(F8:F27)</f>
        <v>38.236699999999999</v>
      </c>
      <c r="G31" s="73"/>
      <c r="H31" s="74">
        <f>MAX(H8:H27)</f>
        <v>25.5229</v>
      </c>
      <c r="I31" s="73"/>
      <c r="J31" s="74">
        <f>MAX(J8:J27)</f>
        <v>22.135000000000002</v>
      </c>
      <c r="K31" s="73"/>
      <c r="L31" s="74">
        <f>MAX(L8:L27)</f>
        <v>17.384399999999999</v>
      </c>
      <c r="M31" s="73"/>
      <c r="N31" s="74">
        <f>MAX(N8:N27)</f>
        <v>14.611499999999999</v>
      </c>
      <c r="O31" s="73"/>
      <c r="P31" s="74">
        <f>MAX(P8:P27)</f>
        <v>8.0801999999999996</v>
      </c>
      <c r="Q31" s="73"/>
      <c r="R31" s="74">
        <f>MAX(R8:R27)</f>
        <v>10.1435</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44774</v>
      </c>
      <c r="C8" s="60">
        <f>VLOOKUP($A8,'Return Data'!$B$7:$R$2292,4,0)</f>
        <v>18.53</v>
      </c>
      <c r="D8" s="60">
        <f>VLOOKUP($A8,'Return Data'!$B$7:$R$2292,10,0)</f>
        <v>0.43359999999999999</v>
      </c>
      <c r="E8" s="61">
        <f t="shared" ref="E8:E23" si="0">RANK(D8,D$8:D$30,0)</f>
        <v>18</v>
      </c>
      <c r="F8" s="60">
        <f>VLOOKUP($A8,'Return Data'!$B$7:$R$2292,11,0)</f>
        <v>-2.1646999999999998</v>
      </c>
      <c r="G8" s="61">
        <f t="shared" ref="G8:G23" si="1">RANK(F8,F$8:F$30,0)</f>
        <v>22</v>
      </c>
      <c r="H8" s="60">
        <f>VLOOKUP($A8,'Return Data'!$B$7:$R$2292,12,0)</f>
        <v>-2.6274000000000002</v>
      </c>
      <c r="I8" s="61">
        <f t="shared" ref="I8:I23" si="2">RANK(H8,H$8:H$30,0)</f>
        <v>22</v>
      </c>
      <c r="J8" s="60">
        <f>VLOOKUP($A8,'Return Data'!$B$7:$R$2292,13,0)</f>
        <v>2.2063000000000001</v>
      </c>
      <c r="K8" s="61">
        <f t="shared" ref="K8:K23" si="3">RANK(J8,J$8:J$30,0)</f>
        <v>22</v>
      </c>
      <c r="L8" s="60">
        <f>VLOOKUP($A8,'Return Data'!$B$7:$R$2292,17,0)</f>
        <v>13.0656</v>
      </c>
      <c r="M8" s="61">
        <f t="shared" ref="M8:M23" si="4">RANK(L8,L$8:L$30,0)</f>
        <v>11</v>
      </c>
      <c r="N8" s="60">
        <f>VLOOKUP($A8,'Return Data'!$B$7:$R$2292,14,0)</f>
        <v>10.339600000000001</v>
      </c>
      <c r="O8" s="61">
        <f>RANK(N8,N$8:N$30,0)</f>
        <v>12</v>
      </c>
      <c r="P8" s="60">
        <f>VLOOKUP($A8,'Return Data'!$B$7:$R$2292,15,0)</f>
        <v>6.7096</v>
      </c>
      <c r="Q8" s="61">
        <f>RANK(P8,P$8:P$30,0)</f>
        <v>15</v>
      </c>
      <c r="R8" s="60">
        <f>VLOOKUP($A8,'Return Data'!$B$7:$R$2292,16,0)</f>
        <v>8.3633000000000006</v>
      </c>
      <c r="S8" s="62">
        <f t="shared" ref="S8:S23" si="5">RANK(R8,R$8:R$30,0)</f>
        <v>15</v>
      </c>
    </row>
    <row r="9" spans="1:20" x14ac:dyDescent="0.3">
      <c r="A9" s="58" t="s">
        <v>1553</v>
      </c>
      <c r="B9" s="59">
        <f>VLOOKUP($A9,'Return Data'!$B$7:$R$2292,3,0)</f>
        <v>44774</v>
      </c>
      <c r="C9" s="60">
        <f>VLOOKUP($A9,'Return Data'!$B$7:$R$2292,4,0)</f>
        <v>18.21</v>
      </c>
      <c r="D9" s="60">
        <f>VLOOKUP($A9,'Return Data'!$B$7:$R$2292,10,0)</f>
        <v>2.0739999999999998</v>
      </c>
      <c r="E9" s="61">
        <f t="shared" si="0"/>
        <v>3</v>
      </c>
      <c r="F9" s="60">
        <f>VLOOKUP($A9,'Return Data'!$B$7:$R$2292,11,0)</f>
        <v>-0.43740000000000001</v>
      </c>
      <c r="G9" s="61">
        <f t="shared" si="1"/>
        <v>19</v>
      </c>
      <c r="H9" s="60">
        <f>VLOOKUP($A9,'Return Data'!$B$7:$R$2292,12,0)</f>
        <v>-1.1937</v>
      </c>
      <c r="I9" s="61">
        <f t="shared" si="2"/>
        <v>19</v>
      </c>
      <c r="J9" s="60">
        <f>VLOOKUP($A9,'Return Data'!$B$7:$R$2292,13,0)</f>
        <v>4.7153999999999998</v>
      </c>
      <c r="K9" s="61">
        <f t="shared" si="3"/>
        <v>18</v>
      </c>
      <c r="L9" s="60">
        <f>VLOOKUP($A9,'Return Data'!$B$7:$R$2292,17,0)</f>
        <v>13.7851</v>
      </c>
      <c r="M9" s="61">
        <f t="shared" si="4"/>
        <v>10</v>
      </c>
      <c r="N9" s="60">
        <f>VLOOKUP($A9,'Return Data'!$B$7:$R$2292,14,0)</f>
        <v>10.9201</v>
      </c>
      <c r="O9" s="61">
        <f>RANK(N9,N$8:N$30,0)</f>
        <v>10</v>
      </c>
      <c r="P9" s="60">
        <f>VLOOKUP($A9,'Return Data'!$B$7:$R$2292,15,0)</f>
        <v>9.1153999999999993</v>
      </c>
      <c r="Q9" s="61">
        <f>RANK(P9,P$8:P$30,0)</f>
        <v>3</v>
      </c>
      <c r="R9" s="60">
        <f>VLOOKUP($A9,'Return Data'!$B$7:$R$2292,16,0)</f>
        <v>8.9802999999999997</v>
      </c>
      <c r="S9" s="62">
        <f t="shared" si="5"/>
        <v>10</v>
      </c>
    </row>
    <row r="10" spans="1:20" x14ac:dyDescent="0.3">
      <c r="A10" s="58" t="s">
        <v>1971</v>
      </c>
      <c r="B10" s="59">
        <f>VLOOKUP($A10,'Return Data'!$B$7:$R$2292,3,0)</f>
        <v>44774</v>
      </c>
      <c r="C10" s="60">
        <f>VLOOKUP($A10,'Return Data'!$B$7:$R$2292,4,0)</f>
        <v>12.874599999999999</v>
      </c>
      <c r="D10" s="60">
        <f>VLOOKUP($A10,'Return Data'!$B$7:$R$2292,10,0)</f>
        <v>2.2605</v>
      </c>
      <c r="E10" s="61">
        <f t="shared" si="0"/>
        <v>1</v>
      </c>
      <c r="F10" s="60">
        <f>VLOOKUP($A10,'Return Data'!$B$7:$R$2292,11,0)</f>
        <v>1.1358999999999999</v>
      </c>
      <c r="G10" s="61">
        <f t="shared" si="1"/>
        <v>4</v>
      </c>
      <c r="H10" s="60">
        <f>VLOOKUP($A10,'Return Data'!$B$7:$R$2292,12,0)</f>
        <v>2.0173999999999999</v>
      </c>
      <c r="I10" s="61">
        <f t="shared" si="2"/>
        <v>5</v>
      </c>
      <c r="J10" s="60">
        <f>VLOOKUP($A10,'Return Data'!$B$7:$R$2292,13,0)</f>
        <v>5.3567999999999998</v>
      </c>
      <c r="K10" s="61">
        <f t="shared" si="3"/>
        <v>13</v>
      </c>
      <c r="L10" s="60">
        <f>VLOOKUP($A10,'Return Data'!$B$7:$R$2292,17,0)</f>
        <v>7.5898000000000003</v>
      </c>
      <c r="M10" s="61">
        <f t="shared" si="4"/>
        <v>22</v>
      </c>
      <c r="N10" s="60"/>
      <c r="O10" s="61"/>
      <c r="P10" s="60"/>
      <c r="Q10" s="61"/>
      <c r="R10" s="60">
        <f>VLOOKUP($A10,'Return Data'!$B$7:$R$2292,16,0)</f>
        <v>8.7208000000000006</v>
      </c>
      <c r="S10" s="62">
        <f t="shared" si="5"/>
        <v>13</v>
      </c>
    </row>
    <row r="11" spans="1:20" x14ac:dyDescent="0.3">
      <c r="A11" s="58" t="s">
        <v>1554</v>
      </c>
      <c r="B11" s="59">
        <f>VLOOKUP($A11,'Return Data'!$B$7:$R$2292,3,0)</f>
        <v>44774</v>
      </c>
      <c r="C11" s="60">
        <f>VLOOKUP($A11,'Return Data'!$B$7:$R$2292,4,0)</f>
        <v>17.785</v>
      </c>
      <c r="D11" s="60">
        <f>VLOOKUP($A11,'Return Data'!$B$7:$R$2292,10,0)</f>
        <v>1.617</v>
      </c>
      <c r="E11" s="61">
        <f t="shared" si="0"/>
        <v>7</v>
      </c>
      <c r="F11" s="60">
        <f>VLOOKUP($A11,'Return Data'!$B$7:$R$2292,11,0)</f>
        <v>0.58819999999999995</v>
      </c>
      <c r="G11" s="61">
        <f t="shared" si="1"/>
        <v>11</v>
      </c>
      <c r="H11" s="60">
        <f>VLOOKUP($A11,'Return Data'!$B$7:$R$2292,12,0)</f>
        <v>1.9607000000000001</v>
      </c>
      <c r="I11" s="61">
        <f t="shared" si="2"/>
        <v>6</v>
      </c>
      <c r="J11" s="60">
        <f>VLOOKUP($A11,'Return Data'!$B$7:$R$2292,13,0)</f>
        <v>4.7408999999999999</v>
      </c>
      <c r="K11" s="61">
        <f t="shared" si="3"/>
        <v>17</v>
      </c>
      <c r="L11" s="60">
        <f>VLOOKUP($A11,'Return Data'!$B$7:$R$2292,17,0)</f>
        <v>14.6508</v>
      </c>
      <c r="M11" s="61">
        <f t="shared" si="4"/>
        <v>7</v>
      </c>
      <c r="N11" s="60">
        <f>VLOOKUP($A11,'Return Data'!$B$7:$R$2292,14,0)</f>
        <v>11.1126</v>
      </c>
      <c r="O11" s="61">
        <f t="shared" ref="O11:O17" si="6">RANK(N11,N$8:N$30,0)</f>
        <v>8</v>
      </c>
      <c r="P11" s="60">
        <f>VLOOKUP($A11,'Return Data'!$B$7:$R$2292,15,0)</f>
        <v>7.8907999999999996</v>
      </c>
      <c r="Q11" s="61">
        <f>RANK(P11,P$8:P$30,0)</f>
        <v>9</v>
      </c>
      <c r="R11" s="60">
        <f>VLOOKUP($A11,'Return Data'!$B$7:$R$2292,16,0)</f>
        <v>9.4941999999999993</v>
      </c>
      <c r="S11" s="62">
        <f t="shared" si="5"/>
        <v>4</v>
      </c>
    </row>
    <row r="12" spans="1:20" x14ac:dyDescent="0.3">
      <c r="A12" s="58" t="s">
        <v>1555</v>
      </c>
      <c r="B12" s="59">
        <f>VLOOKUP($A12,'Return Data'!$B$7:$R$2292,3,0)</f>
        <v>44774</v>
      </c>
      <c r="C12" s="60">
        <f>VLOOKUP($A12,'Return Data'!$B$7:$R$2292,4,0)</f>
        <v>19.6051</v>
      </c>
      <c r="D12" s="60">
        <f>VLOOKUP($A12,'Return Data'!$B$7:$R$2292,10,0)</f>
        <v>0.97450000000000003</v>
      </c>
      <c r="E12" s="61">
        <f t="shared" si="0"/>
        <v>14</v>
      </c>
      <c r="F12" s="60">
        <f>VLOOKUP($A12,'Return Data'!$B$7:$R$2292,11,0)</f>
        <v>0.55500000000000005</v>
      </c>
      <c r="G12" s="61">
        <f t="shared" si="1"/>
        <v>12</v>
      </c>
      <c r="H12" s="60">
        <f>VLOOKUP($A12,'Return Data'!$B$7:$R$2292,12,0)</f>
        <v>0.83940000000000003</v>
      </c>
      <c r="I12" s="61">
        <f t="shared" si="2"/>
        <v>14</v>
      </c>
      <c r="J12" s="60">
        <f>VLOOKUP($A12,'Return Data'!$B$7:$R$2292,13,0)</f>
        <v>4.9725999999999999</v>
      </c>
      <c r="K12" s="61">
        <f t="shared" si="3"/>
        <v>16</v>
      </c>
      <c r="L12" s="60">
        <f>VLOOKUP($A12,'Return Data'!$B$7:$R$2292,17,0)</f>
        <v>11.5928</v>
      </c>
      <c r="M12" s="61">
        <f t="shared" si="4"/>
        <v>18</v>
      </c>
      <c r="N12" s="60">
        <f>VLOOKUP($A12,'Return Data'!$B$7:$R$2292,14,0)</f>
        <v>11.261699999999999</v>
      </c>
      <c r="O12" s="61">
        <f t="shared" si="6"/>
        <v>6</v>
      </c>
      <c r="P12" s="60">
        <f>VLOOKUP($A12,'Return Data'!$B$7:$R$2292,15,0)</f>
        <v>9.109</v>
      </c>
      <c r="Q12" s="61">
        <f>RANK(P12,P$8:P$30,0)</f>
        <v>4</v>
      </c>
      <c r="R12" s="60">
        <f>VLOOKUP($A12,'Return Data'!$B$7:$R$2292,16,0)</f>
        <v>9.0076000000000001</v>
      </c>
      <c r="S12" s="62">
        <f t="shared" si="5"/>
        <v>9</v>
      </c>
    </row>
    <row r="13" spans="1:20" x14ac:dyDescent="0.3">
      <c r="A13" s="58" t="s">
        <v>1556</v>
      </c>
      <c r="B13" s="59">
        <f>VLOOKUP($A13,'Return Data'!$B$7:$R$2292,3,0)</f>
        <v>44774</v>
      </c>
      <c r="C13" s="60">
        <f>VLOOKUP($A13,'Return Data'!$B$7:$R$2292,4,0)</f>
        <v>13.6014</v>
      </c>
      <c r="D13" s="60">
        <f>VLOOKUP($A13,'Return Data'!$B$7:$R$2292,10,0)</f>
        <v>1.1919</v>
      </c>
      <c r="E13" s="61">
        <f t="shared" si="0"/>
        <v>10</v>
      </c>
      <c r="F13" s="60">
        <f>VLOOKUP($A13,'Return Data'!$B$7:$R$2292,11,0)</f>
        <v>-0.33189999999999997</v>
      </c>
      <c r="G13" s="61">
        <f t="shared" si="1"/>
        <v>18</v>
      </c>
      <c r="H13" s="60">
        <f>VLOOKUP($A13,'Return Data'!$B$7:$R$2292,12,0)</f>
        <v>0.22919999999999999</v>
      </c>
      <c r="I13" s="61">
        <f t="shared" si="2"/>
        <v>16</v>
      </c>
      <c r="J13" s="60">
        <f>VLOOKUP($A13,'Return Data'!$B$7:$R$2292,13,0)</f>
        <v>5.5648999999999997</v>
      </c>
      <c r="K13" s="61">
        <f t="shared" si="3"/>
        <v>10</v>
      </c>
      <c r="L13" s="60">
        <f>VLOOKUP($A13,'Return Data'!$B$7:$R$2292,17,0)</f>
        <v>14.3744</v>
      </c>
      <c r="M13" s="61">
        <f t="shared" si="4"/>
        <v>8</v>
      </c>
      <c r="N13" s="60">
        <f>VLOOKUP($A13,'Return Data'!$B$7:$R$2292,14,0)</f>
        <v>10.0404</v>
      </c>
      <c r="O13" s="61">
        <f t="shared" si="6"/>
        <v>13</v>
      </c>
      <c r="P13" s="60"/>
      <c r="Q13" s="61"/>
      <c r="R13" s="60">
        <f>VLOOKUP($A13,'Return Data'!$B$7:$R$2292,16,0)</f>
        <v>8.1378000000000004</v>
      </c>
      <c r="S13" s="62">
        <f t="shared" si="5"/>
        <v>18</v>
      </c>
    </row>
    <row r="14" spans="1:20" x14ac:dyDescent="0.3">
      <c r="A14" s="58" t="s">
        <v>1557</v>
      </c>
      <c r="B14" s="59">
        <f>VLOOKUP($A14,'Return Data'!$B$7:$R$2292,3,0)</f>
        <v>44774</v>
      </c>
      <c r="C14" s="60">
        <f>VLOOKUP($A14,'Return Data'!$B$7:$R$2292,4,0)</f>
        <v>53.066000000000003</v>
      </c>
      <c r="D14" s="60">
        <f>VLOOKUP($A14,'Return Data'!$B$7:$R$2292,10,0)</f>
        <v>1.2478</v>
      </c>
      <c r="E14" s="61">
        <f t="shared" si="0"/>
        <v>9</v>
      </c>
      <c r="F14" s="60">
        <f>VLOOKUP($A14,'Return Data'!$B$7:$R$2292,11,0)</f>
        <v>0.76719999999999999</v>
      </c>
      <c r="G14" s="61">
        <f t="shared" si="1"/>
        <v>9</v>
      </c>
      <c r="H14" s="60">
        <f>VLOOKUP($A14,'Return Data'!$B$7:$R$2292,12,0)</f>
        <v>1.7370000000000001</v>
      </c>
      <c r="I14" s="61">
        <f t="shared" si="2"/>
        <v>9</v>
      </c>
      <c r="J14" s="60">
        <f>VLOOKUP($A14,'Return Data'!$B$7:$R$2292,13,0)</f>
        <v>6.6052999999999997</v>
      </c>
      <c r="K14" s="61">
        <f t="shared" si="3"/>
        <v>6</v>
      </c>
      <c r="L14" s="60">
        <f>VLOOKUP($A14,'Return Data'!$B$7:$R$2292,17,0)</f>
        <v>16.9635</v>
      </c>
      <c r="M14" s="61">
        <f t="shared" si="4"/>
        <v>2</v>
      </c>
      <c r="N14" s="60">
        <f>VLOOKUP($A14,'Return Data'!$B$7:$R$2292,14,0)</f>
        <v>11.239599999999999</v>
      </c>
      <c r="O14" s="61">
        <f t="shared" si="6"/>
        <v>7</v>
      </c>
      <c r="P14" s="60">
        <f>VLOOKUP($A14,'Return Data'!$B$7:$R$2292,15,0)</f>
        <v>8.5648999999999997</v>
      </c>
      <c r="Q14" s="61">
        <f>RANK(P14,P$8:P$30,0)</f>
        <v>6</v>
      </c>
      <c r="R14" s="60">
        <f>VLOOKUP($A14,'Return Data'!$B$7:$R$2292,16,0)</f>
        <v>10.125</v>
      </c>
      <c r="S14" s="62">
        <f t="shared" si="5"/>
        <v>3</v>
      </c>
    </row>
    <row r="15" spans="1:20" x14ac:dyDescent="0.3">
      <c r="A15" s="58" t="s">
        <v>1558</v>
      </c>
      <c r="B15" s="59">
        <f>VLOOKUP($A15,'Return Data'!$B$7:$R$2292,3,0)</f>
        <v>44774</v>
      </c>
      <c r="C15" s="60">
        <f>VLOOKUP($A15,'Return Data'!$B$7:$R$2292,4,0)</f>
        <v>18.510000000000002</v>
      </c>
      <c r="D15" s="60">
        <f>VLOOKUP($A15,'Return Data'!$B$7:$R$2292,10,0)</f>
        <v>1.0370999999999999</v>
      </c>
      <c r="E15" s="61">
        <f t="shared" si="0"/>
        <v>12</v>
      </c>
      <c r="F15" s="60">
        <f>VLOOKUP($A15,'Return Data'!$B$7:$R$2292,11,0)</f>
        <v>2.4916999999999998</v>
      </c>
      <c r="G15" s="61">
        <f t="shared" si="1"/>
        <v>1</v>
      </c>
      <c r="H15" s="60">
        <f>VLOOKUP($A15,'Return Data'!$B$7:$R$2292,12,0)</f>
        <v>4.5762999999999998</v>
      </c>
      <c r="I15" s="61">
        <f t="shared" si="2"/>
        <v>1</v>
      </c>
      <c r="J15" s="60">
        <f>VLOOKUP($A15,'Return Data'!$B$7:$R$2292,13,0)</f>
        <v>7.1181000000000001</v>
      </c>
      <c r="K15" s="61">
        <f t="shared" si="3"/>
        <v>4</v>
      </c>
      <c r="L15" s="60">
        <f>VLOOKUP($A15,'Return Data'!$B$7:$R$2292,17,0)</f>
        <v>11.741099999999999</v>
      </c>
      <c r="M15" s="61">
        <f t="shared" si="4"/>
        <v>17</v>
      </c>
      <c r="N15" s="60">
        <f>VLOOKUP($A15,'Return Data'!$B$7:$R$2292,14,0)</f>
        <v>8.6460000000000008</v>
      </c>
      <c r="O15" s="61">
        <f t="shared" si="6"/>
        <v>19</v>
      </c>
      <c r="P15" s="60">
        <f>VLOOKUP($A15,'Return Data'!$B$7:$R$2292,15,0)</f>
        <v>7.7023999999999999</v>
      </c>
      <c r="Q15" s="61">
        <f>RANK(P15,P$8:P$30,0)</f>
        <v>11</v>
      </c>
      <c r="R15" s="60">
        <f>VLOOKUP($A15,'Return Data'!$B$7:$R$2292,16,0)</f>
        <v>8.3697999999999997</v>
      </c>
      <c r="S15" s="62">
        <f t="shared" si="5"/>
        <v>14</v>
      </c>
    </row>
    <row r="16" spans="1:20" x14ac:dyDescent="0.3">
      <c r="A16" s="58" t="s">
        <v>1559</v>
      </c>
      <c r="B16" s="59">
        <f>VLOOKUP($A16,'Return Data'!$B$7:$R$2292,3,0)</f>
        <v>44774</v>
      </c>
      <c r="C16" s="60">
        <f>VLOOKUP($A16,'Return Data'!$B$7:$R$2292,4,0)</f>
        <v>23.183900000000001</v>
      </c>
      <c r="D16" s="60">
        <f>VLOOKUP($A16,'Return Data'!$B$7:$R$2292,10,0)</f>
        <v>1.9098999999999999</v>
      </c>
      <c r="E16" s="61">
        <f t="shared" si="0"/>
        <v>5</v>
      </c>
      <c r="F16" s="60">
        <f>VLOOKUP($A16,'Return Data'!$B$7:$R$2292,11,0)</f>
        <v>0.54690000000000005</v>
      </c>
      <c r="G16" s="61">
        <f t="shared" si="1"/>
        <v>13</v>
      </c>
      <c r="H16" s="60">
        <f>VLOOKUP($A16,'Return Data'!$B$7:$R$2292,12,0)</f>
        <v>1.2119</v>
      </c>
      <c r="I16" s="61">
        <f t="shared" si="2"/>
        <v>12</v>
      </c>
      <c r="J16" s="60">
        <f>VLOOKUP($A16,'Return Data'!$B$7:$R$2292,13,0)</f>
        <v>5.9584000000000001</v>
      </c>
      <c r="K16" s="61">
        <f t="shared" si="3"/>
        <v>9</v>
      </c>
      <c r="L16" s="60">
        <f>VLOOKUP($A16,'Return Data'!$B$7:$R$2292,17,0)</f>
        <v>13.0601</v>
      </c>
      <c r="M16" s="61">
        <f t="shared" si="4"/>
        <v>12</v>
      </c>
      <c r="N16" s="60">
        <f>VLOOKUP($A16,'Return Data'!$B$7:$R$2292,14,0)</f>
        <v>10.032999999999999</v>
      </c>
      <c r="O16" s="61">
        <f t="shared" si="6"/>
        <v>14</v>
      </c>
      <c r="P16" s="60">
        <f>VLOOKUP($A16,'Return Data'!$B$7:$R$2292,15,0)</f>
        <v>7.1177000000000001</v>
      </c>
      <c r="Q16" s="61">
        <f>RANK(P16,P$8:P$30,0)</f>
        <v>14</v>
      </c>
      <c r="R16" s="60">
        <f>VLOOKUP($A16,'Return Data'!$B$7:$R$2292,16,0)</f>
        <v>7.5217999999999998</v>
      </c>
      <c r="S16" s="62">
        <f t="shared" si="5"/>
        <v>21</v>
      </c>
    </row>
    <row r="17" spans="1:19" x14ac:dyDescent="0.3">
      <c r="A17" s="58" t="s">
        <v>1560</v>
      </c>
      <c r="B17" s="59">
        <f>VLOOKUP($A17,'Return Data'!$B$7:$R$2292,3,0)</f>
        <v>44774</v>
      </c>
      <c r="C17" s="60">
        <f>VLOOKUP($A17,'Return Data'!$B$7:$R$2292,4,0)</f>
        <v>26.98</v>
      </c>
      <c r="D17" s="60">
        <f>VLOOKUP($A17,'Return Data'!$B$7:$R$2292,10,0)</f>
        <v>1.5812999999999999</v>
      </c>
      <c r="E17" s="61">
        <f t="shared" si="0"/>
        <v>8</v>
      </c>
      <c r="F17" s="60">
        <f>VLOOKUP($A17,'Return Data'!$B$7:$R$2292,11,0)</f>
        <v>0.74680000000000002</v>
      </c>
      <c r="G17" s="61">
        <f t="shared" si="1"/>
        <v>10</v>
      </c>
      <c r="H17" s="60">
        <f>VLOOKUP($A17,'Return Data'!$B$7:$R$2292,12,0)</f>
        <v>2.2357</v>
      </c>
      <c r="I17" s="61">
        <f t="shared" si="2"/>
        <v>4</v>
      </c>
      <c r="J17" s="60">
        <f>VLOOKUP($A17,'Return Data'!$B$7:$R$2292,13,0)</f>
        <v>5.5143000000000004</v>
      </c>
      <c r="K17" s="61">
        <f t="shared" si="3"/>
        <v>11</v>
      </c>
      <c r="L17" s="60">
        <f>VLOOKUP($A17,'Return Data'!$B$7:$R$2292,17,0)</f>
        <v>10.5504</v>
      </c>
      <c r="M17" s="61">
        <f t="shared" si="4"/>
        <v>19</v>
      </c>
      <c r="N17" s="60">
        <f>VLOOKUP($A17,'Return Data'!$B$7:$R$2292,14,0)</f>
        <v>9.2425999999999995</v>
      </c>
      <c r="O17" s="61">
        <f t="shared" si="6"/>
        <v>17</v>
      </c>
      <c r="P17" s="60">
        <f>VLOOKUP($A17,'Return Data'!$B$7:$R$2292,15,0)</f>
        <v>7.2065000000000001</v>
      </c>
      <c r="Q17" s="61">
        <f>RANK(P17,P$8:P$30,0)</f>
        <v>13</v>
      </c>
      <c r="R17" s="60">
        <f>VLOOKUP($A17,'Return Data'!$B$7:$R$2292,16,0)</f>
        <v>7.5403000000000002</v>
      </c>
      <c r="S17" s="62">
        <f t="shared" si="5"/>
        <v>20</v>
      </c>
    </row>
    <row r="18" spans="1:19" x14ac:dyDescent="0.3">
      <c r="A18" s="58" t="s">
        <v>1561</v>
      </c>
      <c r="B18" s="59">
        <f>VLOOKUP($A18,'Return Data'!$B$7:$R$2292,3,0)</f>
        <v>44774</v>
      </c>
      <c r="C18" s="60">
        <f>VLOOKUP($A18,'Return Data'!$B$7:$R$2292,4,0)</f>
        <v>13.0756</v>
      </c>
      <c r="D18" s="60">
        <f>VLOOKUP($A18,'Return Data'!$B$7:$R$2292,10,0)</f>
        <v>0.27839999999999998</v>
      </c>
      <c r="E18" s="61">
        <f t="shared" si="0"/>
        <v>20</v>
      </c>
      <c r="F18" s="60">
        <f>VLOOKUP($A18,'Return Data'!$B$7:$R$2292,11,0)</f>
        <v>-1.7153</v>
      </c>
      <c r="G18" s="61">
        <f t="shared" si="1"/>
        <v>21</v>
      </c>
      <c r="H18" s="60">
        <f>VLOOKUP($A18,'Return Data'!$B$7:$R$2292,12,0)</f>
        <v>-1.6251</v>
      </c>
      <c r="I18" s="61">
        <f t="shared" si="2"/>
        <v>21</v>
      </c>
      <c r="J18" s="60">
        <f>VLOOKUP($A18,'Return Data'!$B$7:$R$2292,13,0)</f>
        <v>2.2810000000000001</v>
      </c>
      <c r="K18" s="61">
        <f t="shared" si="3"/>
        <v>21</v>
      </c>
      <c r="L18" s="60">
        <f>VLOOKUP($A18,'Return Data'!$B$7:$R$2292,17,0)</f>
        <v>8.9519000000000002</v>
      </c>
      <c r="M18" s="61">
        <f t="shared" si="4"/>
        <v>21</v>
      </c>
      <c r="N18" s="60"/>
      <c r="O18" s="61"/>
      <c r="P18" s="60"/>
      <c r="Q18" s="61"/>
      <c r="R18" s="60">
        <f>VLOOKUP($A18,'Return Data'!$B$7:$R$2292,16,0)</f>
        <v>8.1928000000000001</v>
      </c>
      <c r="S18" s="62">
        <f t="shared" si="5"/>
        <v>16</v>
      </c>
    </row>
    <row r="19" spans="1:19" x14ac:dyDescent="0.3">
      <c r="A19" s="58" t="s">
        <v>1562</v>
      </c>
      <c r="B19" s="59">
        <f>VLOOKUP($A19,'Return Data'!$B$7:$R$2292,3,0)</f>
        <v>44774</v>
      </c>
      <c r="C19" s="60">
        <f>VLOOKUP($A19,'Return Data'!$B$7:$R$2292,4,0)</f>
        <v>19.993600000000001</v>
      </c>
      <c r="D19" s="60">
        <f>VLOOKUP($A19,'Return Data'!$B$7:$R$2292,10,0)</f>
        <v>1.1519999999999999</v>
      </c>
      <c r="E19" s="61">
        <f t="shared" si="0"/>
        <v>11</v>
      </c>
      <c r="F19" s="60">
        <f>VLOOKUP($A19,'Return Data'!$B$7:$R$2292,11,0)</f>
        <v>1.6843999999999999</v>
      </c>
      <c r="G19" s="61">
        <f t="shared" si="1"/>
        <v>2</v>
      </c>
      <c r="H19" s="60">
        <f>VLOOKUP($A19,'Return Data'!$B$7:$R$2292,12,0)</f>
        <v>2.9573999999999998</v>
      </c>
      <c r="I19" s="61">
        <f t="shared" si="2"/>
        <v>2</v>
      </c>
      <c r="J19" s="60">
        <f>VLOOKUP($A19,'Return Data'!$B$7:$R$2292,13,0)</f>
        <v>8.9783000000000008</v>
      </c>
      <c r="K19" s="61">
        <f t="shared" si="3"/>
        <v>2</v>
      </c>
      <c r="L19" s="60">
        <f>VLOOKUP($A19,'Return Data'!$B$7:$R$2292,17,0)</f>
        <v>12.7094</v>
      </c>
      <c r="M19" s="61">
        <f t="shared" si="4"/>
        <v>14</v>
      </c>
      <c r="N19" s="60">
        <f>VLOOKUP($A19,'Return Data'!$B$7:$R$2292,14,0)</f>
        <v>11.039899999999999</v>
      </c>
      <c r="O19" s="61">
        <f>RANK(N19,N$8:N$30,0)</f>
        <v>9</v>
      </c>
      <c r="P19" s="60">
        <f>VLOOKUP($A19,'Return Data'!$B$7:$R$2292,15,0)</f>
        <v>8.8717000000000006</v>
      </c>
      <c r="Q19" s="61">
        <f>RANK(P19,P$8:P$30,0)</f>
        <v>5</v>
      </c>
      <c r="R19" s="60">
        <f>VLOOKUP($A19,'Return Data'!$B$7:$R$2292,16,0)</f>
        <v>9.282</v>
      </c>
      <c r="S19" s="62">
        <f t="shared" si="5"/>
        <v>6</v>
      </c>
    </row>
    <row r="20" spans="1:19" x14ac:dyDescent="0.3">
      <c r="A20" s="58" t="s">
        <v>1563</v>
      </c>
      <c r="B20" s="59">
        <f>VLOOKUP($A20,'Return Data'!$B$7:$R$2292,3,0)</f>
        <v>44774</v>
      </c>
      <c r="C20" s="60">
        <f>VLOOKUP($A20,'Return Data'!$B$7:$R$2292,4,0)</f>
        <v>24.959</v>
      </c>
      <c r="D20" s="60">
        <f>VLOOKUP($A20,'Return Data'!$B$7:$R$2292,10,0)</f>
        <v>0.2853</v>
      </c>
      <c r="E20" s="61">
        <f t="shared" si="0"/>
        <v>19</v>
      </c>
      <c r="F20" s="60">
        <f>VLOOKUP($A20,'Return Data'!$B$7:$R$2292,11,0)</f>
        <v>0.53569999999999995</v>
      </c>
      <c r="G20" s="61">
        <f t="shared" si="1"/>
        <v>14</v>
      </c>
      <c r="H20" s="60">
        <f>VLOOKUP($A20,'Return Data'!$B$7:$R$2292,12,0)</f>
        <v>1.8110999999999999</v>
      </c>
      <c r="I20" s="61">
        <f t="shared" si="2"/>
        <v>7</v>
      </c>
      <c r="J20" s="60">
        <f>VLOOKUP($A20,'Return Data'!$B$7:$R$2292,13,0)</f>
        <v>5.4992000000000001</v>
      </c>
      <c r="K20" s="61">
        <f t="shared" si="3"/>
        <v>12</v>
      </c>
      <c r="L20" s="60">
        <f>VLOOKUP($A20,'Return Data'!$B$7:$R$2292,17,0)</f>
        <v>15.9596</v>
      </c>
      <c r="M20" s="61">
        <f t="shared" si="4"/>
        <v>5</v>
      </c>
      <c r="N20" s="60">
        <f>VLOOKUP($A20,'Return Data'!$B$7:$R$2292,14,0)</f>
        <v>11.6469</v>
      </c>
      <c r="O20" s="61">
        <f>RANK(N20,N$8:N$30,0)</f>
        <v>4</v>
      </c>
      <c r="P20" s="60">
        <f>VLOOKUP($A20,'Return Data'!$B$7:$R$2292,15,0)</f>
        <v>7.8205</v>
      </c>
      <c r="Q20" s="61">
        <f>RANK(P20,P$8:P$30,0)</f>
        <v>10</v>
      </c>
      <c r="R20" s="60">
        <f>VLOOKUP($A20,'Return Data'!$B$7:$R$2292,16,0)</f>
        <v>8.8422999999999998</v>
      </c>
      <c r="S20" s="62">
        <f t="shared" si="5"/>
        <v>11</v>
      </c>
    </row>
    <row r="21" spans="1:19" x14ac:dyDescent="0.3">
      <c r="A21" s="58" t="s">
        <v>1564</v>
      </c>
      <c r="B21" s="59">
        <f>VLOOKUP($A21,'Return Data'!$B$7:$R$2292,3,0)</f>
        <v>44774</v>
      </c>
      <c r="C21" s="60">
        <f>VLOOKUP($A21,'Return Data'!$B$7:$R$2292,4,0)</f>
        <v>17.159600000000001</v>
      </c>
      <c r="D21" s="60">
        <f>VLOOKUP($A21,'Return Data'!$B$7:$R$2292,10,0)</f>
        <v>-0.13619999999999999</v>
      </c>
      <c r="E21" s="61">
        <f t="shared" si="0"/>
        <v>22</v>
      </c>
      <c r="F21" s="60">
        <f>VLOOKUP($A21,'Return Data'!$B$7:$R$2292,11,0)</f>
        <v>-0.77310000000000001</v>
      </c>
      <c r="G21" s="61">
        <f t="shared" si="1"/>
        <v>20</v>
      </c>
      <c r="H21" s="60">
        <f>VLOOKUP($A21,'Return Data'!$B$7:$R$2292,12,0)</f>
        <v>-1.3827</v>
      </c>
      <c r="I21" s="61">
        <f t="shared" si="2"/>
        <v>20</v>
      </c>
      <c r="J21" s="60">
        <f>VLOOKUP($A21,'Return Data'!$B$7:$R$2292,13,0)</f>
        <v>6.4821999999999997</v>
      </c>
      <c r="K21" s="61">
        <f t="shared" si="3"/>
        <v>7</v>
      </c>
      <c r="L21" s="60">
        <f>VLOOKUP($A21,'Return Data'!$B$7:$R$2292,17,0)</f>
        <v>16.519200000000001</v>
      </c>
      <c r="M21" s="61">
        <f t="shared" si="4"/>
        <v>3</v>
      </c>
      <c r="N21" s="60">
        <f>VLOOKUP($A21,'Return Data'!$B$7:$R$2292,14,0)</f>
        <v>13.6111</v>
      </c>
      <c r="O21" s="61">
        <f>RANK(N21,N$8:N$30,0)</f>
        <v>3</v>
      </c>
      <c r="P21" s="60">
        <f>VLOOKUP($A21,'Return Data'!$B$7:$R$2292,15,0)</f>
        <v>9.1449999999999996</v>
      </c>
      <c r="Q21" s="61">
        <f>RANK(P21,P$8:P$30,0)</f>
        <v>2</v>
      </c>
      <c r="R21" s="60">
        <f>VLOOKUP($A21,'Return Data'!$B$7:$R$2292,16,0)</f>
        <v>10.3185</v>
      </c>
      <c r="S21" s="62">
        <f t="shared" si="5"/>
        <v>2</v>
      </c>
    </row>
    <row r="22" spans="1:19" x14ac:dyDescent="0.3">
      <c r="A22" s="58" t="s">
        <v>1565</v>
      </c>
      <c r="B22" s="59">
        <f>VLOOKUP($A22,'Return Data'!$B$7:$R$2292,3,0)</f>
        <v>44774</v>
      </c>
      <c r="C22" s="60">
        <f>VLOOKUP($A22,'Return Data'!$B$7:$R$2292,4,0)</f>
        <v>15.334</v>
      </c>
      <c r="D22" s="60">
        <f>VLOOKUP($A22,'Return Data'!$B$7:$R$2292,10,0)</f>
        <v>1.9140999999999999</v>
      </c>
      <c r="E22" s="61">
        <f t="shared" si="0"/>
        <v>4</v>
      </c>
      <c r="F22" s="60">
        <f>VLOOKUP($A22,'Return Data'!$B$7:$R$2292,11,0)</f>
        <v>0.88160000000000005</v>
      </c>
      <c r="G22" s="61">
        <f t="shared" si="1"/>
        <v>7</v>
      </c>
      <c r="H22" s="60">
        <f>VLOOKUP($A22,'Return Data'!$B$7:$R$2292,12,0)</f>
        <v>1.1878</v>
      </c>
      <c r="I22" s="61">
        <f t="shared" si="2"/>
        <v>13</v>
      </c>
      <c r="J22" s="60">
        <f>VLOOKUP($A22,'Return Data'!$B$7:$R$2292,13,0)</f>
        <v>6.0663</v>
      </c>
      <c r="K22" s="61">
        <f t="shared" si="3"/>
        <v>8</v>
      </c>
      <c r="L22" s="60">
        <f>VLOOKUP($A22,'Return Data'!$B$7:$R$2292,17,0)</f>
        <v>16.076499999999999</v>
      </c>
      <c r="M22" s="61">
        <f t="shared" si="4"/>
        <v>4</v>
      </c>
      <c r="N22" s="60">
        <f>VLOOKUP($A22,'Return Data'!$B$7:$R$2292,14,0)</f>
        <v>13.6256</v>
      </c>
      <c r="O22" s="61">
        <f>RANK(N22,N$8:N$30,0)</f>
        <v>2</v>
      </c>
      <c r="P22" s="60"/>
      <c r="Q22" s="61"/>
      <c r="R22" s="60">
        <f>VLOOKUP($A22,'Return Data'!$B$7:$R$2292,16,0)</f>
        <v>12.5175</v>
      </c>
      <c r="S22" s="62">
        <f t="shared" si="5"/>
        <v>1</v>
      </c>
    </row>
    <row r="23" spans="1:19" x14ac:dyDescent="0.3">
      <c r="A23" s="58" t="s">
        <v>1566</v>
      </c>
      <c r="B23" s="59">
        <f>VLOOKUP($A23,'Return Data'!$B$7:$R$2292,3,0)</f>
        <v>44774</v>
      </c>
      <c r="C23" s="60">
        <f>VLOOKUP($A23,'Return Data'!$B$7:$R$2292,4,0)</f>
        <v>13.271000000000001</v>
      </c>
      <c r="D23" s="60">
        <f>VLOOKUP($A23,'Return Data'!$B$7:$R$2292,10,0)</f>
        <v>0.80359999999999998</v>
      </c>
      <c r="E23" s="61">
        <f t="shared" si="0"/>
        <v>16</v>
      </c>
      <c r="F23" s="60">
        <f>VLOOKUP($A23,'Return Data'!$B$7:$R$2292,11,0)</f>
        <v>0.1094</v>
      </c>
      <c r="G23" s="61">
        <f t="shared" si="1"/>
        <v>16</v>
      </c>
      <c r="H23" s="60">
        <f>VLOOKUP($A23,'Return Data'!$B$7:$R$2292,12,0)</f>
        <v>-0.1174</v>
      </c>
      <c r="I23" s="61">
        <f t="shared" si="2"/>
        <v>17</v>
      </c>
      <c r="J23" s="60">
        <f>VLOOKUP($A23,'Return Data'!$B$7:$R$2292,13,0)</f>
        <v>4.4763000000000002</v>
      </c>
      <c r="K23" s="61">
        <f t="shared" si="3"/>
        <v>19</v>
      </c>
      <c r="L23" s="60">
        <f>VLOOKUP($A23,'Return Data'!$B$7:$R$2292,17,0)</f>
        <v>12.0052</v>
      </c>
      <c r="M23" s="61">
        <f t="shared" si="4"/>
        <v>16</v>
      </c>
      <c r="N23" s="60">
        <f>VLOOKUP($A23,'Return Data'!$B$7:$R$2292,14,0)</f>
        <v>1.5476000000000001</v>
      </c>
      <c r="O23" s="61">
        <f>RANK(N23,N$8:N$30,0)</f>
        <v>20</v>
      </c>
      <c r="P23" s="60">
        <f>VLOOKUP($A23,'Return Data'!$B$7:$R$2292,15,0)</f>
        <v>1.1087</v>
      </c>
      <c r="Q23" s="61">
        <f>RANK(P23,P$8:P$30,0)</f>
        <v>16</v>
      </c>
      <c r="R23" s="60">
        <f>VLOOKUP($A23,'Return Data'!$B$7:$R$2292,16,0)</f>
        <v>4.0213000000000001</v>
      </c>
      <c r="S23" s="62">
        <f t="shared" si="5"/>
        <v>22</v>
      </c>
    </row>
    <row r="24" spans="1:19" x14ac:dyDescent="0.3">
      <c r="A24" s="58" t="s">
        <v>1567</v>
      </c>
      <c r="B24" s="59">
        <f>VLOOKUP($A24,'Return Data'!$B$7:$R$2292,3,0)</f>
        <v>44774</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44774</v>
      </c>
      <c r="C25" s="60">
        <f>VLOOKUP($A25,'Return Data'!$B$7:$R$2292,4,0)</f>
        <v>44.269100000000002</v>
      </c>
      <c r="D25" s="60">
        <f>VLOOKUP($A25,'Return Data'!$B$7:$R$2292,10,0)</f>
        <v>0.6038</v>
      </c>
      <c r="E25" s="61">
        <f t="shared" ref="E25:E30" si="7">RANK(D25,D$8:D$30,0)</f>
        <v>17</v>
      </c>
      <c r="F25" s="60">
        <f>VLOOKUP($A25,'Return Data'!$B$7:$R$2292,11,0)</f>
        <v>0.98660000000000003</v>
      </c>
      <c r="G25" s="61">
        <f t="shared" ref="G25:G30" si="8">RANK(F25,F$8:F$30,0)</f>
        <v>6</v>
      </c>
      <c r="H25" s="60">
        <f>VLOOKUP($A25,'Return Data'!$B$7:$R$2292,12,0)</f>
        <v>1.75</v>
      </c>
      <c r="I25" s="61">
        <f t="shared" ref="I25:I30" si="9">RANK(H25,H$8:H$30,0)</f>
        <v>8</v>
      </c>
      <c r="J25" s="60">
        <f>VLOOKUP($A25,'Return Data'!$B$7:$R$2292,13,0)</f>
        <v>5.0410000000000004</v>
      </c>
      <c r="K25" s="61">
        <f t="shared" ref="K25:K30" si="10">RANK(J25,J$8:J$30,0)</f>
        <v>15</v>
      </c>
      <c r="L25" s="60">
        <f>VLOOKUP($A25,'Return Data'!$B$7:$R$2292,17,0)</f>
        <v>12.980600000000001</v>
      </c>
      <c r="M25" s="61">
        <f t="shared" ref="M25:M30" si="11">RANK(L25,L$8:L$30,0)</f>
        <v>13</v>
      </c>
      <c r="N25" s="60">
        <f>VLOOKUP($A25,'Return Data'!$B$7:$R$2292,14,0)</f>
        <v>9.282</v>
      </c>
      <c r="O25" s="61">
        <f t="shared" ref="O25:O30" si="12">RANK(N25,N$8:N$30,0)</f>
        <v>16</v>
      </c>
      <c r="P25" s="60">
        <f>VLOOKUP($A25,'Return Data'!$B$7:$R$2292,15,0)</f>
        <v>7.9340000000000002</v>
      </c>
      <c r="Q25" s="61">
        <f>RANK(P25,P$8:P$30,0)</f>
        <v>8</v>
      </c>
      <c r="R25" s="60">
        <f>VLOOKUP($A25,'Return Data'!$B$7:$R$2292,16,0)</f>
        <v>9.2828999999999997</v>
      </c>
      <c r="S25" s="62">
        <f t="shared" ref="S25:S30" si="13">RANK(R25,R$8:R$30,0)</f>
        <v>5</v>
      </c>
    </row>
    <row r="26" spans="1:19" x14ac:dyDescent="0.3">
      <c r="A26" s="58" t="s">
        <v>1570</v>
      </c>
      <c r="B26" s="59">
        <f>VLOOKUP($A26,'Return Data'!$B$7:$R$2292,3,0)</f>
        <v>44774</v>
      </c>
      <c r="C26" s="60">
        <f>VLOOKUP($A26,'Return Data'!$B$7:$R$2292,4,0)</f>
        <v>18.826799999999999</v>
      </c>
      <c r="D26" s="60">
        <f>VLOOKUP($A26,'Return Data'!$B$7:$R$2292,10,0)</f>
        <v>0.1037</v>
      </c>
      <c r="E26" s="61">
        <f t="shared" si="7"/>
        <v>21</v>
      </c>
      <c r="F26" s="60">
        <f>VLOOKUP($A26,'Return Data'!$B$7:$R$2292,11,0)</f>
        <v>-0.185</v>
      </c>
      <c r="G26" s="61">
        <f t="shared" si="8"/>
        <v>17</v>
      </c>
      <c r="H26" s="60">
        <f>VLOOKUP($A26,'Return Data'!$B$7:$R$2292,12,0)</f>
        <v>0.8226</v>
      </c>
      <c r="I26" s="61">
        <f t="shared" si="9"/>
        <v>15</v>
      </c>
      <c r="J26" s="60">
        <f>VLOOKUP($A26,'Return Data'!$B$7:$R$2292,13,0)</f>
        <v>5.3212000000000002</v>
      </c>
      <c r="K26" s="61">
        <f t="shared" si="10"/>
        <v>14</v>
      </c>
      <c r="L26" s="60">
        <f>VLOOKUP($A26,'Return Data'!$B$7:$R$2292,17,0)</f>
        <v>14.0992</v>
      </c>
      <c r="M26" s="61">
        <f t="shared" si="11"/>
        <v>9</v>
      </c>
      <c r="N26" s="60">
        <f>VLOOKUP($A26,'Return Data'!$B$7:$R$2292,14,0)</f>
        <v>11.4764</v>
      </c>
      <c r="O26" s="61">
        <f t="shared" si="12"/>
        <v>5</v>
      </c>
      <c r="P26" s="60">
        <f>VLOOKUP($A26,'Return Data'!$B$7:$R$2292,15,0)</f>
        <v>8.3741000000000003</v>
      </c>
      <c r="Q26" s="61">
        <f>RANK(P26,P$8:P$30,0)</f>
        <v>7</v>
      </c>
      <c r="R26" s="60">
        <f>VLOOKUP($A26,'Return Data'!$B$7:$R$2292,16,0)</f>
        <v>9.2034000000000002</v>
      </c>
      <c r="S26" s="62">
        <f t="shared" si="13"/>
        <v>7</v>
      </c>
    </row>
    <row r="27" spans="1:19" x14ac:dyDescent="0.3">
      <c r="A27" s="58" t="s">
        <v>1571</v>
      </c>
      <c r="B27" s="59">
        <f>VLOOKUP($A27,'Return Data'!$B$7:$R$2292,3,0)</f>
        <v>44774</v>
      </c>
      <c r="C27" s="60">
        <f>VLOOKUP($A27,'Return Data'!$B$7:$R$2292,4,0)</f>
        <v>56.058399999999999</v>
      </c>
      <c r="D27" s="60">
        <f>VLOOKUP($A27,'Return Data'!$B$7:$R$2292,10,0)</f>
        <v>1.6283000000000001</v>
      </c>
      <c r="E27" s="61">
        <f t="shared" si="7"/>
        <v>6</v>
      </c>
      <c r="F27" s="60">
        <f>VLOOKUP($A27,'Return Data'!$B$7:$R$2292,11,0)</f>
        <v>0.84709999999999996</v>
      </c>
      <c r="G27" s="61">
        <f t="shared" si="8"/>
        <v>8</v>
      </c>
      <c r="H27" s="60">
        <f>VLOOKUP($A27,'Return Data'!$B$7:$R$2292,12,0)</f>
        <v>1.5233000000000001</v>
      </c>
      <c r="I27" s="61">
        <f t="shared" si="9"/>
        <v>10</v>
      </c>
      <c r="J27" s="60">
        <f>VLOOKUP($A27,'Return Data'!$B$7:$R$2292,13,0)</f>
        <v>9.6049000000000007</v>
      </c>
      <c r="K27" s="61">
        <f t="shared" si="10"/>
        <v>1</v>
      </c>
      <c r="L27" s="60">
        <f>VLOOKUP($A27,'Return Data'!$B$7:$R$2292,17,0)</f>
        <v>17.451599999999999</v>
      </c>
      <c r="M27" s="61">
        <f t="shared" si="11"/>
        <v>1</v>
      </c>
      <c r="N27" s="60">
        <f>VLOOKUP($A27,'Return Data'!$B$7:$R$2292,14,0)</f>
        <v>13.9125</v>
      </c>
      <c r="O27" s="61">
        <f t="shared" si="12"/>
        <v>1</v>
      </c>
      <c r="P27" s="60">
        <f>VLOOKUP($A27,'Return Data'!$B$7:$R$2292,15,0)</f>
        <v>9.9118999999999993</v>
      </c>
      <c r="Q27" s="61">
        <f>RANK(P27,P$8:P$30,0)</f>
        <v>1</v>
      </c>
      <c r="R27" s="60">
        <f>VLOOKUP($A27,'Return Data'!$B$7:$R$2292,16,0)</f>
        <v>9.1579999999999995</v>
      </c>
      <c r="S27" s="62">
        <f t="shared" si="13"/>
        <v>8</v>
      </c>
    </row>
    <row r="28" spans="1:19" x14ac:dyDescent="0.3">
      <c r="A28" s="58" t="s">
        <v>1572</v>
      </c>
      <c r="B28" s="59">
        <f>VLOOKUP($A28,'Return Data'!$B$7:$R$2292,3,0)</f>
        <v>44774</v>
      </c>
      <c r="C28" s="60">
        <f>VLOOKUP($A28,'Return Data'!$B$7:$R$2292,4,0)</f>
        <v>45.881900000000002</v>
      </c>
      <c r="D28" s="60">
        <f>VLOOKUP($A28,'Return Data'!$B$7:$R$2292,10,0)</f>
        <v>1.0169999999999999</v>
      </c>
      <c r="E28" s="61">
        <f t="shared" si="7"/>
        <v>13</v>
      </c>
      <c r="F28" s="60">
        <f>VLOOKUP($A28,'Return Data'!$B$7:$R$2292,11,0)</f>
        <v>1.0699000000000001</v>
      </c>
      <c r="G28" s="61">
        <f t="shared" si="8"/>
        <v>5</v>
      </c>
      <c r="H28" s="60">
        <f>VLOOKUP($A28,'Return Data'!$B$7:$R$2292,12,0)</f>
        <v>1.3727</v>
      </c>
      <c r="I28" s="61">
        <f t="shared" si="9"/>
        <v>11</v>
      </c>
      <c r="J28" s="60">
        <f>VLOOKUP($A28,'Return Data'!$B$7:$R$2292,13,0)</f>
        <v>6.6691000000000003</v>
      </c>
      <c r="K28" s="61">
        <f t="shared" si="10"/>
        <v>5</v>
      </c>
      <c r="L28" s="60">
        <f>VLOOKUP($A28,'Return Data'!$B$7:$R$2292,17,0)</f>
        <v>12.208</v>
      </c>
      <c r="M28" s="61">
        <f t="shared" si="11"/>
        <v>15</v>
      </c>
      <c r="N28" s="60">
        <f>VLOOKUP($A28,'Return Data'!$B$7:$R$2292,14,0)</f>
        <v>9.5079999999999991</v>
      </c>
      <c r="O28" s="61">
        <f t="shared" si="12"/>
        <v>15</v>
      </c>
      <c r="P28" s="60">
        <f>VLOOKUP($A28,'Return Data'!$B$7:$R$2292,15,0)</f>
        <v>7.4614000000000003</v>
      </c>
      <c r="Q28" s="61">
        <f>RANK(P28,P$8:P$30,0)</f>
        <v>12</v>
      </c>
      <c r="R28" s="60">
        <f>VLOOKUP($A28,'Return Data'!$B$7:$R$2292,16,0)</f>
        <v>8.1790000000000003</v>
      </c>
      <c r="S28" s="62">
        <f t="shared" si="13"/>
        <v>17</v>
      </c>
    </row>
    <row r="29" spans="1:19" x14ac:dyDescent="0.3">
      <c r="A29" s="58" t="s">
        <v>1573</v>
      </c>
      <c r="B29" s="59">
        <f>VLOOKUP($A29,'Return Data'!$B$7:$R$2292,3,0)</f>
        <v>44774</v>
      </c>
      <c r="C29" s="60">
        <f>VLOOKUP($A29,'Return Data'!$B$7:$R$2292,4,0)</f>
        <v>13.55</v>
      </c>
      <c r="D29" s="60">
        <f>VLOOKUP($A29,'Return Data'!$B$7:$R$2292,10,0)</f>
        <v>0.96870000000000001</v>
      </c>
      <c r="E29" s="61">
        <f t="shared" si="7"/>
        <v>15</v>
      </c>
      <c r="F29" s="60">
        <f>VLOOKUP($A29,'Return Data'!$B$7:$R$2292,11,0)</f>
        <v>0.14779999999999999</v>
      </c>
      <c r="G29" s="61">
        <f t="shared" si="8"/>
        <v>15</v>
      </c>
      <c r="H29" s="60">
        <f>VLOOKUP($A29,'Return Data'!$B$7:$R$2292,12,0)</f>
        <v>-0.44090000000000001</v>
      </c>
      <c r="I29" s="61">
        <f t="shared" si="9"/>
        <v>18</v>
      </c>
      <c r="J29" s="60">
        <f>VLOOKUP($A29,'Return Data'!$B$7:$R$2292,13,0)</f>
        <v>3.9908000000000001</v>
      </c>
      <c r="K29" s="61">
        <f t="shared" si="10"/>
        <v>20</v>
      </c>
      <c r="L29" s="60">
        <f>VLOOKUP($A29,'Return Data'!$B$7:$R$2292,17,0)</f>
        <v>9.3457000000000008</v>
      </c>
      <c r="M29" s="61">
        <f t="shared" si="11"/>
        <v>20</v>
      </c>
      <c r="N29" s="60">
        <f>VLOOKUP($A29,'Return Data'!$B$7:$R$2292,14,0)</f>
        <v>8.6915999999999993</v>
      </c>
      <c r="O29" s="61">
        <f t="shared" si="12"/>
        <v>18</v>
      </c>
      <c r="P29" s="60"/>
      <c r="Q29" s="61"/>
      <c r="R29" s="60">
        <f>VLOOKUP($A29,'Return Data'!$B$7:$R$2292,16,0)</f>
        <v>7.9303999999999997</v>
      </c>
      <c r="S29" s="62">
        <f t="shared" si="13"/>
        <v>19</v>
      </c>
    </row>
    <row r="30" spans="1:19" x14ac:dyDescent="0.3">
      <c r="A30" s="58" t="s">
        <v>1574</v>
      </c>
      <c r="B30" s="59">
        <f>VLOOKUP($A30,'Return Data'!$B$7:$R$2292,3,0)</f>
        <v>44774</v>
      </c>
      <c r="C30" s="60">
        <f>VLOOKUP($A30,'Return Data'!$B$7:$R$2292,4,0)</f>
        <v>13.8833</v>
      </c>
      <c r="D30" s="60">
        <f>VLOOKUP($A30,'Return Data'!$B$7:$R$2292,10,0)</f>
        <v>2.2523</v>
      </c>
      <c r="E30" s="61">
        <f t="shared" si="7"/>
        <v>2</v>
      </c>
      <c r="F30" s="60">
        <f>VLOOKUP($A30,'Return Data'!$B$7:$R$2292,11,0)</f>
        <v>1.4024000000000001</v>
      </c>
      <c r="G30" s="61">
        <f t="shared" si="8"/>
        <v>3</v>
      </c>
      <c r="H30" s="60">
        <f>VLOOKUP($A30,'Return Data'!$B$7:$R$2292,12,0)</f>
        <v>2.3102999999999998</v>
      </c>
      <c r="I30" s="61">
        <f t="shared" si="9"/>
        <v>3</v>
      </c>
      <c r="J30" s="60">
        <f>VLOOKUP($A30,'Return Data'!$B$7:$R$2292,13,0)</f>
        <v>7.8985000000000003</v>
      </c>
      <c r="K30" s="61">
        <f t="shared" si="10"/>
        <v>3</v>
      </c>
      <c r="L30" s="60">
        <f>VLOOKUP($A30,'Return Data'!$B$7:$R$2292,17,0)</f>
        <v>14.723800000000001</v>
      </c>
      <c r="M30" s="61">
        <f t="shared" si="11"/>
        <v>6</v>
      </c>
      <c r="N30" s="60">
        <f>VLOOKUP($A30,'Return Data'!$B$7:$R$2292,14,0)</f>
        <v>10.7933</v>
      </c>
      <c r="O30" s="61">
        <f t="shared" si="12"/>
        <v>11</v>
      </c>
      <c r="P30" s="60"/>
      <c r="Q30" s="61"/>
      <c r="R30" s="60">
        <f>VLOOKUP($A30,'Return Data'!$B$7:$R$2292,16,0)</f>
        <v>8.7225999999999999</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1.1453909090909091</v>
      </c>
      <c r="E32" s="69"/>
      <c r="F32" s="70">
        <f>AVERAGE(F8:F30)</f>
        <v>0.4040545454545455</v>
      </c>
      <c r="G32" s="69"/>
      <c r="H32" s="70">
        <f>AVERAGE(H8:H30)</f>
        <v>0.96161818181818182</v>
      </c>
      <c r="I32" s="69"/>
      <c r="J32" s="70">
        <f>AVERAGE(J8:J30)</f>
        <v>5.6846272727272726</v>
      </c>
      <c r="K32" s="69"/>
      <c r="L32" s="70">
        <f>AVERAGE(L8:L30)</f>
        <v>13.200195454545456</v>
      </c>
      <c r="M32" s="69"/>
      <c r="N32" s="70">
        <f>AVERAGE(N8:N30)</f>
        <v>10.398524999999999</v>
      </c>
      <c r="O32" s="69"/>
      <c r="P32" s="70">
        <f>AVERAGE(P8:P30)</f>
        <v>7.752724999999999</v>
      </c>
      <c r="Q32" s="69"/>
      <c r="R32" s="70">
        <f>AVERAGE(R8:R30)</f>
        <v>8.7232545454545445</v>
      </c>
      <c r="S32" s="71"/>
    </row>
    <row r="33" spans="1:19" x14ac:dyDescent="0.3">
      <c r="A33" s="68" t="s">
        <v>28</v>
      </c>
      <c r="B33" s="69"/>
      <c r="C33" s="69"/>
      <c r="D33" s="70">
        <f>MIN(D8:D30)</f>
        <v>-0.13619999999999999</v>
      </c>
      <c r="E33" s="69"/>
      <c r="F33" s="70">
        <f>MIN(F8:F30)</f>
        <v>-2.1646999999999998</v>
      </c>
      <c r="G33" s="69"/>
      <c r="H33" s="70">
        <f>MIN(H8:H30)</f>
        <v>-2.6274000000000002</v>
      </c>
      <c r="I33" s="69"/>
      <c r="J33" s="70">
        <f>MIN(J8:J30)</f>
        <v>2.2063000000000001</v>
      </c>
      <c r="K33" s="69"/>
      <c r="L33" s="70">
        <f>MIN(L8:L30)</f>
        <v>7.5898000000000003</v>
      </c>
      <c r="M33" s="69"/>
      <c r="N33" s="70">
        <f>MIN(N8:N30)</f>
        <v>1.5476000000000001</v>
      </c>
      <c r="O33" s="69"/>
      <c r="P33" s="70">
        <f>MIN(P8:P30)</f>
        <v>1.1087</v>
      </c>
      <c r="Q33" s="69"/>
      <c r="R33" s="70">
        <f>MIN(R8:R30)</f>
        <v>4.0213000000000001</v>
      </c>
      <c r="S33" s="71"/>
    </row>
    <row r="34" spans="1:19" ht="15" thickBot="1" x14ac:dyDescent="0.35">
      <c r="A34" s="72" t="s">
        <v>29</v>
      </c>
      <c r="B34" s="73"/>
      <c r="C34" s="73"/>
      <c r="D34" s="74">
        <f>MAX(D8:D30)</f>
        <v>2.2605</v>
      </c>
      <c r="E34" s="73"/>
      <c r="F34" s="74">
        <f>MAX(F8:F30)</f>
        <v>2.4916999999999998</v>
      </c>
      <c r="G34" s="73"/>
      <c r="H34" s="74">
        <f>MAX(H8:H30)</f>
        <v>4.5762999999999998</v>
      </c>
      <c r="I34" s="73"/>
      <c r="J34" s="74">
        <f>MAX(J8:J30)</f>
        <v>9.6049000000000007</v>
      </c>
      <c r="K34" s="73"/>
      <c r="L34" s="74">
        <f>MAX(L8:L30)</f>
        <v>17.451599999999999</v>
      </c>
      <c r="M34" s="73"/>
      <c r="N34" s="74">
        <f>MAX(N8:N30)</f>
        <v>13.9125</v>
      </c>
      <c r="O34" s="73"/>
      <c r="P34" s="74">
        <f>MAX(P8:P30)</f>
        <v>9.9118999999999993</v>
      </c>
      <c r="Q34" s="73"/>
      <c r="R34" s="74">
        <f>MAX(R8:R30)</f>
        <v>12.5175</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44774</v>
      </c>
      <c r="C8" s="60">
        <f>VLOOKUP($A8,'Return Data'!$B$7:$R$2292,4,0)</f>
        <v>17.079999999999998</v>
      </c>
      <c r="D8" s="60">
        <f>VLOOKUP($A8,'Return Data'!$B$7:$R$2292,10,0)</f>
        <v>0.17599999999999999</v>
      </c>
      <c r="E8" s="61">
        <f t="shared" ref="E8:E23" si="0">RANK(D8,D$8:D$30,0)</f>
        <v>18</v>
      </c>
      <c r="F8" s="60">
        <f>VLOOKUP($A8,'Return Data'!$B$7:$R$2292,11,0)</f>
        <v>-2.6225999999999998</v>
      </c>
      <c r="G8" s="61">
        <f t="shared" ref="G8:G23" si="1">RANK(F8,F$8:F$30,0)</f>
        <v>22</v>
      </c>
      <c r="H8" s="60">
        <f>VLOOKUP($A8,'Return Data'!$B$7:$R$2292,12,0)</f>
        <v>-3.3936999999999999</v>
      </c>
      <c r="I8" s="61">
        <f t="shared" ref="I8:I23" si="2">RANK(H8,H$8:H$30,0)</f>
        <v>22</v>
      </c>
      <c r="J8" s="60">
        <f>VLOOKUP($A8,'Return Data'!$B$7:$R$2292,13,0)</f>
        <v>1.1249</v>
      </c>
      <c r="K8" s="61">
        <f t="shared" ref="K8:K23" si="3">RANK(J8,J$8:J$30,0)</f>
        <v>21</v>
      </c>
      <c r="L8" s="60">
        <f>VLOOKUP($A8,'Return Data'!$B$7:$R$2292,17,0)</f>
        <v>11.9255</v>
      </c>
      <c r="M8" s="61">
        <f t="shared" ref="M8:M23" si="4">RANK(L8,L$8:L$30,0)</f>
        <v>12</v>
      </c>
      <c r="N8" s="60">
        <f>VLOOKUP($A8,'Return Data'!$B$7:$R$2292,14,0)</f>
        <v>9.2371999999999996</v>
      </c>
      <c r="O8" s="61">
        <f>RANK(N8,N$8:N$30,0)</f>
        <v>12</v>
      </c>
      <c r="P8" s="60">
        <f>VLOOKUP($A8,'Return Data'!$B$7:$R$2292,15,0)</f>
        <v>5.6239999999999997</v>
      </c>
      <c r="Q8" s="61">
        <f>RANK(P8,P$8:P$30,0)</f>
        <v>15</v>
      </c>
      <c r="R8" s="60">
        <f>VLOOKUP($A8,'Return Data'!$B$7:$R$2292,16,0)</f>
        <v>7.2195999999999998</v>
      </c>
      <c r="S8" s="62">
        <f t="shared" ref="S8:S23" si="5">RANK(R8,R$8:R$30,0)</f>
        <v>17</v>
      </c>
    </row>
    <row r="9" spans="1:20" x14ac:dyDescent="0.3">
      <c r="A9" s="58" t="s">
        <v>1576</v>
      </c>
      <c r="B9" s="59">
        <f>VLOOKUP($A9,'Return Data'!$B$7:$R$2292,3,0)</f>
        <v>44774</v>
      </c>
      <c r="C9" s="60">
        <f>VLOOKUP($A9,'Return Data'!$B$7:$R$2292,4,0)</f>
        <v>16.7</v>
      </c>
      <c r="D9" s="60">
        <f>VLOOKUP($A9,'Return Data'!$B$7:$R$2292,10,0)</f>
        <v>1.7052</v>
      </c>
      <c r="E9" s="61">
        <f t="shared" si="0"/>
        <v>3</v>
      </c>
      <c r="F9" s="60">
        <f>VLOOKUP($A9,'Return Data'!$B$7:$R$2292,11,0)</f>
        <v>-1.1249</v>
      </c>
      <c r="G9" s="61">
        <f t="shared" si="1"/>
        <v>19</v>
      </c>
      <c r="H9" s="60">
        <f>VLOOKUP($A9,'Return Data'!$B$7:$R$2292,12,0)</f>
        <v>-2.1675</v>
      </c>
      <c r="I9" s="61">
        <f t="shared" si="2"/>
        <v>19</v>
      </c>
      <c r="J9" s="60">
        <f>VLOOKUP($A9,'Return Data'!$B$7:$R$2292,13,0)</f>
        <v>3.2776999999999998</v>
      </c>
      <c r="K9" s="61">
        <f t="shared" si="3"/>
        <v>20</v>
      </c>
      <c r="L9" s="60">
        <f>VLOOKUP($A9,'Return Data'!$B$7:$R$2292,17,0)</f>
        <v>12.248799999999999</v>
      </c>
      <c r="M9" s="61">
        <f t="shared" si="4"/>
        <v>10</v>
      </c>
      <c r="N9" s="60">
        <f>VLOOKUP($A9,'Return Data'!$B$7:$R$2292,14,0)</f>
        <v>9.4611999999999998</v>
      </c>
      <c r="O9" s="61">
        <f>RANK(N9,N$8:N$30,0)</f>
        <v>11</v>
      </c>
      <c r="P9" s="60">
        <f>VLOOKUP($A9,'Return Data'!$B$7:$R$2292,15,0)</f>
        <v>7.7610000000000001</v>
      </c>
      <c r="Q9" s="61">
        <f>RANK(P9,P$8:P$30,0)</f>
        <v>4</v>
      </c>
      <c r="R9" s="60">
        <f>VLOOKUP($A9,'Return Data'!$B$7:$R$2292,16,0)</f>
        <v>7.6352000000000002</v>
      </c>
      <c r="S9" s="62">
        <f t="shared" si="5"/>
        <v>13</v>
      </c>
    </row>
    <row r="10" spans="1:20" x14ac:dyDescent="0.3">
      <c r="A10" s="58" t="s">
        <v>1972</v>
      </c>
      <c r="B10" s="59">
        <f>VLOOKUP($A10,'Return Data'!$B$7:$R$2292,3,0)</f>
        <v>44774</v>
      </c>
      <c r="C10" s="60">
        <f>VLOOKUP($A10,'Return Data'!$B$7:$R$2292,4,0)</f>
        <v>12.460800000000001</v>
      </c>
      <c r="D10" s="60">
        <f>VLOOKUP($A10,'Return Data'!$B$7:$R$2292,10,0)</f>
        <v>1.9604999999999999</v>
      </c>
      <c r="E10" s="61">
        <f t="shared" si="0"/>
        <v>2</v>
      </c>
      <c r="F10" s="60">
        <f>VLOOKUP($A10,'Return Data'!$B$7:$R$2292,11,0)</f>
        <v>0.57140000000000002</v>
      </c>
      <c r="G10" s="61">
        <f t="shared" si="1"/>
        <v>5</v>
      </c>
      <c r="H10" s="60">
        <f>VLOOKUP($A10,'Return Data'!$B$7:$R$2292,12,0)</f>
        <v>1.1429</v>
      </c>
      <c r="I10" s="61">
        <f t="shared" si="2"/>
        <v>6</v>
      </c>
      <c r="J10" s="60">
        <f>VLOOKUP($A10,'Return Data'!$B$7:$R$2292,13,0)</f>
        <v>4.1872999999999996</v>
      </c>
      <c r="K10" s="61">
        <f t="shared" si="3"/>
        <v>14</v>
      </c>
      <c r="L10" s="60">
        <f>VLOOKUP($A10,'Return Data'!$B$7:$R$2292,17,0)</f>
        <v>6.4240000000000004</v>
      </c>
      <c r="M10" s="61">
        <f t="shared" si="4"/>
        <v>22</v>
      </c>
      <c r="N10" s="60"/>
      <c r="O10" s="61"/>
      <c r="P10" s="60"/>
      <c r="Q10" s="61"/>
      <c r="R10" s="60">
        <f>VLOOKUP($A10,'Return Data'!$B$7:$R$2292,16,0)</f>
        <v>7.5518000000000001</v>
      </c>
      <c r="S10" s="62">
        <f t="shared" si="5"/>
        <v>15</v>
      </c>
    </row>
    <row r="11" spans="1:20" x14ac:dyDescent="0.3">
      <c r="A11" s="58" t="s">
        <v>1577</v>
      </c>
      <c r="B11" s="59">
        <f>VLOOKUP($A11,'Return Data'!$B$7:$R$2292,3,0)</f>
        <v>44774</v>
      </c>
      <c r="C11" s="60">
        <f>VLOOKUP($A11,'Return Data'!$B$7:$R$2292,4,0)</f>
        <v>16.273</v>
      </c>
      <c r="D11" s="60">
        <f>VLOOKUP($A11,'Return Data'!$B$7:$R$2292,10,0)</f>
        <v>1.421</v>
      </c>
      <c r="E11" s="61">
        <f t="shared" si="0"/>
        <v>6</v>
      </c>
      <c r="F11" s="60">
        <f>VLOOKUP($A11,'Return Data'!$B$7:$R$2292,11,0)</f>
        <v>0.16</v>
      </c>
      <c r="G11" s="61">
        <f t="shared" si="1"/>
        <v>10</v>
      </c>
      <c r="H11" s="60">
        <f>VLOOKUP($A11,'Return Data'!$B$7:$R$2292,12,0)</f>
        <v>1.2758</v>
      </c>
      <c r="I11" s="61">
        <f t="shared" si="2"/>
        <v>5</v>
      </c>
      <c r="J11" s="60">
        <f>VLOOKUP($A11,'Return Data'!$B$7:$R$2292,13,0)</f>
        <v>3.6166999999999998</v>
      </c>
      <c r="K11" s="61">
        <f t="shared" si="3"/>
        <v>17</v>
      </c>
      <c r="L11" s="60">
        <f>VLOOKUP($A11,'Return Data'!$B$7:$R$2292,17,0)</f>
        <v>13.145899999999999</v>
      </c>
      <c r="M11" s="61">
        <f t="shared" si="4"/>
        <v>8</v>
      </c>
      <c r="N11" s="60">
        <f>VLOOKUP($A11,'Return Data'!$B$7:$R$2292,14,0)</f>
        <v>9.5863999999999994</v>
      </c>
      <c r="O11" s="61">
        <f t="shared" ref="O11:O17" si="6">RANK(N11,N$8:N$30,0)</f>
        <v>10</v>
      </c>
      <c r="P11" s="60">
        <f>VLOOKUP($A11,'Return Data'!$B$7:$R$2292,15,0)</f>
        <v>6.3167999999999997</v>
      </c>
      <c r="Q11" s="61">
        <f>RANK(P11,P$8:P$30,0)</f>
        <v>11</v>
      </c>
      <c r="R11" s="60">
        <f>VLOOKUP($A11,'Return Data'!$B$7:$R$2292,16,0)</f>
        <v>7.9724000000000004</v>
      </c>
      <c r="S11" s="62">
        <f t="shared" si="5"/>
        <v>8</v>
      </c>
    </row>
    <row r="12" spans="1:20" x14ac:dyDescent="0.3">
      <c r="A12" s="58" t="s">
        <v>1578</v>
      </c>
      <c r="B12" s="59">
        <f>VLOOKUP($A12,'Return Data'!$B$7:$R$2292,3,0)</f>
        <v>44774</v>
      </c>
      <c r="C12" s="60">
        <f>VLOOKUP($A12,'Return Data'!$B$7:$R$2292,4,0)</f>
        <v>18.351099999999999</v>
      </c>
      <c r="D12" s="60">
        <f>VLOOKUP($A12,'Return Data'!$B$7:$R$2292,10,0)</f>
        <v>0.62119999999999997</v>
      </c>
      <c r="E12" s="61">
        <f t="shared" si="0"/>
        <v>16</v>
      </c>
      <c r="F12" s="60">
        <f>VLOOKUP($A12,'Return Data'!$B$7:$R$2292,11,0)</f>
        <v>-0.1148</v>
      </c>
      <c r="G12" s="61">
        <f t="shared" si="1"/>
        <v>14</v>
      </c>
      <c r="H12" s="60">
        <f>VLOOKUP($A12,'Return Data'!$B$7:$R$2292,12,0)</f>
        <v>-0.18820000000000001</v>
      </c>
      <c r="I12" s="61">
        <f t="shared" si="2"/>
        <v>15</v>
      </c>
      <c r="J12" s="60">
        <f>VLOOKUP($A12,'Return Data'!$B$7:$R$2292,13,0)</f>
        <v>3.5265</v>
      </c>
      <c r="K12" s="61">
        <f t="shared" si="3"/>
        <v>18</v>
      </c>
      <c r="L12" s="60">
        <f>VLOOKUP($A12,'Return Data'!$B$7:$R$2292,17,0)</f>
        <v>10.2342</v>
      </c>
      <c r="M12" s="61">
        <f t="shared" si="4"/>
        <v>18</v>
      </c>
      <c r="N12" s="60">
        <f>VLOOKUP($A12,'Return Data'!$B$7:$R$2292,14,0)</f>
        <v>9.9938000000000002</v>
      </c>
      <c r="O12" s="61">
        <f t="shared" si="6"/>
        <v>7</v>
      </c>
      <c r="P12" s="60">
        <f>VLOOKUP($A12,'Return Data'!$B$7:$R$2292,15,0)</f>
        <v>7.9257</v>
      </c>
      <c r="Q12" s="61">
        <f>RANK(P12,P$8:P$30,0)</f>
        <v>3</v>
      </c>
      <c r="R12" s="60">
        <f>VLOOKUP($A12,'Return Data'!$B$7:$R$2292,16,0)</f>
        <v>8.0884</v>
      </c>
      <c r="S12" s="62">
        <f t="shared" si="5"/>
        <v>6</v>
      </c>
    </row>
    <row r="13" spans="1:20" x14ac:dyDescent="0.3">
      <c r="A13" s="58" t="s">
        <v>1579</v>
      </c>
      <c r="B13" s="59">
        <f>VLOOKUP($A13,'Return Data'!$B$7:$R$2292,3,0)</f>
        <v>44774</v>
      </c>
      <c r="C13" s="60">
        <f>VLOOKUP($A13,'Return Data'!$B$7:$R$2292,4,0)</f>
        <v>12.8034</v>
      </c>
      <c r="D13" s="60">
        <f>VLOOKUP($A13,'Return Data'!$B$7:$R$2292,10,0)</f>
        <v>0.87770000000000004</v>
      </c>
      <c r="E13" s="61">
        <f t="shared" si="0"/>
        <v>12</v>
      </c>
      <c r="F13" s="60">
        <f>VLOOKUP($A13,'Return Data'!$B$7:$R$2292,11,0)</f>
        <v>-0.93769999999999998</v>
      </c>
      <c r="G13" s="61">
        <f t="shared" si="1"/>
        <v>18</v>
      </c>
      <c r="H13" s="60">
        <f>VLOOKUP($A13,'Return Data'!$B$7:$R$2292,12,0)</f>
        <v>-0.69340000000000002</v>
      </c>
      <c r="I13" s="61">
        <f t="shared" si="2"/>
        <v>17</v>
      </c>
      <c r="J13" s="60">
        <f>VLOOKUP($A13,'Return Data'!$B$7:$R$2292,13,0)</f>
        <v>4.2417999999999996</v>
      </c>
      <c r="K13" s="61">
        <f t="shared" si="3"/>
        <v>13</v>
      </c>
      <c r="L13" s="60">
        <f>VLOOKUP($A13,'Return Data'!$B$7:$R$2292,17,0)</f>
        <v>12.923400000000001</v>
      </c>
      <c r="M13" s="61">
        <f t="shared" si="4"/>
        <v>9</v>
      </c>
      <c r="N13" s="60">
        <f>VLOOKUP($A13,'Return Data'!$B$7:$R$2292,14,0)</f>
        <v>8.4443000000000001</v>
      </c>
      <c r="O13" s="61">
        <f t="shared" si="6"/>
        <v>14</v>
      </c>
      <c r="P13" s="60"/>
      <c r="Q13" s="61"/>
      <c r="R13" s="60">
        <f>VLOOKUP($A13,'Return Data'!$B$7:$R$2292,16,0)</f>
        <v>6.4874999999999998</v>
      </c>
      <c r="S13" s="62">
        <f t="shared" si="5"/>
        <v>20</v>
      </c>
    </row>
    <row r="14" spans="1:20" x14ac:dyDescent="0.3">
      <c r="A14" s="58" t="s">
        <v>1580</v>
      </c>
      <c r="B14" s="59">
        <f>VLOOKUP($A14,'Return Data'!$B$7:$R$2292,3,0)</f>
        <v>44774</v>
      </c>
      <c r="C14" s="60">
        <f>VLOOKUP($A14,'Return Data'!$B$7:$R$2292,4,0)</f>
        <v>48.734999999999999</v>
      </c>
      <c r="D14" s="60">
        <f>VLOOKUP($A14,'Return Data'!$B$7:$R$2292,10,0)</f>
        <v>1.0136000000000001</v>
      </c>
      <c r="E14" s="61">
        <f t="shared" si="0"/>
        <v>9</v>
      </c>
      <c r="F14" s="60">
        <f>VLOOKUP($A14,'Return Data'!$B$7:$R$2292,11,0)</f>
        <v>0.33150000000000002</v>
      </c>
      <c r="G14" s="61">
        <f t="shared" si="1"/>
        <v>8</v>
      </c>
      <c r="H14" s="60">
        <f>VLOOKUP($A14,'Return Data'!$B$7:$R$2292,12,0)</f>
        <v>1.0806</v>
      </c>
      <c r="I14" s="61">
        <f t="shared" si="2"/>
        <v>8</v>
      </c>
      <c r="J14" s="60">
        <f>VLOOKUP($A14,'Return Data'!$B$7:$R$2292,13,0)</f>
        <v>5.6837</v>
      </c>
      <c r="K14" s="61">
        <f t="shared" si="3"/>
        <v>5</v>
      </c>
      <c r="L14" s="60">
        <f>VLOOKUP($A14,'Return Data'!$B$7:$R$2292,17,0)</f>
        <v>16.003699999999998</v>
      </c>
      <c r="M14" s="61">
        <f t="shared" si="4"/>
        <v>1</v>
      </c>
      <c r="N14" s="60">
        <f>VLOOKUP($A14,'Return Data'!$B$7:$R$2292,14,0)</f>
        <v>10.3695</v>
      </c>
      <c r="O14" s="61">
        <f t="shared" si="6"/>
        <v>6</v>
      </c>
      <c r="P14" s="60">
        <f>VLOOKUP($A14,'Return Data'!$B$7:$R$2292,15,0)</f>
        <v>7.4526000000000003</v>
      </c>
      <c r="Q14" s="61">
        <f>RANK(P14,P$8:P$30,0)</f>
        <v>5</v>
      </c>
      <c r="R14" s="60">
        <f>VLOOKUP($A14,'Return Data'!$B$7:$R$2292,16,0)</f>
        <v>9.2609999999999992</v>
      </c>
      <c r="S14" s="62">
        <f t="shared" si="5"/>
        <v>2</v>
      </c>
    </row>
    <row r="15" spans="1:20" x14ac:dyDescent="0.3">
      <c r="A15" s="58" t="s">
        <v>1581</v>
      </c>
      <c r="B15" s="59">
        <f>VLOOKUP($A15,'Return Data'!$B$7:$R$2292,3,0)</f>
        <v>44774</v>
      </c>
      <c r="C15" s="60">
        <f>VLOOKUP($A15,'Return Data'!$B$7:$R$2292,4,0)</f>
        <v>17.489999999999998</v>
      </c>
      <c r="D15" s="60">
        <f>VLOOKUP($A15,'Return Data'!$B$7:$R$2292,10,0)</f>
        <v>0.92330000000000001</v>
      </c>
      <c r="E15" s="61">
        <f t="shared" si="0"/>
        <v>10</v>
      </c>
      <c r="F15" s="60">
        <f>VLOOKUP($A15,'Return Data'!$B$7:$R$2292,11,0)</f>
        <v>2.2208999999999999</v>
      </c>
      <c r="G15" s="61">
        <f t="shared" si="1"/>
        <v>1</v>
      </c>
      <c r="H15" s="60">
        <f>VLOOKUP($A15,'Return Data'!$B$7:$R$2292,12,0)</f>
        <v>4.1071</v>
      </c>
      <c r="I15" s="61">
        <f t="shared" si="2"/>
        <v>1</v>
      </c>
      <c r="J15" s="60">
        <f>VLOOKUP($A15,'Return Data'!$B$7:$R$2292,13,0)</f>
        <v>6.4516</v>
      </c>
      <c r="K15" s="61">
        <f t="shared" si="3"/>
        <v>4</v>
      </c>
      <c r="L15" s="60">
        <f>VLOOKUP($A15,'Return Data'!$B$7:$R$2292,17,0)</f>
        <v>11.043799999999999</v>
      </c>
      <c r="M15" s="61">
        <f t="shared" si="4"/>
        <v>16</v>
      </c>
      <c r="N15" s="60">
        <f>VLOOKUP($A15,'Return Data'!$B$7:$R$2292,14,0)</f>
        <v>7.9771999999999998</v>
      </c>
      <c r="O15" s="61">
        <f t="shared" si="6"/>
        <v>19</v>
      </c>
      <c r="P15" s="60">
        <f>VLOOKUP($A15,'Return Data'!$B$7:$R$2292,15,0)</f>
        <v>6.9962999999999997</v>
      </c>
      <c r="Q15" s="61">
        <f>RANK(P15,P$8:P$30,0)</f>
        <v>8</v>
      </c>
      <c r="R15" s="60">
        <f>VLOOKUP($A15,'Return Data'!$B$7:$R$2292,16,0)</f>
        <v>7.5709</v>
      </c>
      <c r="S15" s="62">
        <f t="shared" si="5"/>
        <v>14</v>
      </c>
    </row>
    <row r="16" spans="1:20" x14ac:dyDescent="0.3">
      <c r="A16" s="58" t="s">
        <v>1582</v>
      </c>
      <c r="B16" s="59">
        <f>VLOOKUP($A16,'Return Data'!$B$7:$R$2292,3,0)</f>
        <v>44774</v>
      </c>
      <c r="C16" s="60">
        <f>VLOOKUP($A16,'Return Data'!$B$7:$R$2292,4,0)</f>
        <v>21.161300000000001</v>
      </c>
      <c r="D16" s="60">
        <f>VLOOKUP($A16,'Return Data'!$B$7:$R$2292,10,0)</f>
        <v>1.651</v>
      </c>
      <c r="E16" s="61">
        <f t="shared" si="0"/>
        <v>5</v>
      </c>
      <c r="F16" s="60">
        <f>VLOOKUP($A16,'Return Data'!$B$7:$R$2292,11,0)</f>
        <v>8.3199999999999996E-2</v>
      </c>
      <c r="G16" s="61">
        <f t="shared" si="1"/>
        <v>12</v>
      </c>
      <c r="H16" s="60">
        <f>VLOOKUP($A16,'Return Data'!$B$7:$R$2292,12,0)</f>
        <v>0.49580000000000002</v>
      </c>
      <c r="I16" s="61">
        <f t="shared" si="2"/>
        <v>11</v>
      </c>
      <c r="J16" s="60">
        <f>VLOOKUP($A16,'Return Data'!$B$7:$R$2292,13,0)</f>
        <v>4.9360999999999997</v>
      </c>
      <c r="K16" s="61">
        <f t="shared" si="3"/>
        <v>8</v>
      </c>
      <c r="L16" s="60">
        <f>VLOOKUP($A16,'Return Data'!$B$7:$R$2292,17,0)</f>
        <v>11.966900000000001</v>
      </c>
      <c r="M16" s="61">
        <f t="shared" si="4"/>
        <v>11</v>
      </c>
      <c r="N16" s="60">
        <f>VLOOKUP($A16,'Return Data'!$B$7:$R$2292,14,0)</f>
        <v>9.0050000000000008</v>
      </c>
      <c r="O16" s="61">
        <f t="shared" si="6"/>
        <v>13</v>
      </c>
      <c r="P16" s="60">
        <f>VLOOKUP($A16,'Return Data'!$B$7:$R$2292,15,0)</f>
        <v>5.7712000000000003</v>
      </c>
      <c r="Q16" s="61">
        <f>RANK(P16,P$8:P$30,0)</f>
        <v>14</v>
      </c>
      <c r="R16" s="60">
        <f>VLOOKUP($A16,'Return Data'!$B$7:$R$2292,16,0)</f>
        <v>6.7896000000000001</v>
      </c>
      <c r="S16" s="62">
        <f t="shared" si="5"/>
        <v>18</v>
      </c>
    </row>
    <row r="17" spans="1:19" x14ac:dyDescent="0.3">
      <c r="A17" s="58" t="s">
        <v>1583</v>
      </c>
      <c r="B17" s="59">
        <f>VLOOKUP($A17,'Return Data'!$B$7:$R$2292,3,0)</f>
        <v>44774</v>
      </c>
      <c r="C17" s="60">
        <f>VLOOKUP($A17,'Return Data'!$B$7:$R$2292,4,0)</f>
        <v>25.02</v>
      </c>
      <c r="D17" s="60">
        <f>VLOOKUP($A17,'Return Data'!$B$7:$R$2292,10,0)</f>
        <v>1.2955000000000001</v>
      </c>
      <c r="E17" s="61">
        <f t="shared" si="0"/>
        <v>7</v>
      </c>
      <c r="F17" s="60">
        <f>VLOOKUP($A17,'Return Data'!$B$7:$R$2292,11,0)</f>
        <v>0.2404</v>
      </c>
      <c r="G17" s="61">
        <f t="shared" si="1"/>
        <v>9</v>
      </c>
      <c r="H17" s="60">
        <f>VLOOKUP($A17,'Return Data'!$B$7:$R$2292,12,0)</f>
        <v>1.4599</v>
      </c>
      <c r="I17" s="61">
        <f t="shared" si="2"/>
        <v>4</v>
      </c>
      <c r="J17" s="60">
        <f>VLOOKUP($A17,'Return Data'!$B$7:$R$2292,13,0)</f>
        <v>4.4240000000000004</v>
      </c>
      <c r="K17" s="61">
        <f t="shared" si="3"/>
        <v>12</v>
      </c>
      <c r="L17" s="60">
        <f>VLOOKUP($A17,'Return Data'!$B$7:$R$2292,17,0)</f>
        <v>9.3999000000000006</v>
      </c>
      <c r="M17" s="61">
        <f t="shared" si="4"/>
        <v>19</v>
      </c>
      <c r="N17" s="60">
        <f>VLOOKUP($A17,'Return Data'!$B$7:$R$2292,14,0)</f>
        <v>8.1043000000000003</v>
      </c>
      <c r="O17" s="61">
        <f t="shared" si="6"/>
        <v>16</v>
      </c>
      <c r="P17" s="60">
        <f>VLOOKUP($A17,'Return Data'!$B$7:$R$2292,15,0)</f>
        <v>6.1177000000000001</v>
      </c>
      <c r="Q17" s="61">
        <f>RANK(P17,P$8:P$30,0)</f>
        <v>13</v>
      </c>
      <c r="R17" s="60">
        <f>VLOOKUP($A17,'Return Data'!$B$7:$R$2292,16,0)</f>
        <v>6.6942000000000004</v>
      </c>
      <c r="S17" s="62">
        <f t="shared" si="5"/>
        <v>19</v>
      </c>
    </row>
    <row r="18" spans="1:19" x14ac:dyDescent="0.3">
      <c r="A18" s="58" t="s">
        <v>1584</v>
      </c>
      <c r="B18" s="59">
        <f>VLOOKUP($A18,'Return Data'!$B$7:$R$2292,3,0)</f>
        <v>44774</v>
      </c>
      <c r="C18" s="60">
        <f>VLOOKUP($A18,'Return Data'!$B$7:$R$2292,4,0)</f>
        <v>12.3156</v>
      </c>
      <c r="D18" s="60">
        <f>VLOOKUP($A18,'Return Data'!$B$7:$R$2292,10,0)</f>
        <v>-0.15479999999999999</v>
      </c>
      <c r="E18" s="61">
        <f t="shared" si="0"/>
        <v>21</v>
      </c>
      <c r="F18" s="60">
        <f>VLOOKUP($A18,'Return Data'!$B$7:$R$2292,11,0)</f>
        <v>-2.5371999999999999</v>
      </c>
      <c r="G18" s="61">
        <f t="shared" si="1"/>
        <v>21</v>
      </c>
      <c r="H18" s="60">
        <f>VLOOKUP($A18,'Return Data'!$B$7:$R$2292,12,0)</f>
        <v>-2.8668999999999998</v>
      </c>
      <c r="I18" s="61">
        <f t="shared" si="2"/>
        <v>21</v>
      </c>
      <c r="J18" s="60">
        <f>VLOOKUP($A18,'Return Data'!$B$7:$R$2292,13,0)</f>
        <v>0.55269999999999997</v>
      </c>
      <c r="K18" s="61">
        <f t="shared" si="3"/>
        <v>22</v>
      </c>
      <c r="L18" s="60">
        <f>VLOOKUP($A18,'Return Data'!$B$7:$R$2292,17,0)</f>
        <v>7.1111000000000004</v>
      </c>
      <c r="M18" s="61">
        <f t="shared" si="4"/>
        <v>21</v>
      </c>
      <c r="N18" s="60"/>
      <c r="O18" s="61"/>
      <c r="P18" s="60"/>
      <c r="Q18" s="61"/>
      <c r="R18" s="60">
        <f>VLOOKUP($A18,'Return Data'!$B$7:$R$2292,16,0)</f>
        <v>6.3070000000000004</v>
      </c>
      <c r="S18" s="62">
        <f t="shared" si="5"/>
        <v>21</v>
      </c>
    </row>
    <row r="19" spans="1:19" x14ac:dyDescent="0.3">
      <c r="A19" s="58" t="s">
        <v>1585</v>
      </c>
      <c r="B19" s="59">
        <f>VLOOKUP($A19,'Return Data'!$B$7:$R$2292,3,0)</f>
        <v>44774</v>
      </c>
      <c r="C19" s="60">
        <f>VLOOKUP($A19,'Return Data'!$B$7:$R$2292,4,0)</f>
        <v>18.7959</v>
      </c>
      <c r="D19" s="60">
        <f>VLOOKUP($A19,'Return Data'!$B$7:$R$2292,10,0)</f>
        <v>0.88829999999999998</v>
      </c>
      <c r="E19" s="61">
        <f t="shared" si="0"/>
        <v>11</v>
      </c>
      <c r="F19" s="60">
        <f>VLOOKUP($A19,'Return Data'!$B$7:$R$2292,11,0)</f>
        <v>1.1782999999999999</v>
      </c>
      <c r="G19" s="61">
        <f t="shared" si="1"/>
        <v>2</v>
      </c>
      <c r="H19" s="60">
        <f>VLOOKUP($A19,'Return Data'!$B$7:$R$2292,12,0)</f>
        <v>2.1827000000000001</v>
      </c>
      <c r="I19" s="61">
        <f t="shared" si="2"/>
        <v>2</v>
      </c>
      <c r="J19" s="60">
        <f>VLOOKUP($A19,'Return Data'!$B$7:$R$2292,13,0)</f>
        <v>7.8872</v>
      </c>
      <c r="K19" s="61">
        <f t="shared" si="3"/>
        <v>1</v>
      </c>
      <c r="L19" s="60">
        <f>VLOOKUP($A19,'Return Data'!$B$7:$R$2292,17,0)</f>
        <v>11.610900000000001</v>
      </c>
      <c r="M19" s="61">
        <f t="shared" si="4"/>
        <v>14</v>
      </c>
      <c r="N19" s="60">
        <f>VLOOKUP($A19,'Return Data'!$B$7:$R$2292,14,0)</f>
        <v>9.9834999999999994</v>
      </c>
      <c r="O19" s="61">
        <f>RANK(N19,N$8:N$30,0)</f>
        <v>8</v>
      </c>
      <c r="P19" s="60">
        <f>VLOOKUP($A19,'Return Data'!$B$7:$R$2292,15,0)</f>
        <v>7.9438000000000004</v>
      </c>
      <c r="Q19" s="61">
        <f>RANK(P19,P$8:P$30,0)</f>
        <v>2</v>
      </c>
      <c r="R19" s="60">
        <f>VLOOKUP($A19,'Return Data'!$B$7:$R$2292,16,0)</f>
        <v>8.4206000000000003</v>
      </c>
      <c r="S19" s="62">
        <f t="shared" si="5"/>
        <v>3</v>
      </c>
    </row>
    <row r="20" spans="1:19" x14ac:dyDescent="0.3">
      <c r="A20" s="58" t="s">
        <v>1586</v>
      </c>
      <c r="B20" s="59">
        <f>VLOOKUP($A20,'Return Data'!$B$7:$R$2292,3,0)</f>
        <v>44774</v>
      </c>
      <c r="C20" s="60">
        <f>VLOOKUP($A20,'Return Data'!$B$7:$R$2292,4,0)</f>
        <v>23.100999999999999</v>
      </c>
      <c r="D20" s="60">
        <f>VLOOKUP($A20,'Return Data'!$B$7:$R$2292,10,0)</f>
        <v>5.6300000000000003E-2</v>
      </c>
      <c r="E20" s="61">
        <f t="shared" si="0"/>
        <v>19</v>
      </c>
      <c r="F20" s="60">
        <f>VLOOKUP($A20,'Return Data'!$B$7:$R$2292,11,0)</f>
        <v>9.9699999999999997E-2</v>
      </c>
      <c r="G20" s="61">
        <f t="shared" si="1"/>
        <v>11</v>
      </c>
      <c r="H20" s="60">
        <f>VLOOKUP($A20,'Return Data'!$B$7:$R$2292,12,0)</f>
        <v>1.1383000000000001</v>
      </c>
      <c r="I20" s="61">
        <f t="shared" si="2"/>
        <v>7</v>
      </c>
      <c r="J20" s="60">
        <f>VLOOKUP($A20,'Return Data'!$B$7:$R$2292,13,0)</f>
        <v>4.5625</v>
      </c>
      <c r="K20" s="61">
        <f t="shared" si="3"/>
        <v>10</v>
      </c>
      <c r="L20" s="60">
        <f>VLOOKUP($A20,'Return Data'!$B$7:$R$2292,17,0)</f>
        <v>14.953900000000001</v>
      </c>
      <c r="M20" s="61">
        <f t="shared" si="4"/>
        <v>3</v>
      </c>
      <c r="N20" s="60">
        <f>VLOOKUP($A20,'Return Data'!$B$7:$R$2292,14,0)</f>
        <v>10.650700000000001</v>
      </c>
      <c r="O20" s="61">
        <f>RANK(N20,N$8:N$30,0)</f>
        <v>5</v>
      </c>
      <c r="P20" s="60">
        <f>VLOOKUP($A20,'Return Data'!$B$7:$R$2292,15,0)</f>
        <v>6.8985000000000003</v>
      </c>
      <c r="Q20" s="61">
        <f>RANK(P20,P$8:P$30,0)</f>
        <v>9</v>
      </c>
      <c r="R20" s="60">
        <f>VLOOKUP($A20,'Return Data'!$B$7:$R$2292,16,0)</f>
        <v>8.0654000000000003</v>
      </c>
      <c r="S20" s="62">
        <f t="shared" si="5"/>
        <v>7</v>
      </c>
    </row>
    <row r="21" spans="1:19" x14ac:dyDescent="0.3">
      <c r="A21" s="58" t="s">
        <v>1587</v>
      </c>
      <c r="B21" s="59">
        <f>VLOOKUP($A21,'Return Data'!$B$7:$R$2292,3,0)</f>
        <v>44774</v>
      </c>
      <c r="C21" s="60">
        <f>VLOOKUP($A21,'Return Data'!$B$7:$R$2292,4,0)</f>
        <v>15.463900000000001</v>
      </c>
      <c r="D21" s="60">
        <f>VLOOKUP($A21,'Return Data'!$B$7:$R$2292,10,0)</f>
        <v>-0.62849999999999995</v>
      </c>
      <c r="E21" s="61">
        <f t="shared" si="0"/>
        <v>22</v>
      </c>
      <c r="F21" s="60">
        <f>VLOOKUP($A21,'Return Data'!$B$7:$R$2292,11,0)</f>
        <v>-1.7054</v>
      </c>
      <c r="G21" s="61">
        <f t="shared" si="1"/>
        <v>20</v>
      </c>
      <c r="H21" s="60">
        <f>VLOOKUP($A21,'Return Data'!$B$7:$R$2292,12,0)</f>
        <v>-2.7623000000000002</v>
      </c>
      <c r="I21" s="61">
        <f t="shared" si="2"/>
        <v>20</v>
      </c>
      <c r="J21" s="60">
        <f>VLOOKUP($A21,'Return Data'!$B$7:$R$2292,13,0)</f>
        <v>4.5239000000000003</v>
      </c>
      <c r="K21" s="61">
        <f t="shared" si="3"/>
        <v>11</v>
      </c>
      <c r="L21" s="60">
        <f>VLOOKUP($A21,'Return Data'!$B$7:$R$2292,17,0)</f>
        <v>14.492699999999999</v>
      </c>
      <c r="M21" s="61">
        <f t="shared" si="4"/>
        <v>5</v>
      </c>
      <c r="N21" s="60">
        <f>VLOOKUP($A21,'Return Data'!$B$7:$R$2292,14,0)</f>
        <v>11.6922</v>
      </c>
      <c r="O21" s="61">
        <f>RANK(N21,N$8:N$30,0)</f>
        <v>3</v>
      </c>
      <c r="P21" s="60">
        <f>VLOOKUP($A21,'Return Data'!$B$7:$R$2292,15,0)</f>
        <v>7.1445999999999996</v>
      </c>
      <c r="Q21" s="61">
        <f>RANK(P21,P$8:P$30,0)</f>
        <v>7</v>
      </c>
      <c r="R21" s="60">
        <f>VLOOKUP($A21,'Return Data'!$B$7:$R$2292,16,0)</f>
        <v>8.2506000000000004</v>
      </c>
      <c r="S21" s="62">
        <f t="shared" si="5"/>
        <v>5</v>
      </c>
    </row>
    <row r="22" spans="1:19" x14ac:dyDescent="0.3">
      <c r="A22" s="58" t="s">
        <v>1588</v>
      </c>
      <c r="B22" s="59">
        <f>VLOOKUP($A22,'Return Data'!$B$7:$R$2292,3,0)</f>
        <v>44774</v>
      </c>
      <c r="C22" s="60">
        <f>VLOOKUP($A22,'Return Data'!$B$7:$R$2292,4,0)</f>
        <v>14.747</v>
      </c>
      <c r="D22" s="60">
        <f>VLOOKUP($A22,'Return Data'!$B$7:$R$2292,10,0)</f>
        <v>1.6544000000000001</v>
      </c>
      <c r="E22" s="61">
        <f t="shared" si="0"/>
        <v>4</v>
      </c>
      <c r="F22" s="60">
        <f>VLOOKUP($A22,'Return Data'!$B$7:$R$2292,11,0)</f>
        <v>0.38800000000000001</v>
      </c>
      <c r="G22" s="61">
        <f t="shared" si="1"/>
        <v>7</v>
      </c>
      <c r="H22" s="60">
        <f>VLOOKUP($A22,'Return Data'!$B$7:$R$2292,12,0)</f>
        <v>0.42899999999999999</v>
      </c>
      <c r="I22" s="61">
        <f t="shared" si="2"/>
        <v>12</v>
      </c>
      <c r="J22" s="60">
        <f>VLOOKUP($A22,'Return Data'!$B$7:$R$2292,13,0)</f>
        <v>4.9907000000000004</v>
      </c>
      <c r="K22" s="61">
        <f t="shared" si="3"/>
        <v>7</v>
      </c>
      <c r="L22" s="60">
        <f>VLOOKUP($A22,'Return Data'!$B$7:$R$2292,17,0)</f>
        <v>14.895</v>
      </c>
      <c r="M22" s="61">
        <f t="shared" si="4"/>
        <v>4</v>
      </c>
      <c r="N22" s="60">
        <f>VLOOKUP($A22,'Return Data'!$B$7:$R$2292,14,0)</f>
        <v>12.4564</v>
      </c>
      <c r="O22" s="61">
        <f>RANK(N22,N$8:N$30,0)</f>
        <v>1</v>
      </c>
      <c r="P22" s="60"/>
      <c r="Q22" s="61"/>
      <c r="R22" s="60">
        <f>VLOOKUP($A22,'Return Data'!$B$7:$R$2292,16,0)</f>
        <v>11.3123</v>
      </c>
      <c r="S22" s="62">
        <f t="shared" si="5"/>
        <v>1</v>
      </c>
    </row>
    <row r="23" spans="1:19" x14ac:dyDescent="0.3">
      <c r="A23" s="58" t="s">
        <v>1589</v>
      </c>
      <c r="B23" s="59">
        <f>VLOOKUP($A23,'Return Data'!$B$7:$R$2292,3,0)</f>
        <v>44774</v>
      </c>
      <c r="C23" s="60">
        <f>VLOOKUP($A23,'Return Data'!$B$7:$R$2292,4,0)</f>
        <v>12.3874</v>
      </c>
      <c r="D23" s="60">
        <f>VLOOKUP($A23,'Return Data'!$B$7:$R$2292,10,0)</f>
        <v>0.65329999999999999</v>
      </c>
      <c r="E23" s="61">
        <f t="shared" si="0"/>
        <v>15</v>
      </c>
      <c r="F23" s="60">
        <f>VLOOKUP($A23,'Return Data'!$B$7:$R$2292,11,0)</f>
        <v>-0.23760000000000001</v>
      </c>
      <c r="G23" s="61">
        <f t="shared" si="1"/>
        <v>16</v>
      </c>
      <c r="H23" s="60">
        <f>VLOOKUP($A23,'Return Data'!$B$7:$R$2292,12,0)</f>
        <v>-0.67190000000000005</v>
      </c>
      <c r="I23" s="61">
        <f t="shared" si="2"/>
        <v>16</v>
      </c>
      <c r="J23" s="60">
        <f>VLOOKUP($A23,'Return Data'!$B$7:$R$2292,13,0)</f>
        <v>3.6680999999999999</v>
      </c>
      <c r="K23" s="61">
        <f t="shared" si="3"/>
        <v>16</v>
      </c>
      <c r="L23" s="60">
        <f>VLOOKUP($A23,'Return Data'!$B$7:$R$2292,17,0)</f>
        <v>11.117699999999999</v>
      </c>
      <c r="M23" s="61">
        <f t="shared" si="4"/>
        <v>15</v>
      </c>
      <c r="N23" s="60">
        <f>VLOOKUP($A23,'Return Data'!$B$7:$R$2292,14,0)</f>
        <v>0.74819999999999998</v>
      </c>
      <c r="O23" s="61">
        <f>RANK(N23,N$8:N$30,0)</f>
        <v>20</v>
      </c>
      <c r="P23" s="60">
        <f>VLOOKUP($A23,'Return Data'!$B$7:$R$2292,15,0)</f>
        <v>0.20910000000000001</v>
      </c>
      <c r="Q23" s="61">
        <f>RANK(P23,P$8:P$30,0)</f>
        <v>16</v>
      </c>
      <c r="R23" s="60">
        <f>VLOOKUP($A23,'Return Data'!$B$7:$R$2292,16,0)</f>
        <v>3.0274999999999999</v>
      </c>
      <c r="S23" s="62">
        <f t="shared" si="5"/>
        <v>22</v>
      </c>
    </row>
    <row r="24" spans="1:19" x14ac:dyDescent="0.3">
      <c r="A24" s="58" t="s">
        <v>1590</v>
      </c>
      <c r="B24" s="59">
        <f>VLOOKUP($A24,'Return Data'!$B$7:$R$2292,3,0)</f>
        <v>44774</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44774</v>
      </c>
      <c r="C25" s="60">
        <f>VLOOKUP($A25,'Return Data'!$B$7:$R$2292,4,0)</f>
        <v>40.0139</v>
      </c>
      <c r="D25" s="60">
        <f>VLOOKUP($A25,'Return Data'!$B$7:$R$2292,10,0)</f>
        <v>0.38690000000000002</v>
      </c>
      <c r="E25" s="61">
        <f t="shared" ref="E25:E30" si="7">RANK(D25,D$8:D$30,0)</f>
        <v>17</v>
      </c>
      <c r="F25" s="60">
        <f>VLOOKUP($A25,'Return Data'!$B$7:$R$2292,11,0)</f>
        <v>0.56620000000000004</v>
      </c>
      <c r="G25" s="61">
        <f t="shared" ref="G25:G30" si="8">RANK(F25,F$8:F$30,0)</f>
        <v>6</v>
      </c>
      <c r="H25" s="60">
        <f>VLOOKUP($A25,'Return Data'!$B$7:$R$2292,12,0)</f>
        <v>1.0779000000000001</v>
      </c>
      <c r="I25" s="61">
        <f t="shared" ref="I25:I30" si="9">RANK(H25,H$8:H$30,0)</f>
        <v>9</v>
      </c>
      <c r="J25" s="60">
        <f>VLOOKUP($A25,'Return Data'!$B$7:$R$2292,13,0)</f>
        <v>4.0824999999999996</v>
      </c>
      <c r="K25" s="61">
        <f t="shared" ref="K25:K30" si="10">RANK(J25,J$8:J$30,0)</f>
        <v>15</v>
      </c>
      <c r="L25" s="60">
        <f>VLOOKUP($A25,'Return Data'!$B$7:$R$2292,17,0)</f>
        <v>11.690099999999999</v>
      </c>
      <c r="M25" s="61">
        <f t="shared" ref="M25:M30" si="11">RANK(L25,L$8:L$30,0)</f>
        <v>13</v>
      </c>
      <c r="N25" s="60">
        <f>VLOOKUP($A25,'Return Data'!$B$7:$R$2292,14,0)</f>
        <v>8.0661000000000005</v>
      </c>
      <c r="O25" s="61">
        <f t="shared" ref="O25:O30" si="12">RANK(N25,N$8:N$30,0)</f>
        <v>18</v>
      </c>
      <c r="P25" s="60">
        <f>VLOOKUP($A25,'Return Data'!$B$7:$R$2292,15,0)</f>
        <v>6.7145999999999999</v>
      </c>
      <c r="Q25" s="61">
        <f>RANK(P25,P$8:P$30,0)</f>
        <v>10</v>
      </c>
      <c r="R25" s="60">
        <f>VLOOKUP($A25,'Return Data'!$B$7:$R$2292,16,0)</f>
        <v>7.7839999999999998</v>
      </c>
      <c r="S25" s="62">
        <f t="shared" ref="S25:S30" si="13">RANK(R25,R$8:R$30,0)</f>
        <v>10</v>
      </c>
    </row>
    <row r="26" spans="1:19" x14ac:dyDescent="0.3">
      <c r="A26" s="58" t="s">
        <v>1593</v>
      </c>
      <c r="B26" s="59">
        <f>VLOOKUP($A26,'Return Data'!$B$7:$R$2292,3,0)</f>
        <v>44774</v>
      </c>
      <c r="C26" s="60">
        <f>VLOOKUP($A26,'Return Data'!$B$7:$R$2292,4,0)</f>
        <v>17.340900000000001</v>
      </c>
      <c r="D26" s="60">
        <f>VLOOKUP($A26,'Return Data'!$B$7:$R$2292,10,0)</f>
        <v>-2.7699999999999999E-2</v>
      </c>
      <c r="E26" s="61">
        <f t="shared" si="7"/>
        <v>20</v>
      </c>
      <c r="F26" s="60">
        <f>VLOOKUP($A26,'Return Data'!$B$7:$R$2292,11,0)</f>
        <v>-0.4466</v>
      </c>
      <c r="G26" s="61">
        <f t="shared" si="8"/>
        <v>17</v>
      </c>
      <c r="H26" s="60">
        <f>VLOOKUP($A26,'Return Data'!$B$7:$R$2292,12,0)</f>
        <v>0.41289999999999999</v>
      </c>
      <c r="I26" s="61">
        <f t="shared" si="9"/>
        <v>13</v>
      </c>
      <c r="J26" s="60">
        <f>VLOOKUP($A26,'Return Data'!$B$7:$R$2292,13,0)</f>
        <v>4.7415000000000003</v>
      </c>
      <c r="K26" s="61">
        <f t="shared" si="10"/>
        <v>9</v>
      </c>
      <c r="L26" s="60">
        <f>VLOOKUP($A26,'Return Data'!$B$7:$R$2292,17,0)</f>
        <v>13.4008</v>
      </c>
      <c r="M26" s="61">
        <f t="shared" si="11"/>
        <v>7</v>
      </c>
      <c r="N26" s="60">
        <f>VLOOKUP($A26,'Return Data'!$B$7:$R$2292,14,0)</f>
        <v>10.7859</v>
      </c>
      <c r="O26" s="61">
        <f t="shared" si="12"/>
        <v>4</v>
      </c>
      <c r="P26" s="60">
        <f>VLOOKUP($A26,'Return Data'!$B$7:$R$2292,15,0)</f>
        <v>7.3404999999999996</v>
      </c>
      <c r="Q26" s="61">
        <f>RANK(P26,P$8:P$30,0)</f>
        <v>6</v>
      </c>
      <c r="R26" s="60">
        <f>VLOOKUP($A26,'Return Data'!$B$7:$R$2292,16,0)</f>
        <v>7.9611999999999998</v>
      </c>
      <c r="S26" s="62">
        <f t="shared" si="13"/>
        <v>9</v>
      </c>
    </row>
    <row r="27" spans="1:19" x14ac:dyDescent="0.3">
      <c r="A27" s="58" t="s">
        <v>1912</v>
      </c>
      <c r="B27" s="59">
        <f>VLOOKUP($A27,'Return Data'!$B$7:$R$2292,3,0)</f>
        <v>44774</v>
      </c>
      <c r="C27" s="60">
        <f>VLOOKUP($A27,'Return Data'!$B$7:$R$2292,4,0)</f>
        <v>50.706899999999997</v>
      </c>
      <c r="D27" s="60">
        <f>VLOOKUP($A27,'Return Data'!$B$7:$R$2292,10,0)</f>
        <v>1.1825000000000001</v>
      </c>
      <c r="E27" s="61">
        <f t="shared" si="7"/>
        <v>8</v>
      </c>
      <c r="F27" s="60">
        <f>VLOOKUP($A27,'Return Data'!$B$7:$R$2292,11,0)</f>
        <v>-1.18E-2</v>
      </c>
      <c r="G27" s="61">
        <f t="shared" si="8"/>
        <v>13</v>
      </c>
      <c r="H27" s="60">
        <f>VLOOKUP($A27,'Return Data'!$B$7:$R$2292,12,0)</f>
        <v>0.2424</v>
      </c>
      <c r="I27" s="61">
        <f t="shared" si="9"/>
        <v>14</v>
      </c>
      <c r="J27" s="60">
        <f>VLOOKUP($A27,'Return Data'!$B$7:$R$2292,13,0)</f>
        <v>7.8080999999999996</v>
      </c>
      <c r="K27" s="61">
        <f t="shared" si="10"/>
        <v>2</v>
      </c>
      <c r="L27" s="60">
        <f>VLOOKUP($A27,'Return Data'!$B$7:$R$2292,17,0)</f>
        <v>15.6936</v>
      </c>
      <c r="M27" s="61">
        <f t="shared" si="11"/>
        <v>2</v>
      </c>
      <c r="N27" s="60">
        <f>VLOOKUP($A27,'Return Data'!$B$7:$R$2292,14,0)</f>
        <v>12.345000000000001</v>
      </c>
      <c r="O27" s="61">
        <f t="shared" si="12"/>
        <v>2</v>
      </c>
      <c r="P27" s="60">
        <f>VLOOKUP($A27,'Return Data'!$B$7:$R$2292,15,0)</f>
        <v>8.4634999999999998</v>
      </c>
      <c r="Q27" s="61">
        <f>RANK(P27,P$8:P$30,0)</f>
        <v>1</v>
      </c>
      <c r="R27" s="60">
        <f>VLOOKUP($A27,'Return Data'!$B$7:$R$2292,16,0)</f>
        <v>8.3664000000000005</v>
      </c>
      <c r="S27" s="62">
        <f t="shared" si="13"/>
        <v>4</v>
      </c>
    </row>
    <row r="28" spans="1:19" x14ac:dyDescent="0.3">
      <c r="A28" s="58" t="s">
        <v>1594</v>
      </c>
      <c r="B28" s="59">
        <f>VLOOKUP($A28,'Return Data'!$B$7:$R$2292,3,0)</f>
        <v>44774</v>
      </c>
      <c r="C28" s="60">
        <f>VLOOKUP($A28,'Return Data'!$B$7:$R$2292,4,0)</f>
        <v>54.861364831142502</v>
      </c>
      <c r="D28" s="60">
        <f>VLOOKUP($A28,'Return Data'!$B$7:$R$2292,10,0)</f>
        <v>0.76600000000000001</v>
      </c>
      <c r="E28" s="61">
        <f t="shared" si="7"/>
        <v>13</v>
      </c>
      <c r="F28" s="60">
        <f>VLOOKUP($A28,'Return Data'!$B$7:$R$2292,11,0)</f>
        <v>0.57909999999999995</v>
      </c>
      <c r="G28" s="61">
        <f t="shared" si="8"/>
        <v>4</v>
      </c>
      <c r="H28" s="60">
        <f>VLOOKUP($A28,'Return Data'!$B$7:$R$2292,12,0)</f>
        <v>0.52439999999999998</v>
      </c>
      <c r="I28" s="61">
        <f t="shared" si="9"/>
        <v>10</v>
      </c>
      <c r="J28" s="60">
        <f>VLOOKUP($A28,'Return Data'!$B$7:$R$2292,13,0)</f>
        <v>5.4180999999999999</v>
      </c>
      <c r="K28" s="61">
        <f t="shared" si="10"/>
        <v>6</v>
      </c>
      <c r="L28" s="60">
        <f>VLOOKUP($A28,'Return Data'!$B$7:$R$2292,17,0)</f>
        <v>10.9352</v>
      </c>
      <c r="M28" s="61">
        <f t="shared" si="11"/>
        <v>17</v>
      </c>
      <c r="N28" s="60">
        <f>VLOOKUP($A28,'Return Data'!$B$7:$R$2292,14,0)</f>
        <v>8.2883999999999993</v>
      </c>
      <c r="O28" s="61">
        <f t="shared" si="12"/>
        <v>15</v>
      </c>
      <c r="P28" s="60">
        <f>VLOOKUP($A28,'Return Data'!$B$7:$R$2292,15,0)</f>
        <v>6.3018000000000001</v>
      </c>
      <c r="Q28" s="61">
        <f>RANK(P28,P$8:P$30,0)</f>
        <v>12</v>
      </c>
      <c r="R28" s="60">
        <f>VLOOKUP($A28,'Return Data'!$B$7:$R$2292,16,0)</f>
        <v>7.7119999999999997</v>
      </c>
      <c r="S28" s="62">
        <f t="shared" si="13"/>
        <v>12</v>
      </c>
    </row>
    <row r="29" spans="1:19" x14ac:dyDescent="0.3">
      <c r="A29" s="58" t="s">
        <v>1595</v>
      </c>
      <c r="B29" s="59">
        <f>VLOOKUP($A29,'Return Data'!$B$7:$R$2292,3,0)</f>
        <v>44774</v>
      </c>
      <c r="C29" s="60">
        <f>VLOOKUP($A29,'Return Data'!$B$7:$R$2292,4,0)</f>
        <v>13.23</v>
      </c>
      <c r="D29" s="60">
        <f>VLOOKUP($A29,'Return Data'!$B$7:$R$2292,10,0)</f>
        <v>0.76160000000000005</v>
      </c>
      <c r="E29" s="61">
        <f t="shared" si="7"/>
        <v>14</v>
      </c>
      <c r="F29" s="60">
        <f>VLOOKUP($A29,'Return Data'!$B$7:$R$2292,11,0)</f>
        <v>-0.15090000000000001</v>
      </c>
      <c r="G29" s="61">
        <f t="shared" si="8"/>
        <v>15</v>
      </c>
      <c r="H29" s="60">
        <f>VLOOKUP($A29,'Return Data'!$B$7:$R$2292,12,0)</f>
        <v>-0.89890000000000003</v>
      </c>
      <c r="I29" s="61">
        <f t="shared" si="9"/>
        <v>18</v>
      </c>
      <c r="J29" s="60">
        <f>VLOOKUP($A29,'Return Data'!$B$7:$R$2292,13,0)</f>
        <v>3.3593999999999999</v>
      </c>
      <c r="K29" s="61">
        <f t="shared" si="10"/>
        <v>19</v>
      </c>
      <c r="L29" s="60">
        <f>VLOOKUP($A29,'Return Data'!$B$7:$R$2292,17,0)</f>
        <v>8.7213999999999992</v>
      </c>
      <c r="M29" s="61">
        <f t="shared" si="11"/>
        <v>20</v>
      </c>
      <c r="N29" s="60">
        <f>VLOOKUP($A29,'Return Data'!$B$7:$R$2292,14,0)</f>
        <v>8.0692000000000004</v>
      </c>
      <c r="O29" s="61">
        <f t="shared" si="12"/>
        <v>17</v>
      </c>
      <c r="P29" s="60"/>
      <c r="Q29" s="61"/>
      <c r="R29" s="60">
        <f>VLOOKUP($A29,'Return Data'!$B$7:$R$2292,16,0)</f>
        <v>7.2843</v>
      </c>
      <c r="S29" s="62">
        <f t="shared" si="13"/>
        <v>16</v>
      </c>
    </row>
    <row r="30" spans="1:19" x14ac:dyDescent="0.3">
      <c r="A30" s="58" t="s">
        <v>1596</v>
      </c>
      <c r="B30" s="59">
        <f>VLOOKUP($A30,'Return Data'!$B$7:$R$2292,3,0)</f>
        <v>44774</v>
      </c>
      <c r="C30" s="60">
        <f>VLOOKUP($A30,'Return Data'!$B$7:$R$2292,4,0)</f>
        <v>13.396699999999999</v>
      </c>
      <c r="D30" s="60">
        <f>VLOOKUP($A30,'Return Data'!$B$7:$R$2292,10,0)</f>
        <v>2.0367000000000002</v>
      </c>
      <c r="E30" s="61">
        <f t="shared" si="7"/>
        <v>1</v>
      </c>
      <c r="F30" s="60">
        <f>VLOOKUP($A30,'Return Data'!$B$7:$R$2292,11,0)</f>
        <v>0.98750000000000004</v>
      </c>
      <c r="G30" s="61">
        <f t="shared" si="8"/>
        <v>3</v>
      </c>
      <c r="H30" s="60">
        <f>VLOOKUP($A30,'Return Data'!$B$7:$R$2292,12,0)</f>
        <v>1.6780999999999999</v>
      </c>
      <c r="I30" s="61">
        <f t="shared" si="9"/>
        <v>3</v>
      </c>
      <c r="J30" s="60">
        <f>VLOOKUP($A30,'Return Data'!$B$7:$R$2292,13,0)</f>
        <v>7.0041000000000002</v>
      </c>
      <c r="K30" s="61">
        <f t="shared" si="10"/>
        <v>3</v>
      </c>
      <c r="L30" s="60">
        <f>VLOOKUP($A30,'Return Data'!$B$7:$R$2292,17,0)</f>
        <v>13.771000000000001</v>
      </c>
      <c r="M30" s="61">
        <f t="shared" si="11"/>
        <v>6</v>
      </c>
      <c r="N30" s="60">
        <f>VLOOKUP($A30,'Return Data'!$B$7:$R$2292,14,0)</f>
        <v>9.9123999999999999</v>
      </c>
      <c r="O30" s="61">
        <f t="shared" si="12"/>
        <v>9</v>
      </c>
      <c r="P30" s="60"/>
      <c r="Q30" s="61"/>
      <c r="R30" s="60">
        <f>VLOOKUP($A30,'Return Data'!$B$7:$R$2292,16,0)</f>
        <v>7.7382999999999997</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0.87363636363636377</v>
      </c>
      <c r="E32" s="69"/>
      <c r="F32" s="70">
        <f>AVERAGE(F8:F30)</f>
        <v>-0.11287727272727267</v>
      </c>
      <c r="G32" s="69"/>
      <c r="H32" s="70">
        <f>AVERAGE(H8:H30)</f>
        <v>0.16386363636363641</v>
      </c>
      <c r="I32" s="69"/>
      <c r="J32" s="70">
        <f>AVERAGE(J8:J30)</f>
        <v>4.5485954545454534</v>
      </c>
      <c r="K32" s="69"/>
      <c r="L32" s="70">
        <f>AVERAGE(L8:L30)</f>
        <v>11.986795454545454</v>
      </c>
      <c r="M32" s="69"/>
      <c r="N32" s="70">
        <f>AVERAGE(N8:N30)</f>
        <v>9.2588449999999973</v>
      </c>
      <c r="O32" s="69"/>
      <c r="P32" s="70">
        <f>AVERAGE(P8:P30)</f>
        <v>6.5613562500000011</v>
      </c>
      <c r="Q32" s="69"/>
      <c r="R32" s="70">
        <f>AVERAGE(R8:R30)</f>
        <v>7.6136454545454537</v>
      </c>
      <c r="S32" s="71"/>
    </row>
    <row r="33" spans="1:19" x14ac:dyDescent="0.3">
      <c r="A33" s="68" t="s">
        <v>28</v>
      </c>
      <c r="B33" s="69"/>
      <c r="C33" s="69"/>
      <c r="D33" s="70">
        <f>MIN(D8:D30)</f>
        <v>-0.62849999999999995</v>
      </c>
      <c r="E33" s="69"/>
      <c r="F33" s="70">
        <f>MIN(F8:F30)</f>
        <v>-2.6225999999999998</v>
      </c>
      <c r="G33" s="69"/>
      <c r="H33" s="70">
        <f>MIN(H8:H30)</f>
        <v>-3.3936999999999999</v>
      </c>
      <c r="I33" s="69"/>
      <c r="J33" s="70">
        <f>MIN(J8:J30)</f>
        <v>0.55269999999999997</v>
      </c>
      <c r="K33" s="69"/>
      <c r="L33" s="70">
        <f>MIN(L8:L30)</f>
        <v>6.4240000000000004</v>
      </c>
      <c r="M33" s="69"/>
      <c r="N33" s="70">
        <f>MIN(N8:N30)</f>
        <v>0.74819999999999998</v>
      </c>
      <c r="O33" s="69"/>
      <c r="P33" s="70">
        <f>MIN(P8:P30)</f>
        <v>0.20910000000000001</v>
      </c>
      <c r="Q33" s="69"/>
      <c r="R33" s="70">
        <f>MIN(R8:R30)</f>
        <v>3.0274999999999999</v>
      </c>
      <c r="S33" s="71"/>
    </row>
    <row r="34" spans="1:19" ht="15" thickBot="1" x14ac:dyDescent="0.35">
      <c r="A34" s="72" t="s">
        <v>29</v>
      </c>
      <c r="B34" s="73"/>
      <c r="C34" s="73"/>
      <c r="D34" s="74">
        <f>MAX(D8:D30)</f>
        <v>2.0367000000000002</v>
      </c>
      <c r="E34" s="73"/>
      <c r="F34" s="74">
        <f>MAX(F8:F30)</f>
        <v>2.2208999999999999</v>
      </c>
      <c r="G34" s="73"/>
      <c r="H34" s="74">
        <f>MAX(H8:H30)</f>
        <v>4.1071</v>
      </c>
      <c r="I34" s="73"/>
      <c r="J34" s="74">
        <f>MAX(J8:J30)</f>
        <v>7.8872</v>
      </c>
      <c r="K34" s="73"/>
      <c r="L34" s="74">
        <f>MAX(L8:L30)</f>
        <v>16.003699999999998</v>
      </c>
      <c r="M34" s="73"/>
      <c r="N34" s="74">
        <f>MAX(N8:N30)</f>
        <v>12.4564</v>
      </c>
      <c r="O34" s="73"/>
      <c r="P34" s="74">
        <f>MAX(P8:P30)</f>
        <v>8.4634999999999998</v>
      </c>
      <c r="Q34" s="73"/>
      <c r="R34" s="74">
        <f>MAX(R8:R30)</f>
        <v>11.3123</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44774</v>
      </c>
      <c r="C8" s="60">
        <f>VLOOKUP($A8,'Return Data'!$B$7:$R$2292,4,0)</f>
        <v>23.042100000000001</v>
      </c>
      <c r="D8" s="60">
        <f>VLOOKUP($A8,'Return Data'!$B$7:$R$2292,10,0)</f>
        <v>0.83099999999999996</v>
      </c>
      <c r="E8" s="61">
        <f t="shared" ref="E8:E32" si="0">RANK(D8,D$8:D$32,0)</f>
        <v>11</v>
      </c>
      <c r="F8" s="60">
        <f>VLOOKUP($A8,'Return Data'!$B$7:$R$2292,11,0)</f>
        <v>1.885</v>
      </c>
      <c r="G8" s="61">
        <f t="shared" ref="G8:G32" si="1">RANK(F8,F$8:F$32,0)</f>
        <v>9</v>
      </c>
      <c r="H8" s="60">
        <f>VLOOKUP($A8,'Return Data'!$B$7:$R$2292,12,0)</f>
        <v>3.0482</v>
      </c>
      <c r="I8" s="61">
        <f t="shared" ref="I8:I32" si="2">RANK(H8,H$8:H$32,0)</f>
        <v>8</v>
      </c>
      <c r="J8" s="60">
        <f>VLOOKUP($A8,'Return Data'!$B$7:$R$2292,13,0)</f>
        <v>3.8662000000000001</v>
      </c>
      <c r="K8" s="61">
        <f t="shared" ref="K8:K32" si="3">RANK(J8,J$8:J$32,0)</f>
        <v>9</v>
      </c>
      <c r="L8" s="60">
        <f>VLOOKUP($A8,'Return Data'!$B$7:$R$2292,17,0)</f>
        <v>4.2685000000000004</v>
      </c>
      <c r="M8" s="61">
        <f t="shared" ref="M8:M23" si="4">RANK(L8,L$8:L$32,0)</f>
        <v>7</v>
      </c>
      <c r="N8" s="60">
        <f>VLOOKUP($A8,'Return Data'!$B$7:$R$2292,14,0)</f>
        <v>4.68</v>
      </c>
      <c r="O8" s="61">
        <f t="shared" ref="O8:O18" si="5">RANK(N8,N$8:N$32,0)</f>
        <v>9</v>
      </c>
      <c r="P8" s="60">
        <f>VLOOKUP($A8,'Return Data'!$B$7:$R$2292,15,0)</f>
        <v>5.5297999999999998</v>
      </c>
      <c r="Q8" s="61">
        <f>RANK(P8,P$8:P$32,0)</f>
        <v>9</v>
      </c>
      <c r="R8" s="60">
        <f>VLOOKUP($A8,'Return Data'!$B$7:$R$2292,16,0)</f>
        <v>6.7991999999999999</v>
      </c>
      <c r="S8" s="62">
        <f t="shared" ref="S8:S32" si="6">RANK(R8,R$8:R$32,0)</f>
        <v>4</v>
      </c>
    </row>
    <row r="9" spans="1:20" x14ac:dyDescent="0.3">
      <c r="A9" s="58" t="s">
        <v>1598</v>
      </c>
      <c r="B9" s="59">
        <f>VLOOKUP($A9,'Return Data'!$B$7:$R$2292,3,0)</f>
        <v>44774</v>
      </c>
      <c r="C9" s="60">
        <f>VLOOKUP($A9,'Return Data'!$B$7:$R$2292,4,0)</f>
        <v>16.395499999999998</v>
      </c>
      <c r="D9" s="60">
        <f>VLOOKUP($A9,'Return Data'!$B$7:$R$2292,10,0)</f>
        <v>0.81040000000000001</v>
      </c>
      <c r="E9" s="61">
        <f t="shared" si="0"/>
        <v>14</v>
      </c>
      <c r="F9" s="60">
        <f>VLOOKUP($A9,'Return Data'!$B$7:$R$2292,11,0)</f>
        <v>1.9893000000000001</v>
      </c>
      <c r="G9" s="61">
        <f t="shared" si="1"/>
        <v>5</v>
      </c>
      <c r="H9" s="60">
        <f>VLOOKUP($A9,'Return Data'!$B$7:$R$2292,12,0)</f>
        <v>3.4710000000000001</v>
      </c>
      <c r="I9" s="61">
        <f t="shared" si="2"/>
        <v>2</v>
      </c>
      <c r="J9" s="60">
        <f>VLOOKUP($A9,'Return Data'!$B$7:$R$2292,13,0)</f>
        <v>4.4053000000000004</v>
      </c>
      <c r="K9" s="61">
        <f t="shared" si="3"/>
        <v>2</v>
      </c>
      <c r="L9" s="60">
        <f>VLOOKUP($A9,'Return Data'!$B$7:$R$2292,17,0)</f>
        <v>4.4029999999999996</v>
      </c>
      <c r="M9" s="61">
        <f t="shared" si="4"/>
        <v>4</v>
      </c>
      <c r="N9" s="60">
        <f>VLOOKUP($A9,'Return Data'!$B$7:$R$2292,14,0)</f>
        <v>4.8288000000000002</v>
      </c>
      <c r="O9" s="61">
        <f t="shared" si="5"/>
        <v>4</v>
      </c>
      <c r="P9" s="60">
        <f>VLOOKUP($A9,'Return Data'!$B$7:$R$2292,15,0)</f>
        <v>5.6562000000000001</v>
      </c>
      <c r="Q9" s="61">
        <f>RANK(P9,P$8:P$32,0)</f>
        <v>3</v>
      </c>
      <c r="R9" s="60">
        <f>VLOOKUP($A9,'Return Data'!$B$7:$R$2292,16,0)</f>
        <v>6.4001000000000001</v>
      </c>
      <c r="S9" s="62">
        <f t="shared" si="6"/>
        <v>10</v>
      </c>
    </row>
    <row r="10" spans="1:20" x14ac:dyDescent="0.3">
      <c r="A10" s="58" t="s">
        <v>1959</v>
      </c>
      <c r="B10" s="59">
        <f>VLOOKUP($A10,'Return Data'!$B$7:$R$2292,3,0)</f>
        <v>44774</v>
      </c>
      <c r="C10" s="60">
        <f>VLOOKUP($A10,'Return Data'!$B$7:$R$2292,4,0)</f>
        <v>13.6912</v>
      </c>
      <c r="D10" s="60">
        <f>VLOOKUP($A10,'Return Data'!$B$7:$R$2292,10,0)</f>
        <v>0.66239999999999999</v>
      </c>
      <c r="E10" s="61">
        <f t="shared" si="0"/>
        <v>23</v>
      </c>
      <c r="F10" s="60">
        <f>VLOOKUP($A10,'Return Data'!$B$7:$R$2292,11,0)</f>
        <v>1.6573</v>
      </c>
      <c r="G10" s="61">
        <f t="shared" si="1"/>
        <v>18</v>
      </c>
      <c r="H10" s="60">
        <f>VLOOKUP($A10,'Return Data'!$B$7:$R$2292,12,0)</f>
        <v>2.7713999999999999</v>
      </c>
      <c r="I10" s="61">
        <f t="shared" si="2"/>
        <v>18</v>
      </c>
      <c r="J10" s="60">
        <f>VLOOKUP($A10,'Return Data'!$B$7:$R$2292,13,0)</f>
        <v>3.6347999999999998</v>
      </c>
      <c r="K10" s="61">
        <f t="shared" si="3"/>
        <v>15</v>
      </c>
      <c r="L10" s="60">
        <f>VLOOKUP($A10,'Return Data'!$B$7:$R$2292,17,0)</f>
        <v>4.1353</v>
      </c>
      <c r="M10" s="61">
        <f t="shared" si="4"/>
        <v>14</v>
      </c>
      <c r="N10" s="60">
        <f>VLOOKUP($A10,'Return Data'!$B$7:$R$2292,14,0)</f>
        <v>4.71</v>
      </c>
      <c r="O10" s="61">
        <f t="shared" si="5"/>
        <v>8</v>
      </c>
      <c r="P10" s="60">
        <f>VLOOKUP($A10,'Return Data'!$B$7:$R$2292,15,0)</f>
        <v>5.5708000000000002</v>
      </c>
      <c r="Q10" s="61">
        <f>RANK(P10,P$8:P$32,0)</f>
        <v>7</v>
      </c>
      <c r="R10" s="60">
        <f>VLOOKUP($A10,'Return Data'!$B$7:$R$2292,16,0)</f>
        <v>5.7763</v>
      </c>
      <c r="S10" s="62">
        <f t="shared" si="6"/>
        <v>16</v>
      </c>
    </row>
    <row r="11" spans="1:20" x14ac:dyDescent="0.3">
      <c r="A11" s="58" t="s">
        <v>2017</v>
      </c>
      <c r="B11" s="59">
        <f>VLOOKUP($A11,'Return Data'!$B$7:$R$2292,3,0)</f>
        <v>44774</v>
      </c>
      <c r="C11" s="60">
        <f>VLOOKUP($A11,'Return Data'!$B$7:$R$2292,4,0)</f>
        <v>11.8725</v>
      </c>
      <c r="D11" s="60">
        <f>VLOOKUP($A11,'Return Data'!$B$7:$R$2292,10,0)</f>
        <v>0.57609999999999995</v>
      </c>
      <c r="E11" s="61">
        <f t="shared" si="0"/>
        <v>24</v>
      </c>
      <c r="F11" s="60">
        <f>VLOOKUP($A11,'Return Data'!$B$7:$R$2292,11,0)</f>
        <v>1.1812</v>
      </c>
      <c r="G11" s="61">
        <f t="shared" si="1"/>
        <v>24</v>
      </c>
      <c r="H11" s="60">
        <f>VLOOKUP($A11,'Return Data'!$B$7:$R$2292,12,0)</f>
        <v>2.0684</v>
      </c>
      <c r="I11" s="61">
        <f t="shared" si="2"/>
        <v>24</v>
      </c>
      <c r="J11" s="60">
        <f>VLOOKUP($A11,'Return Data'!$B$7:$R$2292,13,0)</f>
        <v>2.4232999999999998</v>
      </c>
      <c r="K11" s="61">
        <f t="shared" si="3"/>
        <v>25</v>
      </c>
      <c r="L11" s="60">
        <f>VLOOKUP($A11,'Return Data'!$B$7:$R$2292,17,0)</f>
        <v>2.8563000000000001</v>
      </c>
      <c r="M11" s="61">
        <f t="shared" si="4"/>
        <v>23</v>
      </c>
      <c r="N11" s="60">
        <f>VLOOKUP($A11,'Return Data'!$B$7:$R$2292,14,0)</f>
        <v>3.4420999999999999</v>
      </c>
      <c r="O11" s="61">
        <f t="shared" si="5"/>
        <v>20</v>
      </c>
      <c r="P11" s="60"/>
      <c r="Q11" s="61"/>
      <c r="R11" s="60">
        <f>VLOOKUP($A11,'Return Data'!$B$7:$R$2292,16,0)</f>
        <v>4.2504999999999997</v>
      </c>
      <c r="S11" s="62">
        <f t="shared" si="6"/>
        <v>21</v>
      </c>
    </row>
    <row r="12" spans="1:20" x14ac:dyDescent="0.3">
      <c r="A12" s="58" t="s">
        <v>1599</v>
      </c>
      <c r="B12" s="59">
        <f>VLOOKUP($A12,'Return Data'!$B$7:$R$2292,3,0)</f>
        <v>44774</v>
      </c>
      <c r="C12" s="60">
        <f>VLOOKUP($A12,'Return Data'!$B$7:$R$2292,4,0)</f>
        <v>12.619</v>
      </c>
      <c r="D12" s="60">
        <f>VLOOKUP($A12,'Return Data'!$B$7:$R$2292,10,0)</f>
        <v>0.78269999999999995</v>
      </c>
      <c r="E12" s="61">
        <f t="shared" si="0"/>
        <v>17</v>
      </c>
      <c r="F12" s="60">
        <f>VLOOKUP($A12,'Return Data'!$B$7:$R$2292,11,0)</f>
        <v>1.7004999999999999</v>
      </c>
      <c r="G12" s="61">
        <f t="shared" si="1"/>
        <v>17</v>
      </c>
      <c r="H12" s="60">
        <f>VLOOKUP($A12,'Return Data'!$B$7:$R$2292,12,0)</f>
        <v>2.8359999999999999</v>
      </c>
      <c r="I12" s="61">
        <f t="shared" si="2"/>
        <v>17</v>
      </c>
      <c r="J12" s="60">
        <f>VLOOKUP($A12,'Return Data'!$B$7:$R$2292,13,0)</f>
        <v>3.5703</v>
      </c>
      <c r="K12" s="61">
        <f t="shared" si="3"/>
        <v>18</v>
      </c>
      <c r="L12" s="60">
        <f>VLOOKUP($A12,'Return Data'!$B$7:$R$2292,17,0)</f>
        <v>3.9186999999999999</v>
      </c>
      <c r="M12" s="61">
        <f t="shared" si="4"/>
        <v>17</v>
      </c>
      <c r="N12" s="60">
        <f>VLOOKUP($A12,'Return Data'!$B$7:$R$2292,14,0)</f>
        <v>4.3983999999999996</v>
      </c>
      <c r="O12" s="61">
        <f t="shared" si="5"/>
        <v>15</v>
      </c>
      <c r="P12" s="60"/>
      <c r="Q12" s="61"/>
      <c r="R12" s="60">
        <f>VLOOKUP($A12,'Return Data'!$B$7:$R$2292,16,0)</f>
        <v>5.2838000000000003</v>
      </c>
      <c r="S12" s="62">
        <f t="shared" si="6"/>
        <v>18</v>
      </c>
    </row>
    <row r="13" spans="1:20" x14ac:dyDescent="0.3">
      <c r="A13" s="58" t="s">
        <v>1600</v>
      </c>
      <c r="B13" s="59">
        <f>VLOOKUP($A13,'Return Data'!$B$7:$R$2292,3,0)</f>
        <v>44774</v>
      </c>
      <c r="C13" s="60">
        <f>VLOOKUP($A13,'Return Data'!$B$7:$R$2292,4,0)</f>
        <v>16.705500000000001</v>
      </c>
      <c r="D13" s="60">
        <f>VLOOKUP($A13,'Return Data'!$B$7:$R$2292,10,0)</f>
        <v>0.86399999999999999</v>
      </c>
      <c r="E13" s="61">
        <f t="shared" si="0"/>
        <v>4</v>
      </c>
      <c r="F13" s="60">
        <f>VLOOKUP($A13,'Return Data'!$B$7:$R$2292,11,0)</f>
        <v>2.0400999999999998</v>
      </c>
      <c r="G13" s="61">
        <f t="shared" si="1"/>
        <v>2</v>
      </c>
      <c r="H13" s="60">
        <f>VLOOKUP($A13,'Return Data'!$B$7:$R$2292,12,0)</f>
        <v>3.2848999999999999</v>
      </c>
      <c r="I13" s="61">
        <f t="shared" si="2"/>
        <v>3</v>
      </c>
      <c r="J13" s="60">
        <f>VLOOKUP($A13,'Return Data'!$B$7:$R$2292,13,0)</f>
        <v>4.2074999999999996</v>
      </c>
      <c r="K13" s="61">
        <f t="shared" si="3"/>
        <v>4</v>
      </c>
      <c r="L13" s="60">
        <f>VLOOKUP($A13,'Return Data'!$B$7:$R$2292,17,0)</f>
        <v>4.4233000000000002</v>
      </c>
      <c r="M13" s="61">
        <f t="shared" si="4"/>
        <v>2</v>
      </c>
      <c r="N13" s="60">
        <f>VLOOKUP($A13,'Return Data'!$B$7:$R$2292,14,0)</f>
        <v>4.9527999999999999</v>
      </c>
      <c r="O13" s="61">
        <f t="shared" si="5"/>
        <v>2</v>
      </c>
      <c r="P13" s="60">
        <f>VLOOKUP($A13,'Return Data'!$B$7:$R$2292,15,0)</f>
        <v>5.7553000000000001</v>
      </c>
      <c r="Q13" s="61">
        <f t="shared" ref="Q13:Q18" si="7">RANK(P13,P$8:P$32,0)</f>
        <v>1</v>
      </c>
      <c r="R13" s="60">
        <f>VLOOKUP($A13,'Return Data'!$B$7:$R$2292,16,0)</f>
        <v>6.5391000000000004</v>
      </c>
      <c r="S13" s="62">
        <f t="shared" si="6"/>
        <v>9</v>
      </c>
    </row>
    <row r="14" spans="1:20" x14ac:dyDescent="0.3">
      <c r="A14" s="58" t="s">
        <v>1601</v>
      </c>
      <c r="B14" s="59">
        <f>VLOOKUP($A14,'Return Data'!$B$7:$R$2292,3,0)</f>
        <v>44774</v>
      </c>
      <c r="C14" s="60">
        <f>VLOOKUP($A14,'Return Data'!$B$7:$R$2292,4,0)</f>
        <v>16.279</v>
      </c>
      <c r="D14" s="60">
        <f>VLOOKUP($A14,'Return Data'!$B$7:$R$2292,10,0)</f>
        <v>0.83620000000000005</v>
      </c>
      <c r="E14" s="61">
        <f t="shared" si="0"/>
        <v>9</v>
      </c>
      <c r="F14" s="60">
        <f>VLOOKUP($A14,'Return Data'!$B$7:$R$2292,11,0)</f>
        <v>1.8137000000000001</v>
      </c>
      <c r="G14" s="61">
        <f t="shared" si="1"/>
        <v>12</v>
      </c>
      <c r="H14" s="60">
        <f>VLOOKUP($A14,'Return Data'!$B$7:$R$2292,12,0)</f>
        <v>2.9403999999999999</v>
      </c>
      <c r="I14" s="61">
        <f t="shared" si="2"/>
        <v>14</v>
      </c>
      <c r="J14" s="60">
        <f>VLOOKUP($A14,'Return Data'!$B$7:$R$2292,13,0)</f>
        <v>3.6549</v>
      </c>
      <c r="K14" s="61">
        <f t="shared" si="3"/>
        <v>14</v>
      </c>
      <c r="L14" s="60">
        <f>VLOOKUP($A14,'Return Data'!$B$7:$R$2292,17,0)</f>
        <v>4.0768000000000004</v>
      </c>
      <c r="M14" s="61">
        <f t="shared" si="4"/>
        <v>16</v>
      </c>
      <c r="N14" s="60">
        <f>VLOOKUP($A14,'Return Data'!$B$7:$R$2292,14,0)</f>
        <v>4.3624999999999998</v>
      </c>
      <c r="O14" s="61">
        <f t="shared" si="5"/>
        <v>16</v>
      </c>
      <c r="P14" s="60">
        <f>VLOOKUP($A14,'Return Data'!$B$7:$R$2292,15,0)</f>
        <v>5.1509</v>
      </c>
      <c r="Q14" s="61">
        <f t="shared" si="7"/>
        <v>14</v>
      </c>
      <c r="R14" s="60">
        <f>VLOOKUP($A14,'Return Data'!$B$7:$R$2292,16,0)</f>
        <v>6.0151000000000003</v>
      </c>
      <c r="S14" s="62">
        <f t="shared" si="6"/>
        <v>14</v>
      </c>
    </row>
    <row r="15" spans="1:20" x14ac:dyDescent="0.3">
      <c r="A15" s="58" t="s">
        <v>1602</v>
      </c>
      <c r="B15" s="59">
        <f>VLOOKUP($A15,'Return Data'!$B$7:$R$2292,3,0)</f>
        <v>44774</v>
      </c>
      <c r="C15" s="60">
        <f>VLOOKUP($A15,'Return Data'!$B$7:$R$2292,4,0)</f>
        <v>29.652100000000001</v>
      </c>
      <c r="D15" s="60">
        <f>VLOOKUP($A15,'Return Data'!$B$7:$R$2292,10,0)</f>
        <v>0.8256</v>
      </c>
      <c r="E15" s="61">
        <f t="shared" si="0"/>
        <v>12</v>
      </c>
      <c r="F15" s="60">
        <f>VLOOKUP($A15,'Return Data'!$B$7:$R$2292,11,0)</f>
        <v>1.7971999999999999</v>
      </c>
      <c r="G15" s="61">
        <f t="shared" si="1"/>
        <v>14</v>
      </c>
      <c r="H15" s="60">
        <f>VLOOKUP($A15,'Return Data'!$B$7:$R$2292,12,0)</f>
        <v>3.0030000000000001</v>
      </c>
      <c r="I15" s="61">
        <f t="shared" si="2"/>
        <v>12</v>
      </c>
      <c r="J15" s="60">
        <f>VLOOKUP($A15,'Return Data'!$B$7:$R$2292,13,0)</f>
        <v>3.8275000000000001</v>
      </c>
      <c r="K15" s="61">
        <f t="shared" si="3"/>
        <v>10</v>
      </c>
      <c r="L15" s="60">
        <f>VLOOKUP($A15,'Return Data'!$B$7:$R$2292,17,0)</f>
        <v>4.1761999999999997</v>
      </c>
      <c r="M15" s="61">
        <f t="shared" si="4"/>
        <v>10</v>
      </c>
      <c r="N15" s="60">
        <f>VLOOKUP($A15,'Return Data'!$B$7:$R$2292,14,0)</f>
        <v>4.5903</v>
      </c>
      <c r="O15" s="61">
        <f t="shared" si="5"/>
        <v>11</v>
      </c>
      <c r="P15" s="60">
        <f>VLOOKUP($A15,'Return Data'!$B$7:$R$2292,15,0)</f>
        <v>5.4737999999999998</v>
      </c>
      <c r="Q15" s="61">
        <f t="shared" si="7"/>
        <v>11</v>
      </c>
      <c r="R15" s="60">
        <f>VLOOKUP($A15,'Return Data'!$B$7:$R$2292,16,0)</f>
        <v>6.8773999999999997</v>
      </c>
      <c r="S15" s="62">
        <f t="shared" si="6"/>
        <v>3</v>
      </c>
    </row>
    <row r="16" spans="1:20" x14ac:dyDescent="0.3">
      <c r="A16" s="58" t="s">
        <v>1603</v>
      </c>
      <c r="B16" s="59">
        <f>VLOOKUP($A16,'Return Data'!$B$7:$R$2292,3,0)</f>
        <v>44774</v>
      </c>
      <c r="C16" s="60">
        <f>VLOOKUP($A16,'Return Data'!$B$7:$R$2292,4,0)</f>
        <v>28.249500000000001</v>
      </c>
      <c r="D16" s="60">
        <f>VLOOKUP($A16,'Return Data'!$B$7:$R$2292,10,0)</f>
        <v>0.82089999999999996</v>
      </c>
      <c r="E16" s="61">
        <f t="shared" si="0"/>
        <v>13</v>
      </c>
      <c r="F16" s="60">
        <f>VLOOKUP($A16,'Return Data'!$B$7:$R$2292,11,0)</f>
        <v>1.8308</v>
      </c>
      <c r="G16" s="61">
        <f t="shared" si="1"/>
        <v>11</v>
      </c>
      <c r="H16" s="60">
        <f>VLOOKUP($A16,'Return Data'!$B$7:$R$2292,12,0)</f>
        <v>3.0105</v>
      </c>
      <c r="I16" s="61">
        <f t="shared" si="2"/>
        <v>10</v>
      </c>
      <c r="J16" s="60">
        <f>VLOOKUP($A16,'Return Data'!$B$7:$R$2292,13,0)</f>
        <v>3.8149000000000002</v>
      </c>
      <c r="K16" s="61">
        <f t="shared" si="3"/>
        <v>12</v>
      </c>
      <c r="L16" s="60">
        <f>VLOOKUP($A16,'Return Data'!$B$7:$R$2292,17,0)</f>
        <v>4.1353999999999997</v>
      </c>
      <c r="M16" s="61">
        <f t="shared" si="4"/>
        <v>13</v>
      </c>
      <c r="N16" s="60">
        <f>VLOOKUP($A16,'Return Data'!$B$7:$R$2292,14,0)</f>
        <v>4.4943</v>
      </c>
      <c r="O16" s="61">
        <f t="shared" si="5"/>
        <v>12</v>
      </c>
      <c r="P16" s="60">
        <f>VLOOKUP($A16,'Return Data'!$B$7:$R$2292,15,0)</f>
        <v>5.5076000000000001</v>
      </c>
      <c r="Q16" s="61">
        <f t="shared" si="7"/>
        <v>10</v>
      </c>
      <c r="R16" s="60">
        <f>VLOOKUP($A16,'Return Data'!$B$7:$R$2292,16,0)</f>
        <v>6.7510000000000003</v>
      </c>
      <c r="S16" s="62">
        <f t="shared" si="6"/>
        <v>5</v>
      </c>
    </row>
    <row r="17" spans="1:19" x14ac:dyDescent="0.3">
      <c r="A17" s="58" t="s">
        <v>1604</v>
      </c>
      <c r="B17" s="59">
        <f>VLOOKUP($A17,'Return Data'!$B$7:$R$2292,3,0)</f>
        <v>44774</v>
      </c>
      <c r="C17" s="60">
        <f>VLOOKUP($A17,'Return Data'!$B$7:$R$2292,4,0)</f>
        <v>15.3506</v>
      </c>
      <c r="D17" s="60">
        <f>VLOOKUP($A17,'Return Data'!$B$7:$R$2292,10,0)</f>
        <v>0.50019999999999998</v>
      </c>
      <c r="E17" s="61">
        <f t="shared" si="0"/>
        <v>25</v>
      </c>
      <c r="F17" s="60">
        <f>VLOOKUP($A17,'Return Data'!$B$7:$R$2292,11,0)</f>
        <v>1.1217999999999999</v>
      </c>
      <c r="G17" s="61">
        <f t="shared" si="1"/>
        <v>25</v>
      </c>
      <c r="H17" s="60">
        <f>VLOOKUP($A17,'Return Data'!$B$7:$R$2292,12,0)</f>
        <v>1.9046000000000001</v>
      </c>
      <c r="I17" s="61">
        <f t="shared" si="2"/>
        <v>25</v>
      </c>
      <c r="J17" s="60">
        <f>VLOOKUP($A17,'Return Data'!$B$7:$R$2292,13,0)</f>
        <v>2.5238999999999998</v>
      </c>
      <c r="K17" s="61">
        <f t="shared" si="3"/>
        <v>24</v>
      </c>
      <c r="L17" s="60">
        <f>VLOOKUP($A17,'Return Data'!$B$7:$R$2292,17,0)</f>
        <v>2.8422999999999998</v>
      </c>
      <c r="M17" s="61">
        <f t="shared" si="4"/>
        <v>24</v>
      </c>
      <c r="N17" s="60">
        <f>VLOOKUP($A17,'Return Data'!$B$7:$R$2292,14,0)</f>
        <v>3.5259999999999998</v>
      </c>
      <c r="O17" s="61">
        <f t="shared" si="5"/>
        <v>19</v>
      </c>
      <c r="P17" s="60">
        <f>VLOOKUP($A17,'Return Data'!$B$7:$R$2292,15,0)</f>
        <v>4.6950000000000003</v>
      </c>
      <c r="Q17" s="61">
        <f t="shared" si="7"/>
        <v>15</v>
      </c>
      <c r="R17" s="60">
        <f>VLOOKUP($A17,'Return Data'!$B$7:$R$2292,16,0)</f>
        <v>5.7839</v>
      </c>
      <c r="S17" s="62">
        <f t="shared" si="6"/>
        <v>15</v>
      </c>
    </row>
    <row r="18" spans="1:19" x14ac:dyDescent="0.3">
      <c r="A18" s="58" t="s">
        <v>1605</v>
      </c>
      <c r="B18" s="59">
        <f>VLOOKUP($A18,'Return Data'!$B$7:$R$2292,3,0)</f>
        <v>44774</v>
      </c>
      <c r="C18" s="60">
        <f>VLOOKUP($A18,'Return Data'!$B$7:$R$2292,4,0)</f>
        <v>27.615300000000001</v>
      </c>
      <c r="D18" s="60">
        <f>VLOOKUP($A18,'Return Data'!$B$7:$R$2292,10,0)</f>
        <v>1.0243</v>
      </c>
      <c r="E18" s="61">
        <f t="shared" si="0"/>
        <v>1</v>
      </c>
      <c r="F18" s="60">
        <f>VLOOKUP($A18,'Return Data'!$B$7:$R$2292,11,0)</f>
        <v>2.3448000000000002</v>
      </c>
      <c r="G18" s="61">
        <f t="shared" si="1"/>
        <v>1</v>
      </c>
      <c r="H18" s="60">
        <f>VLOOKUP($A18,'Return Data'!$B$7:$R$2292,12,0)</f>
        <v>3.7494000000000001</v>
      </c>
      <c r="I18" s="61">
        <f t="shared" si="2"/>
        <v>1</v>
      </c>
      <c r="J18" s="60">
        <f>VLOOKUP($A18,'Return Data'!$B$7:$R$2292,13,0)</f>
        <v>4.4057000000000004</v>
      </c>
      <c r="K18" s="61">
        <f t="shared" si="3"/>
        <v>1</v>
      </c>
      <c r="L18" s="60">
        <f>VLOOKUP($A18,'Return Data'!$B$7:$R$2292,17,0)</f>
        <v>4.3983999999999996</v>
      </c>
      <c r="M18" s="61">
        <f t="shared" si="4"/>
        <v>5</v>
      </c>
      <c r="N18" s="60">
        <f>VLOOKUP($A18,'Return Data'!$B$7:$R$2292,14,0)</f>
        <v>4.8479999999999999</v>
      </c>
      <c r="O18" s="61">
        <f t="shared" si="5"/>
        <v>3</v>
      </c>
      <c r="P18" s="60">
        <f>VLOOKUP($A18,'Return Data'!$B$7:$R$2292,15,0)</f>
        <v>5.5758999999999999</v>
      </c>
      <c r="Q18" s="61">
        <f t="shared" si="7"/>
        <v>5</v>
      </c>
      <c r="R18" s="60">
        <f>VLOOKUP($A18,'Return Data'!$B$7:$R$2292,16,0)</f>
        <v>6.6909000000000001</v>
      </c>
      <c r="S18" s="62">
        <f t="shared" si="6"/>
        <v>6</v>
      </c>
    </row>
    <row r="19" spans="1:19" x14ac:dyDescent="0.3">
      <c r="A19" s="58" t="s">
        <v>1606</v>
      </c>
      <c r="B19" s="59">
        <f>VLOOKUP($A19,'Return Data'!$B$7:$R$2292,3,0)</f>
        <v>44774</v>
      </c>
      <c r="C19" s="60">
        <f>VLOOKUP($A19,'Return Data'!$B$7:$R$2292,4,0)</f>
        <v>11.073499999999999</v>
      </c>
      <c r="D19" s="60">
        <f>VLOOKUP($A19,'Return Data'!$B$7:$R$2292,10,0)</f>
        <v>0.70850000000000002</v>
      </c>
      <c r="E19" s="61">
        <f t="shared" si="0"/>
        <v>21</v>
      </c>
      <c r="F19" s="60">
        <f>VLOOKUP($A19,'Return Data'!$B$7:$R$2292,11,0)</f>
        <v>1.2916000000000001</v>
      </c>
      <c r="G19" s="61">
        <f t="shared" si="1"/>
        <v>23</v>
      </c>
      <c r="H19" s="60">
        <f>VLOOKUP($A19,'Return Data'!$B$7:$R$2292,12,0)</f>
        <v>2.2115999999999998</v>
      </c>
      <c r="I19" s="61">
        <f t="shared" si="2"/>
        <v>23</v>
      </c>
      <c r="J19" s="60">
        <f>VLOOKUP($A19,'Return Data'!$B$7:$R$2292,13,0)</f>
        <v>2.6892999999999998</v>
      </c>
      <c r="K19" s="61">
        <f t="shared" si="3"/>
        <v>22</v>
      </c>
      <c r="L19" s="60">
        <f>VLOOKUP($A19,'Return Data'!$B$7:$R$2292,17,0)</f>
        <v>3.07</v>
      </c>
      <c r="M19" s="61">
        <f t="shared" si="4"/>
        <v>21</v>
      </c>
      <c r="N19" s="60"/>
      <c r="O19" s="61"/>
      <c r="P19" s="60"/>
      <c r="Q19" s="61"/>
      <c r="R19" s="60">
        <f>VLOOKUP($A19,'Return Data'!$B$7:$R$2292,16,0)</f>
        <v>3.5838999999999999</v>
      </c>
      <c r="S19" s="62">
        <f t="shared" si="6"/>
        <v>23</v>
      </c>
    </row>
    <row r="20" spans="1:19" x14ac:dyDescent="0.3">
      <c r="A20" s="58" t="s">
        <v>1607</v>
      </c>
      <c r="B20" s="59">
        <f>VLOOKUP($A20,'Return Data'!$B$7:$R$2292,3,0)</f>
        <v>44774</v>
      </c>
      <c r="C20" s="60">
        <f>VLOOKUP($A20,'Return Data'!$B$7:$R$2292,4,0)</f>
        <v>28.316700000000001</v>
      </c>
      <c r="D20" s="60">
        <f>VLOOKUP($A20,'Return Data'!$B$7:$R$2292,10,0)</f>
        <v>0.79590000000000005</v>
      </c>
      <c r="E20" s="61">
        <f t="shared" si="0"/>
        <v>15</v>
      </c>
      <c r="F20" s="60">
        <f>VLOOKUP($A20,'Return Data'!$B$7:$R$2292,11,0)</f>
        <v>1.7477</v>
      </c>
      <c r="G20" s="61">
        <f t="shared" si="1"/>
        <v>15</v>
      </c>
      <c r="H20" s="60">
        <f>VLOOKUP($A20,'Return Data'!$B$7:$R$2292,12,0)</f>
        <v>2.7635000000000001</v>
      </c>
      <c r="I20" s="61">
        <f t="shared" si="2"/>
        <v>19</v>
      </c>
      <c r="J20" s="60">
        <f>VLOOKUP($A20,'Return Data'!$B$7:$R$2292,13,0)</f>
        <v>3.4192</v>
      </c>
      <c r="K20" s="61">
        <f t="shared" si="3"/>
        <v>20</v>
      </c>
      <c r="L20" s="60">
        <f>VLOOKUP($A20,'Return Data'!$B$7:$R$2292,17,0)</f>
        <v>3.2492000000000001</v>
      </c>
      <c r="M20" s="61">
        <f t="shared" si="4"/>
        <v>20</v>
      </c>
      <c r="N20" s="60">
        <f>VLOOKUP($A20,'Return Data'!$B$7:$R$2292,14,0)</f>
        <v>3.3932000000000002</v>
      </c>
      <c r="O20" s="61">
        <f>RANK(N20,N$8:N$32,0)</f>
        <v>21</v>
      </c>
      <c r="P20" s="60">
        <f>VLOOKUP($A20,'Return Data'!$B$7:$R$2292,15,0)</f>
        <v>4.4135</v>
      </c>
      <c r="Q20" s="61">
        <f>RANK(P20,P$8:P$32,0)</f>
        <v>16</v>
      </c>
      <c r="R20" s="60">
        <f>VLOOKUP($A20,'Return Data'!$B$7:$R$2292,16,0)</f>
        <v>6.16</v>
      </c>
      <c r="S20" s="62">
        <f t="shared" si="6"/>
        <v>12</v>
      </c>
    </row>
    <row r="21" spans="1:19" x14ac:dyDescent="0.3">
      <c r="A21" s="58" t="s">
        <v>1608</v>
      </c>
      <c r="B21" s="59">
        <f>VLOOKUP($A21,'Return Data'!$B$7:$R$2292,3,0)</f>
        <v>44774</v>
      </c>
      <c r="C21" s="60">
        <f>VLOOKUP($A21,'Return Data'!$B$7:$R$2292,4,0)</f>
        <v>32.103700000000003</v>
      </c>
      <c r="D21" s="60">
        <f>VLOOKUP($A21,'Return Data'!$B$7:$R$2292,10,0)</f>
        <v>0.88370000000000004</v>
      </c>
      <c r="E21" s="61">
        <f t="shared" si="0"/>
        <v>2</v>
      </c>
      <c r="F21" s="60">
        <f>VLOOKUP($A21,'Return Data'!$B$7:$R$2292,11,0)</f>
        <v>2.0230999999999999</v>
      </c>
      <c r="G21" s="61">
        <f t="shared" si="1"/>
        <v>3</v>
      </c>
      <c r="H21" s="60">
        <f>VLOOKUP($A21,'Return Data'!$B$7:$R$2292,12,0)</f>
        <v>3.2682000000000002</v>
      </c>
      <c r="I21" s="61">
        <f t="shared" si="2"/>
        <v>4</v>
      </c>
      <c r="J21" s="60">
        <f>VLOOKUP($A21,'Return Data'!$B$7:$R$2292,13,0)</f>
        <v>4.1547000000000001</v>
      </c>
      <c r="K21" s="61">
        <f t="shared" si="3"/>
        <v>5</v>
      </c>
      <c r="L21" s="60">
        <f>VLOOKUP($A21,'Return Data'!$B$7:$R$2292,17,0)</f>
        <v>4.4398</v>
      </c>
      <c r="M21" s="61">
        <f t="shared" si="4"/>
        <v>1</v>
      </c>
      <c r="N21" s="60">
        <f>VLOOKUP($A21,'Return Data'!$B$7:$R$2292,14,0)</f>
        <v>4.7831000000000001</v>
      </c>
      <c r="O21" s="61">
        <f>RANK(N21,N$8:N$32,0)</f>
        <v>6</v>
      </c>
      <c r="P21" s="60">
        <f>VLOOKUP($A21,'Return Data'!$B$7:$R$2292,15,0)</f>
        <v>5.6086</v>
      </c>
      <c r="Q21" s="61">
        <f>RANK(P21,P$8:P$32,0)</f>
        <v>4</v>
      </c>
      <c r="R21" s="60">
        <f>VLOOKUP($A21,'Return Data'!$B$7:$R$2292,16,0)</f>
        <v>6.8987999999999996</v>
      </c>
      <c r="S21" s="62">
        <f t="shared" si="6"/>
        <v>2</v>
      </c>
    </row>
    <row r="22" spans="1:19" x14ac:dyDescent="0.3">
      <c r="A22" s="58" t="s">
        <v>1609</v>
      </c>
      <c r="B22" s="59">
        <f>VLOOKUP($A22,'Return Data'!$B$7:$R$2292,3,0)</f>
        <v>44774</v>
      </c>
      <c r="C22" s="60">
        <f>VLOOKUP($A22,'Return Data'!$B$7:$R$2292,4,0)</f>
        <v>16.434999999999999</v>
      </c>
      <c r="D22" s="60">
        <f>VLOOKUP($A22,'Return Data'!$B$7:$R$2292,10,0)</f>
        <v>0.72319999999999995</v>
      </c>
      <c r="E22" s="61">
        <f t="shared" si="0"/>
        <v>20</v>
      </c>
      <c r="F22" s="60">
        <f>VLOOKUP($A22,'Return Data'!$B$7:$R$2292,11,0)</f>
        <v>1.7395</v>
      </c>
      <c r="G22" s="61">
        <f t="shared" si="1"/>
        <v>16</v>
      </c>
      <c r="H22" s="60">
        <f>VLOOKUP($A22,'Return Data'!$B$7:$R$2292,12,0)</f>
        <v>2.8731</v>
      </c>
      <c r="I22" s="61">
        <f t="shared" si="2"/>
        <v>15</v>
      </c>
      <c r="J22" s="60">
        <f>VLOOKUP($A22,'Return Data'!$B$7:$R$2292,13,0)</f>
        <v>3.6255000000000002</v>
      </c>
      <c r="K22" s="61">
        <f t="shared" si="3"/>
        <v>17</v>
      </c>
      <c r="L22" s="60">
        <f>VLOOKUP($A22,'Return Data'!$B$7:$R$2292,17,0)</f>
        <v>4.1866000000000003</v>
      </c>
      <c r="M22" s="61">
        <f t="shared" si="4"/>
        <v>9</v>
      </c>
      <c r="N22" s="60">
        <f>VLOOKUP($A22,'Return Data'!$B$7:$R$2292,14,0)</f>
        <v>4.7554999999999996</v>
      </c>
      <c r="O22" s="61">
        <f>RANK(N22,N$8:N$32,0)</f>
        <v>7</v>
      </c>
      <c r="P22" s="60">
        <f>VLOOKUP($A22,'Return Data'!$B$7:$R$2292,15,0)</f>
        <v>5.5758999999999999</v>
      </c>
      <c r="Q22" s="61">
        <f>RANK(P22,P$8:P$32,0)</f>
        <v>5</v>
      </c>
      <c r="R22" s="60">
        <f>VLOOKUP($A22,'Return Data'!$B$7:$R$2292,16,0)</f>
        <v>6.3311999999999999</v>
      </c>
      <c r="S22" s="62">
        <f t="shared" si="6"/>
        <v>11</v>
      </c>
    </row>
    <row r="23" spans="1:19" x14ac:dyDescent="0.3">
      <c r="A23" s="58" t="s">
        <v>1610</v>
      </c>
      <c r="B23" s="59">
        <f>VLOOKUP($A23,'Return Data'!$B$7:$R$2292,3,0)</f>
        <v>44774</v>
      </c>
      <c r="C23" s="60">
        <f>VLOOKUP($A23,'Return Data'!$B$7:$R$2292,4,0)</f>
        <v>11.741400000000001</v>
      </c>
      <c r="D23" s="60">
        <f>VLOOKUP($A23,'Return Data'!$B$7:$R$2292,10,0)</f>
        <v>0.8659</v>
      </c>
      <c r="E23" s="61">
        <f t="shared" si="0"/>
        <v>3</v>
      </c>
      <c r="F23" s="60">
        <f>VLOOKUP($A23,'Return Data'!$B$7:$R$2292,11,0)</f>
        <v>2.0024000000000002</v>
      </c>
      <c r="G23" s="61">
        <f t="shared" si="1"/>
        <v>4</v>
      </c>
      <c r="H23" s="60">
        <f>VLOOKUP($A23,'Return Data'!$B$7:$R$2292,12,0)</f>
        <v>3.1983999999999999</v>
      </c>
      <c r="I23" s="61">
        <f t="shared" si="2"/>
        <v>5</v>
      </c>
      <c r="J23" s="60">
        <f>VLOOKUP($A23,'Return Data'!$B$7:$R$2292,13,0)</f>
        <v>3.9678</v>
      </c>
      <c r="K23" s="61">
        <f t="shared" si="3"/>
        <v>7</v>
      </c>
      <c r="L23" s="60">
        <f>VLOOKUP($A23,'Return Data'!$B$7:$R$2292,17,0)</f>
        <v>3.9079000000000002</v>
      </c>
      <c r="M23" s="61">
        <f t="shared" si="4"/>
        <v>18</v>
      </c>
      <c r="N23" s="60">
        <f>VLOOKUP($A23,'Return Data'!$B$7:$R$2292,14,0)</f>
        <v>4.2930999999999999</v>
      </c>
      <c r="O23" s="61">
        <f>RANK(N23,N$8:N$32,0)</f>
        <v>18</v>
      </c>
      <c r="P23" s="60"/>
      <c r="Q23" s="61"/>
      <c r="R23" s="60">
        <f>VLOOKUP($A23,'Return Data'!$B$7:$R$2292,16,0)</f>
        <v>4.6692999999999998</v>
      </c>
      <c r="S23" s="62">
        <f t="shared" si="6"/>
        <v>20</v>
      </c>
    </row>
    <row r="24" spans="1:19" x14ac:dyDescent="0.3">
      <c r="A24" s="58" t="s">
        <v>1611</v>
      </c>
      <c r="B24" s="59">
        <f>VLOOKUP($A24,'Return Data'!$B$7:$R$2292,3,0)</f>
        <v>44774</v>
      </c>
      <c r="C24" s="60">
        <f>VLOOKUP($A24,'Return Data'!$B$7:$R$2292,4,0)</f>
        <v>10.696400000000001</v>
      </c>
      <c r="D24" s="60">
        <f>VLOOKUP($A24,'Return Data'!$B$7:$R$2292,10,0)</f>
        <v>0.75260000000000005</v>
      </c>
      <c r="E24" s="61">
        <f t="shared" si="0"/>
        <v>19</v>
      </c>
      <c r="F24" s="60">
        <f>VLOOKUP($A24,'Return Data'!$B$7:$R$2292,11,0)</f>
        <v>1.5860000000000001</v>
      </c>
      <c r="G24" s="61">
        <f t="shared" si="1"/>
        <v>21</v>
      </c>
      <c r="H24" s="60">
        <f>VLOOKUP($A24,'Return Data'!$B$7:$R$2292,12,0)</f>
        <v>2.6368</v>
      </c>
      <c r="I24" s="61">
        <f t="shared" si="2"/>
        <v>21</v>
      </c>
      <c r="J24" s="60">
        <f>VLOOKUP($A24,'Return Data'!$B$7:$R$2292,13,0)</f>
        <v>3.2311999999999999</v>
      </c>
      <c r="K24" s="61">
        <f t="shared" si="3"/>
        <v>21</v>
      </c>
      <c r="L24" s="60"/>
      <c r="M24" s="61"/>
      <c r="N24" s="60"/>
      <c r="O24" s="61"/>
      <c r="P24" s="60"/>
      <c r="Q24" s="61"/>
      <c r="R24" s="60">
        <f>VLOOKUP($A24,'Return Data'!$B$7:$R$2292,16,0)</f>
        <v>3.5367000000000002</v>
      </c>
      <c r="S24" s="62">
        <f t="shared" si="6"/>
        <v>24</v>
      </c>
    </row>
    <row r="25" spans="1:19" x14ac:dyDescent="0.3">
      <c r="A25" s="58" t="s">
        <v>1612</v>
      </c>
      <c r="B25" s="59">
        <f>VLOOKUP($A25,'Return Data'!$B$7:$R$2292,3,0)</f>
        <v>44774</v>
      </c>
      <c r="C25" s="60">
        <f>VLOOKUP($A25,'Return Data'!$B$7:$R$2292,4,0)</f>
        <v>10.882999999999999</v>
      </c>
      <c r="D25" s="60">
        <f>VLOOKUP($A25,'Return Data'!$B$7:$R$2292,10,0)</f>
        <v>0.77780000000000005</v>
      </c>
      <c r="E25" s="61">
        <f t="shared" si="0"/>
        <v>18</v>
      </c>
      <c r="F25" s="60">
        <f>VLOOKUP($A25,'Return Data'!$B$7:$R$2292,11,0)</f>
        <v>1.9007000000000001</v>
      </c>
      <c r="G25" s="61">
        <f t="shared" si="1"/>
        <v>8</v>
      </c>
      <c r="H25" s="60">
        <f>VLOOKUP($A25,'Return Data'!$B$7:$R$2292,12,0)</f>
        <v>2.9904000000000002</v>
      </c>
      <c r="I25" s="61">
        <f t="shared" si="2"/>
        <v>13</v>
      </c>
      <c r="J25" s="60">
        <f>VLOOKUP($A25,'Return Data'!$B$7:$R$2292,13,0)</f>
        <v>3.7761</v>
      </c>
      <c r="K25" s="61">
        <f t="shared" si="3"/>
        <v>13</v>
      </c>
      <c r="L25" s="60">
        <f>VLOOKUP($A25,'Return Data'!$B$7:$R$2292,17,0)</f>
        <v>4.1493000000000002</v>
      </c>
      <c r="M25" s="61">
        <f t="shared" ref="M25" si="8">RANK(L25,L$8:L$32,0)</f>
        <v>11</v>
      </c>
      <c r="N25" s="60"/>
      <c r="O25" s="61"/>
      <c r="P25" s="60"/>
      <c r="Q25" s="61"/>
      <c r="R25" s="60">
        <f>VLOOKUP($A25,'Return Data'!$B$7:$R$2292,16,0)</f>
        <v>4.0763999999999996</v>
      </c>
      <c r="S25" s="62">
        <f t="shared" si="6"/>
        <v>22</v>
      </c>
    </row>
    <row r="26" spans="1:19" x14ac:dyDescent="0.3">
      <c r="A26" s="58" t="s">
        <v>1613</v>
      </c>
      <c r="B26" s="59">
        <f>VLOOKUP($A26,'Return Data'!$B$7:$R$2292,3,0)</f>
        <v>44774</v>
      </c>
      <c r="C26" s="60">
        <f>VLOOKUP($A26,'Return Data'!$B$7:$R$2292,4,0)</f>
        <v>23.119499999999999</v>
      </c>
      <c r="D26" s="60">
        <f>VLOOKUP($A26,'Return Data'!$B$7:$R$2292,10,0)</f>
        <v>0.83169999999999999</v>
      </c>
      <c r="E26" s="61">
        <f t="shared" si="0"/>
        <v>10</v>
      </c>
      <c r="F26" s="60">
        <f>VLOOKUP($A26,'Return Data'!$B$7:$R$2292,11,0)</f>
        <v>1.9068000000000001</v>
      </c>
      <c r="G26" s="61">
        <f t="shared" si="1"/>
        <v>7</v>
      </c>
      <c r="H26" s="60">
        <f>VLOOKUP($A26,'Return Data'!$B$7:$R$2292,12,0)</f>
        <v>3.1631999999999998</v>
      </c>
      <c r="I26" s="61">
        <f t="shared" si="2"/>
        <v>6</v>
      </c>
      <c r="J26" s="60">
        <f>VLOOKUP($A26,'Return Data'!$B$7:$R$2292,13,0)</f>
        <v>4.0598999999999998</v>
      </c>
      <c r="K26" s="61">
        <f t="shared" si="3"/>
        <v>6</v>
      </c>
      <c r="L26" s="60">
        <f>VLOOKUP($A26,'Return Data'!$B$7:$R$2292,17,0)</f>
        <v>4.3376000000000001</v>
      </c>
      <c r="M26" s="61">
        <f t="shared" ref="M26:M32" si="9">RANK(L26,L$8:L$32,0)</f>
        <v>6</v>
      </c>
      <c r="N26" s="60">
        <f>VLOOKUP($A26,'Return Data'!$B$7:$R$2292,14,0)</f>
        <v>4.7889999999999997</v>
      </c>
      <c r="O26" s="61">
        <f t="shared" ref="O26:O32" si="10">RANK(N26,N$8:N$32,0)</f>
        <v>5</v>
      </c>
      <c r="P26" s="60">
        <f>VLOOKUP($A26,'Return Data'!$B$7:$R$2292,15,0)</f>
        <v>5.7545000000000002</v>
      </c>
      <c r="Q26" s="61">
        <f>RANK(P26,P$8:P$32,0)</f>
        <v>2</v>
      </c>
      <c r="R26" s="60">
        <f>VLOOKUP($A26,'Return Data'!$B$7:$R$2292,16,0)</f>
        <v>6.9535</v>
      </c>
      <c r="S26" s="62">
        <f t="shared" si="6"/>
        <v>1</v>
      </c>
    </row>
    <row r="27" spans="1:19" x14ac:dyDescent="0.3">
      <c r="A27" s="58" t="s">
        <v>1614</v>
      </c>
      <c r="B27" s="59">
        <f>VLOOKUP($A27,'Return Data'!$B$7:$R$2292,3,0)</f>
        <v>44774</v>
      </c>
      <c r="C27" s="60">
        <f>VLOOKUP($A27,'Return Data'!$B$7:$R$2292,4,0)</f>
        <v>15.966799999999999</v>
      </c>
      <c r="D27" s="60">
        <f>VLOOKUP($A27,'Return Data'!$B$7:$R$2292,10,0)</f>
        <v>0.79410000000000003</v>
      </c>
      <c r="E27" s="61">
        <f t="shared" si="0"/>
        <v>16</v>
      </c>
      <c r="F27" s="60">
        <f>VLOOKUP($A27,'Return Data'!$B$7:$R$2292,11,0)</f>
        <v>1.6515</v>
      </c>
      <c r="G27" s="61">
        <f t="shared" si="1"/>
        <v>19</v>
      </c>
      <c r="H27" s="60">
        <f>VLOOKUP($A27,'Return Data'!$B$7:$R$2292,12,0)</f>
        <v>2.8557000000000001</v>
      </c>
      <c r="I27" s="61">
        <f t="shared" si="2"/>
        <v>16</v>
      </c>
      <c r="J27" s="60">
        <f>VLOOKUP($A27,'Return Data'!$B$7:$R$2292,13,0)</f>
        <v>3.6280000000000001</v>
      </c>
      <c r="K27" s="61">
        <f t="shared" si="3"/>
        <v>16</v>
      </c>
      <c r="L27" s="60">
        <f>VLOOKUP($A27,'Return Data'!$B$7:$R$2292,17,0)</f>
        <v>4.1245000000000003</v>
      </c>
      <c r="M27" s="61">
        <f t="shared" si="9"/>
        <v>15</v>
      </c>
      <c r="N27" s="60">
        <f>VLOOKUP($A27,'Return Data'!$B$7:$R$2292,14,0)</f>
        <v>4.4249000000000001</v>
      </c>
      <c r="O27" s="61">
        <f t="shared" si="10"/>
        <v>14</v>
      </c>
      <c r="P27" s="60">
        <f>VLOOKUP($A27,'Return Data'!$B$7:$R$2292,15,0)</f>
        <v>5.2135999999999996</v>
      </c>
      <c r="Q27" s="61">
        <f>RANK(P27,P$8:P$32,0)</f>
        <v>13</v>
      </c>
      <c r="R27" s="60">
        <f>VLOOKUP($A27,'Return Data'!$B$7:$R$2292,16,0)</f>
        <v>6.0749000000000004</v>
      </c>
      <c r="S27" s="62">
        <f t="shared" si="6"/>
        <v>13</v>
      </c>
    </row>
    <row r="28" spans="1:19" x14ac:dyDescent="0.3">
      <c r="A28" s="58" t="s">
        <v>1615</v>
      </c>
      <c r="B28" s="59">
        <f>VLOOKUP($A28,'Return Data'!$B$7:$R$2292,3,0)</f>
        <v>44774</v>
      </c>
      <c r="C28" s="60">
        <f>VLOOKUP($A28,'Return Data'!$B$7:$R$2292,4,0)</f>
        <v>28.910599999999999</v>
      </c>
      <c r="D28" s="60">
        <f>VLOOKUP($A28,'Return Data'!$B$7:$R$2292,10,0)</f>
        <v>0.84130000000000005</v>
      </c>
      <c r="E28" s="61">
        <f t="shared" si="0"/>
        <v>7</v>
      </c>
      <c r="F28" s="60">
        <f>VLOOKUP($A28,'Return Data'!$B$7:$R$2292,11,0)</f>
        <v>1.9677</v>
      </c>
      <c r="G28" s="61">
        <f t="shared" si="1"/>
        <v>6</v>
      </c>
      <c r="H28" s="60">
        <f>VLOOKUP($A28,'Return Data'!$B$7:$R$2292,12,0)</f>
        <v>3.0931000000000002</v>
      </c>
      <c r="I28" s="61">
        <f t="shared" si="2"/>
        <v>7</v>
      </c>
      <c r="J28" s="60">
        <f>VLOOKUP($A28,'Return Data'!$B$7:$R$2292,13,0)</f>
        <v>4.2458</v>
      </c>
      <c r="K28" s="61">
        <f t="shared" si="3"/>
        <v>3</v>
      </c>
      <c r="L28" s="60">
        <f>VLOOKUP($A28,'Return Data'!$B$7:$R$2292,17,0)</f>
        <v>4.1395999999999997</v>
      </c>
      <c r="M28" s="61">
        <f t="shared" si="9"/>
        <v>12</v>
      </c>
      <c r="N28" s="60">
        <f>VLOOKUP($A28,'Return Data'!$B$7:$R$2292,14,0)</f>
        <v>4.3589000000000002</v>
      </c>
      <c r="O28" s="61">
        <f t="shared" si="10"/>
        <v>17</v>
      </c>
      <c r="P28" s="60">
        <f>VLOOKUP($A28,'Return Data'!$B$7:$R$2292,15,0)</f>
        <v>5.3521999999999998</v>
      </c>
      <c r="Q28" s="61">
        <f>RANK(P28,P$8:P$32,0)</f>
        <v>12</v>
      </c>
      <c r="R28" s="60">
        <f>VLOOKUP($A28,'Return Data'!$B$7:$R$2292,16,0)</f>
        <v>6.5903</v>
      </c>
      <c r="S28" s="62">
        <f t="shared" si="6"/>
        <v>7</v>
      </c>
    </row>
    <row r="29" spans="1:19" x14ac:dyDescent="0.3">
      <c r="A29" s="58" t="s">
        <v>1616</v>
      </c>
      <c r="B29" s="59">
        <f>VLOOKUP($A29,'Return Data'!$B$7:$R$2292,3,0)</f>
        <v>44774</v>
      </c>
      <c r="C29" s="60">
        <f>VLOOKUP($A29,'Return Data'!$B$7:$R$2292,4,0)</f>
        <v>12.384399999999999</v>
      </c>
      <c r="D29" s="60">
        <f>VLOOKUP($A29,'Return Data'!$B$7:$R$2292,10,0)</f>
        <v>0.86250000000000004</v>
      </c>
      <c r="E29" s="61">
        <f t="shared" si="0"/>
        <v>5</v>
      </c>
      <c r="F29" s="60">
        <f>VLOOKUP($A29,'Return Data'!$B$7:$R$2292,11,0)</f>
        <v>1.5955999999999999</v>
      </c>
      <c r="G29" s="61">
        <f t="shared" si="1"/>
        <v>20</v>
      </c>
      <c r="H29" s="60">
        <f>VLOOKUP($A29,'Return Data'!$B$7:$R$2292,12,0)</f>
        <v>2.2743000000000002</v>
      </c>
      <c r="I29" s="61">
        <f t="shared" si="2"/>
        <v>22</v>
      </c>
      <c r="J29" s="60">
        <f>VLOOKUP($A29,'Return Data'!$B$7:$R$2292,13,0)</f>
        <v>2.6814</v>
      </c>
      <c r="K29" s="61">
        <f t="shared" si="3"/>
        <v>23</v>
      </c>
      <c r="L29" s="60">
        <f>VLOOKUP($A29,'Return Data'!$B$7:$R$2292,17,0)</f>
        <v>2.8616999999999999</v>
      </c>
      <c r="M29" s="61">
        <f t="shared" si="9"/>
        <v>22</v>
      </c>
      <c r="N29" s="60">
        <f>VLOOKUP($A29,'Return Data'!$B$7:$R$2292,14,0)</f>
        <v>2.9209999999999998</v>
      </c>
      <c r="O29" s="61">
        <f t="shared" si="10"/>
        <v>22</v>
      </c>
      <c r="P29" s="60">
        <f>VLOOKUP($A29,'Return Data'!$B$7:$R$2292,15,0)</f>
        <v>2.7595000000000001</v>
      </c>
      <c r="Q29" s="61">
        <f>RANK(P29,P$8:P$32,0)</f>
        <v>17</v>
      </c>
      <c r="R29" s="60">
        <f>VLOOKUP($A29,'Return Data'!$B$7:$R$2292,16,0)</f>
        <v>3.4626999999999999</v>
      </c>
      <c r="S29" s="62">
        <f t="shared" si="6"/>
        <v>25</v>
      </c>
    </row>
    <row r="30" spans="1:19" x14ac:dyDescent="0.3">
      <c r="A30" s="58" t="s">
        <v>1617</v>
      </c>
      <c r="B30" s="59">
        <f>VLOOKUP($A30,'Return Data'!$B$7:$R$2292,3,0)</f>
        <v>44774</v>
      </c>
      <c r="C30" s="60">
        <f>VLOOKUP($A30,'Return Data'!$B$7:$R$2292,4,0)</f>
        <v>12.136900000000001</v>
      </c>
      <c r="D30" s="60">
        <f>VLOOKUP($A30,'Return Data'!$B$7:$R$2292,10,0)</f>
        <v>0.8417</v>
      </c>
      <c r="E30" s="61">
        <f t="shared" si="0"/>
        <v>6</v>
      </c>
      <c r="F30" s="60">
        <f>VLOOKUP($A30,'Return Data'!$B$7:$R$2292,11,0)</f>
        <v>1.8547</v>
      </c>
      <c r="G30" s="61">
        <f t="shared" si="1"/>
        <v>10</v>
      </c>
      <c r="H30" s="60">
        <f>VLOOKUP($A30,'Return Data'!$B$7:$R$2292,12,0)</f>
        <v>3.0446</v>
      </c>
      <c r="I30" s="61">
        <f t="shared" si="2"/>
        <v>9</v>
      </c>
      <c r="J30" s="60">
        <f>VLOOKUP($A30,'Return Data'!$B$7:$R$2292,13,0)</f>
        <v>3.8761999999999999</v>
      </c>
      <c r="K30" s="61">
        <f t="shared" si="3"/>
        <v>8</v>
      </c>
      <c r="L30" s="60">
        <f>VLOOKUP($A30,'Return Data'!$B$7:$R$2292,17,0)</f>
        <v>4.4032999999999998</v>
      </c>
      <c r="M30" s="61">
        <f t="shared" si="9"/>
        <v>3</v>
      </c>
      <c r="N30" s="60">
        <f>VLOOKUP($A30,'Return Data'!$B$7:$R$2292,14,0)</f>
        <v>5.0468000000000002</v>
      </c>
      <c r="O30" s="61">
        <f t="shared" si="10"/>
        <v>1</v>
      </c>
      <c r="P30" s="60"/>
      <c r="Q30" s="61"/>
      <c r="R30" s="60">
        <f>VLOOKUP($A30,'Return Data'!$B$7:$R$2292,16,0)</f>
        <v>5.4926000000000004</v>
      </c>
      <c r="S30" s="62">
        <f t="shared" si="6"/>
        <v>17</v>
      </c>
    </row>
    <row r="31" spans="1:19" x14ac:dyDescent="0.3">
      <c r="A31" s="58" t="s">
        <v>1618</v>
      </c>
      <c r="B31" s="59">
        <f>VLOOKUP($A31,'Return Data'!$B$7:$R$2292,3,0)</f>
        <v>44774</v>
      </c>
      <c r="C31" s="60">
        <f>VLOOKUP($A31,'Return Data'!$B$7:$R$2292,4,0)</f>
        <v>11.764799999999999</v>
      </c>
      <c r="D31" s="60">
        <f>VLOOKUP($A31,'Return Data'!$B$7:$R$2292,10,0)</f>
        <v>0.67779999999999996</v>
      </c>
      <c r="E31" s="61">
        <f t="shared" si="0"/>
        <v>22</v>
      </c>
      <c r="F31" s="60">
        <f>VLOOKUP($A31,'Return Data'!$B$7:$R$2292,11,0)</f>
        <v>1.4959</v>
      </c>
      <c r="G31" s="61">
        <f t="shared" si="1"/>
        <v>22</v>
      </c>
      <c r="H31" s="60">
        <f>VLOOKUP($A31,'Return Data'!$B$7:$R$2292,12,0)</f>
        <v>2.6488999999999998</v>
      </c>
      <c r="I31" s="61">
        <f t="shared" si="2"/>
        <v>20</v>
      </c>
      <c r="J31" s="60">
        <f>VLOOKUP($A31,'Return Data'!$B$7:$R$2292,13,0)</f>
        <v>3.5488</v>
      </c>
      <c r="K31" s="61">
        <f t="shared" si="3"/>
        <v>19</v>
      </c>
      <c r="L31" s="60">
        <f>VLOOKUP($A31,'Return Data'!$B$7:$R$2292,17,0)</f>
        <v>3.7856000000000001</v>
      </c>
      <c r="M31" s="61">
        <f t="shared" si="9"/>
        <v>19</v>
      </c>
      <c r="N31" s="60">
        <f>VLOOKUP($A31,'Return Data'!$B$7:$R$2292,14,0)</f>
        <v>4.4377000000000004</v>
      </c>
      <c r="O31" s="61">
        <f t="shared" si="10"/>
        <v>13</v>
      </c>
      <c r="P31" s="60"/>
      <c r="Q31" s="61"/>
      <c r="R31" s="60">
        <f>VLOOKUP($A31,'Return Data'!$B$7:$R$2292,16,0)</f>
        <v>4.8285999999999998</v>
      </c>
      <c r="S31" s="62">
        <f t="shared" si="6"/>
        <v>19</v>
      </c>
    </row>
    <row r="32" spans="1:19" x14ac:dyDescent="0.3">
      <c r="A32" s="58" t="s">
        <v>1619</v>
      </c>
      <c r="B32" s="59">
        <f>VLOOKUP($A32,'Return Data'!$B$7:$R$2292,3,0)</f>
        <v>44774</v>
      </c>
      <c r="C32" s="60">
        <f>VLOOKUP($A32,'Return Data'!$B$7:$R$2292,4,0)</f>
        <v>30.090499999999999</v>
      </c>
      <c r="D32" s="60">
        <f>VLOOKUP($A32,'Return Data'!$B$7:$R$2292,10,0)</f>
        <v>0.83640000000000003</v>
      </c>
      <c r="E32" s="61">
        <f t="shared" si="0"/>
        <v>8</v>
      </c>
      <c r="F32" s="60">
        <f>VLOOKUP($A32,'Return Data'!$B$7:$R$2292,11,0)</f>
        <v>1.7984</v>
      </c>
      <c r="G32" s="61">
        <f t="shared" si="1"/>
        <v>13</v>
      </c>
      <c r="H32" s="60">
        <f>VLOOKUP($A32,'Return Data'!$B$7:$R$2292,12,0)</f>
        <v>3.0030999999999999</v>
      </c>
      <c r="I32" s="61">
        <f t="shared" si="2"/>
        <v>11</v>
      </c>
      <c r="J32" s="60">
        <f>VLOOKUP($A32,'Return Data'!$B$7:$R$2292,13,0)</f>
        <v>3.8191000000000002</v>
      </c>
      <c r="K32" s="61">
        <f t="shared" si="3"/>
        <v>11</v>
      </c>
      <c r="L32" s="60">
        <f>VLOOKUP($A32,'Return Data'!$B$7:$R$2292,17,0)</f>
        <v>4.2279</v>
      </c>
      <c r="M32" s="61">
        <f t="shared" si="9"/>
        <v>8</v>
      </c>
      <c r="N32" s="60">
        <f>VLOOKUP($A32,'Return Data'!$B$7:$R$2292,14,0)</f>
        <v>4.6695000000000002</v>
      </c>
      <c r="O32" s="61">
        <f t="shared" si="10"/>
        <v>10</v>
      </c>
      <c r="P32" s="60">
        <f>VLOOKUP($A32,'Return Data'!$B$7:$R$2292,15,0)</f>
        <v>5.5339999999999998</v>
      </c>
      <c r="Q32" s="61">
        <f>RANK(P32,P$8:P$32,0)</f>
        <v>8</v>
      </c>
      <c r="R32" s="60">
        <f>VLOOKUP($A32,'Return Data'!$B$7:$R$2292,16,0)</f>
        <v>6.5540000000000003</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0.789076</v>
      </c>
      <c r="E34" s="69"/>
      <c r="F34" s="70">
        <f>AVERAGE(F8:F32)</f>
        <v>1.7569319999999997</v>
      </c>
      <c r="G34" s="69"/>
      <c r="H34" s="70">
        <f>AVERAGE(H8:H32)</f>
        <v>2.8845080000000003</v>
      </c>
      <c r="I34" s="69"/>
      <c r="J34" s="70">
        <f>AVERAGE(J8:J32)</f>
        <v>3.6422920000000003</v>
      </c>
      <c r="K34" s="69"/>
      <c r="L34" s="70">
        <f>AVERAGE(L8:L32)</f>
        <v>3.9382166666666669</v>
      </c>
      <c r="M34" s="69"/>
      <c r="N34" s="70">
        <f>AVERAGE(N8:N32)</f>
        <v>4.3957227272727275</v>
      </c>
      <c r="O34" s="69"/>
      <c r="P34" s="70">
        <f>AVERAGE(P8:P32)</f>
        <v>5.2427705882352944</v>
      </c>
      <c r="Q34" s="69"/>
      <c r="R34" s="70">
        <f>AVERAGE(R8:R32)</f>
        <v>5.695208</v>
      </c>
      <c r="S34" s="71"/>
    </row>
    <row r="35" spans="1:19" x14ac:dyDescent="0.3">
      <c r="A35" s="68" t="s">
        <v>28</v>
      </c>
      <c r="B35" s="69"/>
      <c r="C35" s="69"/>
      <c r="D35" s="70">
        <f>MIN(D8:D32)</f>
        <v>0.50019999999999998</v>
      </c>
      <c r="E35" s="69"/>
      <c r="F35" s="70">
        <f>MIN(F8:F32)</f>
        <v>1.1217999999999999</v>
      </c>
      <c r="G35" s="69"/>
      <c r="H35" s="70">
        <f>MIN(H8:H32)</f>
        <v>1.9046000000000001</v>
      </c>
      <c r="I35" s="69"/>
      <c r="J35" s="70">
        <f>MIN(J8:J32)</f>
        <v>2.4232999999999998</v>
      </c>
      <c r="K35" s="69"/>
      <c r="L35" s="70">
        <f>MIN(L8:L32)</f>
        <v>2.8422999999999998</v>
      </c>
      <c r="M35" s="69"/>
      <c r="N35" s="70">
        <f>MIN(N8:N32)</f>
        <v>2.9209999999999998</v>
      </c>
      <c r="O35" s="69"/>
      <c r="P35" s="70">
        <f>MIN(P8:P32)</f>
        <v>2.7595000000000001</v>
      </c>
      <c r="Q35" s="69"/>
      <c r="R35" s="70">
        <f>MIN(R8:R32)</f>
        <v>3.4626999999999999</v>
      </c>
      <c r="S35" s="71"/>
    </row>
    <row r="36" spans="1:19" ht="15" thickBot="1" x14ac:dyDescent="0.35">
      <c r="A36" s="72" t="s">
        <v>29</v>
      </c>
      <c r="B36" s="73"/>
      <c r="C36" s="73"/>
      <c r="D36" s="74">
        <f>MAX(D8:D32)</f>
        <v>1.0243</v>
      </c>
      <c r="E36" s="73"/>
      <c r="F36" s="74">
        <f>MAX(F8:F32)</f>
        <v>2.3448000000000002</v>
      </c>
      <c r="G36" s="73"/>
      <c r="H36" s="74">
        <f>MAX(H8:H32)</f>
        <v>3.7494000000000001</v>
      </c>
      <c r="I36" s="73"/>
      <c r="J36" s="74">
        <f>MAX(J8:J32)</f>
        <v>4.4057000000000004</v>
      </c>
      <c r="K36" s="73"/>
      <c r="L36" s="74">
        <f>MAX(L8:L32)</f>
        <v>4.4398</v>
      </c>
      <c r="M36" s="73"/>
      <c r="N36" s="74">
        <f>MAX(N8:N32)</f>
        <v>5.0468000000000002</v>
      </c>
      <c r="O36" s="73"/>
      <c r="P36" s="74">
        <f>MAX(P8:P32)</f>
        <v>5.7553000000000001</v>
      </c>
      <c r="Q36" s="73"/>
      <c r="R36" s="74">
        <f>MAX(R8:R32)</f>
        <v>6.9535</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44774</v>
      </c>
      <c r="C8" s="60">
        <f>VLOOKUP($A8,'Return Data'!$B$7:$R$2292,4,0)</f>
        <v>21.820799999999998</v>
      </c>
      <c r="D8" s="60">
        <f>VLOOKUP($A8,'Return Data'!$B$7:$R$2292,10,0)</f>
        <v>0.64759999999999995</v>
      </c>
      <c r="E8" s="61">
        <f t="shared" ref="E8:E32" si="0">RANK(D8,D$8:D$32,0)</f>
        <v>9</v>
      </c>
      <c r="F8" s="60">
        <f>VLOOKUP($A8,'Return Data'!$B$7:$R$2292,11,0)</f>
        <v>1.5350999999999999</v>
      </c>
      <c r="G8" s="61">
        <f t="shared" ref="G8:G32" si="1">RANK(F8,F$8:F$32,0)</f>
        <v>9</v>
      </c>
      <c r="H8" s="60">
        <f>VLOOKUP($A8,'Return Data'!$B$7:$R$2292,12,0)</f>
        <v>2.5186999999999999</v>
      </c>
      <c r="I8" s="61">
        <f t="shared" ref="I8:I32" si="2">RANK(H8,H$8:H$32,0)</f>
        <v>10</v>
      </c>
      <c r="J8" s="60">
        <f>VLOOKUP($A8,'Return Data'!$B$7:$R$2292,13,0)</f>
        <v>3.1516000000000002</v>
      </c>
      <c r="K8" s="61">
        <f t="shared" ref="K8:K32" si="3">RANK(J8,J$8:J$32,0)</f>
        <v>9</v>
      </c>
      <c r="L8" s="60">
        <f>VLOOKUP($A8,'Return Data'!$B$7:$R$2292,17,0)</f>
        <v>3.5870000000000002</v>
      </c>
      <c r="M8" s="61">
        <f t="shared" ref="M8:M23" si="4">RANK(L8,L$8:L$32,0)</f>
        <v>10</v>
      </c>
      <c r="N8" s="60">
        <f>VLOOKUP($A8,'Return Data'!$B$7:$R$2292,14,0)</f>
        <v>4.0210999999999997</v>
      </c>
      <c r="O8" s="61">
        <f t="shared" ref="O8:O18" si="5">RANK(N8,N$8:N$32,0)</f>
        <v>11</v>
      </c>
      <c r="P8" s="60">
        <f>VLOOKUP($A8,'Return Data'!$B$7:$R$2292,15,0)</f>
        <v>4.8760000000000003</v>
      </c>
      <c r="Q8" s="61">
        <f>RANK(P8,P$8:P$32,0)</f>
        <v>9</v>
      </c>
      <c r="R8" s="60">
        <f>VLOOKUP($A8,'Return Data'!$B$7:$R$2292,16,0)</f>
        <v>6.1711999999999998</v>
      </c>
      <c r="S8" s="62">
        <f t="shared" ref="S8:S32" si="6">RANK(R8,R$8:R$32,0)</f>
        <v>10</v>
      </c>
    </row>
    <row r="9" spans="1:20" x14ac:dyDescent="0.3">
      <c r="A9" s="58" t="s">
        <v>1621</v>
      </c>
      <c r="B9" s="59">
        <f>VLOOKUP($A9,'Return Data'!$B$7:$R$2292,3,0)</f>
        <v>44774</v>
      </c>
      <c r="C9" s="60">
        <f>VLOOKUP($A9,'Return Data'!$B$7:$R$2292,4,0)</f>
        <v>15.400499999999999</v>
      </c>
      <c r="D9" s="60">
        <f>VLOOKUP($A9,'Return Data'!$B$7:$R$2292,10,0)</f>
        <v>0.61809999999999998</v>
      </c>
      <c r="E9" s="61">
        <f t="shared" si="0"/>
        <v>16</v>
      </c>
      <c r="F9" s="60">
        <f>VLOOKUP($A9,'Return Data'!$B$7:$R$2292,11,0)</f>
        <v>1.6152</v>
      </c>
      <c r="G9" s="61">
        <f t="shared" si="1"/>
        <v>5</v>
      </c>
      <c r="H9" s="60">
        <f>VLOOKUP($A9,'Return Data'!$B$7:$R$2292,12,0)</f>
        <v>2.8997999999999999</v>
      </c>
      <c r="I9" s="61">
        <f t="shared" si="2"/>
        <v>2</v>
      </c>
      <c r="J9" s="60">
        <f>VLOOKUP($A9,'Return Data'!$B$7:$R$2292,13,0)</f>
        <v>3.6309999999999998</v>
      </c>
      <c r="K9" s="61">
        <f t="shared" si="3"/>
        <v>3</v>
      </c>
      <c r="L9" s="60">
        <f>VLOOKUP($A9,'Return Data'!$B$7:$R$2292,17,0)</f>
        <v>3.6271</v>
      </c>
      <c r="M9" s="61">
        <f t="shared" si="4"/>
        <v>6</v>
      </c>
      <c r="N9" s="60">
        <f>VLOOKUP($A9,'Return Data'!$B$7:$R$2292,14,0)</f>
        <v>4.0590999999999999</v>
      </c>
      <c r="O9" s="61">
        <f t="shared" si="5"/>
        <v>8</v>
      </c>
      <c r="P9" s="60">
        <f>VLOOKUP($A9,'Return Data'!$B$7:$R$2292,15,0)</f>
        <v>4.8616999999999999</v>
      </c>
      <c r="Q9" s="61">
        <f>RANK(P9,P$8:P$32,0)</f>
        <v>10</v>
      </c>
      <c r="R9" s="60">
        <f>VLOOKUP($A9,'Return Data'!$B$7:$R$2292,16,0)</f>
        <v>5.5675999999999997</v>
      </c>
      <c r="S9" s="62">
        <f t="shared" si="6"/>
        <v>13</v>
      </c>
    </row>
    <row r="10" spans="1:20" x14ac:dyDescent="0.3">
      <c r="A10" s="58" t="s">
        <v>1960</v>
      </c>
      <c r="B10" s="59">
        <f>VLOOKUP($A10,'Return Data'!$B$7:$R$2292,3,0)</f>
        <v>44774</v>
      </c>
      <c r="C10" s="60">
        <f>VLOOKUP($A10,'Return Data'!$B$7:$R$2292,4,0)</f>
        <v>13.230600000000001</v>
      </c>
      <c r="D10" s="60">
        <f>VLOOKUP($A10,'Return Data'!$B$7:$R$2292,10,0)</f>
        <v>0.49680000000000002</v>
      </c>
      <c r="E10" s="61">
        <f t="shared" si="0"/>
        <v>23</v>
      </c>
      <c r="F10" s="60">
        <f>VLOOKUP($A10,'Return Data'!$B$7:$R$2292,11,0)</f>
        <v>1.3140000000000001</v>
      </c>
      <c r="G10" s="61">
        <f t="shared" si="1"/>
        <v>19</v>
      </c>
      <c r="H10" s="60">
        <f>VLOOKUP($A10,'Return Data'!$B$7:$R$2292,12,0)</f>
        <v>2.2378</v>
      </c>
      <c r="I10" s="61">
        <f t="shared" si="2"/>
        <v>19</v>
      </c>
      <c r="J10" s="60">
        <f>VLOOKUP($A10,'Return Data'!$B$7:$R$2292,13,0)</f>
        <v>2.9218000000000002</v>
      </c>
      <c r="K10" s="61">
        <f t="shared" si="3"/>
        <v>19</v>
      </c>
      <c r="L10" s="60">
        <f>VLOOKUP($A10,'Return Data'!$B$7:$R$2292,17,0)</f>
        <v>3.4445999999999999</v>
      </c>
      <c r="M10" s="61">
        <f t="shared" si="4"/>
        <v>14</v>
      </c>
      <c r="N10" s="60">
        <f>VLOOKUP($A10,'Return Data'!$B$7:$R$2292,14,0)</f>
        <v>4.0462999999999996</v>
      </c>
      <c r="O10" s="61">
        <f t="shared" si="5"/>
        <v>9</v>
      </c>
      <c r="P10" s="60">
        <f>VLOOKUP($A10,'Return Data'!$B$7:$R$2292,15,0)</f>
        <v>4.9154</v>
      </c>
      <c r="Q10" s="61">
        <f>RANK(P10,P$8:P$32,0)</f>
        <v>6</v>
      </c>
      <c r="R10" s="60">
        <f>VLOOKUP($A10,'Return Data'!$B$7:$R$2292,16,0)</f>
        <v>5.1313000000000004</v>
      </c>
      <c r="S10" s="62">
        <f t="shared" si="6"/>
        <v>16</v>
      </c>
    </row>
    <row r="11" spans="1:20" x14ac:dyDescent="0.3">
      <c r="A11" s="58" t="s">
        <v>2018</v>
      </c>
      <c r="B11" s="59">
        <f>VLOOKUP($A11,'Return Data'!$B$7:$R$2292,3,0)</f>
        <v>44774</v>
      </c>
      <c r="C11" s="60">
        <f>VLOOKUP($A11,'Return Data'!$B$7:$R$2292,4,0)</f>
        <v>11.5708</v>
      </c>
      <c r="D11" s="60">
        <f>VLOOKUP($A11,'Return Data'!$B$7:$R$2292,10,0)</f>
        <v>0.46450000000000002</v>
      </c>
      <c r="E11" s="61">
        <f t="shared" si="0"/>
        <v>24</v>
      </c>
      <c r="F11" s="60">
        <f>VLOOKUP($A11,'Return Data'!$B$7:$R$2292,11,0)</f>
        <v>0.96599999999999997</v>
      </c>
      <c r="G11" s="61">
        <f t="shared" si="1"/>
        <v>23</v>
      </c>
      <c r="H11" s="60">
        <f>VLOOKUP($A11,'Return Data'!$B$7:$R$2292,12,0)</f>
        <v>1.7410000000000001</v>
      </c>
      <c r="I11" s="61">
        <f t="shared" si="2"/>
        <v>23</v>
      </c>
      <c r="J11" s="60">
        <f>VLOOKUP($A11,'Return Data'!$B$7:$R$2292,13,0)</f>
        <v>1.9741</v>
      </c>
      <c r="K11" s="61">
        <f t="shared" si="3"/>
        <v>23</v>
      </c>
      <c r="L11" s="60">
        <f>VLOOKUP($A11,'Return Data'!$B$7:$R$2292,17,0)</f>
        <v>2.2717000000000001</v>
      </c>
      <c r="M11" s="61">
        <f t="shared" si="4"/>
        <v>23</v>
      </c>
      <c r="N11" s="60">
        <f>VLOOKUP($A11,'Return Data'!$B$7:$R$2292,14,0)</f>
        <v>2.7947000000000002</v>
      </c>
      <c r="O11" s="61">
        <f t="shared" si="5"/>
        <v>21</v>
      </c>
      <c r="P11" s="60"/>
      <c r="Q11" s="61"/>
      <c r="R11" s="60">
        <f>VLOOKUP($A11,'Return Data'!$B$7:$R$2292,16,0)</f>
        <v>3.6017999999999999</v>
      </c>
      <c r="S11" s="62">
        <f t="shared" si="6"/>
        <v>21</v>
      </c>
    </row>
    <row r="12" spans="1:20" x14ac:dyDescent="0.3">
      <c r="A12" s="58" t="s">
        <v>1622</v>
      </c>
      <c r="B12" s="59">
        <f>VLOOKUP($A12,'Return Data'!$B$7:$R$2292,3,0)</f>
        <v>44774</v>
      </c>
      <c r="C12" s="60">
        <f>VLOOKUP($A12,'Return Data'!$B$7:$R$2292,4,0)</f>
        <v>12.282</v>
      </c>
      <c r="D12" s="60">
        <f>VLOOKUP($A12,'Return Data'!$B$7:$R$2292,10,0)</f>
        <v>0.63090000000000002</v>
      </c>
      <c r="E12" s="61">
        <f t="shared" si="0"/>
        <v>14</v>
      </c>
      <c r="F12" s="60">
        <f>VLOOKUP($A12,'Return Data'!$B$7:$R$2292,11,0)</f>
        <v>1.4118999999999999</v>
      </c>
      <c r="G12" s="61">
        <f t="shared" si="1"/>
        <v>16</v>
      </c>
      <c r="H12" s="60">
        <f>VLOOKUP($A12,'Return Data'!$B$7:$R$2292,12,0)</f>
        <v>2.3841000000000001</v>
      </c>
      <c r="I12" s="61">
        <f t="shared" si="2"/>
        <v>15</v>
      </c>
      <c r="J12" s="60">
        <f>VLOOKUP($A12,'Return Data'!$B$7:$R$2292,13,0)</f>
        <v>2.9504999999999999</v>
      </c>
      <c r="K12" s="61">
        <f t="shared" si="3"/>
        <v>16</v>
      </c>
      <c r="L12" s="60">
        <f>VLOOKUP($A12,'Return Data'!$B$7:$R$2292,17,0)</f>
        <v>3.3125</v>
      </c>
      <c r="M12" s="61">
        <f t="shared" si="4"/>
        <v>17</v>
      </c>
      <c r="N12" s="60">
        <f>VLOOKUP($A12,'Return Data'!$B$7:$R$2292,14,0)</f>
        <v>3.7835000000000001</v>
      </c>
      <c r="O12" s="61">
        <f t="shared" si="5"/>
        <v>16</v>
      </c>
      <c r="P12" s="60"/>
      <c r="Q12" s="61"/>
      <c r="R12" s="60">
        <f>VLOOKUP($A12,'Return Data'!$B$7:$R$2292,16,0)</f>
        <v>4.6548999999999996</v>
      </c>
      <c r="S12" s="62">
        <f t="shared" si="6"/>
        <v>18</v>
      </c>
    </row>
    <row r="13" spans="1:20" x14ac:dyDescent="0.3">
      <c r="A13" s="58" t="s">
        <v>1623</v>
      </c>
      <c r="B13" s="59">
        <f>VLOOKUP($A13,'Return Data'!$B$7:$R$2292,3,0)</f>
        <v>44774</v>
      </c>
      <c r="C13" s="60">
        <f>VLOOKUP($A13,'Return Data'!$B$7:$R$2292,4,0)</f>
        <v>15.8851</v>
      </c>
      <c r="D13" s="60">
        <f>VLOOKUP($A13,'Return Data'!$B$7:$R$2292,10,0)</f>
        <v>0.67749999999999999</v>
      </c>
      <c r="E13" s="61">
        <f t="shared" si="0"/>
        <v>8</v>
      </c>
      <c r="F13" s="60">
        <f>VLOOKUP($A13,'Return Data'!$B$7:$R$2292,11,0)</f>
        <v>1.6763999999999999</v>
      </c>
      <c r="G13" s="61">
        <f t="shared" si="1"/>
        <v>4</v>
      </c>
      <c r="H13" s="60">
        <f>VLOOKUP($A13,'Return Data'!$B$7:$R$2292,12,0)</f>
        <v>2.7303999999999999</v>
      </c>
      <c r="I13" s="61">
        <f t="shared" si="2"/>
        <v>5</v>
      </c>
      <c r="J13" s="60">
        <f>VLOOKUP($A13,'Return Data'!$B$7:$R$2292,13,0)</f>
        <v>3.4557000000000002</v>
      </c>
      <c r="K13" s="61">
        <f t="shared" si="3"/>
        <v>5</v>
      </c>
      <c r="L13" s="60">
        <f>VLOOKUP($A13,'Return Data'!$B$7:$R$2292,17,0)</f>
        <v>3.6762000000000001</v>
      </c>
      <c r="M13" s="61">
        <f t="shared" si="4"/>
        <v>3</v>
      </c>
      <c r="N13" s="60">
        <f>VLOOKUP($A13,'Return Data'!$B$7:$R$2292,14,0)</f>
        <v>4.1969000000000003</v>
      </c>
      <c r="O13" s="61">
        <f t="shared" si="5"/>
        <v>2</v>
      </c>
      <c r="P13" s="60">
        <f>VLOOKUP($A13,'Return Data'!$B$7:$R$2292,15,0)</f>
        <v>5.0201000000000002</v>
      </c>
      <c r="Q13" s="61">
        <f t="shared" ref="Q13:Q18" si="7">RANK(P13,P$8:P$32,0)</f>
        <v>3</v>
      </c>
      <c r="R13" s="60">
        <f>VLOOKUP($A13,'Return Data'!$B$7:$R$2292,16,0)</f>
        <v>5.8788999999999998</v>
      </c>
      <c r="S13" s="62">
        <f t="shared" si="6"/>
        <v>11</v>
      </c>
    </row>
    <row r="14" spans="1:20" x14ac:dyDescent="0.3">
      <c r="A14" s="58" t="s">
        <v>1624</v>
      </c>
      <c r="B14" s="59">
        <f>VLOOKUP($A14,'Return Data'!$B$7:$R$2292,3,0)</f>
        <v>44774</v>
      </c>
      <c r="C14" s="60">
        <f>VLOOKUP($A14,'Return Data'!$B$7:$R$2292,4,0)</f>
        <v>25.109000000000002</v>
      </c>
      <c r="D14" s="60">
        <f>VLOOKUP($A14,'Return Data'!$B$7:$R$2292,10,0)</f>
        <v>0.69379999999999997</v>
      </c>
      <c r="E14" s="61">
        <f t="shared" si="0"/>
        <v>5</v>
      </c>
      <c r="F14" s="60">
        <f>VLOOKUP($A14,'Return Data'!$B$7:$R$2292,11,0)</f>
        <v>1.5326</v>
      </c>
      <c r="G14" s="61">
        <f t="shared" si="1"/>
        <v>10</v>
      </c>
      <c r="H14" s="60">
        <f>VLOOKUP($A14,'Return Data'!$B$7:$R$2292,12,0)</f>
        <v>2.5150000000000001</v>
      </c>
      <c r="I14" s="61">
        <f t="shared" si="2"/>
        <v>11</v>
      </c>
      <c r="J14" s="60">
        <f>VLOOKUP($A14,'Return Data'!$B$7:$R$2292,13,0)</f>
        <v>3.0789</v>
      </c>
      <c r="K14" s="61">
        <f t="shared" si="3"/>
        <v>11</v>
      </c>
      <c r="L14" s="60">
        <f>VLOOKUP($A14,'Return Data'!$B$7:$R$2292,17,0)</f>
        <v>3.5051000000000001</v>
      </c>
      <c r="M14" s="61">
        <f t="shared" si="4"/>
        <v>12</v>
      </c>
      <c r="N14" s="60">
        <f>VLOOKUP($A14,'Return Data'!$B$7:$R$2292,14,0)</f>
        <v>3.7966000000000002</v>
      </c>
      <c r="O14" s="61">
        <f t="shared" si="5"/>
        <v>15</v>
      </c>
      <c r="P14" s="60">
        <f>VLOOKUP($A14,'Return Data'!$B$7:$R$2292,15,0)</f>
        <v>4.5918000000000001</v>
      </c>
      <c r="Q14" s="61">
        <f t="shared" si="7"/>
        <v>13</v>
      </c>
      <c r="R14" s="60">
        <f>VLOOKUP($A14,'Return Data'!$B$7:$R$2292,16,0)</f>
        <v>6.4255000000000004</v>
      </c>
      <c r="S14" s="62">
        <f t="shared" si="6"/>
        <v>8</v>
      </c>
    </row>
    <row r="15" spans="1:20" x14ac:dyDescent="0.3">
      <c r="A15" s="58" t="s">
        <v>1625</v>
      </c>
      <c r="B15" s="59">
        <f>VLOOKUP($A15,'Return Data'!$B$7:$R$2292,3,0)</f>
        <v>44774</v>
      </c>
      <c r="C15" s="60">
        <f>VLOOKUP($A15,'Return Data'!$B$7:$R$2292,4,0)</f>
        <v>28.122</v>
      </c>
      <c r="D15" s="60">
        <f>VLOOKUP($A15,'Return Data'!$B$7:$R$2292,10,0)</f>
        <v>0.67769999999999997</v>
      </c>
      <c r="E15" s="61">
        <f t="shared" si="0"/>
        <v>7</v>
      </c>
      <c r="F15" s="60">
        <f>VLOOKUP($A15,'Return Data'!$B$7:$R$2292,11,0)</f>
        <v>1.5099</v>
      </c>
      <c r="G15" s="61">
        <f t="shared" si="1"/>
        <v>11</v>
      </c>
      <c r="H15" s="60">
        <f>VLOOKUP($A15,'Return Data'!$B$7:$R$2292,12,0)</f>
        <v>2.5714000000000001</v>
      </c>
      <c r="I15" s="61">
        <f t="shared" si="2"/>
        <v>7</v>
      </c>
      <c r="J15" s="60">
        <f>VLOOKUP($A15,'Return Data'!$B$7:$R$2292,13,0)</f>
        <v>3.2511999999999999</v>
      </c>
      <c r="K15" s="61">
        <f t="shared" si="3"/>
        <v>7</v>
      </c>
      <c r="L15" s="60">
        <f>VLOOKUP($A15,'Return Data'!$B$7:$R$2292,17,0)</f>
        <v>3.6133999999999999</v>
      </c>
      <c r="M15" s="61">
        <f t="shared" si="4"/>
        <v>8</v>
      </c>
      <c r="N15" s="60">
        <f>VLOOKUP($A15,'Return Data'!$B$7:$R$2292,14,0)</f>
        <v>4.0273000000000003</v>
      </c>
      <c r="O15" s="61">
        <f t="shared" si="5"/>
        <v>10</v>
      </c>
      <c r="P15" s="60">
        <f>VLOOKUP($A15,'Return Data'!$B$7:$R$2292,15,0)</f>
        <v>4.8807</v>
      </c>
      <c r="Q15" s="61">
        <f t="shared" si="7"/>
        <v>8</v>
      </c>
      <c r="R15" s="60">
        <f>VLOOKUP($A15,'Return Data'!$B$7:$R$2292,16,0)</f>
        <v>6.8537999999999997</v>
      </c>
      <c r="S15" s="62">
        <f t="shared" si="6"/>
        <v>2</v>
      </c>
    </row>
    <row r="16" spans="1:20" x14ac:dyDescent="0.3">
      <c r="A16" s="58" t="s">
        <v>1626</v>
      </c>
      <c r="B16" s="59">
        <f>VLOOKUP($A16,'Return Data'!$B$7:$R$2292,3,0)</f>
        <v>44774</v>
      </c>
      <c r="C16" s="60">
        <f>VLOOKUP($A16,'Return Data'!$B$7:$R$2292,4,0)</f>
        <v>26.645299999999999</v>
      </c>
      <c r="D16" s="60">
        <f>VLOOKUP($A16,'Return Data'!$B$7:$R$2292,10,0)</f>
        <v>0.64170000000000005</v>
      </c>
      <c r="E16" s="61">
        <f t="shared" si="0"/>
        <v>12</v>
      </c>
      <c r="F16" s="60">
        <f>VLOOKUP($A16,'Return Data'!$B$7:$R$2292,11,0)</f>
        <v>1.4742</v>
      </c>
      <c r="G16" s="61">
        <f t="shared" si="1"/>
        <v>13</v>
      </c>
      <c r="H16" s="60">
        <f>VLOOKUP($A16,'Return Data'!$B$7:$R$2292,12,0)</f>
        <v>2.4676999999999998</v>
      </c>
      <c r="I16" s="61">
        <f t="shared" si="2"/>
        <v>12</v>
      </c>
      <c r="J16" s="60">
        <f>VLOOKUP($A16,'Return Data'!$B$7:$R$2292,13,0)</f>
        <v>3.0861999999999998</v>
      </c>
      <c r="K16" s="61">
        <f t="shared" si="3"/>
        <v>10</v>
      </c>
      <c r="L16" s="60">
        <f>VLOOKUP($A16,'Return Data'!$B$7:$R$2292,17,0)</f>
        <v>3.4104000000000001</v>
      </c>
      <c r="M16" s="61">
        <f t="shared" si="4"/>
        <v>16</v>
      </c>
      <c r="N16" s="60">
        <f>VLOOKUP($A16,'Return Data'!$B$7:$R$2292,14,0)</f>
        <v>3.7515000000000001</v>
      </c>
      <c r="O16" s="61">
        <f t="shared" si="5"/>
        <v>17</v>
      </c>
      <c r="P16" s="60">
        <f>VLOOKUP($A16,'Return Data'!$B$7:$R$2292,15,0)</f>
        <v>4.7685000000000004</v>
      </c>
      <c r="Q16" s="61">
        <f t="shared" si="7"/>
        <v>12</v>
      </c>
      <c r="R16" s="60">
        <f>VLOOKUP($A16,'Return Data'!$B$7:$R$2292,16,0)</f>
        <v>6.4744000000000002</v>
      </c>
      <c r="S16" s="62">
        <f t="shared" si="6"/>
        <v>6</v>
      </c>
    </row>
    <row r="17" spans="1:19" x14ac:dyDescent="0.3">
      <c r="A17" s="58" t="s">
        <v>1627</v>
      </c>
      <c r="B17" s="59">
        <f>VLOOKUP($A17,'Return Data'!$B$7:$R$2292,3,0)</f>
        <v>44774</v>
      </c>
      <c r="C17" s="60">
        <f>VLOOKUP($A17,'Return Data'!$B$7:$R$2292,4,0)</f>
        <v>14.647600000000001</v>
      </c>
      <c r="D17" s="60">
        <f>VLOOKUP($A17,'Return Data'!$B$7:$R$2292,10,0)</f>
        <v>0.31919999999999998</v>
      </c>
      <c r="E17" s="61">
        <f t="shared" si="0"/>
        <v>25</v>
      </c>
      <c r="F17" s="60">
        <f>VLOOKUP($A17,'Return Data'!$B$7:$R$2292,11,0)</f>
        <v>0.77190000000000003</v>
      </c>
      <c r="G17" s="61">
        <f t="shared" si="1"/>
        <v>25</v>
      </c>
      <c r="H17" s="60">
        <f>VLOOKUP($A17,'Return Data'!$B$7:$R$2292,12,0)</f>
        <v>1.3731</v>
      </c>
      <c r="I17" s="61">
        <f t="shared" si="2"/>
        <v>25</v>
      </c>
      <c r="J17" s="60">
        <f>VLOOKUP($A17,'Return Data'!$B$7:$R$2292,13,0)</f>
        <v>1.8049999999999999</v>
      </c>
      <c r="K17" s="61">
        <f t="shared" si="3"/>
        <v>25</v>
      </c>
      <c r="L17" s="60">
        <f>VLOOKUP($A17,'Return Data'!$B$7:$R$2292,17,0)</f>
        <v>2.1252</v>
      </c>
      <c r="M17" s="61">
        <f t="shared" si="4"/>
        <v>24</v>
      </c>
      <c r="N17" s="60">
        <f>VLOOKUP($A17,'Return Data'!$B$7:$R$2292,14,0)</f>
        <v>2.8407</v>
      </c>
      <c r="O17" s="61">
        <f t="shared" si="5"/>
        <v>20</v>
      </c>
      <c r="P17" s="60">
        <f>VLOOKUP($A17,'Return Data'!$B$7:$R$2292,15,0)</f>
        <v>4.0787000000000004</v>
      </c>
      <c r="Q17" s="61">
        <f t="shared" si="7"/>
        <v>15</v>
      </c>
      <c r="R17" s="60">
        <f>VLOOKUP($A17,'Return Data'!$B$7:$R$2292,16,0)</f>
        <v>5.1353</v>
      </c>
      <c r="S17" s="62">
        <f t="shared" si="6"/>
        <v>15</v>
      </c>
    </row>
    <row r="18" spans="1:19" x14ac:dyDescent="0.3">
      <c r="A18" s="58" t="s">
        <v>1628</v>
      </c>
      <c r="B18" s="59">
        <f>VLOOKUP($A18,'Return Data'!$B$7:$R$2292,3,0)</f>
        <v>44774</v>
      </c>
      <c r="C18" s="60">
        <f>VLOOKUP($A18,'Return Data'!$B$7:$R$2292,4,0)</f>
        <v>26.0396</v>
      </c>
      <c r="D18" s="60">
        <f>VLOOKUP($A18,'Return Data'!$B$7:$R$2292,10,0)</f>
        <v>0.84460000000000002</v>
      </c>
      <c r="E18" s="61">
        <f t="shared" si="0"/>
        <v>1</v>
      </c>
      <c r="F18" s="60">
        <f>VLOOKUP($A18,'Return Data'!$B$7:$R$2292,11,0)</f>
        <v>1.9948999999999999</v>
      </c>
      <c r="G18" s="61">
        <f t="shared" si="1"/>
        <v>1</v>
      </c>
      <c r="H18" s="60">
        <f>VLOOKUP($A18,'Return Data'!$B$7:$R$2292,12,0)</f>
        <v>3.2309999999999999</v>
      </c>
      <c r="I18" s="61">
        <f t="shared" si="2"/>
        <v>1</v>
      </c>
      <c r="J18" s="60">
        <f>VLOOKUP($A18,'Return Data'!$B$7:$R$2292,13,0)</f>
        <v>3.7227999999999999</v>
      </c>
      <c r="K18" s="61">
        <f t="shared" si="3"/>
        <v>2</v>
      </c>
      <c r="L18" s="60">
        <f>VLOOKUP($A18,'Return Data'!$B$7:$R$2292,17,0)</f>
        <v>3.7018</v>
      </c>
      <c r="M18" s="61">
        <f t="shared" si="4"/>
        <v>2</v>
      </c>
      <c r="N18" s="60">
        <f>VLOOKUP($A18,'Return Data'!$B$7:$R$2292,14,0)</f>
        <v>4.1531000000000002</v>
      </c>
      <c r="O18" s="61">
        <f t="shared" si="5"/>
        <v>4</v>
      </c>
      <c r="P18" s="60">
        <f>VLOOKUP($A18,'Return Data'!$B$7:$R$2292,15,0)</f>
        <v>4.9040999999999997</v>
      </c>
      <c r="Q18" s="61">
        <f t="shared" si="7"/>
        <v>7</v>
      </c>
      <c r="R18" s="60">
        <f>VLOOKUP($A18,'Return Data'!$B$7:$R$2292,16,0)</f>
        <v>6.4698000000000002</v>
      </c>
      <c r="S18" s="62">
        <f t="shared" si="6"/>
        <v>7</v>
      </c>
    </row>
    <row r="19" spans="1:19" x14ac:dyDescent="0.3">
      <c r="A19" s="58" t="s">
        <v>1629</v>
      </c>
      <c r="B19" s="59">
        <f>VLOOKUP($A19,'Return Data'!$B$7:$R$2292,3,0)</f>
        <v>44774</v>
      </c>
      <c r="C19" s="60">
        <f>VLOOKUP($A19,'Return Data'!$B$7:$R$2292,4,0)</f>
        <v>10.833299999999999</v>
      </c>
      <c r="D19" s="60">
        <f>VLOOKUP($A19,'Return Data'!$B$7:$R$2292,10,0)</f>
        <v>0.50280000000000002</v>
      </c>
      <c r="E19" s="61">
        <f t="shared" si="0"/>
        <v>22</v>
      </c>
      <c r="F19" s="60">
        <f>VLOOKUP($A19,'Return Data'!$B$7:$R$2292,11,0)</f>
        <v>0.89219999999999999</v>
      </c>
      <c r="G19" s="61">
        <f t="shared" si="1"/>
        <v>24</v>
      </c>
      <c r="H19" s="60">
        <f>VLOOKUP($A19,'Return Data'!$B$7:$R$2292,12,0)</f>
        <v>1.6171</v>
      </c>
      <c r="I19" s="61">
        <f t="shared" si="2"/>
        <v>24</v>
      </c>
      <c r="J19" s="60">
        <f>VLOOKUP($A19,'Return Data'!$B$7:$R$2292,13,0)</f>
        <v>1.8953</v>
      </c>
      <c r="K19" s="61">
        <f t="shared" si="3"/>
        <v>24</v>
      </c>
      <c r="L19" s="60">
        <f>VLOOKUP($A19,'Return Data'!$B$7:$R$2292,17,0)</f>
        <v>2.2892000000000001</v>
      </c>
      <c r="M19" s="61">
        <f t="shared" si="4"/>
        <v>22</v>
      </c>
      <c r="N19" s="60"/>
      <c r="O19" s="61"/>
      <c r="P19" s="60"/>
      <c r="Q19" s="61"/>
      <c r="R19" s="60">
        <f>VLOOKUP($A19,'Return Data'!$B$7:$R$2292,16,0)</f>
        <v>2.8025000000000002</v>
      </c>
      <c r="S19" s="62">
        <f t="shared" si="6"/>
        <v>24</v>
      </c>
    </row>
    <row r="20" spans="1:19" x14ac:dyDescent="0.3">
      <c r="A20" s="58" t="s">
        <v>1630</v>
      </c>
      <c r="B20" s="59">
        <f>VLOOKUP($A20,'Return Data'!$B$7:$R$2292,3,0)</f>
        <v>44774</v>
      </c>
      <c r="C20" s="60">
        <f>VLOOKUP($A20,'Return Data'!$B$7:$R$2292,4,0)</f>
        <v>27.085100000000001</v>
      </c>
      <c r="D20" s="60">
        <f>VLOOKUP($A20,'Return Data'!$B$7:$R$2292,10,0)</f>
        <v>0.60880000000000001</v>
      </c>
      <c r="E20" s="61">
        <f t="shared" si="0"/>
        <v>17</v>
      </c>
      <c r="F20" s="60">
        <f>VLOOKUP($A20,'Return Data'!$B$7:$R$2292,11,0)</f>
        <v>1.4127000000000001</v>
      </c>
      <c r="G20" s="61">
        <f t="shared" si="1"/>
        <v>15</v>
      </c>
      <c r="H20" s="60">
        <f>VLOOKUP($A20,'Return Data'!$B$7:$R$2292,12,0)</f>
        <v>2.3064</v>
      </c>
      <c r="I20" s="61">
        <f t="shared" si="2"/>
        <v>18</v>
      </c>
      <c r="J20" s="60">
        <f>VLOOKUP($A20,'Return Data'!$B$7:$R$2292,13,0)</f>
        <v>2.8530000000000002</v>
      </c>
      <c r="K20" s="61">
        <f t="shared" si="3"/>
        <v>20</v>
      </c>
      <c r="L20" s="60">
        <f>VLOOKUP($A20,'Return Data'!$B$7:$R$2292,17,0)</f>
        <v>2.7618</v>
      </c>
      <c r="M20" s="61">
        <f t="shared" si="4"/>
        <v>20</v>
      </c>
      <c r="N20" s="60">
        <f>VLOOKUP($A20,'Return Data'!$B$7:$R$2292,14,0)</f>
        <v>2.9304999999999999</v>
      </c>
      <c r="O20" s="61">
        <f>RANK(N20,N$8:N$32,0)</f>
        <v>19</v>
      </c>
      <c r="P20" s="60">
        <f>VLOOKUP($A20,'Return Data'!$B$7:$R$2292,15,0)</f>
        <v>3.9702000000000002</v>
      </c>
      <c r="Q20" s="61">
        <f>RANK(P20,P$8:P$32,0)</f>
        <v>16</v>
      </c>
      <c r="R20" s="60">
        <f>VLOOKUP($A20,'Return Data'!$B$7:$R$2292,16,0)</f>
        <v>6.4051</v>
      </c>
      <c r="S20" s="62">
        <f t="shared" si="6"/>
        <v>9</v>
      </c>
    </row>
    <row r="21" spans="1:19" x14ac:dyDescent="0.3">
      <c r="A21" s="58" t="s">
        <v>1631</v>
      </c>
      <c r="B21" s="59">
        <f>VLOOKUP($A21,'Return Data'!$B$7:$R$2292,3,0)</f>
        <v>44774</v>
      </c>
      <c r="C21" s="60">
        <f>VLOOKUP($A21,'Return Data'!$B$7:$R$2292,4,0)</f>
        <v>30.563700000000001</v>
      </c>
      <c r="D21" s="60">
        <f>VLOOKUP($A21,'Return Data'!$B$7:$R$2292,10,0)</f>
        <v>0.73070000000000002</v>
      </c>
      <c r="E21" s="61">
        <f t="shared" si="0"/>
        <v>3</v>
      </c>
      <c r="F21" s="60">
        <f>VLOOKUP($A21,'Return Data'!$B$7:$R$2292,11,0)</f>
        <v>1.7274</v>
      </c>
      <c r="G21" s="61">
        <f t="shared" si="1"/>
        <v>3</v>
      </c>
      <c r="H21" s="60">
        <f>VLOOKUP($A21,'Return Data'!$B$7:$R$2292,12,0)</f>
        <v>2.8180999999999998</v>
      </c>
      <c r="I21" s="61">
        <f t="shared" si="2"/>
        <v>3</v>
      </c>
      <c r="J21" s="60">
        <f>VLOOKUP($A21,'Return Data'!$B$7:$R$2292,13,0)</f>
        <v>3.5470999999999999</v>
      </c>
      <c r="K21" s="61">
        <f t="shared" si="3"/>
        <v>4</v>
      </c>
      <c r="L21" s="60">
        <f>VLOOKUP($A21,'Return Data'!$B$7:$R$2292,17,0)</f>
        <v>3.8376000000000001</v>
      </c>
      <c r="M21" s="61">
        <f t="shared" si="4"/>
        <v>1</v>
      </c>
      <c r="N21" s="60">
        <f>VLOOKUP($A21,'Return Data'!$B$7:$R$2292,14,0)</f>
        <v>4.1951000000000001</v>
      </c>
      <c r="O21" s="61">
        <f>RANK(N21,N$8:N$32,0)</f>
        <v>3</v>
      </c>
      <c r="P21" s="60">
        <f>VLOOKUP($A21,'Return Data'!$B$7:$R$2292,15,0)</f>
        <v>5.0529999999999999</v>
      </c>
      <c r="Q21" s="61">
        <f>RANK(P21,P$8:P$32,0)</f>
        <v>1</v>
      </c>
      <c r="R21" s="60">
        <f>VLOOKUP($A21,'Return Data'!$B$7:$R$2292,16,0)</f>
        <v>6.8555000000000001</v>
      </c>
      <c r="S21" s="62">
        <f t="shared" si="6"/>
        <v>1</v>
      </c>
    </row>
    <row r="22" spans="1:19" x14ac:dyDescent="0.3">
      <c r="A22" s="58" t="s">
        <v>1632</v>
      </c>
      <c r="B22" s="59">
        <f>VLOOKUP($A22,'Return Data'!$B$7:$R$2292,3,0)</f>
        <v>44774</v>
      </c>
      <c r="C22" s="60">
        <f>VLOOKUP($A22,'Return Data'!$B$7:$R$2292,4,0)</f>
        <v>15.654</v>
      </c>
      <c r="D22" s="60">
        <f>VLOOKUP($A22,'Return Data'!$B$7:$R$2292,10,0)</f>
        <v>0.54600000000000004</v>
      </c>
      <c r="E22" s="61">
        <f t="shared" si="0"/>
        <v>19</v>
      </c>
      <c r="F22" s="60">
        <f>VLOOKUP($A22,'Return Data'!$B$7:$R$2292,11,0)</f>
        <v>1.3991</v>
      </c>
      <c r="G22" s="61">
        <f t="shared" si="1"/>
        <v>17</v>
      </c>
      <c r="H22" s="60">
        <f>VLOOKUP($A22,'Return Data'!$B$7:$R$2292,12,0)</f>
        <v>2.3605999999999998</v>
      </c>
      <c r="I22" s="61">
        <f t="shared" si="2"/>
        <v>16</v>
      </c>
      <c r="J22" s="60">
        <f>VLOOKUP($A22,'Return Data'!$B$7:$R$2292,13,0)</f>
        <v>2.9327000000000001</v>
      </c>
      <c r="K22" s="61">
        <f t="shared" si="3"/>
        <v>18</v>
      </c>
      <c r="L22" s="60">
        <f>VLOOKUP($A22,'Return Data'!$B$7:$R$2292,17,0)</f>
        <v>3.5099</v>
      </c>
      <c r="M22" s="61">
        <f t="shared" si="4"/>
        <v>11</v>
      </c>
      <c r="N22" s="60">
        <f>VLOOKUP($A22,'Return Data'!$B$7:$R$2292,14,0)</f>
        <v>4.1269</v>
      </c>
      <c r="O22" s="61">
        <f>RANK(N22,N$8:N$32,0)</f>
        <v>5</v>
      </c>
      <c r="P22" s="60">
        <f>VLOOKUP($A22,'Return Data'!$B$7:$R$2292,15,0)</f>
        <v>4.9465000000000003</v>
      </c>
      <c r="Q22" s="61">
        <f>RANK(P22,P$8:P$32,0)</f>
        <v>5</v>
      </c>
      <c r="R22" s="60">
        <f>VLOOKUP($A22,'Return Data'!$B$7:$R$2292,16,0)</f>
        <v>5.6935000000000002</v>
      </c>
      <c r="S22" s="62">
        <f t="shared" si="6"/>
        <v>12</v>
      </c>
    </row>
    <row r="23" spans="1:19" x14ac:dyDescent="0.3">
      <c r="A23" s="58" t="s">
        <v>1633</v>
      </c>
      <c r="B23" s="59">
        <f>VLOOKUP($A23,'Return Data'!$B$7:$R$2292,3,0)</f>
        <v>44774</v>
      </c>
      <c r="C23" s="60">
        <f>VLOOKUP($A23,'Return Data'!$B$7:$R$2292,4,0)</f>
        <v>11.4595</v>
      </c>
      <c r="D23" s="60">
        <f>VLOOKUP($A23,'Return Data'!$B$7:$R$2292,10,0)</f>
        <v>0.64380000000000004</v>
      </c>
      <c r="E23" s="61">
        <f t="shared" si="0"/>
        <v>11</v>
      </c>
      <c r="F23" s="60">
        <f>VLOOKUP($A23,'Return Data'!$B$7:$R$2292,11,0)</f>
        <v>1.5679000000000001</v>
      </c>
      <c r="G23" s="61">
        <f t="shared" si="1"/>
        <v>6</v>
      </c>
      <c r="H23" s="60">
        <f>VLOOKUP($A23,'Return Data'!$B$7:$R$2292,12,0)</f>
        <v>2.5375999999999999</v>
      </c>
      <c r="I23" s="61">
        <f t="shared" si="2"/>
        <v>9</v>
      </c>
      <c r="J23" s="60">
        <f>VLOOKUP($A23,'Return Data'!$B$7:$R$2292,13,0)</f>
        <v>3.0762</v>
      </c>
      <c r="K23" s="61">
        <f t="shared" si="3"/>
        <v>12</v>
      </c>
      <c r="L23" s="60">
        <f>VLOOKUP($A23,'Return Data'!$B$7:$R$2292,17,0)</f>
        <v>3.1566000000000001</v>
      </c>
      <c r="M23" s="61">
        <f t="shared" si="4"/>
        <v>19</v>
      </c>
      <c r="N23" s="60">
        <f>VLOOKUP($A23,'Return Data'!$B$7:$R$2292,14,0)</f>
        <v>3.5678999999999998</v>
      </c>
      <c r="O23" s="61">
        <f>RANK(N23,N$8:N$32,0)</f>
        <v>18</v>
      </c>
      <c r="P23" s="60"/>
      <c r="Q23" s="61"/>
      <c r="R23" s="60">
        <f>VLOOKUP($A23,'Return Data'!$B$7:$R$2292,16,0)</f>
        <v>3.9487000000000001</v>
      </c>
      <c r="S23" s="62">
        <f t="shared" si="6"/>
        <v>20</v>
      </c>
    </row>
    <row r="24" spans="1:19" x14ac:dyDescent="0.3">
      <c r="A24" s="58" t="s">
        <v>1634</v>
      </c>
      <c r="B24" s="59">
        <f>VLOOKUP($A24,'Return Data'!$B$7:$R$2292,3,0)</f>
        <v>44774</v>
      </c>
      <c r="C24" s="60">
        <f>VLOOKUP($A24,'Return Data'!$B$7:$R$2292,4,0)</f>
        <v>10.522399999999999</v>
      </c>
      <c r="D24" s="60">
        <f>VLOOKUP($A24,'Return Data'!$B$7:$R$2292,10,0)</f>
        <v>0.53220000000000001</v>
      </c>
      <c r="E24" s="61">
        <f t="shared" si="0"/>
        <v>20</v>
      </c>
      <c r="F24" s="60">
        <f>VLOOKUP($A24,'Return Data'!$B$7:$R$2292,11,0)</f>
        <v>1.1594</v>
      </c>
      <c r="G24" s="61">
        <f t="shared" si="1"/>
        <v>22</v>
      </c>
      <c r="H24" s="60">
        <f>VLOOKUP($A24,'Return Data'!$B$7:$R$2292,12,0)</f>
        <v>1.9899</v>
      </c>
      <c r="I24" s="61">
        <f t="shared" si="2"/>
        <v>21</v>
      </c>
      <c r="J24" s="60">
        <f>VLOOKUP($A24,'Return Data'!$B$7:$R$2292,13,0)</f>
        <v>2.359</v>
      </c>
      <c r="K24" s="61">
        <f t="shared" si="3"/>
        <v>21</v>
      </c>
      <c r="L24" s="60"/>
      <c r="M24" s="61"/>
      <c r="N24" s="60"/>
      <c r="O24" s="61"/>
      <c r="P24" s="60"/>
      <c r="Q24" s="61"/>
      <c r="R24" s="60">
        <f>VLOOKUP($A24,'Return Data'!$B$7:$R$2292,16,0)</f>
        <v>2.6637</v>
      </c>
      <c r="S24" s="62">
        <f t="shared" si="6"/>
        <v>25</v>
      </c>
    </row>
    <row r="25" spans="1:19" x14ac:dyDescent="0.3">
      <c r="A25" s="58" t="s">
        <v>1635</v>
      </c>
      <c r="B25" s="59">
        <f>VLOOKUP($A25,'Return Data'!$B$7:$R$2292,3,0)</f>
        <v>44774</v>
      </c>
      <c r="C25" s="60">
        <f>VLOOKUP($A25,'Return Data'!$B$7:$R$2292,4,0)</f>
        <v>10.725</v>
      </c>
      <c r="D25" s="60">
        <f>VLOOKUP($A25,'Return Data'!$B$7:$R$2292,10,0)</f>
        <v>0.59089999999999998</v>
      </c>
      <c r="E25" s="61">
        <f t="shared" si="0"/>
        <v>18</v>
      </c>
      <c r="F25" s="60">
        <f>VLOOKUP($A25,'Return Data'!$B$7:$R$2292,11,0)</f>
        <v>1.5432999999999999</v>
      </c>
      <c r="G25" s="61">
        <f t="shared" si="1"/>
        <v>7</v>
      </c>
      <c r="H25" s="60">
        <f>VLOOKUP($A25,'Return Data'!$B$7:$R$2292,12,0)</f>
        <v>2.4355000000000002</v>
      </c>
      <c r="I25" s="61">
        <f t="shared" si="2"/>
        <v>14</v>
      </c>
      <c r="J25" s="60">
        <f>VLOOKUP($A25,'Return Data'!$B$7:$R$2292,13,0)</f>
        <v>3.0457000000000001</v>
      </c>
      <c r="K25" s="61">
        <f t="shared" si="3"/>
        <v>14</v>
      </c>
      <c r="L25" s="60">
        <f>VLOOKUP($A25,'Return Data'!$B$7:$R$2292,17,0)</f>
        <v>3.4379</v>
      </c>
      <c r="M25" s="61">
        <f t="shared" ref="M25" si="8">RANK(L25,L$8:L$32,0)</f>
        <v>15</v>
      </c>
      <c r="N25" s="60"/>
      <c r="O25" s="61"/>
      <c r="P25" s="60"/>
      <c r="Q25" s="61"/>
      <c r="R25" s="60">
        <f>VLOOKUP($A25,'Return Data'!$B$7:$R$2292,16,0)</f>
        <v>3.3601999999999999</v>
      </c>
      <c r="S25" s="62">
        <f t="shared" si="6"/>
        <v>22</v>
      </c>
    </row>
    <row r="26" spans="1:19" x14ac:dyDescent="0.3">
      <c r="A26" s="58" t="s">
        <v>1636</v>
      </c>
      <c r="B26" s="59">
        <f>VLOOKUP($A26,'Return Data'!$B$7:$R$2292,3,0)</f>
        <v>44774</v>
      </c>
      <c r="C26" s="60">
        <f>VLOOKUP($A26,'Return Data'!$B$7:$R$2292,4,0)</f>
        <v>21.8569</v>
      </c>
      <c r="D26" s="60">
        <f>VLOOKUP($A26,'Return Data'!$B$7:$R$2292,10,0)</f>
        <v>0.64470000000000005</v>
      </c>
      <c r="E26" s="61">
        <f t="shared" si="0"/>
        <v>10</v>
      </c>
      <c r="F26" s="60">
        <f>VLOOKUP($A26,'Return Data'!$B$7:$R$2292,11,0)</f>
        <v>1.5358000000000001</v>
      </c>
      <c r="G26" s="61">
        <f t="shared" si="1"/>
        <v>8</v>
      </c>
      <c r="H26" s="60">
        <f>VLOOKUP($A26,'Return Data'!$B$7:$R$2292,12,0)</f>
        <v>2.6101999999999999</v>
      </c>
      <c r="I26" s="61">
        <f t="shared" si="2"/>
        <v>6</v>
      </c>
      <c r="J26" s="60">
        <f>VLOOKUP($A26,'Return Data'!$B$7:$R$2292,13,0)</f>
        <v>3.3233000000000001</v>
      </c>
      <c r="K26" s="61">
        <f t="shared" si="3"/>
        <v>6</v>
      </c>
      <c r="L26" s="60">
        <f>VLOOKUP($A26,'Return Data'!$B$7:$R$2292,17,0)</f>
        <v>3.6215999999999999</v>
      </c>
      <c r="M26" s="61">
        <f t="shared" ref="M26:M32" si="9">RANK(L26,L$8:L$32,0)</f>
        <v>7</v>
      </c>
      <c r="N26" s="60">
        <f>VLOOKUP($A26,'Return Data'!$B$7:$R$2292,14,0)</f>
        <v>4.0693000000000001</v>
      </c>
      <c r="O26" s="61">
        <f t="shared" ref="O26:O32" si="10">RANK(N26,N$8:N$32,0)</f>
        <v>7</v>
      </c>
      <c r="P26" s="60">
        <f>VLOOKUP($A26,'Return Data'!$B$7:$R$2292,15,0)</f>
        <v>5.0434999999999999</v>
      </c>
      <c r="Q26" s="61">
        <f>RANK(P26,P$8:P$32,0)</f>
        <v>2</v>
      </c>
      <c r="R26" s="60">
        <f>VLOOKUP($A26,'Return Data'!$B$7:$R$2292,16,0)</f>
        <v>6.8476999999999997</v>
      </c>
      <c r="S26" s="62">
        <f t="shared" si="6"/>
        <v>3</v>
      </c>
    </row>
    <row r="27" spans="1:19" x14ac:dyDescent="0.3">
      <c r="A27" s="58" t="s">
        <v>1637</v>
      </c>
      <c r="B27" s="59">
        <f>VLOOKUP($A27,'Return Data'!$B$7:$R$2292,3,0)</f>
        <v>44774</v>
      </c>
      <c r="C27" s="60">
        <f>VLOOKUP($A27,'Return Data'!$B$7:$R$2292,4,0)</f>
        <v>15.250299999999999</v>
      </c>
      <c r="D27" s="60">
        <f>VLOOKUP($A27,'Return Data'!$B$7:$R$2292,10,0)</f>
        <v>0.62549999999999994</v>
      </c>
      <c r="E27" s="61">
        <f t="shared" si="0"/>
        <v>15</v>
      </c>
      <c r="F27" s="60">
        <f>VLOOKUP($A27,'Return Data'!$B$7:$R$2292,11,0)</f>
        <v>1.3087</v>
      </c>
      <c r="G27" s="61">
        <f t="shared" si="1"/>
        <v>20</v>
      </c>
      <c r="H27" s="60">
        <f>VLOOKUP($A27,'Return Data'!$B$7:$R$2292,12,0)</f>
        <v>2.3420999999999998</v>
      </c>
      <c r="I27" s="61">
        <f t="shared" si="2"/>
        <v>17</v>
      </c>
      <c r="J27" s="60">
        <f>VLOOKUP($A27,'Return Data'!$B$7:$R$2292,13,0)</f>
        <v>2.9424000000000001</v>
      </c>
      <c r="K27" s="61">
        <f t="shared" si="3"/>
        <v>17</v>
      </c>
      <c r="L27" s="60">
        <f>VLOOKUP($A27,'Return Data'!$B$7:$R$2292,17,0)</f>
        <v>3.4508999999999999</v>
      </c>
      <c r="M27" s="61">
        <f t="shared" si="9"/>
        <v>13</v>
      </c>
      <c r="N27" s="60">
        <f>VLOOKUP($A27,'Return Data'!$B$7:$R$2292,14,0)</f>
        <v>3.8012000000000001</v>
      </c>
      <c r="O27" s="61">
        <f t="shared" si="10"/>
        <v>14</v>
      </c>
      <c r="P27" s="60">
        <f>VLOOKUP($A27,'Return Data'!$B$7:$R$2292,15,0)</f>
        <v>4.585</v>
      </c>
      <c r="Q27" s="61">
        <f>RANK(P27,P$8:P$32,0)</f>
        <v>14</v>
      </c>
      <c r="R27" s="60">
        <f>VLOOKUP($A27,'Return Data'!$B$7:$R$2292,16,0)</f>
        <v>5.4629000000000003</v>
      </c>
      <c r="S27" s="62">
        <f t="shared" si="6"/>
        <v>14</v>
      </c>
    </row>
    <row r="28" spans="1:19" x14ac:dyDescent="0.3">
      <c r="A28" s="58" t="s">
        <v>1638</v>
      </c>
      <c r="B28" s="59">
        <f>VLOOKUP($A28,'Return Data'!$B$7:$R$2292,3,0)</f>
        <v>44774</v>
      </c>
      <c r="C28" s="60">
        <f>VLOOKUP($A28,'Return Data'!$B$7:$R$2292,4,0)</f>
        <v>27.599900000000002</v>
      </c>
      <c r="D28" s="60">
        <f>VLOOKUP($A28,'Return Data'!$B$7:$R$2292,10,0)</f>
        <v>0.7218</v>
      </c>
      <c r="E28" s="61">
        <f t="shared" si="0"/>
        <v>4</v>
      </c>
      <c r="F28" s="60">
        <f>VLOOKUP($A28,'Return Data'!$B$7:$R$2292,11,0)</f>
        <v>1.7354000000000001</v>
      </c>
      <c r="G28" s="61">
        <f t="shared" si="1"/>
        <v>2</v>
      </c>
      <c r="H28" s="60">
        <f>VLOOKUP($A28,'Return Data'!$B$7:$R$2292,12,0)</f>
        <v>2.7393999999999998</v>
      </c>
      <c r="I28" s="61">
        <f t="shared" si="2"/>
        <v>4</v>
      </c>
      <c r="J28" s="60">
        <f>VLOOKUP($A28,'Return Data'!$B$7:$R$2292,13,0)</f>
        <v>3.7675999999999998</v>
      </c>
      <c r="K28" s="61">
        <f t="shared" si="3"/>
        <v>1</v>
      </c>
      <c r="L28" s="60">
        <f>VLOOKUP($A28,'Return Data'!$B$7:$R$2292,17,0)</f>
        <v>3.6682999999999999</v>
      </c>
      <c r="M28" s="61">
        <f t="shared" si="9"/>
        <v>4</v>
      </c>
      <c r="N28" s="60">
        <f>VLOOKUP($A28,'Return Data'!$B$7:$R$2292,14,0)</f>
        <v>3.8887</v>
      </c>
      <c r="O28" s="61">
        <f t="shared" si="10"/>
        <v>13</v>
      </c>
      <c r="P28" s="60">
        <f>VLOOKUP($A28,'Return Data'!$B$7:$R$2292,15,0)</f>
        <v>4.8242000000000003</v>
      </c>
      <c r="Q28" s="61">
        <f>RANK(P28,P$8:P$32,0)</f>
        <v>11</v>
      </c>
      <c r="R28" s="60">
        <f>VLOOKUP($A28,'Return Data'!$B$7:$R$2292,16,0)</f>
        <v>6.6566999999999998</v>
      </c>
      <c r="S28" s="62">
        <f t="shared" si="6"/>
        <v>5</v>
      </c>
    </row>
    <row r="29" spans="1:19" x14ac:dyDescent="0.3">
      <c r="A29" s="58" t="s">
        <v>1901</v>
      </c>
      <c r="B29" s="59">
        <f>VLOOKUP($A29,'Return Data'!$B$7:$R$2292,3,0)</f>
        <v>44774</v>
      </c>
      <c r="C29" s="60">
        <f>VLOOKUP($A29,'Return Data'!$B$7:$R$2292,4,0)</f>
        <v>11.9703</v>
      </c>
      <c r="D29" s="60">
        <f>VLOOKUP($A29,'Return Data'!$B$7:$R$2292,10,0)</f>
        <v>0.76519999999999999</v>
      </c>
      <c r="E29" s="61">
        <f t="shared" si="0"/>
        <v>2</v>
      </c>
      <c r="F29" s="60">
        <f>VLOOKUP($A29,'Return Data'!$B$7:$R$2292,11,0)</f>
        <v>1.3179000000000001</v>
      </c>
      <c r="G29" s="61">
        <f t="shared" si="1"/>
        <v>18</v>
      </c>
      <c r="H29" s="60">
        <f>VLOOKUP($A29,'Return Data'!$B$7:$R$2292,12,0)</f>
        <v>1.8619000000000001</v>
      </c>
      <c r="I29" s="61">
        <f t="shared" si="2"/>
        <v>22</v>
      </c>
      <c r="J29" s="60">
        <f>VLOOKUP($A29,'Return Data'!$B$7:$R$2292,13,0)</f>
        <v>2.1547999999999998</v>
      </c>
      <c r="K29" s="61">
        <f t="shared" si="3"/>
        <v>22</v>
      </c>
      <c r="L29" s="60">
        <f>VLOOKUP($A29,'Return Data'!$B$7:$R$2292,17,0)</f>
        <v>2.3795000000000002</v>
      </c>
      <c r="M29" s="61">
        <f t="shared" si="9"/>
        <v>21</v>
      </c>
      <c r="N29" s="60">
        <f>VLOOKUP($A29,'Return Data'!$B$7:$R$2292,14,0)</f>
        <v>2.4456000000000002</v>
      </c>
      <c r="O29" s="61">
        <f t="shared" si="10"/>
        <v>22</v>
      </c>
      <c r="P29" s="60">
        <f>VLOOKUP($A29,'Return Data'!$B$7:$R$2292,15,0)</f>
        <v>2.2456999999999998</v>
      </c>
      <c r="Q29" s="61">
        <f>RANK(P29,P$8:P$32,0)</f>
        <v>17</v>
      </c>
      <c r="R29" s="60">
        <f>VLOOKUP($A29,'Return Data'!$B$7:$R$2292,16,0)</f>
        <v>2.9041000000000001</v>
      </c>
      <c r="S29" s="62">
        <f t="shared" si="6"/>
        <v>23</v>
      </c>
    </row>
    <row r="30" spans="1:19" x14ac:dyDescent="0.3">
      <c r="A30" s="58" t="s">
        <v>1639</v>
      </c>
      <c r="B30" s="59">
        <f>VLOOKUP($A30,'Return Data'!$B$7:$R$2292,3,0)</f>
        <v>44774</v>
      </c>
      <c r="C30" s="60">
        <f>VLOOKUP($A30,'Return Data'!$B$7:$R$2292,4,0)</f>
        <v>11.805899999999999</v>
      </c>
      <c r="D30" s="60">
        <f>VLOOKUP($A30,'Return Data'!$B$7:$R$2292,10,0)</f>
        <v>0.63759999999999994</v>
      </c>
      <c r="E30" s="61">
        <f t="shared" si="0"/>
        <v>13</v>
      </c>
      <c r="F30" s="60">
        <f>VLOOKUP($A30,'Return Data'!$B$7:$R$2292,11,0)</f>
        <v>1.4575</v>
      </c>
      <c r="G30" s="61">
        <f t="shared" si="1"/>
        <v>14</v>
      </c>
      <c r="H30" s="60">
        <f>VLOOKUP($A30,'Return Data'!$B$7:$R$2292,12,0)</f>
        <v>2.44</v>
      </c>
      <c r="I30" s="61">
        <f t="shared" si="2"/>
        <v>13</v>
      </c>
      <c r="J30" s="60">
        <f>VLOOKUP($A30,'Return Data'!$B$7:$R$2292,13,0)</f>
        <v>3.0560999999999998</v>
      </c>
      <c r="K30" s="61">
        <f t="shared" si="3"/>
        <v>13</v>
      </c>
      <c r="L30" s="60">
        <f>VLOOKUP($A30,'Return Data'!$B$7:$R$2292,17,0)</f>
        <v>3.5994999999999999</v>
      </c>
      <c r="M30" s="61">
        <f t="shared" si="9"/>
        <v>9</v>
      </c>
      <c r="N30" s="60">
        <f>VLOOKUP($A30,'Return Data'!$B$7:$R$2292,14,0)</f>
        <v>4.2316000000000003</v>
      </c>
      <c r="O30" s="61">
        <f t="shared" si="10"/>
        <v>1</v>
      </c>
      <c r="P30" s="60"/>
      <c r="Q30" s="61"/>
      <c r="R30" s="60">
        <f>VLOOKUP($A30,'Return Data'!$B$7:$R$2292,16,0)</f>
        <v>4.6902999999999997</v>
      </c>
      <c r="S30" s="62">
        <f t="shared" si="6"/>
        <v>17</v>
      </c>
    </row>
    <row r="31" spans="1:19" x14ac:dyDescent="0.3">
      <c r="A31" s="58" t="s">
        <v>1640</v>
      </c>
      <c r="B31" s="59">
        <f>VLOOKUP($A31,'Return Data'!$B$7:$R$2292,3,0)</f>
        <v>44774</v>
      </c>
      <c r="C31" s="60">
        <f>VLOOKUP($A31,'Return Data'!$B$7:$R$2292,4,0)</f>
        <v>11.5609</v>
      </c>
      <c r="D31" s="60">
        <f>VLOOKUP($A31,'Return Data'!$B$7:$R$2292,10,0)</f>
        <v>0.52259999999999995</v>
      </c>
      <c r="E31" s="61">
        <f t="shared" si="0"/>
        <v>21</v>
      </c>
      <c r="F31" s="60">
        <f>VLOOKUP($A31,'Return Data'!$B$7:$R$2292,11,0)</f>
        <v>1.1771</v>
      </c>
      <c r="G31" s="61">
        <f t="shared" si="1"/>
        <v>21</v>
      </c>
      <c r="H31" s="60">
        <f>VLOOKUP($A31,'Return Data'!$B$7:$R$2292,12,0)</f>
        <v>2.1705000000000001</v>
      </c>
      <c r="I31" s="61">
        <f t="shared" si="2"/>
        <v>20</v>
      </c>
      <c r="J31" s="60">
        <f>VLOOKUP($A31,'Return Data'!$B$7:$R$2292,13,0)</f>
        <v>2.9567000000000001</v>
      </c>
      <c r="K31" s="61">
        <f t="shared" si="3"/>
        <v>15</v>
      </c>
      <c r="L31" s="60">
        <f>VLOOKUP($A31,'Return Data'!$B$7:$R$2292,17,0)</f>
        <v>3.2589999999999999</v>
      </c>
      <c r="M31" s="61">
        <f t="shared" si="9"/>
        <v>18</v>
      </c>
      <c r="N31" s="60">
        <f>VLOOKUP($A31,'Return Data'!$B$7:$R$2292,14,0)</f>
        <v>3.9028</v>
      </c>
      <c r="O31" s="61">
        <f t="shared" si="10"/>
        <v>12</v>
      </c>
      <c r="P31" s="60"/>
      <c r="Q31" s="61"/>
      <c r="R31" s="60">
        <f>VLOOKUP($A31,'Return Data'!$B$7:$R$2292,16,0)</f>
        <v>4.2980999999999998</v>
      </c>
      <c r="S31" s="62">
        <f t="shared" si="6"/>
        <v>19</v>
      </c>
    </row>
    <row r="32" spans="1:19" x14ac:dyDescent="0.3">
      <c r="A32" s="58" t="s">
        <v>1641</v>
      </c>
      <c r="B32" s="59">
        <f>VLOOKUP($A32,'Return Data'!$B$7:$R$2292,3,0)</f>
        <v>44774</v>
      </c>
      <c r="C32" s="60">
        <f>VLOOKUP($A32,'Return Data'!$B$7:$R$2292,4,0)</f>
        <v>28.7181</v>
      </c>
      <c r="D32" s="60">
        <f>VLOOKUP($A32,'Return Data'!$B$7:$R$2292,10,0)</f>
        <v>0.68720000000000003</v>
      </c>
      <c r="E32" s="61">
        <f t="shared" si="0"/>
        <v>6</v>
      </c>
      <c r="F32" s="60">
        <f>VLOOKUP($A32,'Return Data'!$B$7:$R$2292,11,0)</f>
        <v>1.5045999999999999</v>
      </c>
      <c r="G32" s="61">
        <f t="shared" si="1"/>
        <v>12</v>
      </c>
      <c r="H32" s="60">
        <f>VLOOKUP($A32,'Return Data'!$B$7:$R$2292,12,0)</f>
        <v>2.5533000000000001</v>
      </c>
      <c r="I32" s="61">
        <f t="shared" si="2"/>
        <v>8</v>
      </c>
      <c r="J32" s="60">
        <f>VLOOKUP($A32,'Return Data'!$B$7:$R$2292,13,0)</f>
        <v>3.2040999999999999</v>
      </c>
      <c r="K32" s="61">
        <f t="shared" si="3"/>
        <v>8</v>
      </c>
      <c r="L32" s="60">
        <f>VLOOKUP($A32,'Return Data'!$B$7:$R$2292,17,0)</f>
        <v>3.6274999999999999</v>
      </c>
      <c r="M32" s="61">
        <f t="shared" si="9"/>
        <v>5</v>
      </c>
      <c r="N32" s="60">
        <f>VLOOKUP($A32,'Return Data'!$B$7:$R$2292,14,0)</f>
        <v>4.0872999999999999</v>
      </c>
      <c r="O32" s="61">
        <f t="shared" si="10"/>
        <v>6</v>
      </c>
      <c r="P32" s="60">
        <f>VLOOKUP($A32,'Return Data'!$B$7:$R$2292,15,0)</f>
        <v>4.9756999999999998</v>
      </c>
      <c r="Q32" s="61">
        <f>RANK(P32,P$8:P$32,0)</f>
        <v>4</v>
      </c>
      <c r="R32" s="60">
        <f>VLOOKUP($A32,'Return Data'!$B$7:$R$2292,16,0)</f>
        <v>6.7713000000000001</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0.61888799999999999</v>
      </c>
      <c r="E34" s="69"/>
      <c r="F34" s="70">
        <f>AVERAGE(F8:F32)</f>
        <v>1.4216440000000006</v>
      </c>
      <c r="G34" s="69"/>
      <c r="H34" s="70">
        <f>AVERAGE(H8:H32)</f>
        <v>2.3781039999999991</v>
      </c>
      <c r="I34" s="69"/>
      <c r="J34" s="70">
        <f>AVERAGE(J8:J32)</f>
        <v>2.9657119999999999</v>
      </c>
      <c r="K34" s="69"/>
      <c r="L34" s="70">
        <f>AVERAGE(L8:L32)</f>
        <v>3.2864291666666663</v>
      </c>
      <c r="M34" s="69"/>
      <c r="N34" s="70">
        <f>AVERAGE(N8:N32)</f>
        <v>3.7598954545454544</v>
      </c>
      <c r="O34" s="69"/>
      <c r="P34" s="70">
        <f>AVERAGE(P8:P32)</f>
        <v>4.6200470588235296</v>
      </c>
      <c r="Q34" s="69"/>
      <c r="R34" s="70">
        <f>AVERAGE(R8:R32)</f>
        <v>5.2689920000000017</v>
      </c>
      <c r="S34" s="71"/>
    </row>
    <row r="35" spans="1:19" x14ac:dyDescent="0.3">
      <c r="A35" s="68" t="s">
        <v>28</v>
      </c>
      <c r="B35" s="69"/>
      <c r="C35" s="69"/>
      <c r="D35" s="70">
        <f>MIN(D8:D32)</f>
        <v>0.31919999999999998</v>
      </c>
      <c r="E35" s="69"/>
      <c r="F35" s="70">
        <f>MIN(F8:F32)</f>
        <v>0.77190000000000003</v>
      </c>
      <c r="G35" s="69"/>
      <c r="H35" s="70">
        <f>MIN(H8:H32)</f>
        <v>1.3731</v>
      </c>
      <c r="I35" s="69"/>
      <c r="J35" s="70">
        <f>MIN(J8:J32)</f>
        <v>1.8049999999999999</v>
      </c>
      <c r="K35" s="69"/>
      <c r="L35" s="70">
        <f>MIN(L8:L32)</f>
        <v>2.1252</v>
      </c>
      <c r="M35" s="69"/>
      <c r="N35" s="70">
        <f>MIN(N8:N32)</f>
        <v>2.4456000000000002</v>
      </c>
      <c r="O35" s="69"/>
      <c r="P35" s="70">
        <f>MIN(P8:P32)</f>
        <v>2.2456999999999998</v>
      </c>
      <c r="Q35" s="69"/>
      <c r="R35" s="70">
        <f>MIN(R8:R32)</f>
        <v>2.6637</v>
      </c>
      <c r="S35" s="71"/>
    </row>
    <row r="36" spans="1:19" ht="15" thickBot="1" x14ac:dyDescent="0.35">
      <c r="A36" s="72" t="s">
        <v>29</v>
      </c>
      <c r="B36" s="73"/>
      <c r="C36" s="73"/>
      <c r="D36" s="74">
        <f>MAX(D8:D32)</f>
        <v>0.84460000000000002</v>
      </c>
      <c r="E36" s="73"/>
      <c r="F36" s="74">
        <f>MAX(F8:F32)</f>
        <v>1.9948999999999999</v>
      </c>
      <c r="G36" s="73"/>
      <c r="H36" s="74">
        <f>MAX(H8:H32)</f>
        <v>3.2309999999999999</v>
      </c>
      <c r="I36" s="73"/>
      <c r="J36" s="74">
        <f>MAX(J8:J32)</f>
        <v>3.7675999999999998</v>
      </c>
      <c r="K36" s="73"/>
      <c r="L36" s="74">
        <f>MAX(L8:L32)</f>
        <v>3.8376000000000001</v>
      </c>
      <c r="M36" s="73"/>
      <c r="N36" s="74">
        <f>MAX(N8:N32)</f>
        <v>4.2316000000000003</v>
      </c>
      <c r="O36" s="73"/>
      <c r="P36" s="74">
        <f>MAX(P8:P32)</f>
        <v>5.0529999999999999</v>
      </c>
      <c r="Q36" s="73"/>
      <c r="R36" s="74">
        <f>MAX(R8:R32)</f>
        <v>6.8555000000000001</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44774</v>
      </c>
      <c r="C8" s="60">
        <f>VLOOKUP($A8,'Return Data'!$B$7:$R$2292,4,0)</f>
        <v>86.59</v>
      </c>
      <c r="D8" s="60">
        <f>VLOOKUP($A8,'Return Data'!$B$7:$R$2292,10,0)</f>
        <v>3.2677</v>
      </c>
      <c r="E8" s="61">
        <f>RANK(D8,D$8:D$10,0)</f>
        <v>1</v>
      </c>
      <c r="F8" s="60">
        <f>VLOOKUP($A8,'Return Data'!$B$7:$R$2292,11,0)</f>
        <v>-1.8588</v>
      </c>
      <c r="G8" s="61">
        <f>RANK(F8,F$8:F$10,0)</f>
        <v>3</v>
      </c>
      <c r="H8" s="60">
        <f>VLOOKUP($A8,'Return Data'!$B$7:$R$2292,12,0)</f>
        <v>-2.1360999999999999</v>
      </c>
      <c r="I8" s="61">
        <f>RANK(H8,H$8:H$10,0)</f>
        <v>3</v>
      </c>
      <c r="J8" s="60">
        <f>VLOOKUP($A8,'Return Data'!$B$7:$R$2292,13,0)</f>
        <v>7.2721</v>
      </c>
      <c r="K8" s="61">
        <f>RANK(J8,J$8:J$10,0)</f>
        <v>3</v>
      </c>
      <c r="L8" s="60">
        <f>VLOOKUP($A8,'Return Data'!$B$7:$R$2292,17,0)</f>
        <v>27.3689</v>
      </c>
      <c r="M8" s="61">
        <f>RANK(L8,L$8:L$10,0)</f>
        <v>3</v>
      </c>
      <c r="N8" s="60">
        <f>VLOOKUP($A8,'Return Data'!$B$7:$R$2292,14,0)</f>
        <v>21.100999999999999</v>
      </c>
      <c r="O8" s="61">
        <f>RANK(N8,N$8:N$10,0)</f>
        <v>2</v>
      </c>
      <c r="P8" s="60">
        <f>VLOOKUP($A8,'Return Data'!$B$7:$R$2292,15,0)</f>
        <v>14.542899999999999</v>
      </c>
      <c r="Q8" s="61">
        <f>RANK(P8,P$8:P$10,0)</f>
        <v>2</v>
      </c>
      <c r="R8" s="60">
        <f>VLOOKUP($A8,'Return Data'!$B$7:$R$2292,16,0)</f>
        <v>18.165700000000001</v>
      </c>
      <c r="S8" s="62">
        <f>RANK(R8,R$8:R$10,0)</f>
        <v>1</v>
      </c>
    </row>
    <row r="9" spans="1:20" x14ac:dyDescent="0.3">
      <c r="A9" s="58" t="s">
        <v>599</v>
      </c>
      <c r="B9" s="59">
        <f>VLOOKUP($A9,'Return Data'!$B$7:$R$2292,3,0)</f>
        <v>44774</v>
      </c>
      <c r="C9" s="60">
        <f>VLOOKUP($A9,'Return Data'!$B$7:$R$2292,4,0)</f>
        <v>94.018000000000001</v>
      </c>
      <c r="D9" s="60">
        <f>VLOOKUP($A9,'Return Data'!$B$7:$R$2292,10,0)</f>
        <v>1.5851</v>
      </c>
      <c r="E9" s="61">
        <f>RANK(D9,D$8:D$10,0)</f>
        <v>3</v>
      </c>
      <c r="F9" s="60">
        <f>VLOOKUP($A9,'Return Data'!$B$7:$R$2292,11,0)</f>
        <v>-1.2997000000000001</v>
      </c>
      <c r="G9" s="61">
        <f>RANK(F9,F$8:F$10,0)</f>
        <v>2</v>
      </c>
      <c r="H9" s="60">
        <f>VLOOKUP($A9,'Return Data'!$B$7:$R$2292,12,0)</f>
        <v>-1.6660999999999999</v>
      </c>
      <c r="I9" s="61">
        <f>RANK(H9,H$8:H$10,0)</f>
        <v>2</v>
      </c>
      <c r="J9" s="60">
        <f>VLOOKUP($A9,'Return Data'!$B$7:$R$2292,13,0)</f>
        <v>8.5632999999999999</v>
      </c>
      <c r="K9" s="61">
        <f>RANK(J9,J$8:J$10,0)</f>
        <v>2</v>
      </c>
      <c r="L9" s="60">
        <f>VLOOKUP($A9,'Return Data'!$B$7:$R$2292,17,0)</f>
        <v>29.2212</v>
      </c>
      <c r="M9" s="61">
        <f>RANK(L9,L$8:L$10,0)</f>
        <v>2</v>
      </c>
      <c r="N9" s="60">
        <f>VLOOKUP($A9,'Return Data'!$B$7:$R$2292,14,0)</f>
        <v>20.1934</v>
      </c>
      <c r="O9" s="61">
        <f>RANK(N9,N$8:N$10,0)</f>
        <v>3</v>
      </c>
      <c r="P9" s="60">
        <f>VLOOKUP($A9,'Return Data'!$B$7:$R$2292,15,0)</f>
        <v>14.409800000000001</v>
      </c>
      <c r="Q9" s="61">
        <f>RANK(P9,P$8:P$10,0)</f>
        <v>3</v>
      </c>
      <c r="R9" s="60">
        <f>VLOOKUP($A9,'Return Data'!$B$7:$R$2292,16,0)</f>
        <v>15.5938</v>
      </c>
      <c r="S9" s="62">
        <f>RANK(R9,R$8:R$10,0)</f>
        <v>2</v>
      </c>
    </row>
    <row r="10" spans="1:20" x14ac:dyDescent="0.3">
      <c r="A10" s="58" t="s">
        <v>1728</v>
      </c>
      <c r="B10" s="59">
        <f>VLOOKUP($A10,'Return Data'!$B$7:$R$2292,3,0)</f>
        <v>44774</v>
      </c>
      <c r="C10" s="60">
        <f>VLOOKUP($A10,'Return Data'!$B$7:$R$2292,4,0)</f>
        <v>224.94759999999999</v>
      </c>
      <c r="D10" s="60">
        <f>VLOOKUP($A10,'Return Data'!$B$7:$R$2292,10,0)</f>
        <v>3.2543000000000002</v>
      </c>
      <c r="E10" s="61">
        <f>RANK(D10,D$8:D$10,0)</f>
        <v>2</v>
      </c>
      <c r="F10" s="60">
        <f>VLOOKUP($A10,'Return Data'!$B$7:$R$2292,11,0)</f>
        <v>3.7385000000000002</v>
      </c>
      <c r="G10" s="61">
        <f>RANK(F10,F$8:F$10,0)</f>
        <v>1</v>
      </c>
      <c r="H10" s="60">
        <f>VLOOKUP($A10,'Return Data'!$B$7:$R$2292,12,0)</f>
        <v>5.9226999999999999</v>
      </c>
      <c r="I10" s="61">
        <f>RANK(H10,H$8:H$10,0)</f>
        <v>1</v>
      </c>
      <c r="J10" s="60">
        <f>VLOOKUP($A10,'Return Data'!$B$7:$R$2292,13,0)</f>
        <v>17.0642</v>
      </c>
      <c r="K10" s="61">
        <f>RANK(J10,J$8:J$10,0)</f>
        <v>1</v>
      </c>
      <c r="L10" s="60">
        <f>VLOOKUP($A10,'Return Data'!$B$7:$R$2292,17,0)</f>
        <v>47.594200000000001</v>
      </c>
      <c r="M10" s="61">
        <f>RANK(L10,L$8:L$10,0)</f>
        <v>1</v>
      </c>
      <c r="N10" s="60">
        <f>VLOOKUP($A10,'Return Data'!$B$7:$R$2292,14,0)</f>
        <v>30.353000000000002</v>
      </c>
      <c r="O10" s="61">
        <f>RANK(N10,N$8:N$10,0)</f>
        <v>1</v>
      </c>
      <c r="P10" s="60">
        <f>VLOOKUP($A10,'Return Data'!$B$7:$R$2292,15,0)</f>
        <v>14.6051</v>
      </c>
      <c r="Q10" s="61">
        <f>RANK(P10,P$8:P$10,0)</f>
        <v>1</v>
      </c>
      <c r="R10" s="60">
        <f>VLOOKUP($A10,'Return Data'!$B$7:$R$2292,16,0)</f>
        <v>14.9641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2.7023666666666668</v>
      </c>
      <c r="E12" s="69"/>
      <c r="F12" s="70">
        <f>AVERAGE(F8:F10)</f>
        <v>0.19333333333333336</v>
      </c>
      <c r="G12" s="69"/>
      <c r="H12" s="70">
        <f>AVERAGE(H8:H10)</f>
        <v>0.70683333333333331</v>
      </c>
      <c r="I12" s="69"/>
      <c r="J12" s="70">
        <f>AVERAGE(J8:J10)</f>
        <v>10.966533333333333</v>
      </c>
      <c r="K12" s="69"/>
      <c r="L12" s="70">
        <f>AVERAGE(L8:L10)</f>
        <v>34.728100000000005</v>
      </c>
      <c r="M12" s="69"/>
      <c r="N12" s="70">
        <f>AVERAGE(N8:N10)</f>
        <v>23.882466666666669</v>
      </c>
      <c r="O12" s="69"/>
      <c r="P12" s="70">
        <f>AVERAGE(P8:P10)</f>
        <v>14.519266666666667</v>
      </c>
      <c r="Q12" s="69"/>
      <c r="R12" s="70">
        <f>AVERAGE(R8:R10)</f>
        <v>16.241200000000003</v>
      </c>
      <c r="S12" s="71"/>
    </row>
    <row r="13" spans="1:20" x14ac:dyDescent="0.3">
      <c r="A13" s="68" t="s">
        <v>28</v>
      </c>
      <c r="B13" s="69"/>
      <c r="C13" s="69"/>
      <c r="D13" s="70">
        <f>MIN(D8:D10)</f>
        <v>1.5851</v>
      </c>
      <c r="E13" s="69"/>
      <c r="F13" s="70">
        <f>MIN(F8:F10)</f>
        <v>-1.8588</v>
      </c>
      <c r="G13" s="69"/>
      <c r="H13" s="70">
        <f>MIN(H8:H10)</f>
        <v>-2.1360999999999999</v>
      </c>
      <c r="I13" s="69"/>
      <c r="J13" s="70">
        <f>MIN(J8:J10)</f>
        <v>7.2721</v>
      </c>
      <c r="K13" s="69"/>
      <c r="L13" s="70">
        <f>MIN(L8:L10)</f>
        <v>27.3689</v>
      </c>
      <c r="M13" s="69"/>
      <c r="N13" s="70">
        <f>MIN(N8:N10)</f>
        <v>20.1934</v>
      </c>
      <c r="O13" s="69"/>
      <c r="P13" s="70">
        <f>MIN(P8:P10)</f>
        <v>14.409800000000001</v>
      </c>
      <c r="Q13" s="69"/>
      <c r="R13" s="70">
        <f>MIN(R8:R10)</f>
        <v>14.9641</v>
      </c>
      <c r="S13" s="71"/>
    </row>
    <row r="14" spans="1:20" ht="15" thickBot="1" x14ac:dyDescent="0.35">
      <c r="A14" s="72" t="s">
        <v>29</v>
      </c>
      <c r="B14" s="73"/>
      <c r="C14" s="73"/>
      <c r="D14" s="74">
        <f>MAX(D8:D10)</f>
        <v>3.2677</v>
      </c>
      <c r="E14" s="73"/>
      <c r="F14" s="74">
        <f>MAX(F8:F10)</f>
        <v>3.7385000000000002</v>
      </c>
      <c r="G14" s="73"/>
      <c r="H14" s="74">
        <f>MAX(H8:H10)</f>
        <v>5.9226999999999999</v>
      </c>
      <c r="I14" s="73"/>
      <c r="J14" s="74">
        <f>MAX(J8:J10)</f>
        <v>17.0642</v>
      </c>
      <c r="K14" s="73"/>
      <c r="L14" s="74">
        <f>MAX(L8:L10)</f>
        <v>47.594200000000001</v>
      </c>
      <c r="M14" s="73"/>
      <c r="N14" s="74">
        <f>MAX(N8:N10)</f>
        <v>30.353000000000002</v>
      </c>
      <c r="O14" s="73"/>
      <c r="P14" s="74">
        <f>MAX(P8:P10)</f>
        <v>14.6051</v>
      </c>
      <c r="Q14" s="73"/>
      <c r="R14" s="74">
        <f>MAX(R8:R10)</f>
        <v>18.165700000000001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44774</v>
      </c>
      <c r="C8" s="60">
        <f>VLOOKUP($A8,'Return Data'!$B$7:$R$2292,4,0)</f>
        <v>76.430000000000007</v>
      </c>
      <c r="D8" s="60">
        <f>VLOOKUP($A8,'Return Data'!$B$7:$R$2292,10,0)</f>
        <v>2.9499</v>
      </c>
      <c r="E8" s="61">
        <f>RANK(D8,D$8:D$10,0)</f>
        <v>2</v>
      </c>
      <c r="F8" s="60">
        <f>VLOOKUP($A8,'Return Data'!$B$7:$R$2292,11,0)</f>
        <v>-2.4630000000000001</v>
      </c>
      <c r="G8" s="61">
        <f>RANK(F8,F$8:F$10,0)</f>
        <v>3</v>
      </c>
      <c r="H8" s="60">
        <f>VLOOKUP($A8,'Return Data'!$B$7:$R$2292,12,0)</f>
        <v>-3.0568</v>
      </c>
      <c r="I8" s="61">
        <f>RANK(H8,H$8:H$10,0)</f>
        <v>3</v>
      </c>
      <c r="J8" s="60">
        <f>VLOOKUP($A8,'Return Data'!$B$7:$R$2292,13,0)</f>
        <v>5.9321000000000002</v>
      </c>
      <c r="K8" s="61">
        <f>RANK(J8,J$8:J$10,0)</f>
        <v>3</v>
      </c>
      <c r="L8" s="60">
        <f>VLOOKUP($A8,'Return Data'!$B$7:$R$2292,17,0)</f>
        <v>25.754100000000001</v>
      </c>
      <c r="M8" s="61">
        <f>RANK(L8,L$8:L$10,0)</f>
        <v>3</v>
      </c>
      <c r="N8" s="60">
        <f>VLOOKUP($A8,'Return Data'!$B$7:$R$2292,14,0)</f>
        <v>19.630099999999999</v>
      </c>
      <c r="O8" s="61">
        <f>RANK(N8,N$8:N$10,0)</f>
        <v>2</v>
      </c>
      <c r="P8" s="60">
        <f>VLOOKUP($A8,'Return Data'!$B$7:$R$2292,15,0)</f>
        <v>13.103400000000001</v>
      </c>
      <c r="Q8" s="61">
        <f>RANK(P8,P$8:P$10,0)</f>
        <v>2</v>
      </c>
      <c r="R8" s="60">
        <f>VLOOKUP($A8,'Return Data'!$B$7:$R$2292,16,0)</f>
        <v>14.1991</v>
      </c>
      <c r="S8" s="62">
        <f>RANK(R8,R$8:R$10,0)</f>
        <v>2</v>
      </c>
    </row>
    <row r="9" spans="1:20" x14ac:dyDescent="0.3">
      <c r="A9" s="58" t="s">
        <v>598</v>
      </c>
      <c r="B9" s="59">
        <f>VLOOKUP($A9,'Return Data'!$B$7:$R$2292,3,0)</f>
        <v>44774</v>
      </c>
      <c r="C9" s="60">
        <f>VLOOKUP($A9,'Return Data'!$B$7:$R$2292,4,0)</f>
        <v>82.951999999999998</v>
      </c>
      <c r="D9" s="60">
        <f>VLOOKUP($A9,'Return Data'!$B$7:$R$2292,10,0)</f>
        <v>1.2141</v>
      </c>
      <c r="E9" s="61">
        <f>RANK(D9,D$8:D$10,0)</f>
        <v>3</v>
      </c>
      <c r="F9" s="60">
        <f>VLOOKUP($A9,'Return Data'!$B$7:$R$2292,11,0)</f>
        <v>-1.9897</v>
      </c>
      <c r="G9" s="61">
        <f>RANK(F9,F$8:F$10,0)</f>
        <v>2</v>
      </c>
      <c r="H9" s="60">
        <f>VLOOKUP($A9,'Return Data'!$B$7:$R$2292,12,0)</f>
        <v>-2.6808000000000001</v>
      </c>
      <c r="I9" s="61">
        <f>RANK(H9,H$8:H$10,0)</f>
        <v>2</v>
      </c>
      <c r="J9" s="60">
        <f>VLOOKUP($A9,'Return Data'!$B$7:$R$2292,13,0)</f>
        <v>7.0679999999999996</v>
      </c>
      <c r="K9" s="61">
        <f>RANK(J9,J$8:J$10,0)</f>
        <v>2</v>
      </c>
      <c r="L9" s="60">
        <f>VLOOKUP($A9,'Return Data'!$B$7:$R$2292,17,0)</f>
        <v>27.472300000000001</v>
      </c>
      <c r="M9" s="61">
        <f>RANK(L9,L$8:L$10,0)</f>
        <v>2</v>
      </c>
      <c r="N9" s="60">
        <f>VLOOKUP($A9,'Return Data'!$B$7:$R$2292,14,0)</f>
        <v>18.564699999999998</v>
      </c>
      <c r="O9" s="61">
        <f>RANK(N9,N$8:N$10,0)</f>
        <v>3</v>
      </c>
      <c r="P9" s="60">
        <f>VLOOKUP($A9,'Return Data'!$B$7:$R$2292,15,0)</f>
        <v>12.853</v>
      </c>
      <c r="Q9" s="61">
        <f>RANK(P9,P$8:P$10,0)</f>
        <v>3</v>
      </c>
      <c r="R9" s="60">
        <f>VLOOKUP($A9,'Return Data'!$B$7:$R$2292,16,0)</f>
        <v>13.2323</v>
      </c>
      <c r="S9" s="62">
        <f>RANK(R9,R$8:R$10,0)</f>
        <v>3</v>
      </c>
    </row>
    <row r="10" spans="1:20" x14ac:dyDescent="0.3">
      <c r="A10" s="58" t="s">
        <v>1729</v>
      </c>
      <c r="B10" s="59">
        <f>VLOOKUP($A10,'Return Data'!$B$7:$R$2292,3,0)</f>
        <v>44774</v>
      </c>
      <c r="C10" s="60">
        <f>VLOOKUP($A10,'Return Data'!$B$7:$R$2292,4,0)</f>
        <v>535.47239738159499</v>
      </c>
      <c r="D10" s="60">
        <f>VLOOKUP($A10,'Return Data'!$B$7:$R$2292,10,0)</f>
        <v>3.0789</v>
      </c>
      <c r="E10" s="61">
        <f>RANK(D10,D$8:D$10,0)</f>
        <v>1</v>
      </c>
      <c r="F10" s="60">
        <f>VLOOKUP($A10,'Return Data'!$B$7:$R$2292,11,0)</f>
        <v>3.3534999999999999</v>
      </c>
      <c r="G10" s="61">
        <f>RANK(F10,F$8:F$10,0)</f>
        <v>1</v>
      </c>
      <c r="H10" s="60">
        <f>VLOOKUP($A10,'Return Data'!$B$7:$R$2292,12,0)</f>
        <v>5.3216999999999999</v>
      </c>
      <c r="I10" s="61">
        <f>RANK(H10,H$8:H$10,0)</f>
        <v>1</v>
      </c>
      <c r="J10" s="60">
        <f>VLOOKUP($A10,'Return Data'!$B$7:$R$2292,13,0)</f>
        <v>16.184999999999999</v>
      </c>
      <c r="K10" s="61">
        <f>RANK(J10,J$8:J$10,0)</f>
        <v>1</v>
      </c>
      <c r="L10" s="60">
        <f>VLOOKUP($A10,'Return Data'!$B$7:$R$2292,17,0)</f>
        <v>46.567900000000002</v>
      </c>
      <c r="M10" s="61">
        <f>RANK(L10,L$8:L$10,0)</f>
        <v>1</v>
      </c>
      <c r="N10" s="60">
        <f>VLOOKUP($A10,'Return Data'!$B$7:$R$2292,14,0)</f>
        <v>29.497299999999999</v>
      </c>
      <c r="O10" s="61">
        <f>RANK(N10,N$8:N$10,0)</f>
        <v>1</v>
      </c>
      <c r="P10" s="60">
        <f>VLOOKUP($A10,'Return Data'!$B$7:$R$2292,15,0)</f>
        <v>13.8429</v>
      </c>
      <c r="Q10" s="61">
        <f>RANK(P10,P$8:P$10,0)</f>
        <v>1</v>
      </c>
      <c r="R10" s="60">
        <f>VLOOKUP($A10,'Return Data'!$B$7:$R$2292,16,0)</f>
        <v>18.3507</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2.4142999999999999</v>
      </c>
      <c r="E12" s="69"/>
      <c r="F12" s="70">
        <f>AVERAGE(F8:F10)</f>
        <v>-0.36640000000000006</v>
      </c>
      <c r="G12" s="69"/>
      <c r="H12" s="70">
        <f>AVERAGE(H8:H10)</f>
        <v>-0.13863333333333352</v>
      </c>
      <c r="I12" s="69"/>
      <c r="J12" s="70">
        <f>AVERAGE(J8:J10)</f>
        <v>9.7283666666666662</v>
      </c>
      <c r="K12" s="69"/>
      <c r="L12" s="70">
        <f>AVERAGE(L8:L10)</f>
        <v>33.264766666666667</v>
      </c>
      <c r="M12" s="69"/>
      <c r="N12" s="70">
        <f>AVERAGE(N8:N10)</f>
        <v>22.564033333333331</v>
      </c>
      <c r="O12" s="69"/>
      <c r="P12" s="70">
        <f>AVERAGE(P8:P10)</f>
        <v>13.266433333333334</v>
      </c>
      <c r="Q12" s="69"/>
      <c r="R12" s="70">
        <f>AVERAGE(R8:R10)</f>
        <v>15.2607</v>
      </c>
      <c r="S12" s="71"/>
    </row>
    <row r="13" spans="1:20" x14ac:dyDescent="0.3">
      <c r="A13" s="68" t="s">
        <v>28</v>
      </c>
      <c r="B13" s="69"/>
      <c r="C13" s="69"/>
      <c r="D13" s="70">
        <f>MIN(D8:D10)</f>
        <v>1.2141</v>
      </c>
      <c r="E13" s="69"/>
      <c r="F13" s="70">
        <f>MIN(F8:F10)</f>
        <v>-2.4630000000000001</v>
      </c>
      <c r="G13" s="69"/>
      <c r="H13" s="70">
        <f>MIN(H8:H10)</f>
        <v>-3.0568</v>
      </c>
      <c r="I13" s="69"/>
      <c r="J13" s="70">
        <f>MIN(J8:J10)</f>
        <v>5.9321000000000002</v>
      </c>
      <c r="K13" s="69"/>
      <c r="L13" s="70">
        <f>MIN(L8:L10)</f>
        <v>25.754100000000001</v>
      </c>
      <c r="M13" s="69"/>
      <c r="N13" s="70">
        <f>MIN(N8:N10)</f>
        <v>18.564699999999998</v>
      </c>
      <c r="O13" s="69"/>
      <c r="P13" s="70">
        <f>MIN(P8:P10)</f>
        <v>12.853</v>
      </c>
      <c r="Q13" s="69"/>
      <c r="R13" s="70">
        <f>MIN(R8:R10)</f>
        <v>13.2323</v>
      </c>
      <c r="S13" s="71"/>
    </row>
    <row r="14" spans="1:20" ht="15" thickBot="1" x14ac:dyDescent="0.35">
      <c r="A14" s="72" t="s">
        <v>29</v>
      </c>
      <c r="B14" s="73"/>
      <c r="C14" s="73"/>
      <c r="D14" s="74">
        <f>MAX(D8:D10)</f>
        <v>3.0789</v>
      </c>
      <c r="E14" s="73"/>
      <c r="F14" s="74">
        <f>MAX(F8:F10)</f>
        <v>3.3534999999999999</v>
      </c>
      <c r="G14" s="73"/>
      <c r="H14" s="74">
        <f>MAX(H8:H10)</f>
        <v>5.3216999999999999</v>
      </c>
      <c r="I14" s="73"/>
      <c r="J14" s="74">
        <f>MAX(J8:J10)</f>
        <v>16.184999999999999</v>
      </c>
      <c r="K14" s="73"/>
      <c r="L14" s="74">
        <f>MAX(L8:L10)</f>
        <v>46.567900000000002</v>
      </c>
      <c r="M14" s="73"/>
      <c r="N14" s="74">
        <f>MAX(N8:N10)</f>
        <v>29.497299999999999</v>
      </c>
      <c r="O14" s="73"/>
      <c r="P14" s="74">
        <f>MAX(P8:P10)</f>
        <v>13.8429</v>
      </c>
      <c r="Q14" s="73"/>
      <c r="R14" s="74">
        <f>MAX(R8:R10)</f>
        <v>18.3507</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44774</v>
      </c>
      <c r="C8" s="60">
        <f>VLOOKUP($A8,'Return Data'!$B$7:$R$2292,4,0)</f>
        <v>77.336699999999993</v>
      </c>
      <c r="D8" s="60">
        <f>VLOOKUP($A8,'Return Data'!$B$7:$R$2292,10,0)</f>
        <v>-2.1214</v>
      </c>
      <c r="E8" s="61">
        <f t="shared" ref="E8:E21" si="0">RANK(D8,D$8:D$21,0)</f>
        <v>14</v>
      </c>
      <c r="F8" s="60">
        <f>VLOOKUP($A8,'Return Data'!$B$7:$R$2292,11,0)</f>
        <v>-4.1539000000000001</v>
      </c>
      <c r="G8" s="61">
        <f t="shared" ref="G8:G21" si="1">RANK(F8,F$8:F$21,0)</f>
        <v>12</v>
      </c>
      <c r="H8" s="60">
        <f>VLOOKUP($A8,'Return Data'!$B$7:$R$2292,12,0)</f>
        <v>-5.4158999999999997</v>
      </c>
      <c r="I8" s="61">
        <f t="shared" ref="I8:I21" si="2">RANK(H8,H$8:H$21,0)</f>
        <v>13</v>
      </c>
      <c r="J8" s="60">
        <f>VLOOKUP($A8,'Return Data'!$B$7:$R$2292,13,0)</f>
        <v>1.708</v>
      </c>
      <c r="K8" s="61">
        <f t="shared" ref="K8:K21" si="3">RANK(J8,J$8:J$21,0)</f>
        <v>14</v>
      </c>
      <c r="L8" s="60">
        <f>VLOOKUP($A8,'Return Data'!$B$7:$R$2292,17,0)</f>
        <v>32.697299999999998</v>
      </c>
      <c r="M8" s="61">
        <f t="shared" ref="M8:M21" si="4">RANK(L8,L$8:L$21,0)</f>
        <v>5</v>
      </c>
      <c r="N8" s="60">
        <f>VLOOKUP($A8,'Return Data'!$B$7:$R$2292,14,0)</f>
        <v>17.091799999999999</v>
      </c>
      <c r="O8" s="61">
        <f t="shared" ref="O8:O19" si="5">RANK(N8,N$8:N$21,0)</f>
        <v>12</v>
      </c>
      <c r="P8" s="60">
        <f>VLOOKUP($A8,'Return Data'!$B$7:$R$2292,15,0)</f>
        <v>5.9977</v>
      </c>
      <c r="Q8" s="61">
        <f>RANK(P8,P$8:P$21,0)</f>
        <v>12</v>
      </c>
      <c r="R8" s="60">
        <f>VLOOKUP($A8,'Return Data'!$B$7:$R$2292,16,0)</f>
        <v>16.1328</v>
      </c>
      <c r="S8" s="62">
        <f t="shared" ref="S8:S21" si="6">RANK(R8,R$8:R$21,0)</f>
        <v>6</v>
      </c>
    </row>
    <row r="9" spans="1:19" s="63" customFormat="1" x14ac:dyDescent="0.3">
      <c r="A9" s="58" t="s">
        <v>12</v>
      </c>
      <c r="B9" s="59">
        <f>VLOOKUP($A9,'Return Data'!$B$7:$R$2292,3,0)</f>
        <v>44774</v>
      </c>
      <c r="C9" s="60">
        <f>VLOOKUP($A9,'Return Data'!$B$7:$R$2292,4,0)</f>
        <v>462.30599999999998</v>
      </c>
      <c r="D9" s="60">
        <f>VLOOKUP($A9,'Return Data'!$B$7:$R$2292,10,0)</f>
        <v>0.70709999999999995</v>
      </c>
      <c r="E9" s="61">
        <f t="shared" si="0"/>
        <v>10</v>
      </c>
      <c r="F9" s="60">
        <f>VLOOKUP($A9,'Return Data'!$B$7:$R$2292,11,0)</f>
        <v>-3.9121000000000001</v>
      </c>
      <c r="G9" s="61">
        <f t="shared" si="1"/>
        <v>11</v>
      </c>
      <c r="H9" s="60">
        <f>VLOOKUP($A9,'Return Data'!$B$7:$R$2292,12,0)</f>
        <v>-4.0991999999999997</v>
      </c>
      <c r="I9" s="61">
        <f t="shared" si="2"/>
        <v>12</v>
      </c>
      <c r="J9" s="60">
        <f>VLOOKUP($A9,'Return Data'!$B$7:$R$2292,13,0)</f>
        <v>7.6444000000000001</v>
      </c>
      <c r="K9" s="61">
        <f t="shared" si="3"/>
        <v>8</v>
      </c>
      <c r="L9" s="60">
        <f>VLOOKUP($A9,'Return Data'!$B$7:$R$2292,17,0)</f>
        <v>29.73</v>
      </c>
      <c r="M9" s="61">
        <f t="shared" si="4"/>
        <v>8</v>
      </c>
      <c r="N9" s="60">
        <f>VLOOKUP($A9,'Return Data'!$B$7:$R$2292,14,0)</f>
        <v>17.875900000000001</v>
      </c>
      <c r="O9" s="61">
        <f t="shared" si="5"/>
        <v>10</v>
      </c>
      <c r="P9" s="60">
        <f>VLOOKUP($A9,'Return Data'!$B$7:$R$2292,15,0)</f>
        <v>10.8034</v>
      </c>
      <c r="Q9" s="61">
        <f>RANK(P9,P$8:P$21,0)</f>
        <v>6</v>
      </c>
      <c r="R9" s="60">
        <f>VLOOKUP($A9,'Return Data'!$B$7:$R$2292,16,0)</f>
        <v>15.429600000000001</v>
      </c>
      <c r="S9" s="62">
        <f t="shared" si="6"/>
        <v>7</v>
      </c>
    </row>
    <row r="10" spans="1:19" s="63" customFormat="1" x14ac:dyDescent="0.3">
      <c r="A10" s="58" t="s">
        <v>13</v>
      </c>
      <c r="B10" s="59">
        <f>VLOOKUP($A10,'Return Data'!$B$7:$R$2292,3,0)</f>
        <v>44774</v>
      </c>
      <c r="C10" s="60">
        <f>VLOOKUP($A10,'Return Data'!$B$7:$R$2292,4,0)</f>
        <v>278.77999999999997</v>
      </c>
      <c r="D10" s="60">
        <f>VLOOKUP($A10,'Return Data'!$B$7:$R$2292,10,0)</f>
        <v>1.4742</v>
      </c>
      <c r="E10" s="61">
        <f t="shared" si="0"/>
        <v>7</v>
      </c>
      <c r="F10" s="60">
        <f>VLOOKUP($A10,'Return Data'!$B$7:$R$2292,11,0)</f>
        <v>0.92679999999999996</v>
      </c>
      <c r="G10" s="61">
        <f t="shared" si="1"/>
        <v>2</v>
      </c>
      <c r="H10" s="60">
        <f>VLOOKUP($A10,'Return Data'!$B$7:$R$2292,12,0)</f>
        <v>4.0884</v>
      </c>
      <c r="I10" s="61">
        <f t="shared" si="2"/>
        <v>1</v>
      </c>
      <c r="J10" s="60">
        <f>VLOOKUP($A10,'Return Data'!$B$7:$R$2292,13,0)</f>
        <v>17.119700000000002</v>
      </c>
      <c r="K10" s="61">
        <f t="shared" si="3"/>
        <v>1</v>
      </c>
      <c r="L10" s="60">
        <f>VLOOKUP($A10,'Return Data'!$B$7:$R$2292,17,0)</f>
        <v>34.161099999999998</v>
      </c>
      <c r="M10" s="61">
        <f t="shared" si="4"/>
        <v>4</v>
      </c>
      <c r="N10" s="60">
        <f>VLOOKUP($A10,'Return Data'!$B$7:$R$2292,14,0)</f>
        <v>23.8535</v>
      </c>
      <c r="O10" s="61">
        <f t="shared" si="5"/>
        <v>2</v>
      </c>
      <c r="P10" s="60">
        <f>VLOOKUP($A10,'Return Data'!$B$7:$R$2292,15,0)</f>
        <v>14.002800000000001</v>
      </c>
      <c r="Q10" s="61">
        <f>RANK(P10,P$8:P$21,0)</f>
        <v>1</v>
      </c>
      <c r="R10" s="60">
        <f>VLOOKUP($A10,'Return Data'!$B$7:$R$2292,16,0)</f>
        <v>17.786200000000001</v>
      </c>
      <c r="S10" s="62">
        <f t="shared" si="6"/>
        <v>2</v>
      </c>
    </row>
    <row r="11" spans="1:19" s="63" customFormat="1" x14ac:dyDescent="0.3">
      <c r="A11" s="58" t="s">
        <v>14</v>
      </c>
      <c r="B11" s="59">
        <f>VLOOKUP($A11,'Return Data'!$B$7:$R$2292,3,0)</f>
        <v>44774</v>
      </c>
      <c r="C11" s="60">
        <f>VLOOKUP($A11,'Return Data'!$B$7:$R$2292,4,0)</f>
        <v>16.420000000000002</v>
      </c>
      <c r="D11" s="60">
        <f>VLOOKUP($A11,'Return Data'!$B$7:$R$2292,10,0)</f>
        <v>0.98399999999999999</v>
      </c>
      <c r="E11" s="61">
        <f t="shared" si="0"/>
        <v>9</v>
      </c>
      <c r="F11" s="60">
        <f>VLOOKUP($A11,'Return Data'!$B$7:$R$2292,11,0)</f>
        <v>-2.3780999999999999</v>
      </c>
      <c r="G11" s="61">
        <f t="shared" si="1"/>
        <v>8</v>
      </c>
      <c r="H11" s="60">
        <f>VLOOKUP($A11,'Return Data'!$B$7:$R$2292,12,0)</f>
        <v>-3.2410000000000001</v>
      </c>
      <c r="I11" s="61">
        <f t="shared" si="2"/>
        <v>10</v>
      </c>
      <c r="J11" s="60">
        <f>VLOOKUP($A11,'Return Data'!$B$7:$R$2292,13,0)</f>
        <v>7.0404</v>
      </c>
      <c r="K11" s="61">
        <f t="shared" si="3"/>
        <v>10</v>
      </c>
      <c r="L11" s="60">
        <f>VLOOKUP($A11,'Return Data'!$B$7:$R$2292,17,0)</f>
        <v>29.002099999999999</v>
      </c>
      <c r="M11" s="61">
        <f t="shared" si="4"/>
        <v>10</v>
      </c>
      <c r="N11" s="60">
        <f>VLOOKUP($A11,'Return Data'!$B$7:$R$2292,14,0)</f>
        <v>17.9575</v>
      </c>
      <c r="O11" s="61">
        <f t="shared" si="5"/>
        <v>9</v>
      </c>
      <c r="P11" s="60"/>
      <c r="Q11" s="61"/>
      <c r="R11" s="60">
        <f>VLOOKUP($A11,'Return Data'!$B$7:$R$2292,16,0)</f>
        <v>13.374499999999999</v>
      </c>
      <c r="S11" s="62">
        <f t="shared" si="6"/>
        <v>11</v>
      </c>
    </row>
    <row r="12" spans="1:19" s="63" customFormat="1" x14ac:dyDescent="0.3">
      <c r="A12" s="58" t="s">
        <v>15</v>
      </c>
      <c r="B12" s="59">
        <f>VLOOKUP($A12,'Return Data'!$B$7:$R$2292,3,0)</f>
        <v>44774</v>
      </c>
      <c r="C12" s="60">
        <f>VLOOKUP($A12,'Return Data'!$B$7:$R$2292,4,0)</f>
        <v>97.22</v>
      </c>
      <c r="D12" s="60">
        <f>VLOOKUP($A12,'Return Data'!$B$7:$R$2292,10,0)</f>
        <v>-1.0483</v>
      </c>
      <c r="E12" s="61">
        <f t="shared" si="0"/>
        <v>13</v>
      </c>
      <c r="F12" s="60">
        <f>VLOOKUP($A12,'Return Data'!$B$7:$R$2292,11,0)</f>
        <v>-2.8189000000000002</v>
      </c>
      <c r="G12" s="61">
        <f t="shared" si="1"/>
        <v>10</v>
      </c>
      <c r="H12" s="60">
        <f>VLOOKUP($A12,'Return Data'!$B$7:$R$2292,12,0)</f>
        <v>2.4554999999999998</v>
      </c>
      <c r="I12" s="61">
        <f t="shared" si="2"/>
        <v>2</v>
      </c>
      <c r="J12" s="60">
        <f>VLOOKUP($A12,'Return Data'!$B$7:$R$2292,13,0)</f>
        <v>10.9184</v>
      </c>
      <c r="K12" s="61">
        <f t="shared" si="3"/>
        <v>3</v>
      </c>
      <c r="L12" s="60">
        <f>VLOOKUP($A12,'Return Data'!$B$7:$R$2292,17,0)</f>
        <v>51.0715</v>
      </c>
      <c r="M12" s="61">
        <f t="shared" si="4"/>
        <v>1</v>
      </c>
      <c r="N12" s="60">
        <f>VLOOKUP($A12,'Return Data'!$B$7:$R$2292,14,0)</f>
        <v>26.619499999999999</v>
      </c>
      <c r="O12" s="61">
        <f t="shared" si="5"/>
        <v>1</v>
      </c>
      <c r="P12" s="60">
        <f>VLOOKUP($A12,'Return Data'!$B$7:$R$2292,15,0)</f>
        <v>12.9712</v>
      </c>
      <c r="Q12" s="61">
        <f t="shared" ref="Q12:Q19" si="7">RANK(P12,P$8:P$21,0)</f>
        <v>4</v>
      </c>
      <c r="R12" s="60">
        <f>VLOOKUP($A12,'Return Data'!$B$7:$R$2292,16,0)</f>
        <v>16.826899999999998</v>
      </c>
      <c r="S12" s="62">
        <f t="shared" si="6"/>
        <v>3</v>
      </c>
    </row>
    <row r="13" spans="1:19" s="63" customFormat="1" x14ac:dyDescent="0.3">
      <c r="A13" s="58" t="s">
        <v>16</v>
      </c>
      <c r="B13" s="59">
        <f>VLOOKUP($A13,'Return Data'!$B$7:$R$2292,3,0)</f>
        <v>44774</v>
      </c>
      <c r="C13" s="60">
        <f>VLOOKUP($A13,'Return Data'!$B$7:$R$2292,4,0)</f>
        <v>19.256799999999998</v>
      </c>
      <c r="D13" s="60">
        <f>VLOOKUP($A13,'Return Data'!$B$7:$R$2292,10,0)</f>
        <v>2.1575000000000002</v>
      </c>
      <c r="E13" s="61">
        <f t="shared" si="0"/>
        <v>5</v>
      </c>
      <c r="F13" s="60">
        <f>VLOOKUP($A13,'Return Data'!$B$7:$R$2292,11,0)</f>
        <v>-2.7812000000000001</v>
      </c>
      <c r="G13" s="61">
        <f t="shared" si="1"/>
        <v>9</v>
      </c>
      <c r="H13" s="60">
        <f>VLOOKUP($A13,'Return Data'!$B$7:$R$2292,12,0)</f>
        <v>-3.0127999999999999</v>
      </c>
      <c r="I13" s="61">
        <f t="shared" si="2"/>
        <v>9</v>
      </c>
      <c r="J13" s="60">
        <f>VLOOKUP($A13,'Return Data'!$B$7:$R$2292,13,0)</f>
        <v>8.1302000000000003</v>
      </c>
      <c r="K13" s="61">
        <f t="shared" si="3"/>
        <v>6</v>
      </c>
      <c r="L13" s="60">
        <f>VLOOKUP($A13,'Return Data'!$B$7:$R$2292,17,0)</f>
        <v>28.465399999999999</v>
      </c>
      <c r="M13" s="61">
        <f t="shared" si="4"/>
        <v>12</v>
      </c>
      <c r="N13" s="60">
        <f>VLOOKUP($A13,'Return Data'!$B$7:$R$2292,14,0)</f>
        <v>18.638400000000001</v>
      </c>
      <c r="O13" s="61">
        <f t="shared" si="5"/>
        <v>8</v>
      </c>
      <c r="P13" s="60">
        <f>VLOOKUP($A13,'Return Data'!$B$7:$R$2292,15,0)</f>
        <v>6.8308</v>
      </c>
      <c r="Q13" s="61">
        <f t="shared" si="7"/>
        <v>11</v>
      </c>
      <c r="R13" s="60">
        <f>VLOOKUP($A13,'Return Data'!$B$7:$R$2292,16,0)</f>
        <v>9.9562000000000008</v>
      </c>
      <c r="S13" s="62">
        <f t="shared" si="6"/>
        <v>14</v>
      </c>
    </row>
    <row r="14" spans="1:19" s="63" customFormat="1" x14ac:dyDescent="0.3">
      <c r="A14" s="58" t="s">
        <v>17</v>
      </c>
      <c r="B14" s="59">
        <f>VLOOKUP($A14,'Return Data'!$B$7:$R$2292,3,0)</f>
        <v>44774</v>
      </c>
      <c r="C14" s="60">
        <f>VLOOKUP($A14,'Return Data'!$B$7:$R$2292,4,0)</f>
        <v>54.093699999999998</v>
      </c>
      <c r="D14" s="60">
        <f>VLOOKUP($A14,'Return Data'!$B$7:$R$2292,10,0)</f>
        <v>1.1942999999999999</v>
      </c>
      <c r="E14" s="61">
        <f t="shared" si="0"/>
        <v>8</v>
      </c>
      <c r="F14" s="60">
        <f>VLOOKUP($A14,'Return Data'!$B$7:$R$2292,11,0)</f>
        <v>-5.1803999999999997</v>
      </c>
      <c r="G14" s="61">
        <f t="shared" si="1"/>
        <v>14</v>
      </c>
      <c r="H14" s="60">
        <f>VLOOKUP($A14,'Return Data'!$B$7:$R$2292,12,0)</f>
        <v>-5.6723999999999997</v>
      </c>
      <c r="I14" s="61">
        <f t="shared" si="2"/>
        <v>14</v>
      </c>
      <c r="J14" s="60">
        <f>VLOOKUP($A14,'Return Data'!$B$7:$R$2292,13,0)</f>
        <v>4.6121999999999996</v>
      </c>
      <c r="K14" s="61">
        <f t="shared" si="3"/>
        <v>13</v>
      </c>
      <c r="L14" s="60">
        <f>VLOOKUP($A14,'Return Data'!$B$7:$R$2292,17,0)</f>
        <v>29.878799999999998</v>
      </c>
      <c r="M14" s="61">
        <f t="shared" si="4"/>
        <v>7</v>
      </c>
      <c r="N14" s="60">
        <f>VLOOKUP($A14,'Return Data'!$B$7:$R$2292,14,0)</f>
        <v>19.639700000000001</v>
      </c>
      <c r="O14" s="61">
        <f t="shared" si="5"/>
        <v>7</v>
      </c>
      <c r="P14" s="60">
        <f>VLOOKUP($A14,'Return Data'!$B$7:$R$2292,15,0)</f>
        <v>10.298999999999999</v>
      </c>
      <c r="Q14" s="61">
        <f t="shared" si="7"/>
        <v>8</v>
      </c>
      <c r="R14" s="60">
        <f>VLOOKUP($A14,'Return Data'!$B$7:$R$2292,16,0)</f>
        <v>14.7339</v>
      </c>
      <c r="S14" s="62">
        <f t="shared" si="6"/>
        <v>9</v>
      </c>
    </row>
    <row r="15" spans="1:19" s="63" customFormat="1" x14ac:dyDescent="0.3">
      <c r="A15" s="58" t="s">
        <v>18</v>
      </c>
      <c r="B15" s="59">
        <f>VLOOKUP($A15,'Return Data'!$B$7:$R$2292,3,0)</f>
        <v>44774</v>
      </c>
      <c r="C15" s="60">
        <f>VLOOKUP($A15,'Return Data'!$B$7:$R$2292,4,0)</f>
        <v>61.331000000000003</v>
      </c>
      <c r="D15" s="60">
        <f>VLOOKUP($A15,'Return Data'!$B$7:$R$2292,10,0)</f>
        <v>-1.6299999999999999E-2</v>
      </c>
      <c r="E15" s="61">
        <f t="shared" si="0"/>
        <v>11</v>
      </c>
      <c r="F15" s="60">
        <f>VLOOKUP($A15,'Return Data'!$B$7:$R$2292,11,0)</f>
        <v>-4.3989000000000003</v>
      </c>
      <c r="G15" s="61">
        <f t="shared" si="1"/>
        <v>13</v>
      </c>
      <c r="H15" s="60">
        <f>VLOOKUP($A15,'Return Data'!$B$7:$R$2292,12,0)</f>
        <v>-3.9045000000000001</v>
      </c>
      <c r="I15" s="61">
        <f t="shared" si="2"/>
        <v>11</v>
      </c>
      <c r="J15" s="60">
        <f>VLOOKUP($A15,'Return Data'!$B$7:$R$2292,13,0)</f>
        <v>7.3215000000000003</v>
      </c>
      <c r="K15" s="61">
        <f t="shared" si="3"/>
        <v>9</v>
      </c>
      <c r="L15" s="60">
        <f>VLOOKUP($A15,'Return Data'!$B$7:$R$2292,17,0)</f>
        <v>31.854800000000001</v>
      </c>
      <c r="M15" s="61">
        <f t="shared" si="4"/>
        <v>6</v>
      </c>
      <c r="N15" s="60">
        <f>VLOOKUP($A15,'Return Data'!$B$7:$R$2292,14,0)</f>
        <v>20.251999999999999</v>
      </c>
      <c r="O15" s="61">
        <f t="shared" si="5"/>
        <v>6</v>
      </c>
      <c r="P15" s="60">
        <f>VLOOKUP($A15,'Return Data'!$B$7:$R$2292,15,0)</f>
        <v>10.6799</v>
      </c>
      <c r="Q15" s="61">
        <f t="shared" si="7"/>
        <v>7</v>
      </c>
      <c r="R15" s="60">
        <f>VLOOKUP($A15,'Return Data'!$B$7:$R$2292,16,0)</f>
        <v>18.267700000000001</v>
      </c>
      <c r="S15" s="62">
        <f t="shared" si="6"/>
        <v>1</v>
      </c>
    </row>
    <row r="16" spans="1:19" s="63" customFormat="1" x14ac:dyDescent="0.3">
      <c r="A16" s="58" t="s">
        <v>19</v>
      </c>
      <c r="B16" s="59">
        <f>VLOOKUP($A16,'Return Data'!$B$7:$R$2292,3,0)</f>
        <v>44774</v>
      </c>
      <c r="C16" s="60">
        <f>VLOOKUP($A16,'Return Data'!$B$7:$R$2292,4,0)</f>
        <v>130.3648</v>
      </c>
      <c r="D16" s="60">
        <f>VLOOKUP($A16,'Return Data'!$B$7:$R$2292,10,0)</f>
        <v>-1.67E-2</v>
      </c>
      <c r="E16" s="61">
        <f t="shared" si="0"/>
        <v>12</v>
      </c>
      <c r="F16" s="60">
        <f>VLOOKUP($A16,'Return Data'!$B$7:$R$2292,11,0)</f>
        <v>-2.2997000000000001</v>
      </c>
      <c r="G16" s="61">
        <f t="shared" si="1"/>
        <v>6</v>
      </c>
      <c r="H16" s="60">
        <f>VLOOKUP($A16,'Return Data'!$B$7:$R$2292,12,0)</f>
        <v>-2.6257999999999999</v>
      </c>
      <c r="I16" s="61">
        <f t="shared" si="2"/>
        <v>7</v>
      </c>
      <c r="J16" s="60">
        <f>VLOOKUP($A16,'Return Data'!$B$7:$R$2292,13,0)</f>
        <v>7.9646999999999997</v>
      </c>
      <c r="K16" s="61">
        <f t="shared" si="3"/>
        <v>7</v>
      </c>
      <c r="L16" s="60">
        <f>VLOOKUP($A16,'Return Data'!$B$7:$R$2292,17,0)</f>
        <v>34.239199999999997</v>
      </c>
      <c r="M16" s="61">
        <f t="shared" si="4"/>
        <v>3</v>
      </c>
      <c r="N16" s="60">
        <f>VLOOKUP($A16,'Return Data'!$B$7:$R$2292,14,0)</f>
        <v>21.563700000000001</v>
      </c>
      <c r="O16" s="61">
        <f t="shared" si="5"/>
        <v>4</v>
      </c>
      <c r="P16" s="60">
        <f>VLOOKUP($A16,'Return Data'!$B$7:$R$2292,15,0)</f>
        <v>13.2012</v>
      </c>
      <c r="Q16" s="61">
        <f t="shared" si="7"/>
        <v>2</v>
      </c>
      <c r="R16" s="60">
        <f>VLOOKUP($A16,'Return Data'!$B$7:$R$2292,16,0)</f>
        <v>14.9351</v>
      </c>
      <c r="S16" s="62">
        <f t="shared" si="6"/>
        <v>8</v>
      </c>
    </row>
    <row r="17" spans="1:21" s="63" customFormat="1" x14ac:dyDescent="0.3">
      <c r="A17" s="58" t="s">
        <v>20</v>
      </c>
      <c r="B17" s="59">
        <f>VLOOKUP($A17,'Return Data'!$B$7:$R$2292,3,0)</f>
        <v>44774</v>
      </c>
      <c r="C17" s="60">
        <f>VLOOKUP($A17,'Return Data'!$B$7:$R$2292,4,0)</f>
        <v>77.92</v>
      </c>
      <c r="D17" s="60">
        <f>VLOOKUP($A17,'Return Data'!$B$7:$R$2292,10,0)</f>
        <v>3.0143</v>
      </c>
      <c r="E17" s="61">
        <f t="shared" si="0"/>
        <v>2</v>
      </c>
      <c r="F17" s="60">
        <f>VLOOKUP($A17,'Return Data'!$B$7:$R$2292,11,0)</f>
        <v>-0.14099999999999999</v>
      </c>
      <c r="G17" s="61">
        <f t="shared" si="1"/>
        <v>3</v>
      </c>
      <c r="H17" s="60">
        <f>VLOOKUP($A17,'Return Data'!$B$7:$R$2292,12,0)</f>
        <v>-2.6122000000000001</v>
      </c>
      <c r="I17" s="61">
        <f t="shared" si="2"/>
        <v>6</v>
      </c>
      <c r="J17" s="60">
        <f>VLOOKUP($A17,'Return Data'!$B$7:$R$2292,13,0)</f>
        <v>5.2972999999999999</v>
      </c>
      <c r="K17" s="61">
        <f t="shared" si="3"/>
        <v>12</v>
      </c>
      <c r="L17" s="60">
        <f>VLOOKUP($A17,'Return Data'!$B$7:$R$2292,17,0)</f>
        <v>27.820799999999998</v>
      </c>
      <c r="M17" s="61">
        <f t="shared" si="4"/>
        <v>13</v>
      </c>
      <c r="N17" s="60">
        <f>VLOOKUP($A17,'Return Data'!$B$7:$R$2292,14,0)</f>
        <v>14.148400000000001</v>
      </c>
      <c r="O17" s="61">
        <f t="shared" si="5"/>
        <v>13</v>
      </c>
      <c r="P17" s="60">
        <f>VLOOKUP($A17,'Return Data'!$B$7:$R$2292,15,0)</f>
        <v>8.6255000000000006</v>
      </c>
      <c r="Q17" s="61">
        <f t="shared" si="7"/>
        <v>10</v>
      </c>
      <c r="R17" s="60">
        <f>VLOOKUP($A17,'Return Data'!$B$7:$R$2292,16,0)</f>
        <v>13.3386</v>
      </c>
      <c r="S17" s="62">
        <f t="shared" si="6"/>
        <v>12</v>
      </c>
    </row>
    <row r="18" spans="1:21" s="63" customFormat="1" x14ac:dyDescent="0.3">
      <c r="A18" s="58" t="s">
        <v>21</v>
      </c>
      <c r="B18" s="59">
        <f>VLOOKUP($A18,'Return Data'!$B$7:$R$2292,3,0)</f>
        <v>44774</v>
      </c>
      <c r="C18" s="60">
        <f>VLOOKUP($A18,'Return Data'!$B$7:$R$2292,4,0)</f>
        <v>215.09790000000001</v>
      </c>
      <c r="D18" s="60">
        <f>VLOOKUP($A18,'Return Data'!$B$7:$R$2292,10,0)</f>
        <v>1.7050000000000001</v>
      </c>
      <c r="E18" s="61">
        <f t="shared" si="0"/>
        <v>6</v>
      </c>
      <c r="F18" s="60">
        <f>VLOOKUP($A18,'Return Data'!$B$7:$R$2292,11,0)</f>
        <v>-0.56520000000000004</v>
      </c>
      <c r="G18" s="61">
        <f t="shared" si="1"/>
        <v>4</v>
      </c>
      <c r="H18" s="60">
        <f>VLOOKUP($A18,'Return Data'!$B$7:$R$2292,12,0)</f>
        <v>-2.5221</v>
      </c>
      <c r="I18" s="61">
        <f t="shared" si="2"/>
        <v>5</v>
      </c>
      <c r="J18" s="60">
        <f>VLOOKUP($A18,'Return Data'!$B$7:$R$2292,13,0)</f>
        <v>10.573600000000001</v>
      </c>
      <c r="K18" s="61">
        <f t="shared" si="3"/>
        <v>4</v>
      </c>
      <c r="L18" s="60">
        <f>VLOOKUP($A18,'Return Data'!$B$7:$R$2292,17,0)</f>
        <v>24.914999999999999</v>
      </c>
      <c r="M18" s="61">
        <f t="shared" si="4"/>
        <v>14</v>
      </c>
      <c r="N18" s="60">
        <f>VLOOKUP($A18,'Return Data'!$B$7:$R$2292,14,0)</f>
        <v>17.4239</v>
      </c>
      <c r="O18" s="61">
        <f t="shared" si="5"/>
        <v>11</v>
      </c>
      <c r="P18" s="60">
        <f>VLOOKUP($A18,'Return Data'!$B$7:$R$2292,15,0)</f>
        <v>9.9484999999999992</v>
      </c>
      <c r="Q18" s="61">
        <f t="shared" si="7"/>
        <v>9</v>
      </c>
      <c r="R18" s="60">
        <f>VLOOKUP($A18,'Return Data'!$B$7:$R$2292,16,0)</f>
        <v>16.2636</v>
      </c>
      <c r="S18" s="62">
        <f t="shared" si="6"/>
        <v>4</v>
      </c>
    </row>
    <row r="19" spans="1:21" s="63" customFormat="1" x14ac:dyDescent="0.3">
      <c r="A19" s="58" t="s">
        <v>24</v>
      </c>
      <c r="B19" s="59">
        <f>VLOOKUP($A19,'Return Data'!$B$7:$R$2292,3,0)</f>
        <v>44774</v>
      </c>
      <c r="C19" s="60">
        <f>VLOOKUP($A19,'Return Data'!$B$7:$R$2292,4,0)</f>
        <v>446.42500000000001</v>
      </c>
      <c r="D19" s="60">
        <f>VLOOKUP($A19,'Return Data'!$B$7:$R$2292,10,0)</f>
        <v>2.9510000000000001</v>
      </c>
      <c r="E19" s="61">
        <f t="shared" si="0"/>
        <v>3</v>
      </c>
      <c r="F19" s="60">
        <f>VLOOKUP($A19,'Return Data'!$B$7:$R$2292,11,0)</f>
        <v>1.0396000000000001</v>
      </c>
      <c r="G19" s="61">
        <f t="shared" si="1"/>
        <v>1</v>
      </c>
      <c r="H19" s="60">
        <f>VLOOKUP($A19,'Return Data'!$B$7:$R$2292,12,0)</f>
        <v>1.4722</v>
      </c>
      <c r="I19" s="61">
        <f t="shared" si="2"/>
        <v>3</v>
      </c>
      <c r="J19" s="60">
        <f>VLOOKUP($A19,'Return Data'!$B$7:$R$2292,13,0)</f>
        <v>15.557399999999999</v>
      </c>
      <c r="K19" s="61">
        <f t="shared" si="3"/>
        <v>2</v>
      </c>
      <c r="L19" s="60">
        <f>VLOOKUP($A19,'Return Data'!$B$7:$R$2292,17,0)</f>
        <v>43.709400000000002</v>
      </c>
      <c r="M19" s="61">
        <f t="shared" si="4"/>
        <v>2</v>
      </c>
      <c r="N19" s="60">
        <f>VLOOKUP($A19,'Return Data'!$B$7:$R$2292,14,0)</f>
        <v>23.2424</v>
      </c>
      <c r="O19" s="61">
        <f t="shared" si="5"/>
        <v>3</v>
      </c>
      <c r="P19" s="60">
        <f>VLOOKUP($A19,'Return Data'!$B$7:$R$2292,15,0)</f>
        <v>10.9453</v>
      </c>
      <c r="Q19" s="61">
        <f t="shared" si="7"/>
        <v>5</v>
      </c>
      <c r="R19" s="60">
        <f>VLOOKUP($A19,'Return Data'!$B$7:$R$2292,16,0)</f>
        <v>14.1129</v>
      </c>
      <c r="S19" s="62">
        <f t="shared" si="6"/>
        <v>10</v>
      </c>
    </row>
    <row r="20" spans="1:21" s="63" customFormat="1" x14ac:dyDescent="0.3">
      <c r="A20" s="58" t="s">
        <v>25</v>
      </c>
      <c r="B20" s="59">
        <f>VLOOKUP($A20,'Return Data'!$B$7:$R$2292,3,0)</f>
        <v>44774</v>
      </c>
      <c r="C20" s="60">
        <f>VLOOKUP($A20,'Return Data'!$B$7:$R$2292,4,0)</f>
        <v>17.32</v>
      </c>
      <c r="D20" s="60">
        <f>VLOOKUP($A20,'Return Data'!$B$7:$R$2292,10,0)</f>
        <v>2.4851999999999999</v>
      </c>
      <c r="E20" s="61">
        <f t="shared" si="0"/>
        <v>4</v>
      </c>
      <c r="F20" s="60">
        <f>VLOOKUP($A20,'Return Data'!$B$7:$R$2292,11,0)</f>
        <v>-0.63109999999999999</v>
      </c>
      <c r="G20" s="61">
        <f t="shared" si="1"/>
        <v>5</v>
      </c>
      <c r="H20" s="60">
        <f>VLOOKUP($A20,'Return Data'!$B$7:$R$2292,12,0)</f>
        <v>-1.5909</v>
      </c>
      <c r="I20" s="61">
        <f t="shared" si="2"/>
        <v>4</v>
      </c>
      <c r="J20" s="60">
        <f>VLOOKUP($A20,'Return Data'!$B$7:$R$2292,13,0)</f>
        <v>10.459199999999999</v>
      </c>
      <c r="K20" s="61">
        <f t="shared" si="3"/>
        <v>5</v>
      </c>
      <c r="L20" s="60">
        <f>VLOOKUP($A20,'Return Data'!$B$7:$R$2292,17,0)</f>
        <v>28.8811</v>
      </c>
      <c r="M20" s="61">
        <f t="shared" si="4"/>
        <v>11</v>
      </c>
      <c r="N20" s="60"/>
      <c r="O20" s="61"/>
      <c r="P20" s="60"/>
      <c r="Q20" s="61"/>
      <c r="R20" s="60">
        <f>VLOOKUP($A20,'Return Data'!$B$7:$R$2292,16,0)</f>
        <v>16.204000000000001</v>
      </c>
      <c r="S20" s="62">
        <f t="shared" si="6"/>
        <v>5</v>
      </c>
    </row>
    <row r="21" spans="1:21" s="63" customFormat="1" x14ac:dyDescent="0.3">
      <c r="A21" s="58" t="s">
        <v>26</v>
      </c>
      <c r="B21" s="59">
        <f>VLOOKUP($A21,'Return Data'!$B$7:$R$2292,3,0)</f>
        <v>44774</v>
      </c>
      <c r="C21" s="60">
        <f>VLOOKUP($A21,'Return Data'!$B$7:$R$2292,4,0)</f>
        <v>106.4353</v>
      </c>
      <c r="D21" s="60">
        <f>VLOOKUP($A21,'Return Data'!$B$7:$R$2292,10,0)</f>
        <v>3.1042999999999998</v>
      </c>
      <c r="E21" s="61">
        <f t="shared" si="0"/>
        <v>1</v>
      </c>
      <c r="F21" s="60">
        <f>VLOOKUP($A21,'Return Data'!$B$7:$R$2292,11,0)</f>
        <v>-2.3342999999999998</v>
      </c>
      <c r="G21" s="61">
        <f t="shared" si="1"/>
        <v>7</v>
      </c>
      <c r="H21" s="60">
        <f>VLOOKUP($A21,'Return Data'!$B$7:$R$2292,12,0)</f>
        <v>-2.7890999999999999</v>
      </c>
      <c r="I21" s="61">
        <f t="shared" si="2"/>
        <v>8</v>
      </c>
      <c r="J21" s="60">
        <f>VLOOKUP($A21,'Return Data'!$B$7:$R$2292,13,0)</f>
        <v>6.4249000000000001</v>
      </c>
      <c r="K21" s="61">
        <f t="shared" si="3"/>
        <v>11</v>
      </c>
      <c r="L21" s="60">
        <f>VLOOKUP($A21,'Return Data'!$B$7:$R$2292,17,0)</f>
        <v>29.202400000000001</v>
      </c>
      <c r="M21" s="61">
        <f t="shared" si="4"/>
        <v>9</v>
      </c>
      <c r="N21" s="60">
        <f>VLOOKUP($A21,'Return Data'!$B$7:$R$2292,14,0)</f>
        <v>20.817699999999999</v>
      </c>
      <c r="O21" s="61">
        <f>RANK(N21,N$8:N$21,0)</f>
        <v>5</v>
      </c>
      <c r="P21" s="60">
        <f>VLOOKUP($A21,'Return Data'!$B$7:$R$2292,15,0)</f>
        <v>13.050800000000001</v>
      </c>
      <c r="Q21" s="61">
        <f>RANK(P21,P$8:P$21,0)</f>
        <v>3</v>
      </c>
      <c r="R21" s="60">
        <f>VLOOKUP($A21,'Return Data'!$B$7:$R$2292,16,0)</f>
        <v>13.2278</v>
      </c>
      <c r="S21" s="62">
        <f t="shared" si="6"/>
        <v>13</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1.1838714285714285</v>
      </c>
      <c r="E23" s="69"/>
      <c r="F23" s="70">
        <f>AVERAGE(F8:F21)</f>
        <v>-2.116314285714286</v>
      </c>
      <c r="G23" s="69"/>
      <c r="H23" s="70">
        <f>AVERAGE(H8:H21)</f>
        <v>-2.1049857142857147</v>
      </c>
      <c r="I23" s="69"/>
      <c r="J23" s="70">
        <f>AVERAGE(J8:J21)</f>
        <v>8.6265642857142844</v>
      </c>
      <c r="K23" s="69"/>
      <c r="L23" s="70">
        <f>AVERAGE(L8:L21)</f>
        <v>32.544921428571435</v>
      </c>
      <c r="M23" s="69"/>
      <c r="N23" s="70">
        <f>AVERAGE(N8:N21)</f>
        <v>19.932646153846157</v>
      </c>
      <c r="O23" s="69"/>
      <c r="P23" s="70">
        <f>AVERAGE(P8:P21)</f>
        <v>10.613008333333331</v>
      </c>
      <c r="Q23" s="69"/>
      <c r="R23" s="70">
        <f>AVERAGE(R8:R21)</f>
        <v>15.042128571428572</v>
      </c>
      <c r="S23" s="71"/>
    </row>
    <row r="24" spans="1:21" s="63" customFormat="1" x14ac:dyDescent="0.3">
      <c r="A24" s="68" t="s">
        <v>28</v>
      </c>
      <c r="B24" s="69"/>
      <c r="C24" s="69"/>
      <c r="D24" s="70">
        <f>MIN(D8:D21)</f>
        <v>-2.1214</v>
      </c>
      <c r="E24" s="69"/>
      <c r="F24" s="70">
        <f>MIN(F8:F21)</f>
        <v>-5.1803999999999997</v>
      </c>
      <c r="G24" s="69"/>
      <c r="H24" s="70">
        <f>MIN(H8:H21)</f>
        <v>-5.6723999999999997</v>
      </c>
      <c r="I24" s="69"/>
      <c r="J24" s="70">
        <f>MIN(J8:J21)</f>
        <v>1.708</v>
      </c>
      <c r="K24" s="69"/>
      <c r="L24" s="70">
        <f>MIN(L8:L21)</f>
        <v>24.914999999999999</v>
      </c>
      <c r="M24" s="69"/>
      <c r="N24" s="70">
        <f>MIN(N8:N21)</f>
        <v>14.148400000000001</v>
      </c>
      <c r="O24" s="69"/>
      <c r="P24" s="70">
        <f>MIN(P8:P21)</f>
        <v>5.9977</v>
      </c>
      <c r="Q24" s="69"/>
      <c r="R24" s="70">
        <f>MIN(R8:R21)</f>
        <v>9.9562000000000008</v>
      </c>
      <c r="S24" s="71"/>
    </row>
    <row r="25" spans="1:21" s="63" customFormat="1" ht="15" thickBot="1" x14ac:dyDescent="0.35">
      <c r="A25" s="72" t="s">
        <v>29</v>
      </c>
      <c r="B25" s="73"/>
      <c r="C25" s="73"/>
      <c r="D25" s="74">
        <f>MAX(D8:D21)</f>
        <v>3.1042999999999998</v>
      </c>
      <c r="E25" s="73"/>
      <c r="F25" s="74">
        <f>MAX(F8:F21)</f>
        <v>1.0396000000000001</v>
      </c>
      <c r="G25" s="73"/>
      <c r="H25" s="74">
        <f>MAX(H8:H21)</f>
        <v>4.0884</v>
      </c>
      <c r="I25" s="73"/>
      <c r="J25" s="74">
        <f>MAX(J8:J21)</f>
        <v>17.119700000000002</v>
      </c>
      <c r="K25" s="73"/>
      <c r="L25" s="74">
        <f>MAX(L8:L21)</f>
        <v>51.0715</v>
      </c>
      <c r="M25" s="73"/>
      <c r="N25" s="74">
        <f>MAX(N8:N21)</f>
        <v>26.619499999999999</v>
      </c>
      <c r="O25" s="73"/>
      <c r="P25" s="74">
        <f>MAX(P8:P21)</f>
        <v>14.002800000000001</v>
      </c>
      <c r="Q25" s="73"/>
      <c r="R25" s="74">
        <f>MAX(R8:R21)</f>
        <v>18.267700000000001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44774</v>
      </c>
      <c r="C8" s="60">
        <f>VLOOKUP($A8,'Return Data'!$B$7:$R$2292,4,0)</f>
        <v>267.14999999999998</v>
      </c>
      <c r="D8" s="60">
        <f>VLOOKUP($A8,'Return Data'!$B$7:$R$2292,10,0)</f>
        <v>0.99809999999999999</v>
      </c>
      <c r="E8" s="61">
        <f t="shared" ref="E8:E14" si="0">RANK(D8,D$8:D$14,0)</f>
        <v>5</v>
      </c>
      <c r="F8" s="60">
        <f>VLOOKUP($A8,'Return Data'!$B$7:$R$2292,11,0)</f>
        <v>-1.4861</v>
      </c>
      <c r="G8" s="61">
        <f t="shared" ref="G8:G14" si="1">RANK(F8,F$8:F$14,0)</f>
        <v>4</v>
      </c>
      <c r="H8" s="60">
        <f>VLOOKUP($A8,'Return Data'!$B$7:$R$2292,12,0)</f>
        <v>-2.028</v>
      </c>
      <c r="I8" s="61">
        <f t="shared" ref="I8:I14" si="2">RANK(H8,H$8:H$14,0)</f>
        <v>6</v>
      </c>
      <c r="J8" s="60">
        <f>VLOOKUP($A8,'Return Data'!$B$7:$R$2292,13,0)</f>
        <v>2.9758</v>
      </c>
      <c r="K8" s="61">
        <f t="shared" ref="K8:K14" si="3">RANK(J8,J$8:J$14,0)</f>
        <v>7</v>
      </c>
      <c r="L8" s="60">
        <f>VLOOKUP($A8,'Return Data'!$B$7:$R$2292,17,0)</f>
        <v>27.5184</v>
      </c>
      <c r="M8" s="61">
        <f>RANK(L8,L$8:L$14,0)</f>
        <v>3</v>
      </c>
      <c r="N8" s="60">
        <f>VLOOKUP($A8,'Return Data'!$B$7:$R$2292,14,0)</f>
        <v>20.2059</v>
      </c>
      <c r="O8" s="61">
        <f>RANK(N8,N$8:N$14,0)</f>
        <v>5</v>
      </c>
      <c r="P8" s="60">
        <f>VLOOKUP($A8,'Return Data'!$B$7:$R$2292,15,0)</f>
        <v>8.2933000000000003</v>
      </c>
      <c r="Q8" s="61">
        <f>RANK(P8,P$8:P$14,0)</f>
        <v>5</v>
      </c>
      <c r="R8" s="60">
        <f>VLOOKUP($A8,'Return Data'!$B$7:$R$2292,16,0)</f>
        <v>11.331300000000001</v>
      </c>
      <c r="S8" s="62">
        <f t="shared" ref="S8:S14" si="4">RANK(R8,R$8:R$14,0)</f>
        <v>7</v>
      </c>
    </row>
    <row r="9" spans="1:20" x14ac:dyDescent="0.3">
      <c r="A9" s="58" t="s">
        <v>1736</v>
      </c>
      <c r="B9" s="59">
        <f>VLOOKUP($A9,'Return Data'!$B$7:$R$2292,3,0)</f>
        <v>44774</v>
      </c>
      <c r="C9" s="60">
        <f>VLOOKUP($A9,'Return Data'!$B$7:$R$2292,4,0)</f>
        <v>14.866</v>
      </c>
      <c r="D9" s="60">
        <f>VLOOKUP($A9,'Return Data'!$B$7:$R$2292,10,0)</f>
        <v>2.4110999999999998</v>
      </c>
      <c r="E9" s="61">
        <f t="shared" si="0"/>
        <v>2</v>
      </c>
      <c r="F9" s="60">
        <f>VLOOKUP($A9,'Return Data'!$B$7:$R$2292,11,0)</f>
        <v>1.0949</v>
      </c>
      <c r="G9" s="61">
        <f t="shared" si="1"/>
        <v>2</v>
      </c>
      <c r="H9" s="60">
        <f>VLOOKUP($A9,'Return Data'!$B$7:$R$2292,12,0)</f>
        <v>2.6657000000000002</v>
      </c>
      <c r="I9" s="61">
        <f t="shared" si="2"/>
        <v>3</v>
      </c>
      <c r="J9" s="60">
        <f>VLOOKUP($A9,'Return Data'!$B$7:$R$2292,13,0)</f>
        <v>15.053000000000001</v>
      </c>
      <c r="K9" s="61">
        <f t="shared" si="3"/>
        <v>2</v>
      </c>
      <c r="L9" s="60"/>
      <c r="M9" s="61"/>
      <c r="N9" s="60"/>
      <c r="O9" s="61"/>
      <c r="P9" s="60"/>
      <c r="Q9" s="61"/>
      <c r="R9" s="60">
        <f>VLOOKUP($A9,'Return Data'!$B$7:$R$2292,16,0)</f>
        <v>27.745799999999999</v>
      </c>
      <c r="S9" s="62">
        <f t="shared" si="4"/>
        <v>1</v>
      </c>
    </row>
    <row r="10" spans="1:20" x14ac:dyDescent="0.3">
      <c r="A10" s="58" t="s">
        <v>740</v>
      </c>
      <c r="B10" s="59">
        <f>VLOOKUP($A10,'Return Data'!$B$7:$R$2292,3,0)</f>
        <v>44774</v>
      </c>
      <c r="C10" s="60">
        <f>VLOOKUP($A10,'Return Data'!$B$7:$R$2292,4,0)</f>
        <v>29.39</v>
      </c>
      <c r="D10" s="60">
        <f>VLOOKUP($A10,'Return Data'!$B$7:$R$2292,10,0)</f>
        <v>2.5112999999999999</v>
      </c>
      <c r="E10" s="61">
        <f t="shared" si="0"/>
        <v>1</v>
      </c>
      <c r="F10" s="60">
        <f>VLOOKUP($A10,'Return Data'!$B$7:$R$2292,11,0)</f>
        <v>0.2387</v>
      </c>
      <c r="G10" s="61">
        <f t="shared" si="1"/>
        <v>3</v>
      </c>
      <c r="H10" s="60">
        <f>VLOOKUP($A10,'Return Data'!$B$7:$R$2292,12,0)</f>
        <v>3.5952999999999999</v>
      </c>
      <c r="I10" s="61">
        <f t="shared" si="2"/>
        <v>2</v>
      </c>
      <c r="J10" s="60">
        <f>VLOOKUP($A10,'Return Data'!$B$7:$R$2292,13,0)</f>
        <v>17.138300000000001</v>
      </c>
      <c r="K10" s="61">
        <f t="shared" si="3"/>
        <v>1</v>
      </c>
      <c r="L10" s="60">
        <f>VLOOKUP($A10,'Return Data'!$B$7:$R$2292,17,0)</f>
        <v>39.172499999999999</v>
      </c>
      <c r="M10" s="61">
        <f>RANK(L10,L$8:L$14,0)</f>
        <v>2</v>
      </c>
      <c r="N10" s="60">
        <f>VLOOKUP($A10,'Return Data'!$B$7:$R$2292,14,0)</f>
        <v>22.319299999999998</v>
      </c>
      <c r="O10" s="61">
        <f>RANK(N10,N$8:N$14,0)</f>
        <v>2</v>
      </c>
      <c r="P10" s="60">
        <f>VLOOKUP($A10,'Return Data'!$B$7:$R$2292,15,0)</f>
        <v>10.831</v>
      </c>
      <c r="Q10" s="61">
        <f>RANK(P10,P$8:P$14,0)</f>
        <v>4</v>
      </c>
      <c r="R10" s="60">
        <f>VLOOKUP($A10,'Return Data'!$B$7:$R$2292,16,0)</f>
        <v>14.0206</v>
      </c>
      <c r="S10" s="62">
        <f t="shared" si="4"/>
        <v>4</v>
      </c>
    </row>
    <row r="11" spans="1:20" x14ac:dyDescent="0.3">
      <c r="A11" s="58" t="s">
        <v>741</v>
      </c>
      <c r="B11" s="59">
        <f>VLOOKUP($A11,'Return Data'!$B$7:$R$2292,3,0)</f>
        <v>44774</v>
      </c>
      <c r="C11" s="60">
        <f>VLOOKUP($A11,'Return Data'!$B$7:$R$2292,4,0)</f>
        <v>17.63</v>
      </c>
      <c r="D11" s="60">
        <f>VLOOKUP($A11,'Return Data'!$B$7:$R$2292,10,0)</f>
        <v>0.39860000000000001</v>
      </c>
      <c r="E11" s="61">
        <f t="shared" si="0"/>
        <v>6</v>
      </c>
      <c r="F11" s="60">
        <f>VLOOKUP($A11,'Return Data'!$B$7:$R$2292,11,0)</f>
        <v>-2.5966999999999998</v>
      </c>
      <c r="G11" s="61">
        <f t="shared" si="1"/>
        <v>6</v>
      </c>
      <c r="H11" s="60">
        <f>VLOOKUP($A11,'Return Data'!$B$7:$R$2292,12,0)</f>
        <v>-1.9466000000000001</v>
      </c>
      <c r="I11" s="61">
        <f t="shared" si="2"/>
        <v>5</v>
      </c>
      <c r="J11" s="60">
        <f>VLOOKUP($A11,'Return Data'!$B$7:$R$2292,13,0)</f>
        <v>8.8943999999999992</v>
      </c>
      <c r="K11" s="61">
        <f t="shared" si="3"/>
        <v>4</v>
      </c>
      <c r="L11" s="60">
        <f>VLOOKUP($A11,'Return Data'!$B$7:$R$2292,17,0)</f>
        <v>24.758800000000001</v>
      </c>
      <c r="M11" s="61">
        <f>RANK(L11,L$8:L$14,0)</f>
        <v>6</v>
      </c>
      <c r="N11" s="60">
        <f>VLOOKUP($A11,'Return Data'!$B$7:$R$2292,14,0)</f>
        <v>21.270499999999998</v>
      </c>
      <c r="O11" s="61">
        <f>RANK(N11,N$8:N$14,0)</f>
        <v>3</v>
      </c>
      <c r="P11" s="60"/>
      <c r="Q11" s="61"/>
      <c r="R11" s="60">
        <f>VLOOKUP($A11,'Return Data'!$B$7:$R$2292,16,0)</f>
        <v>16.988800000000001</v>
      </c>
      <c r="S11" s="62">
        <f t="shared" si="4"/>
        <v>2</v>
      </c>
    </row>
    <row r="12" spans="1:20" x14ac:dyDescent="0.3">
      <c r="A12" s="58" t="s">
        <v>1909</v>
      </c>
      <c r="B12" s="59">
        <f>VLOOKUP($A12,'Return Data'!$B$7:$R$2292,3,0)</f>
        <v>44774</v>
      </c>
      <c r="C12" s="60">
        <f>VLOOKUP($A12,'Return Data'!$B$7:$R$2292,4,0)</f>
        <v>89.372600000000006</v>
      </c>
      <c r="D12" s="60">
        <f>VLOOKUP($A12,'Return Data'!$B$7:$R$2292,10,0)</f>
        <v>1.2056</v>
      </c>
      <c r="E12" s="61">
        <f t="shared" si="0"/>
        <v>4</v>
      </c>
      <c r="F12" s="60">
        <f>VLOOKUP($A12,'Return Data'!$B$7:$R$2292,11,0)</f>
        <v>-1.8733</v>
      </c>
      <c r="G12" s="61">
        <f t="shared" si="1"/>
        <v>5</v>
      </c>
      <c r="H12" s="60">
        <f>VLOOKUP($A12,'Return Data'!$B$7:$R$2292,12,0)</f>
        <v>-1.1912</v>
      </c>
      <c r="I12" s="61">
        <f t="shared" si="2"/>
        <v>4</v>
      </c>
      <c r="J12" s="60">
        <f>VLOOKUP($A12,'Return Data'!$B$7:$R$2292,13,0)</f>
        <v>6.2694000000000001</v>
      </c>
      <c r="K12" s="61">
        <f t="shared" si="3"/>
        <v>5</v>
      </c>
      <c r="L12" s="60">
        <f>VLOOKUP($A12,'Return Data'!$B$7:$R$2292,17,0)</f>
        <v>27.051400000000001</v>
      </c>
      <c r="M12" s="61">
        <f>RANK(L12,L$8:L$14,0)</f>
        <v>4</v>
      </c>
      <c r="N12" s="60">
        <f>VLOOKUP($A12,'Return Data'!$B$7:$R$2292,14,0)</f>
        <v>20.8582</v>
      </c>
      <c r="O12" s="61">
        <f>RANK(N12,N$8:N$14,0)</f>
        <v>4</v>
      </c>
      <c r="P12" s="60">
        <f>VLOOKUP($A12,'Return Data'!$B$7:$R$2292,15,0)</f>
        <v>12.783099999999999</v>
      </c>
      <c r="Q12" s="61">
        <f>RANK(P12,P$8:P$14,0)</f>
        <v>2</v>
      </c>
      <c r="R12" s="60">
        <f>VLOOKUP($A12,'Return Data'!$B$7:$R$2292,16,0)</f>
        <v>13.538399999999999</v>
      </c>
      <c r="S12" s="62">
        <f t="shared" si="4"/>
        <v>5</v>
      </c>
    </row>
    <row r="13" spans="1:20" x14ac:dyDescent="0.3">
      <c r="A13" s="58" t="s">
        <v>744</v>
      </c>
      <c r="B13" s="59">
        <f>VLOOKUP($A13,'Return Data'!$B$7:$R$2292,3,0)</f>
        <v>44774</v>
      </c>
      <c r="C13" s="60">
        <f>VLOOKUP($A13,'Return Data'!$B$7:$R$2292,4,0)</f>
        <v>89.950500000000005</v>
      </c>
      <c r="D13" s="60">
        <f>VLOOKUP($A13,'Return Data'!$B$7:$R$2292,10,0)</f>
        <v>1.2948</v>
      </c>
      <c r="E13" s="61">
        <f t="shared" si="0"/>
        <v>3</v>
      </c>
      <c r="F13" s="60">
        <f>VLOOKUP($A13,'Return Data'!$B$7:$R$2292,11,0)</f>
        <v>1.9178999999999999</v>
      </c>
      <c r="G13" s="61">
        <f t="shared" si="1"/>
        <v>1</v>
      </c>
      <c r="H13" s="60">
        <f>VLOOKUP($A13,'Return Data'!$B$7:$R$2292,12,0)</f>
        <v>4.5049999999999999</v>
      </c>
      <c r="I13" s="61">
        <f t="shared" si="2"/>
        <v>1</v>
      </c>
      <c r="J13" s="60">
        <f>VLOOKUP($A13,'Return Data'!$B$7:$R$2292,13,0)</f>
        <v>14.0031</v>
      </c>
      <c r="K13" s="61">
        <f t="shared" si="3"/>
        <v>3</v>
      </c>
      <c r="L13" s="60">
        <f>VLOOKUP($A13,'Return Data'!$B$7:$R$2292,17,0)</f>
        <v>40.694600000000001</v>
      </c>
      <c r="M13" s="61">
        <f>RANK(L13,L$8:L$14,0)</f>
        <v>1</v>
      </c>
      <c r="N13" s="60">
        <f>VLOOKUP($A13,'Return Data'!$B$7:$R$2292,14,0)</f>
        <v>24.826000000000001</v>
      </c>
      <c r="O13" s="61">
        <f>RANK(N13,N$8:N$14,0)</f>
        <v>1</v>
      </c>
      <c r="P13" s="60">
        <f>VLOOKUP($A13,'Return Data'!$B$7:$R$2292,15,0)</f>
        <v>14.6305</v>
      </c>
      <c r="Q13" s="61">
        <f>RANK(P13,P$8:P$14,0)</f>
        <v>1</v>
      </c>
      <c r="R13" s="60">
        <f>VLOOKUP($A13,'Return Data'!$B$7:$R$2292,16,0)</f>
        <v>15.0937</v>
      </c>
      <c r="S13" s="62">
        <f t="shared" si="4"/>
        <v>3</v>
      </c>
    </row>
    <row r="14" spans="1:20" x14ac:dyDescent="0.3">
      <c r="A14" s="58" t="s">
        <v>745</v>
      </c>
      <c r="B14" s="59">
        <f>VLOOKUP($A14,'Return Data'!$B$7:$R$2292,3,0)</f>
        <v>44774</v>
      </c>
      <c r="C14" s="60">
        <f>VLOOKUP($A14,'Return Data'!$B$7:$R$2292,4,0)</f>
        <v>108.34059999999999</v>
      </c>
      <c r="D14" s="60">
        <f>VLOOKUP($A14,'Return Data'!$B$7:$R$2292,10,0)</f>
        <v>0.1038</v>
      </c>
      <c r="E14" s="61">
        <f t="shared" si="0"/>
        <v>7</v>
      </c>
      <c r="F14" s="60">
        <f>VLOOKUP($A14,'Return Data'!$B$7:$R$2292,11,0)</f>
        <v>-2.9394999999999998</v>
      </c>
      <c r="G14" s="61">
        <f t="shared" si="1"/>
        <v>7</v>
      </c>
      <c r="H14" s="60">
        <f>VLOOKUP($A14,'Return Data'!$B$7:$R$2292,12,0)</f>
        <v>-5.7748999999999997</v>
      </c>
      <c r="I14" s="61">
        <f t="shared" si="2"/>
        <v>7</v>
      </c>
      <c r="J14" s="60">
        <f>VLOOKUP($A14,'Return Data'!$B$7:$R$2292,13,0)</f>
        <v>3.2090999999999998</v>
      </c>
      <c r="K14" s="61">
        <f t="shared" si="3"/>
        <v>6</v>
      </c>
      <c r="L14" s="60">
        <f>VLOOKUP($A14,'Return Data'!$B$7:$R$2292,17,0)</f>
        <v>25.801100000000002</v>
      </c>
      <c r="M14" s="61">
        <f>RANK(L14,L$8:L$14,0)</f>
        <v>5</v>
      </c>
      <c r="N14" s="60">
        <f>VLOOKUP($A14,'Return Data'!$B$7:$R$2292,14,0)</f>
        <v>19.2986</v>
      </c>
      <c r="O14" s="61">
        <f>RANK(N14,N$8:N$14,0)</f>
        <v>6</v>
      </c>
      <c r="P14" s="60">
        <f>VLOOKUP($A14,'Return Data'!$B$7:$R$2292,15,0)</f>
        <v>12.2803</v>
      </c>
      <c r="Q14" s="61">
        <f>RANK(P14,P$8:P$14,0)</f>
        <v>3</v>
      </c>
      <c r="R14" s="60">
        <f>VLOOKUP($A14,'Return Data'!$B$7:$R$2292,16,0)</f>
        <v>12.577</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1.2747571428571427</v>
      </c>
      <c r="E16" s="69"/>
      <c r="F16" s="70">
        <f>AVERAGE(F8:F14)</f>
        <v>-0.80630000000000002</v>
      </c>
      <c r="G16" s="69"/>
      <c r="H16" s="70">
        <f>AVERAGE(H8:H14)</f>
        <v>-2.4957142857142806E-2</v>
      </c>
      <c r="I16" s="69"/>
      <c r="J16" s="70">
        <f>AVERAGE(J8:J14)</f>
        <v>9.6490142857142871</v>
      </c>
      <c r="K16" s="69"/>
      <c r="L16" s="70">
        <f>AVERAGE(L8:L14)</f>
        <v>30.832800000000002</v>
      </c>
      <c r="M16" s="69"/>
      <c r="N16" s="70">
        <f>AVERAGE(N8:N14)</f>
        <v>21.46308333333333</v>
      </c>
      <c r="O16" s="69"/>
      <c r="P16" s="70">
        <f>AVERAGE(P8:P14)</f>
        <v>11.763639999999999</v>
      </c>
      <c r="Q16" s="69"/>
      <c r="R16" s="70">
        <f>AVERAGE(R8:R14)</f>
        <v>15.899371428571428</v>
      </c>
      <c r="S16" s="71"/>
    </row>
    <row r="17" spans="1:19" x14ac:dyDescent="0.3">
      <c r="A17" s="68" t="s">
        <v>28</v>
      </c>
      <c r="B17" s="69"/>
      <c r="C17" s="69"/>
      <c r="D17" s="70">
        <f>MIN(D8:D14)</f>
        <v>0.1038</v>
      </c>
      <c r="E17" s="69"/>
      <c r="F17" s="70">
        <f>MIN(F8:F14)</f>
        <v>-2.9394999999999998</v>
      </c>
      <c r="G17" s="69"/>
      <c r="H17" s="70">
        <f>MIN(H8:H14)</f>
        <v>-5.7748999999999997</v>
      </c>
      <c r="I17" s="69"/>
      <c r="J17" s="70">
        <f>MIN(J8:J14)</f>
        <v>2.9758</v>
      </c>
      <c r="K17" s="69"/>
      <c r="L17" s="70">
        <f>MIN(L8:L14)</f>
        <v>24.758800000000001</v>
      </c>
      <c r="M17" s="69"/>
      <c r="N17" s="70">
        <f>MIN(N8:N14)</f>
        <v>19.2986</v>
      </c>
      <c r="O17" s="69"/>
      <c r="P17" s="70">
        <f>MIN(P8:P14)</f>
        <v>8.2933000000000003</v>
      </c>
      <c r="Q17" s="69"/>
      <c r="R17" s="70">
        <f>MIN(R8:R14)</f>
        <v>11.331300000000001</v>
      </c>
      <c r="S17" s="71"/>
    </row>
    <row r="18" spans="1:19" ht="15" thickBot="1" x14ac:dyDescent="0.35">
      <c r="A18" s="72" t="s">
        <v>29</v>
      </c>
      <c r="B18" s="73"/>
      <c r="C18" s="73"/>
      <c r="D18" s="74">
        <f>MAX(D8:D14)</f>
        <v>2.5112999999999999</v>
      </c>
      <c r="E18" s="73"/>
      <c r="F18" s="74">
        <f>MAX(F8:F14)</f>
        <v>1.9178999999999999</v>
      </c>
      <c r="G18" s="73"/>
      <c r="H18" s="74">
        <f>MAX(H8:H14)</f>
        <v>4.5049999999999999</v>
      </c>
      <c r="I18" s="73"/>
      <c r="J18" s="74">
        <f>MAX(J8:J14)</f>
        <v>17.138300000000001</v>
      </c>
      <c r="K18" s="73"/>
      <c r="L18" s="74">
        <f>MAX(L8:L14)</f>
        <v>40.694600000000001</v>
      </c>
      <c r="M18" s="73"/>
      <c r="N18" s="74">
        <f>MAX(N8:N14)</f>
        <v>24.826000000000001</v>
      </c>
      <c r="O18" s="73"/>
      <c r="P18" s="74">
        <f>MAX(P8:P14)</f>
        <v>14.6305</v>
      </c>
      <c r="Q18" s="73"/>
      <c r="R18" s="74">
        <f>MAX(R8:R14)</f>
        <v>27.745799999999999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44774</v>
      </c>
      <c r="C8" s="60">
        <f>VLOOKUP($A8,'Return Data'!$B$7:$R$2292,4,0)</f>
        <v>248.86</v>
      </c>
      <c r="D8" s="60">
        <f>VLOOKUP($A8,'Return Data'!$B$7:$R$2292,10,0)</f>
        <v>0.80200000000000005</v>
      </c>
      <c r="E8" s="61">
        <f t="shared" ref="E8:E14" si="0">RANK(D8,D$8:D$14,0)</f>
        <v>5</v>
      </c>
      <c r="F8" s="60">
        <f>VLOOKUP($A8,'Return Data'!$B$7:$R$2292,11,0)</f>
        <v>-1.8923000000000001</v>
      </c>
      <c r="G8" s="61">
        <f t="shared" ref="G8:G14" si="1">RANK(F8,F$8:F$14,0)</f>
        <v>4</v>
      </c>
      <c r="H8" s="60">
        <f>VLOOKUP($A8,'Return Data'!$B$7:$R$2292,12,0)</f>
        <v>-2.6025999999999998</v>
      </c>
      <c r="I8" s="61">
        <f t="shared" ref="I8:I14" si="2">RANK(H8,H$8:H$14,0)</f>
        <v>5</v>
      </c>
      <c r="J8" s="60">
        <f>VLOOKUP($A8,'Return Data'!$B$7:$R$2292,13,0)</f>
        <v>2.2096</v>
      </c>
      <c r="K8" s="61">
        <f t="shared" ref="K8:K14" si="3">RANK(J8,J$8:J$14,0)</f>
        <v>7</v>
      </c>
      <c r="L8" s="60">
        <f>VLOOKUP($A8,'Return Data'!$B$7:$R$2292,17,0)</f>
        <v>26.6203</v>
      </c>
      <c r="M8" s="61">
        <f>RANK(L8,L$8:L$14,0)</f>
        <v>3</v>
      </c>
      <c r="N8" s="60">
        <f>VLOOKUP($A8,'Return Data'!$B$7:$R$2292,14,0)</f>
        <v>19.388400000000001</v>
      </c>
      <c r="O8" s="61">
        <f>RANK(N8,N$8:N$14,0)</f>
        <v>5</v>
      </c>
      <c r="P8" s="60">
        <f>VLOOKUP($A8,'Return Data'!$B$7:$R$2292,15,0)</f>
        <v>7.5312000000000001</v>
      </c>
      <c r="Q8" s="61">
        <f>RANK(P8,P$8:P$14,0)</f>
        <v>5</v>
      </c>
      <c r="R8" s="60">
        <f>VLOOKUP($A8,'Return Data'!$B$7:$R$2292,16,0)</f>
        <v>17.934999999999999</v>
      </c>
      <c r="S8" s="62">
        <f t="shared" ref="S8:S14" si="4">RANK(R8,R$8:R$14,0)</f>
        <v>2</v>
      </c>
    </row>
    <row r="9" spans="1:20" x14ac:dyDescent="0.3">
      <c r="A9" s="58" t="s">
        <v>1737</v>
      </c>
      <c r="B9" s="59">
        <f>VLOOKUP($A9,'Return Data'!$B$7:$R$2292,3,0)</f>
        <v>44774</v>
      </c>
      <c r="C9" s="60">
        <f>VLOOKUP($A9,'Return Data'!$B$7:$R$2292,4,0)</f>
        <v>14.468999999999999</v>
      </c>
      <c r="D9" s="60">
        <f>VLOOKUP($A9,'Return Data'!$B$7:$R$2292,10,0)</f>
        <v>1.9948999999999999</v>
      </c>
      <c r="E9" s="61">
        <f t="shared" si="0"/>
        <v>2</v>
      </c>
      <c r="F9" s="60">
        <f>VLOOKUP($A9,'Return Data'!$B$7:$R$2292,11,0)</f>
        <v>0.29809999999999998</v>
      </c>
      <c r="G9" s="61">
        <f t="shared" si="1"/>
        <v>2</v>
      </c>
      <c r="H9" s="60">
        <f>VLOOKUP($A9,'Return Data'!$B$7:$R$2292,12,0)</f>
        <v>1.4016</v>
      </c>
      <c r="I9" s="61">
        <f t="shared" si="2"/>
        <v>3</v>
      </c>
      <c r="J9" s="60">
        <f>VLOOKUP($A9,'Return Data'!$B$7:$R$2292,13,0)</f>
        <v>13.145099999999999</v>
      </c>
      <c r="K9" s="61">
        <f t="shared" si="3"/>
        <v>3</v>
      </c>
      <c r="L9" s="60"/>
      <c r="M9" s="61"/>
      <c r="N9" s="60"/>
      <c r="O9" s="61"/>
      <c r="P9" s="60"/>
      <c r="Q9" s="61"/>
      <c r="R9" s="60">
        <f>VLOOKUP($A9,'Return Data'!$B$7:$R$2292,16,0)</f>
        <v>25.628</v>
      </c>
      <c r="S9" s="62">
        <f t="shared" si="4"/>
        <v>1</v>
      </c>
    </row>
    <row r="10" spans="1:20" x14ac:dyDescent="0.3">
      <c r="A10" s="58" t="s">
        <v>739</v>
      </c>
      <c r="B10" s="59">
        <f>VLOOKUP($A10,'Return Data'!$B$7:$R$2292,3,0)</f>
        <v>44774</v>
      </c>
      <c r="C10" s="60">
        <f>VLOOKUP($A10,'Return Data'!$B$7:$R$2292,4,0)</f>
        <v>27.45</v>
      </c>
      <c r="D10" s="60">
        <f>VLOOKUP($A10,'Return Data'!$B$7:$R$2292,10,0)</f>
        <v>2.1204999999999998</v>
      </c>
      <c r="E10" s="61">
        <f t="shared" si="0"/>
        <v>1</v>
      </c>
      <c r="F10" s="60">
        <f>VLOOKUP($A10,'Return Data'!$B$7:$R$2292,11,0)</f>
        <v>-0.50739999999999996</v>
      </c>
      <c r="G10" s="61">
        <f t="shared" si="1"/>
        <v>3</v>
      </c>
      <c r="H10" s="60">
        <f>VLOOKUP($A10,'Return Data'!$B$7:$R$2292,12,0)</f>
        <v>2.5019</v>
      </c>
      <c r="I10" s="61">
        <f t="shared" si="2"/>
        <v>2</v>
      </c>
      <c r="J10" s="60">
        <f>VLOOKUP($A10,'Return Data'!$B$7:$R$2292,13,0)</f>
        <v>15.5303</v>
      </c>
      <c r="K10" s="61">
        <f t="shared" si="3"/>
        <v>1</v>
      </c>
      <c r="L10" s="60">
        <f>VLOOKUP($A10,'Return Data'!$B$7:$R$2292,17,0)</f>
        <v>37.624899999999997</v>
      </c>
      <c r="M10" s="61">
        <f>RANK(L10,L$8:L$14,0)</f>
        <v>2</v>
      </c>
      <c r="N10" s="60">
        <f>VLOOKUP($A10,'Return Data'!$B$7:$R$2292,14,0)</f>
        <v>21.069600000000001</v>
      </c>
      <c r="O10" s="61">
        <f>RANK(N10,N$8:N$14,0)</f>
        <v>2</v>
      </c>
      <c r="P10" s="60">
        <f>VLOOKUP($A10,'Return Data'!$B$7:$R$2292,15,0)</f>
        <v>9.8072999999999997</v>
      </c>
      <c r="Q10" s="61">
        <f>RANK(P10,P$8:P$14,0)</f>
        <v>4</v>
      </c>
      <c r="R10" s="60">
        <f>VLOOKUP($A10,'Return Data'!$B$7:$R$2292,16,0)</f>
        <v>13.0769</v>
      </c>
      <c r="S10" s="62">
        <f t="shared" si="4"/>
        <v>6</v>
      </c>
    </row>
    <row r="11" spans="1:20" x14ac:dyDescent="0.3">
      <c r="A11" s="58" t="s">
        <v>742</v>
      </c>
      <c r="B11" s="59">
        <f>VLOOKUP($A11,'Return Data'!$B$7:$R$2292,3,0)</f>
        <v>44774</v>
      </c>
      <c r="C11" s="60">
        <f>VLOOKUP($A11,'Return Data'!$B$7:$R$2292,4,0)</f>
        <v>16.84</v>
      </c>
      <c r="D11" s="60">
        <f>VLOOKUP($A11,'Return Data'!$B$7:$R$2292,10,0)</f>
        <v>0.11890000000000001</v>
      </c>
      <c r="E11" s="61">
        <f t="shared" si="0"/>
        <v>6</v>
      </c>
      <c r="F11" s="60">
        <f>VLOOKUP($A11,'Return Data'!$B$7:$R$2292,11,0)</f>
        <v>-2.9954000000000001</v>
      </c>
      <c r="G11" s="61">
        <f t="shared" si="1"/>
        <v>6</v>
      </c>
      <c r="H11" s="60">
        <f>VLOOKUP($A11,'Return Data'!$B$7:$R$2292,12,0)</f>
        <v>-2.6027</v>
      </c>
      <c r="I11" s="61">
        <f t="shared" si="2"/>
        <v>6</v>
      </c>
      <c r="J11" s="60">
        <f>VLOOKUP($A11,'Return Data'!$B$7:$R$2292,13,0)</f>
        <v>7.8795999999999999</v>
      </c>
      <c r="K11" s="61">
        <f t="shared" si="3"/>
        <v>4</v>
      </c>
      <c r="L11" s="60">
        <f>VLOOKUP($A11,'Return Data'!$B$7:$R$2292,17,0)</f>
        <v>23.581700000000001</v>
      </c>
      <c r="M11" s="61">
        <f>RANK(L11,L$8:L$14,0)</f>
        <v>6</v>
      </c>
      <c r="N11" s="60">
        <f>VLOOKUP($A11,'Return Data'!$B$7:$R$2292,14,0)</f>
        <v>19.879200000000001</v>
      </c>
      <c r="O11" s="61">
        <f>RANK(N11,N$8:N$14,0)</f>
        <v>4</v>
      </c>
      <c r="P11" s="60"/>
      <c r="Q11" s="61"/>
      <c r="R11" s="60">
        <f>VLOOKUP($A11,'Return Data'!$B$7:$R$2292,16,0)</f>
        <v>15.513999999999999</v>
      </c>
      <c r="S11" s="62">
        <f t="shared" si="4"/>
        <v>3</v>
      </c>
    </row>
    <row r="12" spans="1:20" x14ac:dyDescent="0.3">
      <c r="A12" s="58" t="s">
        <v>1908</v>
      </c>
      <c r="B12" s="59">
        <f>VLOOKUP($A12,'Return Data'!$B$7:$R$2292,3,0)</f>
        <v>44774</v>
      </c>
      <c r="C12" s="60">
        <f>VLOOKUP($A12,'Return Data'!$B$7:$R$2292,4,0)</f>
        <v>84.899500000000003</v>
      </c>
      <c r="D12" s="60">
        <f>VLOOKUP($A12,'Return Data'!$B$7:$R$2292,10,0)</f>
        <v>0.98309999999999997</v>
      </c>
      <c r="E12" s="61">
        <f t="shared" si="0"/>
        <v>4</v>
      </c>
      <c r="F12" s="60">
        <f>VLOOKUP($A12,'Return Data'!$B$7:$R$2292,11,0)</f>
        <v>-2.3058000000000001</v>
      </c>
      <c r="G12" s="61">
        <f t="shared" si="1"/>
        <v>5</v>
      </c>
      <c r="H12" s="60">
        <f>VLOOKUP($A12,'Return Data'!$B$7:$R$2292,12,0)</f>
        <v>-1.7594000000000001</v>
      </c>
      <c r="I12" s="61">
        <f t="shared" si="2"/>
        <v>4</v>
      </c>
      <c r="J12" s="60">
        <f>VLOOKUP($A12,'Return Data'!$B$7:$R$2292,13,0)</f>
        <v>5.5308000000000002</v>
      </c>
      <c r="K12" s="61">
        <f t="shared" si="3"/>
        <v>5</v>
      </c>
      <c r="L12" s="60">
        <f>VLOOKUP($A12,'Return Data'!$B$7:$R$2292,17,0)</f>
        <v>26.334199999999999</v>
      </c>
      <c r="M12" s="61">
        <f>RANK(L12,L$8:L$14,0)</f>
        <v>4</v>
      </c>
      <c r="N12" s="60">
        <f>VLOOKUP($A12,'Return Data'!$B$7:$R$2292,14,0)</f>
        <v>20.177199999999999</v>
      </c>
      <c r="O12" s="61">
        <f>RANK(N12,N$8:N$14,0)</f>
        <v>3</v>
      </c>
      <c r="P12" s="60">
        <f>VLOOKUP($A12,'Return Data'!$B$7:$R$2292,15,0)</f>
        <v>12.1303</v>
      </c>
      <c r="Q12" s="61">
        <f>RANK(P12,P$8:P$14,0)</f>
        <v>2</v>
      </c>
      <c r="R12" s="60">
        <f>VLOOKUP($A12,'Return Data'!$B$7:$R$2292,16,0)</f>
        <v>12.7638</v>
      </c>
      <c r="S12" s="62">
        <f t="shared" si="4"/>
        <v>7</v>
      </c>
    </row>
    <row r="13" spans="1:20" x14ac:dyDescent="0.3">
      <c r="A13" s="58" t="s">
        <v>743</v>
      </c>
      <c r="B13" s="59">
        <f>VLOOKUP($A13,'Return Data'!$B$7:$R$2292,3,0)</f>
        <v>44774</v>
      </c>
      <c r="C13" s="60">
        <f>VLOOKUP($A13,'Return Data'!$B$7:$R$2292,4,0)</f>
        <v>84.226799999999997</v>
      </c>
      <c r="D13" s="60">
        <f>VLOOKUP($A13,'Return Data'!$B$7:$R$2292,10,0)</f>
        <v>1.1125</v>
      </c>
      <c r="E13" s="61">
        <f t="shared" si="0"/>
        <v>3</v>
      </c>
      <c r="F13" s="60">
        <f>VLOOKUP($A13,'Return Data'!$B$7:$R$2292,11,0)</f>
        <v>1.5736000000000001</v>
      </c>
      <c r="G13" s="61">
        <f t="shared" si="1"/>
        <v>1</v>
      </c>
      <c r="H13" s="60">
        <f>VLOOKUP($A13,'Return Data'!$B$7:$R$2292,12,0)</f>
        <v>3.9769999999999999</v>
      </c>
      <c r="I13" s="61">
        <f t="shared" si="2"/>
        <v>1</v>
      </c>
      <c r="J13" s="60">
        <f>VLOOKUP($A13,'Return Data'!$B$7:$R$2292,13,0)</f>
        <v>13.220800000000001</v>
      </c>
      <c r="K13" s="61">
        <f t="shared" si="3"/>
        <v>2</v>
      </c>
      <c r="L13" s="60">
        <f>VLOOKUP($A13,'Return Data'!$B$7:$R$2292,17,0)</f>
        <v>39.623100000000001</v>
      </c>
      <c r="M13" s="61">
        <f>RANK(L13,L$8:L$14,0)</f>
        <v>1</v>
      </c>
      <c r="N13" s="60">
        <f>VLOOKUP($A13,'Return Data'!$B$7:$R$2292,14,0)</f>
        <v>23.773800000000001</v>
      </c>
      <c r="O13" s="61">
        <f>RANK(N13,N$8:N$14,0)</f>
        <v>1</v>
      </c>
      <c r="P13" s="60">
        <f>VLOOKUP($A13,'Return Data'!$B$7:$R$2292,15,0)</f>
        <v>13.748900000000001</v>
      </c>
      <c r="Q13" s="61">
        <f>RANK(P13,P$8:P$14,0)</f>
        <v>1</v>
      </c>
      <c r="R13" s="60">
        <f>VLOOKUP($A13,'Return Data'!$B$7:$R$2292,16,0)</f>
        <v>14.042999999999999</v>
      </c>
      <c r="S13" s="62">
        <f t="shared" si="4"/>
        <v>5</v>
      </c>
    </row>
    <row r="14" spans="1:20" x14ac:dyDescent="0.3">
      <c r="A14" s="58" t="s">
        <v>746</v>
      </c>
      <c r="B14" s="59">
        <f>VLOOKUP($A14,'Return Data'!$B$7:$R$2292,3,0)</f>
        <v>44774</v>
      </c>
      <c r="C14" s="60">
        <f>VLOOKUP($A14,'Return Data'!$B$7:$R$2292,4,0)</f>
        <v>102.19410000000001</v>
      </c>
      <c r="D14" s="60">
        <f>VLOOKUP($A14,'Return Data'!$B$7:$R$2292,10,0)</f>
        <v>-5.5E-2</v>
      </c>
      <c r="E14" s="61">
        <f t="shared" si="0"/>
        <v>7</v>
      </c>
      <c r="F14" s="60">
        <f>VLOOKUP($A14,'Return Data'!$B$7:$R$2292,11,0)</f>
        <v>-3.2347999999999999</v>
      </c>
      <c r="G14" s="61">
        <f t="shared" si="1"/>
        <v>7</v>
      </c>
      <c r="H14" s="60">
        <f>VLOOKUP($A14,'Return Data'!$B$7:$R$2292,12,0)</f>
        <v>-6.2069000000000001</v>
      </c>
      <c r="I14" s="61">
        <f t="shared" si="2"/>
        <v>7</v>
      </c>
      <c r="J14" s="60">
        <f>VLOOKUP($A14,'Return Data'!$B$7:$R$2292,13,0)</f>
        <v>2.5754999999999999</v>
      </c>
      <c r="K14" s="61">
        <f t="shared" si="3"/>
        <v>6</v>
      </c>
      <c r="L14" s="60">
        <f>VLOOKUP($A14,'Return Data'!$B$7:$R$2292,17,0)</f>
        <v>25.0595</v>
      </c>
      <c r="M14" s="61">
        <f>RANK(L14,L$8:L$14,0)</f>
        <v>5</v>
      </c>
      <c r="N14" s="60">
        <f>VLOOKUP($A14,'Return Data'!$B$7:$R$2292,14,0)</f>
        <v>18.6145</v>
      </c>
      <c r="O14" s="61">
        <f>RANK(N14,N$8:N$14,0)</f>
        <v>6</v>
      </c>
      <c r="P14" s="60">
        <f>VLOOKUP($A14,'Return Data'!$B$7:$R$2292,15,0)</f>
        <v>11.610799999999999</v>
      </c>
      <c r="Q14" s="61">
        <f>RANK(P14,P$8:P$14,0)</f>
        <v>3</v>
      </c>
      <c r="R14" s="60">
        <f>VLOOKUP($A14,'Return Data'!$B$7:$R$2292,16,0)</f>
        <v>14.417400000000001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1.0109857142857144</v>
      </c>
      <c r="E16" s="69"/>
      <c r="F16" s="70">
        <f>AVERAGE(F8:F14)</f>
        <v>-1.2948571428571429</v>
      </c>
      <c r="G16" s="69"/>
      <c r="H16" s="70">
        <f>AVERAGE(H8:H14)</f>
        <v>-0.75587142857142864</v>
      </c>
      <c r="I16" s="69"/>
      <c r="J16" s="70">
        <f>AVERAGE(J8:J14)</f>
        <v>8.5845285714285708</v>
      </c>
      <c r="K16" s="69"/>
      <c r="L16" s="70">
        <f>AVERAGE(L8:L14)</f>
        <v>29.807283333333334</v>
      </c>
      <c r="M16" s="69"/>
      <c r="N16" s="70">
        <f>AVERAGE(N8:N14)</f>
        <v>20.483783333333331</v>
      </c>
      <c r="O16" s="69"/>
      <c r="P16" s="70">
        <f>AVERAGE(P8:P14)</f>
        <v>10.9657</v>
      </c>
      <c r="Q16" s="69"/>
      <c r="R16" s="70">
        <f>AVERAGE(R8:R14)</f>
        <v>16.196871428571431</v>
      </c>
      <c r="S16" s="71"/>
    </row>
    <row r="17" spans="1:19" x14ac:dyDescent="0.3">
      <c r="A17" s="68" t="s">
        <v>28</v>
      </c>
      <c r="B17" s="69"/>
      <c r="C17" s="69"/>
      <c r="D17" s="70">
        <f>MIN(D8:D14)</f>
        <v>-5.5E-2</v>
      </c>
      <c r="E17" s="69"/>
      <c r="F17" s="70">
        <f>MIN(F8:F14)</f>
        <v>-3.2347999999999999</v>
      </c>
      <c r="G17" s="69"/>
      <c r="H17" s="70">
        <f>MIN(H8:H14)</f>
        <v>-6.2069000000000001</v>
      </c>
      <c r="I17" s="69"/>
      <c r="J17" s="70">
        <f>MIN(J8:J14)</f>
        <v>2.2096</v>
      </c>
      <c r="K17" s="69"/>
      <c r="L17" s="70">
        <f>MIN(L8:L14)</f>
        <v>23.581700000000001</v>
      </c>
      <c r="M17" s="69"/>
      <c r="N17" s="70">
        <f>MIN(N8:N14)</f>
        <v>18.6145</v>
      </c>
      <c r="O17" s="69"/>
      <c r="P17" s="70">
        <f>MIN(P8:P14)</f>
        <v>7.5312000000000001</v>
      </c>
      <c r="Q17" s="69"/>
      <c r="R17" s="70">
        <f>MIN(R8:R14)</f>
        <v>12.7638</v>
      </c>
      <c r="S17" s="71"/>
    </row>
    <row r="18" spans="1:19" ht="15" thickBot="1" x14ac:dyDescent="0.35">
      <c r="A18" s="72" t="s">
        <v>29</v>
      </c>
      <c r="B18" s="73"/>
      <c r="C18" s="73"/>
      <c r="D18" s="74">
        <f>MAX(D8:D14)</f>
        <v>2.1204999999999998</v>
      </c>
      <c r="E18" s="73"/>
      <c r="F18" s="74">
        <f>MAX(F8:F14)</f>
        <v>1.5736000000000001</v>
      </c>
      <c r="G18" s="73"/>
      <c r="H18" s="74">
        <f>MAX(H8:H14)</f>
        <v>3.9769999999999999</v>
      </c>
      <c r="I18" s="73"/>
      <c r="J18" s="74">
        <f>MAX(J8:J14)</f>
        <v>15.5303</v>
      </c>
      <c r="K18" s="73"/>
      <c r="L18" s="74">
        <f>MAX(L8:L14)</f>
        <v>39.623100000000001</v>
      </c>
      <c r="M18" s="73"/>
      <c r="N18" s="74">
        <f>MAX(N8:N14)</f>
        <v>23.773800000000001</v>
      </c>
      <c r="O18" s="73"/>
      <c r="P18" s="74">
        <f>MAX(P8:P14)</f>
        <v>13.748900000000001</v>
      </c>
      <c r="Q18" s="73"/>
      <c r="R18" s="74">
        <f>MAX(R8:R14)</f>
        <v>25.628</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44774</v>
      </c>
      <c r="C8" s="60">
        <f>VLOOKUP($A8,'Return Data'!$B$7:$R$2292,4,0)</f>
        <v>98.539199999999994</v>
      </c>
      <c r="D8" s="60">
        <f>VLOOKUP($A8,'Return Data'!$B$7:$R$2292,10,0)</f>
        <v>2.2385000000000002</v>
      </c>
      <c r="E8" s="61">
        <f t="shared" ref="E8:E28" si="0">RANK(D8,D$8:D$28,0)</f>
        <v>9</v>
      </c>
      <c r="F8" s="60">
        <f>VLOOKUP($A8,'Return Data'!$B$7:$R$2292,11,0)</f>
        <v>-2.4306999999999999</v>
      </c>
      <c r="G8" s="61">
        <f t="shared" ref="G8:G28" si="1">RANK(F8,F$8:F$28,0)</f>
        <v>8</v>
      </c>
      <c r="H8" s="60">
        <f>VLOOKUP($A8,'Return Data'!$B$7:$R$2292,12,0)</f>
        <v>-4.5506000000000002</v>
      </c>
      <c r="I8" s="61">
        <f t="shared" ref="I8:I28" si="2">RANK(H8,H$8:H$28,0)</f>
        <v>13</v>
      </c>
      <c r="J8" s="60">
        <f>VLOOKUP($A8,'Return Data'!$B$7:$R$2292,13,0)</f>
        <v>8.6774000000000004</v>
      </c>
      <c r="K8" s="61">
        <f t="shared" ref="K8:K28" si="3">RANK(J8,J$8:J$28,0)</f>
        <v>9</v>
      </c>
      <c r="L8" s="60">
        <f>VLOOKUP($A8,'Return Data'!$B$7:$R$2292,17,0)</f>
        <v>25.3186</v>
      </c>
      <c r="M8" s="61">
        <f>RANK(L8,L$8:L$28,0)</f>
        <v>14</v>
      </c>
      <c r="N8" s="60">
        <f>VLOOKUP($A8,'Return Data'!$B$7:$R$2292,14,0)</f>
        <v>17.566400000000002</v>
      </c>
      <c r="O8" s="61">
        <f>RANK(N8,N$8:N$28,0)</f>
        <v>12</v>
      </c>
      <c r="P8" s="60">
        <f>VLOOKUP($A8,'Return Data'!$B$7:$R$2292,15,0)</f>
        <v>10.9312</v>
      </c>
      <c r="Q8" s="61">
        <f>RANK(P8,P$8:P$28,0)</f>
        <v>9</v>
      </c>
      <c r="R8" s="60">
        <f>VLOOKUP($A8,'Return Data'!$B$7:$R$2292,16,0)</f>
        <v>14.8064</v>
      </c>
      <c r="S8" s="62">
        <f>RANK(R8,R$8:R$28,0)</f>
        <v>12</v>
      </c>
    </row>
    <row r="9" spans="1:20" x14ac:dyDescent="0.3">
      <c r="A9" s="58" t="s">
        <v>789</v>
      </c>
      <c r="B9" s="59">
        <f>VLOOKUP($A9,'Return Data'!$B$7:$R$2292,3,0)</f>
        <v>44774</v>
      </c>
      <c r="C9" s="60">
        <f>VLOOKUP($A9,'Return Data'!$B$7:$R$2292,4,0)</f>
        <v>46.32</v>
      </c>
      <c r="D9" s="60">
        <f>VLOOKUP($A9,'Return Data'!$B$7:$R$2292,10,0)</f>
        <v>-1.1735</v>
      </c>
      <c r="E9" s="61">
        <f t="shared" si="0"/>
        <v>20</v>
      </c>
      <c r="F9" s="60">
        <f>VLOOKUP($A9,'Return Data'!$B$7:$R$2292,11,0)</f>
        <v>-5.9109999999999996</v>
      </c>
      <c r="G9" s="61">
        <f t="shared" si="1"/>
        <v>21</v>
      </c>
      <c r="H9" s="60">
        <f>VLOOKUP($A9,'Return Data'!$B$7:$R$2292,12,0)</f>
        <v>-12.916</v>
      </c>
      <c r="I9" s="61">
        <f t="shared" si="2"/>
        <v>21</v>
      </c>
      <c r="J9" s="60">
        <f>VLOOKUP($A9,'Return Data'!$B$7:$R$2292,13,0)</f>
        <v>-0.72870000000000001</v>
      </c>
      <c r="K9" s="61">
        <f t="shared" si="3"/>
        <v>21</v>
      </c>
      <c r="L9" s="60">
        <f>VLOOKUP($A9,'Return Data'!$B$7:$R$2292,17,0)</f>
        <v>21.948599999999999</v>
      </c>
      <c r="M9" s="61">
        <f t="shared" ref="M9:M28" si="4">RANK(L9,L$8:L$28,0)</f>
        <v>17</v>
      </c>
      <c r="N9" s="60">
        <f>VLOOKUP($A9,'Return Data'!$B$7:$R$2292,14,0)</f>
        <v>16.463699999999999</v>
      </c>
      <c r="O9" s="61">
        <f t="shared" ref="O9:O26" si="5">RANK(N9,N$8:N$28,0)</f>
        <v>14</v>
      </c>
      <c r="P9" s="60">
        <f>VLOOKUP($A9,'Return Data'!$B$7:$R$2292,15,0)</f>
        <v>12.4092</v>
      </c>
      <c r="Q9" s="61">
        <f t="shared" ref="Q9:Q26" si="6">RANK(P9,P$8:P$28,0)</f>
        <v>8</v>
      </c>
      <c r="R9" s="60">
        <f>VLOOKUP($A9,'Return Data'!$B$7:$R$2292,16,0)</f>
        <v>15.4762</v>
      </c>
      <c r="S9" s="62">
        <f t="shared" ref="S9:S28" si="7">RANK(R9,R$8:R$28,0)</f>
        <v>10</v>
      </c>
    </row>
    <row r="10" spans="1:20" x14ac:dyDescent="0.3">
      <c r="A10" s="58" t="s">
        <v>1973</v>
      </c>
      <c r="B10" s="59">
        <f>VLOOKUP($A10,'Return Data'!$B$7:$R$2292,3,0)</f>
        <v>44774</v>
      </c>
      <c r="C10" s="60">
        <f>VLOOKUP($A10,'Return Data'!$B$7:$R$2292,4,0)</f>
        <v>15.651400000000001</v>
      </c>
      <c r="D10" s="60">
        <f>VLOOKUP($A10,'Return Data'!$B$7:$R$2292,10,0)</f>
        <v>2.6078999999999999</v>
      </c>
      <c r="E10" s="61">
        <f t="shared" si="0"/>
        <v>7</v>
      </c>
      <c r="F10" s="60">
        <f>VLOOKUP($A10,'Return Data'!$B$7:$R$2292,11,0)</f>
        <v>1.1072</v>
      </c>
      <c r="G10" s="61">
        <f t="shared" si="1"/>
        <v>3</v>
      </c>
      <c r="H10" s="60">
        <f>VLOOKUP($A10,'Return Data'!$B$7:$R$2292,12,0)</f>
        <v>-1.3836999999999999</v>
      </c>
      <c r="I10" s="61">
        <f t="shared" si="2"/>
        <v>6</v>
      </c>
      <c r="J10" s="60">
        <f>VLOOKUP($A10,'Return Data'!$B$7:$R$2292,13,0)</f>
        <v>10.004200000000001</v>
      </c>
      <c r="K10" s="61">
        <f t="shared" si="3"/>
        <v>7</v>
      </c>
      <c r="L10" s="60">
        <f>VLOOKUP($A10,'Return Data'!$B$7:$R$2292,17,0)</f>
        <v>25.525600000000001</v>
      </c>
      <c r="M10" s="61">
        <f t="shared" si="4"/>
        <v>13</v>
      </c>
      <c r="N10" s="60">
        <f>VLOOKUP($A10,'Return Data'!$B$7:$R$2292,14,0)</f>
        <v>18.347100000000001</v>
      </c>
      <c r="O10" s="61">
        <f t="shared" si="5"/>
        <v>10</v>
      </c>
      <c r="P10" s="60"/>
      <c r="Q10" s="61"/>
      <c r="R10" s="60">
        <f>VLOOKUP($A10,'Return Data'!$B$7:$R$2292,16,0)</f>
        <v>9.7355999999999998</v>
      </c>
      <c r="S10" s="62">
        <f t="shared" si="7"/>
        <v>21</v>
      </c>
    </row>
    <row r="11" spans="1:20" x14ac:dyDescent="0.3">
      <c r="A11" s="58" t="s">
        <v>791</v>
      </c>
      <c r="B11" s="59">
        <f>VLOOKUP($A11,'Return Data'!$B$7:$R$2292,3,0)</f>
        <v>44774</v>
      </c>
      <c r="C11" s="60">
        <f>VLOOKUP($A11,'Return Data'!$B$7:$R$2292,4,0)</f>
        <v>35.725000000000001</v>
      </c>
      <c r="D11" s="60">
        <f>VLOOKUP($A11,'Return Data'!$B$7:$R$2292,10,0)</f>
        <v>3.71</v>
      </c>
      <c r="E11" s="61">
        <f t="shared" si="0"/>
        <v>5</v>
      </c>
      <c r="F11" s="60">
        <f>VLOOKUP($A11,'Return Data'!$B$7:$R$2292,11,0)</f>
        <v>-3.7970000000000002</v>
      </c>
      <c r="G11" s="61">
        <f t="shared" si="1"/>
        <v>16</v>
      </c>
      <c r="H11" s="60">
        <f>VLOOKUP($A11,'Return Data'!$B$7:$R$2292,12,0)</f>
        <v>-3.8073000000000001</v>
      </c>
      <c r="I11" s="61">
        <f t="shared" si="2"/>
        <v>11</v>
      </c>
      <c r="J11" s="60">
        <f>VLOOKUP($A11,'Return Data'!$B$7:$R$2292,13,0)</f>
        <v>9.2499999999999999E-2</v>
      </c>
      <c r="K11" s="61">
        <f t="shared" si="3"/>
        <v>20</v>
      </c>
      <c r="L11" s="60">
        <f>VLOOKUP($A11,'Return Data'!$B$7:$R$2292,17,0)</f>
        <v>21.904199999999999</v>
      </c>
      <c r="M11" s="61">
        <f t="shared" si="4"/>
        <v>18</v>
      </c>
      <c r="N11" s="60">
        <f>VLOOKUP($A11,'Return Data'!$B$7:$R$2292,14,0)</f>
        <v>15.7113</v>
      </c>
      <c r="O11" s="61">
        <f t="shared" si="5"/>
        <v>16</v>
      </c>
      <c r="P11" s="60">
        <f>VLOOKUP($A11,'Return Data'!$B$7:$R$2292,15,0)</f>
        <v>9.2584</v>
      </c>
      <c r="Q11" s="61">
        <f t="shared" si="6"/>
        <v>12</v>
      </c>
      <c r="R11" s="60">
        <f>VLOOKUP($A11,'Return Data'!$B$7:$R$2292,16,0)</f>
        <v>12.9971</v>
      </c>
      <c r="S11" s="62">
        <f t="shared" si="7"/>
        <v>18</v>
      </c>
    </row>
    <row r="12" spans="1:20" x14ac:dyDescent="0.3">
      <c r="A12" s="58" t="s">
        <v>794</v>
      </c>
      <c r="B12" s="59">
        <f>VLOOKUP($A12,'Return Data'!$B$7:$R$2292,3,0)</f>
        <v>44774</v>
      </c>
      <c r="C12" s="60">
        <f>VLOOKUP($A12,'Return Data'!$B$7:$R$2292,4,0)</f>
        <v>73.099800000000002</v>
      </c>
      <c r="D12" s="60">
        <f>VLOOKUP($A12,'Return Data'!$B$7:$R$2292,10,0)</f>
        <v>4.4459999999999997</v>
      </c>
      <c r="E12" s="61">
        <f t="shared" si="0"/>
        <v>3</v>
      </c>
      <c r="F12" s="60">
        <f>VLOOKUP($A12,'Return Data'!$B$7:$R$2292,11,0)</f>
        <v>-1.4905999999999999</v>
      </c>
      <c r="G12" s="61">
        <f t="shared" si="1"/>
        <v>7</v>
      </c>
      <c r="H12" s="60">
        <f>VLOOKUP($A12,'Return Data'!$B$7:$R$2292,12,0)</f>
        <v>-1.0365</v>
      </c>
      <c r="I12" s="61">
        <f t="shared" si="2"/>
        <v>4</v>
      </c>
      <c r="J12" s="60">
        <f>VLOOKUP($A12,'Return Data'!$B$7:$R$2292,13,0)</f>
        <v>11.183</v>
      </c>
      <c r="K12" s="61">
        <f t="shared" si="3"/>
        <v>6</v>
      </c>
      <c r="L12" s="60">
        <f>VLOOKUP($A12,'Return Data'!$B$7:$R$2292,17,0)</f>
        <v>36.840000000000003</v>
      </c>
      <c r="M12" s="61">
        <f t="shared" si="4"/>
        <v>3</v>
      </c>
      <c r="N12" s="60">
        <f>VLOOKUP($A12,'Return Data'!$B$7:$R$2292,14,0)</f>
        <v>20.5318</v>
      </c>
      <c r="O12" s="61">
        <f t="shared" si="5"/>
        <v>6</v>
      </c>
      <c r="P12" s="60">
        <f>VLOOKUP($A12,'Return Data'!$B$7:$R$2292,15,0)</f>
        <v>13.111599999999999</v>
      </c>
      <c r="Q12" s="61">
        <f t="shared" si="6"/>
        <v>5</v>
      </c>
      <c r="R12" s="60">
        <f>VLOOKUP($A12,'Return Data'!$B$7:$R$2292,16,0)</f>
        <v>18.2822</v>
      </c>
      <c r="S12" s="62">
        <f t="shared" si="7"/>
        <v>4</v>
      </c>
    </row>
    <row r="13" spans="1:20" x14ac:dyDescent="0.3">
      <c r="A13" s="58" t="s">
        <v>796</v>
      </c>
      <c r="B13" s="59">
        <f>VLOOKUP($A13,'Return Data'!$B$7:$R$2292,3,0)</f>
        <v>44774</v>
      </c>
      <c r="C13" s="60">
        <f>VLOOKUP($A13,'Return Data'!$B$7:$R$2292,4,0)</f>
        <v>133.45099999999999</v>
      </c>
      <c r="D13" s="60">
        <f>VLOOKUP($A13,'Return Data'!$B$7:$R$2292,10,0)</f>
        <v>4.4707999999999997</v>
      </c>
      <c r="E13" s="61">
        <f t="shared" si="0"/>
        <v>2</v>
      </c>
      <c r="F13" s="60">
        <f>VLOOKUP($A13,'Return Data'!$B$7:$R$2292,11,0)</f>
        <v>4.8738999999999999</v>
      </c>
      <c r="G13" s="61">
        <f t="shared" si="1"/>
        <v>1</v>
      </c>
      <c r="H13" s="60">
        <f>VLOOKUP($A13,'Return Data'!$B$7:$R$2292,12,0)</f>
        <v>6.7045000000000003</v>
      </c>
      <c r="I13" s="61">
        <f t="shared" si="2"/>
        <v>1</v>
      </c>
      <c r="J13" s="60">
        <f>VLOOKUP($A13,'Return Data'!$B$7:$R$2292,13,0)</f>
        <v>22.363600000000002</v>
      </c>
      <c r="K13" s="61">
        <f t="shared" si="3"/>
        <v>1</v>
      </c>
      <c r="L13" s="60">
        <f>VLOOKUP($A13,'Return Data'!$B$7:$R$2292,17,0)</f>
        <v>37.719700000000003</v>
      </c>
      <c r="M13" s="61">
        <f t="shared" si="4"/>
        <v>2</v>
      </c>
      <c r="N13" s="60">
        <f>VLOOKUP($A13,'Return Data'!$B$7:$R$2292,14,0)</f>
        <v>20.064800000000002</v>
      </c>
      <c r="O13" s="61">
        <f t="shared" si="5"/>
        <v>7</v>
      </c>
      <c r="P13" s="60">
        <f>VLOOKUP($A13,'Return Data'!$B$7:$R$2292,15,0)</f>
        <v>10.353199999999999</v>
      </c>
      <c r="Q13" s="61">
        <f t="shared" si="6"/>
        <v>11</v>
      </c>
      <c r="R13" s="60">
        <f>VLOOKUP($A13,'Return Data'!$B$7:$R$2292,16,0)</f>
        <v>13.4537</v>
      </c>
      <c r="S13" s="62">
        <f t="shared" si="7"/>
        <v>16</v>
      </c>
    </row>
    <row r="14" spans="1:20" x14ac:dyDescent="0.3">
      <c r="A14" s="58" t="s">
        <v>799</v>
      </c>
      <c r="B14" s="59">
        <f>VLOOKUP($A14,'Return Data'!$B$7:$R$2292,3,0)</f>
        <v>44774</v>
      </c>
      <c r="C14" s="60">
        <f>VLOOKUP($A14,'Return Data'!$B$7:$R$2292,4,0)</f>
        <v>54.99</v>
      </c>
      <c r="D14" s="60">
        <f>VLOOKUP($A14,'Return Data'!$B$7:$R$2292,10,0)</f>
        <v>4.2267000000000001</v>
      </c>
      <c r="E14" s="61">
        <f t="shared" si="0"/>
        <v>4</v>
      </c>
      <c r="F14" s="60">
        <f>VLOOKUP($A14,'Return Data'!$B$7:$R$2292,11,0)</f>
        <v>-7.2700000000000001E-2</v>
      </c>
      <c r="G14" s="61">
        <f t="shared" si="1"/>
        <v>5</v>
      </c>
      <c r="H14" s="60">
        <f>VLOOKUP($A14,'Return Data'!$B$7:$R$2292,12,0)</f>
        <v>-1.3809</v>
      </c>
      <c r="I14" s="61">
        <f t="shared" si="2"/>
        <v>5</v>
      </c>
      <c r="J14" s="60">
        <f>VLOOKUP($A14,'Return Data'!$B$7:$R$2292,13,0)</f>
        <v>11.4512</v>
      </c>
      <c r="K14" s="61">
        <f t="shared" si="3"/>
        <v>4</v>
      </c>
      <c r="L14" s="60">
        <f>VLOOKUP($A14,'Return Data'!$B$7:$R$2292,17,0)</f>
        <v>29.5731</v>
      </c>
      <c r="M14" s="61">
        <f t="shared" si="4"/>
        <v>8</v>
      </c>
      <c r="N14" s="60">
        <f>VLOOKUP($A14,'Return Data'!$B$7:$R$2292,14,0)</f>
        <v>21.609000000000002</v>
      </c>
      <c r="O14" s="61">
        <f t="shared" si="5"/>
        <v>4</v>
      </c>
      <c r="P14" s="60">
        <f>VLOOKUP($A14,'Return Data'!$B$7:$R$2292,15,0)</f>
        <v>13.410500000000001</v>
      </c>
      <c r="Q14" s="61">
        <f t="shared" si="6"/>
        <v>4</v>
      </c>
      <c r="R14" s="60">
        <f>VLOOKUP($A14,'Return Data'!$B$7:$R$2292,16,0)</f>
        <v>14.272500000000001</v>
      </c>
      <c r="S14" s="62">
        <f t="shared" si="7"/>
        <v>14</v>
      </c>
    </row>
    <row r="15" spans="1:20" x14ac:dyDescent="0.3">
      <c r="A15" s="58" t="s">
        <v>800</v>
      </c>
      <c r="B15" s="59">
        <f>VLOOKUP($A15,'Return Data'!$B$7:$R$2292,3,0)</f>
        <v>44774</v>
      </c>
      <c r="C15" s="60">
        <f>VLOOKUP($A15,'Return Data'!$B$7:$R$2292,4,0)</f>
        <v>16.03</v>
      </c>
      <c r="D15" s="60">
        <f>VLOOKUP($A15,'Return Data'!$B$7:$R$2292,10,0)</f>
        <v>1.5843</v>
      </c>
      <c r="E15" s="61">
        <f t="shared" si="0"/>
        <v>15</v>
      </c>
      <c r="F15" s="60">
        <f>VLOOKUP($A15,'Return Data'!$B$7:$R$2292,11,0)</f>
        <v>-2.4346000000000001</v>
      </c>
      <c r="G15" s="61">
        <f t="shared" si="1"/>
        <v>9</v>
      </c>
      <c r="H15" s="60">
        <f>VLOOKUP($A15,'Return Data'!$B$7:$R$2292,12,0)</f>
        <v>-4.5265000000000004</v>
      </c>
      <c r="I15" s="61">
        <f t="shared" si="2"/>
        <v>12</v>
      </c>
      <c r="J15" s="60">
        <f>VLOOKUP($A15,'Return Data'!$B$7:$R$2292,13,0)</f>
        <v>11.5518</v>
      </c>
      <c r="K15" s="61">
        <f t="shared" si="3"/>
        <v>3</v>
      </c>
      <c r="L15" s="60">
        <f>VLOOKUP($A15,'Return Data'!$B$7:$R$2292,17,0)</f>
        <v>25.078800000000001</v>
      </c>
      <c r="M15" s="61">
        <f t="shared" si="4"/>
        <v>15</v>
      </c>
      <c r="N15" s="60">
        <f>VLOOKUP($A15,'Return Data'!$B$7:$R$2292,14,0)</f>
        <v>18.332000000000001</v>
      </c>
      <c r="O15" s="61">
        <f t="shared" si="5"/>
        <v>11</v>
      </c>
      <c r="P15" s="60"/>
      <c r="Q15" s="61"/>
      <c r="R15" s="60">
        <f>VLOOKUP($A15,'Return Data'!$B$7:$R$2292,16,0)</f>
        <v>10.5451</v>
      </c>
      <c r="S15" s="62">
        <f t="shared" si="7"/>
        <v>20</v>
      </c>
    </row>
    <row r="16" spans="1:20" x14ac:dyDescent="0.3">
      <c r="A16" s="58" t="s">
        <v>802</v>
      </c>
      <c r="B16" s="59">
        <f>VLOOKUP($A16,'Return Data'!$B$7:$R$2292,3,0)</f>
        <v>44774</v>
      </c>
      <c r="C16" s="60">
        <f>VLOOKUP($A16,'Return Data'!$B$7:$R$2292,4,0)</f>
        <v>59.96</v>
      </c>
      <c r="D16" s="60">
        <f>VLOOKUP($A16,'Return Data'!$B$7:$R$2292,10,0)</f>
        <v>2.0247999999999999</v>
      </c>
      <c r="E16" s="61">
        <f t="shared" si="0"/>
        <v>10</v>
      </c>
      <c r="F16" s="60">
        <f>VLOOKUP($A16,'Return Data'!$B$7:$R$2292,11,0)</f>
        <v>-3.5236999999999998</v>
      </c>
      <c r="G16" s="61">
        <f t="shared" si="1"/>
        <v>15</v>
      </c>
      <c r="H16" s="60">
        <f>VLOOKUP($A16,'Return Data'!$B$7:$R$2292,12,0)</f>
        <v>-3.5548000000000002</v>
      </c>
      <c r="I16" s="61">
        <f t="shared" si="2"/>
        <v>9</v>
      </c>
      <c r="J16" s="60">
        <f>VLOOKUP($A16,'Return Data'!$B$7:$R$2292,13,0)</f>
        <v>7.0906000000000002</v>
      </c>
      <c r="K16" s="61">
        <f t="shared" si="3"/>
        <v>11</v>
      </c>
      <c r="L16" s="60">
        <f>VLOOKUP($A16,'Return Data'!$B$7:$R$2292,17,0)</f>
        <v>21.0031</v>
      </c>
      <c r="M16" s="61">
        <f t="shared" si="4"/>
        <v>19</v>
      </c>
      <c r="N16" s="60">
        <f>VLOOKUP($A16,'Return Data'!$B$7:$R$2292,14,0)</f>
        <v>18.683299999999999</v>
      </c>
      <c r="O16" s="61">
        <f t="shared" si="5"/>
        <v>9</v>
      </c>
      <c r="P16" s="60">
        <f>VLOOKUP($A16,'Return Data'!$B$7:$R$2292,15,0)</f>
        <v>9.2248000000000001</v>
      </c>
      <c r="Q16" s="61">
        <f t="shared" si="6"/>
        <v>13</v>
      </c>
      <c r="R16" s="60">
        <f>VLOOKUP($A16,'Return Data'!$B$7:$R$2292,16,0)</f>
        <v>12.1462</v>
      </c>
      <c r="S16" s="62">
        <f t="shared" si="7"/>
        <v>19</v>
      </c>
    </row>
    <row r="17" spans="1:19" x14ac:dyDescent="0.3">
      <c r="A17" s="58" t="s">
        <v>804</v>
      </c>
      <c r="B17" s="59">
        <f>VLOOKUP($A17,'Return Data'!$B$7:$R$2292,3,0)</f>
        <v>44774</v>
      </c>
      <c r="C17" s="60">
        <f>VLOOKUP($A17,'Return Data'!$B$7:$R$2292,4,0)</f>
        <v>31.773</v>
      </c>
      <c r="D17" s="60">
        <f>VLOOKUP($A17,'Return Data'!$B$7:$R$2292,10,0)</f>
        <v>1.6186</v>
      </c>
      <c r="E17" s="61">
        <f t="shared" si="0"/>
        <v>14</v>
      </c>
      <c r="F17" s="60">
        <f>VLOOKUP($A17,'Return Data'!$B$7:$R$2292,11,0)</f>
        <v>-5.3151999999999999</v>
      </c>
      <c r="G17" s="61">
        <f t="shared" si="1"/>
        <v>18</v>
      </c>
      <c r="H17" s="60">
        <f>VLOOKUP($A17,'Return Data'!$B$7:$R$2292,12,0)</f>
        <v>-5.5743999999999998</v>
      </c>
      <c r="I17" s="61">
        <f t="shared" si="2"/>
        <v>18</v>
      </c>
      <c r="J17" s="60">
        <f>VLOOKUP($A17,'Return Data'!$B$7:$R$2292,13,0)</f>
        <v>4.8727999999999998</v>
      </c>
      <c r="K17" s="61">
        <f t="shared" si="3"/>
        <v>16</v>
      </c>
      <c r="L17" s="60">
        <f>VLOOKUP($A17,'Return Data'!$B$7:$R$2292,17,0)</f>
        <v>30.115500000000001</v>
      </c>
      <c r="M17" s="61">
        <f t="shared" si="4"/>
        <v>6</v>
      </c>
      <c r="N17" s="60">
        <f>VLOOKUP($A17,'Return Data'!$B$7:$R$2292,14,0)</f>
        <v>23.651399999999999</v>
      </c>
      <c r="O17" s="61">
        <f t="shared" si="5"/>
        <v>2</v>
      </c>
      <c r="P17" s="60">
        <f>VLOOKUP($A17,'Return Data'!$B$7:$R$2292,15,0)</f>
        <v>16.192499999999999</v>
      </c>
      <c r="Q17" s="61">
        <f t="shared" si="6"/>
        <v>1</v>
      </c>
      <c r="R17" s="60">
        <f>VLOOKUP($A17,'Return Data'!$B$7:$R$2292,16,0)</f>
        <v>16.066600000000001</v>
      </c>
      <c r="S17" s="62">
        <f t="shared" si="7"/>
        <v>8</v>
      </c>
    </row>
    <row r="18" spans="1:19" x14ac:dyDescent="0.3">
      <c r="A18" s="58" t="s">
        <v>2012</v>
      </c>
      <c r="B18" s="59">
        <f>VLOOKUP($A18,'Return Data'!$B$7:$R$2292,3,0)</f>
        <v>44774</v>
      </c>
      <c r="C18" s="60">
        <f>VLOOKUP($A18,'Return Data'!$B$7:$R$2292,4,0)</f>
        <v>12.9834</v>
      </c>
      <c r="D18" s="60">
        <f>VLOOKUP($A18,'Return Data'!$B$7:$R$2292,10,0)</f>
        <v>2.4161999999999999</v>
      </c>
      <c r="E18" s="61">
        <f t="shared" si="0"/>
        <v>8</v>
      </c>
      <c r="F18" s="60">
        <f>VLOOKUP($A18,'Return Data'!$B$7:$R$2292,11,0)</f>
        <v>-2.8589000000000002</v>
      </c>
      <c r="G18" s="61">
        <f t="shared" si="1"/>
        <v>11</v>
      </c>
      <c r="H18" s="60">
        <f>VLOOKUP($A18,'Return Data'!$B$7:$R$2292,12,0)</f>
        <v>-5.0053000000000001</v>
      </c>
      <c r="I18" s="61">
        <f t="shared" si="2"/>
        <v>15</v>
      </c>
      <c r="J18" s="60">
        <f>VLOOKUP($A18,'Return Data'!$B$7:$R$2292,13,0)</f>
        <v>11.199199999999999</v>
      </c>
      <c r="K18" s="61">
        <f t="shared" si="3"/>
        <v>5</v>
      </c>
      <c r="L18" s="60">
        <f>VLOOKUP($A18,'Return Data'!$B$7:$R$2292,17,0)</f>
        <v>23.2776</v>
      </c>
      <c r="M18" s="61">
        <f t="shared" si="4"/>
        <v>16</v>
      </c>
      <c r="N18" s="60">
        <f>VLOOKUP($A18,'Return Data'!$B$7:$R$2292,14,0)</f>
        <v>12.824999999999999</v>
      </c>
      <c r="O18" s="61">
        <f t="shared" si="5"/>
        <v>17</v>
      </c>
      <c r="P18" s="60">
        <f>VLOOKUP($A18,'Return Data'!$B$7:$R$2292,15,0)</f>
        <v>7.6220999999999997</v>
      </c>
      <c r="Q18" s="61">
        <f t="shared" si="6"/>
        <v>14</v>
      </c>
      <c r="R18" s="60">
        <f>VLOOKUP($A18,'Return Data'!$B$7:$R$2292,16,0)</f>
        <v>13.4107</v>
      </c>
      <c r="S18" s="62">
        <f t="shared" si="7"/>
        <v>17</v>
      </c>
    </row>
    <row r="19" spans="1:19" x14ac:dyDescent="0.3">
      <c r="A19" s="58" t="s">
        <v>806</v>
      </c>
      <c r="B19" s="59">
        <f>VLOOKUP($A19,'Return Data'!$B$7:$R$2292,3,0)</f>
        <v>44774</v>
      </c>
      <c r="C19" s="60">
        <f>VLOOKUP($A19,'Return Data'!$B$7:$R$2292,4,0)</f>
        <v>17.065000000000001</v>
      </c>
      <c r="D19" s="60">
        <f>VLOOKUP($A19,'Return Data'!$B$7:$R$2292,10,0)</f>
        <v>1.6620999999999999</v>
      </c>
      <c r="E19" s="61">
        <f t="shared" si="0"/>
        <v>12</v>
      </c>
      <c r="F19" s="60">
        <f>VLOOKUP($A19,'Return Data'!$B$7:$R$2292,11,0)</f>
        <v>-3.0287999999999999</v>
      </c>
      <c r="G19" s="61">
        <f t="shared" si="1"/>
        <v>12</v>
      </c>
      <c r="H19" s="60">
        <f>VLOOKUP($A19,'Return Data'!$B$7:$R$2292,12,0)</f>
        <v>-2.5470000000000002</v>
      </c>
      <c r="I19" s="61">
        <f t="shared" si="2"/>
        <v>7</v>
      </c>
      <c r="J19" s="60">
        <f>VLOOKUP($A19,'Return Data'!$B$7:$R$2292,13,0)</f>
        <v>9.6792999999999996</v>
      </c>
      <c r="K19" s="61">
        <f t="shared" si="3"/>
        <v>8</v>
      </c>
      <c r="L19" s="60">
        <f>VLOOKUP($A19,'Return Data'!$B$7:$R$2292,17,0)</f>
        <v>28.690899999999999</v>
      </c>
      <c r="M19" s="61">
        <f t="shared" si="4"/>
        <v>9</v>
      </c>
      <c r="N19" s="60"/>
      <c r="O19" s="61"/>
      <c r="P19" s="60"/>
      <c r="Q19" s="61"/>
      <c r="R19" s="60">
        <f>VLOOKUP($A19,'Return Data'!$B$7:$R$2292,16,0)</f>
        <v>19.1752</v>
      </c>
      <c r="S19" s="62">
        <f t="shared" si="7"/>
        <v>3</v>
      </c>
    </row>
    <row r="20" spans="1:19" x14ac:dyDescent="0.3">
      <c r="A20" s="58" t="s">
        <v>808</v>
      </c>
      <c r="B20" s="59">
        <f>VLOOKUP($A20,'Return Data'!$B$7:$R$2292,3,0)</f>
        <v>44774</v>
      </c>
      <c r="C20" s="60">
        <f>VLOOKUP($A20,'Return Data'!$B$7:$R$2292,4,0)</f>
        <v>16.257000000000001</v>
      </c>
      <c r="D20" s="60">
        <f>VLOOKUP($A20,'Return Data'!$B$7:$R$2292,10,0)</f>
        <v>1.8801000000000001</v>
      </c>
      <c r="E20" s="61">
        <f t="shared" si="0"/>
        <v>11</v>
      </c>
      <c r="F20" s="60">
        <f>VLOOKUP($A20,'Return Data'!$B$7:$R$2292,11,0)</f>
        <v>-3.0878999999999999</v>
      </c>
      <c r="G20" s="61">
        <f t="shared" si="1"/>
        <v>13</v>
      </c>
      <c r="H20" s="60">
        <f>VLOOKUP($A20,'Return Data'!$B$7:$R$2292,12,0)</f>
        <v>-3.7193000000000001</v>
      </c>
      <c r="I20" s="61">
        <f t="shared" si="2"/>
        <v>10</v>
      </c>
      <c r="J20" s="60">
        <f>VLOOKUP($A20,'Return Data'!$B$7:$R$2292,13,0)</f>
        <v>2.1103999999999998</v>
      </c>
      <c r="K20" s="61">
        <f t="shared" si="3"/>
        <v>19</v>
      </c>
      <c r="L20" s="60">
        <f>VLOOKUP($A20,'Return Data'!$B$7:$R$2292,17,0)</f>
        <v>20.432099999999998</v>
      </c>
      <c r="M20" s="61">
        <f t="shared" si="4"/>
        <v>21</v>
      </c>
      <c r="N20" s="60">
        <f>VLOOKUP($A20,'Return Data'!$B$7:$R$2292,14,0)</f>
        <v>16.155999999999999</v>
      </c>
      <c r="O20" s="61">
        <f t="shared" si="5"/>
        <v>15</v>
      </c>
      <c r="P20" s="60"/>
      <c r="Q20" s="61"/>
      <c r="R20" s="60">
        <f>VLOOKUP($A20,'Return Data'!$B$7:$R$2292,16,0)</f>
        <v>13.875999999999999</v>
      </c>
      <c r="S20" s="62">
        <f t="shared" si="7"/>
        <v>15</v>
      </c>
    </row>
    <row r="21" spans="1:19" x14ac:dyDescent="0.3">
      <c r="A21" s="58" t="s">
        <v>810</v>
      </c>
      <c r="B21" s="59">
        <f>VLOOKUP($A21,'Return Data'!$B$7:$R$2292,3,0)</f>
        <v>44774</v>
      </c>
      <c r="C21" s="60">
        <f>VLOOKUP($A21,'Return Data'!$B$7:$R$2292,4,0)</f>
        <v>19.507000000000001</v>
      </c>
      <c r="D21" s="60">
        <f>VLOOKUP($A21,'Return Data'!$B$7:$R$2292,10,0)</f>
        <v>-0.1178</v>
      </c>
      <c r="E21" s="61">
        <f t="shared" si="0"/>
        <v>18</v>
      </c>
      <c r="F21" s="60">
        <f>VLOOKUP($A21,'Return Data'!$B$7:$R$2292,11,0)</f>
        <v>-5.6219000000000001</v>
      </c>
      <c r="G21" s="61">
        <f t="shared" si="1"/>
        <v>20</v>
      </c>
      <c r="H21" s="60">
        <f>VLOOKUP($A21,'Return Data'!$B$7:$R$2292,12,0)</f>
        <v>-7.6329000000000002</v>
      </c>
      <c r="I21" s="61">
        <f t="shared" si="2"/>
        <v>19</v>
      </c>
      <c r="J21" s="60">
        <f>VLOOKUP($A21,'Return Data'!$B$7:$R$2292,13,0)</f>
        <v>4.8312999999999997</v>
      </c>
      <c r="K21" s="61">
        <f t="shared" si="3"/>
        <v>17</v>
      </c>
      <c r="L21" s="60">
        <f>VLOOKUP($A21,'Return Data'!$B$7:$R$2292,17,0)</f>
        <v>29.771599999999999</v>
      </c>
      <c r="M21" s="61">
        <f t="shared" si="4"/>
        <v>7</v>
      </c>
      <c r="N21" s="60"/>
      <c r="O21" s="61"/>
      <c r="P21" s="60"/>
      <c r="Q21" s="61"/>
      <c r="R21" s="60">
        <f>VLOOKUP($A21,'Return Data'!$B$7:$R$2292,16,0)</f>
        <v>23.067799999999998</v>
      </c>
      <c r="S21" s="62">
        <f t="shared" si="7"/>
        <v>1</v>
      </c>
    </row>
    <row r="22" spans="1:19" x14ac:dyDescent="0.3">
      <c r="A22" s="58" t="s">
        <v>812</v>
      </c>
      <c r="B22" s="59">
        <f>VLOOKUP($A22,'Return Data'!$B$7:$R$2292,3,0)</f>
        <v>44774</v>
      </c>
      <c r="C22" s="60">
        <f>VLOOKUP($A22,'Return Data'!$B$7:$R$2292,4,0)</f>
        <v>36.357199999999999</v>
      </c>
      <c r="D22" s="60">
        <f>VLOOKUP($A22,'Return Data'!$B$7:$R$2292,10,0)</f>
        <v>4.9161000000000001</v>
      </c>
      <c r="E22" s="61">
        <f t="shared" si="0"/>
        <v>1</v>
      </c>
      <c r="F22" s="60">
        <f>VLOOKUP($A22,'Return Data'!$B$7:$R$2292,11,0)</f>
        <v>-0.1946</v>
      </c>
      <c r="G22" s="61">
        <f t="shared" si="1"/>
        <v>6</v>
      </c>
      <c r="H22" s="60">
        <f>VLOOKUP($A22,'Return Data'!$B$7:$R$2292,12,0)</f>
        <v>-5.3263999999999996</v>
      </c>
      <c r="I22" s="61">
        <f t="shared" si="2"/>
        <v>16</v>
      </c>
      <c r="J22" s="60">
        <f>VLOOKUP($A22,'Return Data'!$B$7:$R$2292,13,0)</f>
        <v>3.5284</v>
      </c>
      <c r="K22" s="61">
        <f t="shared" si="3"/>
        <v>18</v>
      </c>
      <c r="L22" s="60">
        <f>VLOOKUP($A22,'Return Data'!$B$7:$R$2292,17,0)</f>
        <v>20.607800000000001</v>
      </c>
      <c r="M22" s="61">
        <f t="shared" si="4"/>
        <v>20</v>
      </c>
      <c r="N22" s="60">
        <f>VLOOKUP($A22,'Return Data'!$B$7:$R$2292,14,0)</f>
        <v>17.051200000000001</v>
      </c>
      <c r="O22" s="61">
        <f t="shared" si="5"/>
        <v>13</v>
      </c>
      <c r="P22" s="60">
        <f>VLOOKUP($A22,'Return Data'!$B$7:$R$2292,15,0)</f>
        <v>10.4884</v>
      </c>
      <c r="Q22" s="61">
        <f t="shared" si="6"/>
        <v>10</v>
      </c>
      <c r="R22" s="60">
        <f>VLOOKUP($A22,'Return Data'!$B$7:$R$2292,16,0)</f>
        <v>15.019299999999999</v>
      </c>
      <c r="S22" s="62">
        <f t="shared" si="7"/>
        <v>11</v>
      </c>
    </row>
    <row r="23" spans="1:19" x14ac:dyDescent="0.3">
      <c r="A23" s="58" t="s">
        <v>815</v>
      </c>
      <c r="B23" s="59">
        <f>VLOOKUP($A23,'Return Data'!$B$7:$R$2292,3,0)</f>
        <v>44774</v>
      </c>
      <c r="C23" s="60">
        <f>VLOOKUP($A23,'Return Data'!$B$7:$R$2292,4,0)</f>
        <v>85.890299999999996</v>
      </c>
      <c r="D23" s="60">
        <f>VLOOKUP($A23,'Return Data'!$B$7:$R$2292,10,0)</f>
        <v>2.8408000000000002</v>
      </c>
      <c r="E23" s="61">
        <f t="shared" si="0"/>
        <v>6</v>
      </c>
      <c r="F23" s="60">
        <f>VLOOKUP($A23,'Return Data'!$B$7:$R$2292,11,0)</f>
        <v>0.37709999999999999</v>
      </c>
      <c r="G23" s="61">
        <f t="shared" si="1"/>
        <v>4</v>
      </c>
      <c r="H23" s="60">
        <f>VLOOKUP($A23,'Return Data'!$B$7:$R$2292,12,0)</f>
        <v>0.50670000000000004</v>
      </c>
      <c r="I23" s="61">
        <f t="shared" si="2"/>
        <v>3</v>
      </c>
      <c r="J23" s="60">
        <f>VLOOKUP($A23,'Return Data'!$B$7:$R$2292,13,0)</f>
        <v>13.2913</v>
      </c>
      <c r="K23" s="61">
        <f t="shared" si="3"/>
        <v>2</v>
      </c>
      <c r="L23" s="60">
        <f>VLOOKUP($A23,'Return Data'!$B$7:$R$2292,17,0)</f>
        <v>38.180900000000001</v>
      </c>
      <c r="M23" s="61">
        <f t="shared" si="4"/>
        <v>1</v>
      </c>
      <c r="N23" s="60">
        <f>VLOOKUP($A23,'Return Data'!$B$7:$R$2292,14,0)</f>
        <v>23.137899999999998</v>
      </c>
      <c r="O23" s="61">
        <f t="shared" si="5"/>
        <v>3</v>
      </c>
      <c r="P23" s="60">
        <f>VLOOKUP($A23,'Return Data'!$B$7:$R$2292,15,0)</f>
        <v>12.747199999999999</v>
      </c>
      <c r="Q23" s="61">
        <f t="shared" si="6"/>
        <v>7</v>
      </c>
      <c r="R23" s="60">
        <f>VLOOKUP($A23,'Return Data'!$B$7:$R$2292,16,0)</f>
        <v>18.201899999999998</v>
      </c>
      <c r="S23" s="62">
        <f t="shared" si="7"/>
        <v>5</v>
      </c>
    </row>
    <row r="24" spans="1:19" x14ac:dyDescent="0.3">
      <c r="A24" s="58" t="s">
        <v>817</v>
      </c>
      <c r="B24" s="59">
        <f>VLOOKUP($A24,'Return Data'!$B$7:$R$2292,3,0)</f>
        <v>44774</v>
      </c>
      <c r="C24" s="60">
        <f>VLOOKUP($A24,'Return Data'!$B$7:$R$2292,4,0)</f>
        <v>57.389699999999998</v>
      </c>
      <c r="D24" s="60">
        <f>VLOOKUP($A24,'Return Data'!$B$7:$R$2292,10,0)</f>
        <v>-1.9218</v>
      </c>
      <c r="E24" s="61">
        <f t="shared" si="0"/>
        <v>21</v>
      </c>
      <c r="F24" s="60">
        <f>VLOOKUP($A24,'Return Data'!$B$7:$R$2292,11,0)</f>
        <v>1.2271000000000001</v>
      </c>
      <c r="G24" s="61">
        <f t="shared" si="1"/>
        <v>2</v>
      </c>
      <c r="H24" s="60">
        <f>VLOOKUP($A24,'Return Data'!$B$7:$R$2292,12,0)</f>
        <v>2.9954999999999998</v>
      </c>
      <c r="I24" s="61">
        <f t="shared" si="2"/>
        <v>2</v>
      </c>
      <c r="J24" s="60">
        <f>VLOOKUP($A24,'Return Data'!$B$7:$R$2292,13,0)</f>
        <v>6.0713999999999997</v>
      </c>
      <c r="K24" s="61">
        <f t="shared" si="3"/>
        <v>13</v>
      </c>
      <c r="L24" s="60">
        <f>VLOOKUP($A24,'Return Data'!$B$7:$R$2292,17,0)</f>
        <v>33.455399999999997</v>
      </c>
      <c r="M24" s="61">
        <f t="shared" si="4"/>
        <v>4</v>
      </c>
      <c r="N24" s="60">
        <f>VLOOKUP($A24,'Return Data'!$B$7:$R$2292,14,0)</f>
        <v>24.253699999999998</v>
      </c>
      <c r="O24" s="61">
        <f t="shared" si="5"/>
        <v>1</v>
      </c>
      <c r="P24" s="60">
        <f>VLOOKUP($A24,'Return Data'!$B$7:$R$2292,15,0)</f>
        <v>14.7433</v>
      </c>
      <c r="Q24" s="61">
        <f t="shared" si="6"/>
        <v>3</v>
      </c>
      <c r="R24" s="60">
        <f>VLOOKUP($A24,'Return Data'!$B$7:$R$2292,16,0)</f>
        <v>17.1587</v>
      </c>
      <c r="S24" s="62">
        <f t="shared" si="7"/>
        <v>7</v>
      </c>
    </row>
    <row r="25" spans="1:19" x14ac:dyDescent="0.3">
      <c r="A25" s="58" t="s">
        <v>818</v>
      </c>
      <c r="B25" s="59">
        <f>VLOOKUP($A25,'Return Data'!$B$7:$R$2292,3,0)</f>
        <v>44774</v>
      </c>
      <c r="C25" s="60">
        <f>VLOOKUP($A25,'Return Data'!$B$7:$R$2292,4,0)</f>
        <v>247.90350000000001</v>
      </c>
      <c r="D25" s="60">
        <f>VLOOKUP($A25,'Return Data'!$B$7:$R$2292,10,0)</f>
        <v>0.56579999999999997</v>
      </c>
      <c r="E25" s="61">
        <f t="shared" si="0"/>
        <v>17</v>
      </c>
      <c r="F25" s="60">
        <f>VLOOKUP($A25,'Return Data'!$B$7:$R$2292,11,0)</f>
        <v>-4.7411000000000003</v>
      </c>
      <c r="G25" s="61">
        <f t="shared" si="1"/>
        <v>17</v>
      </c>
      <c r="H25" s="60">
        <f>VLOOKUP($A25,'Return Data'!$B$7:$R$2292,12,0)</f>
        <v>-9.0007999999999999</v>
      </c>
      <c r="I25" s="61">
        <f t="shared" si="2"/>
        <v>20</v>
      </c>
      <c r="J25" s="60">
        <f>VLOOKUP($A25,'Return Data'!$B$7:$R$2292,13,0)</f>
        <v>6.0012999999999996</v>
      </c>
      <c r="K25" s="61">
        <f t="shared" si="3"/>
        <v>14</v>
      </c>
      <c r="L25" s="60">
        <f>VLOOKUP($A25,'Return Data'!$B$7:$R$2292,17,0)</f>
        <v>27.872800000000002</v>
      </c>
      <c r="M25" s="61">
        <f t="shared" si="4"/>
        <v>11</v>
      </c>
      <c r="N25" s="60">
        <f>VLOOKUP($A25,'Return Data'!$B$7:$R$2292,14,0)</f>
        <v>19.308499999999999</v>
      </c>
      <c r="O25" s="61">
        <f t="shared" si="5"/>
        <v>8</v>
      </c>
      <c r="P25" s="60">
        <f>VLOOKUP($A25,'Return Data'!$B$7:$R$2292,15,0)</f>
        <v>14.998900000000001</v>
      </c>
      <c r="Q25" s="61">
        <f t="shared" si="6"/>
        <v>2</v>
      </c>
      <c r="R25" s="60">
        <f>VLOOKUP($A25,'Return Data'!$B$7:$R$2292,16,0)</f>
        <v>15.6599</v>
      </c>
      <c r="S25" s="62">
        <f t="shared" si="7"/>
        <v>9</v>
      </c>
    </row>
    <row r="26" spans="1:19" x14ac:dyDescent="0.3">
      <c r="A26" s="58" t="s">
        <v>1916</v>
      </c>
      <c r="B26" s="59">
        <f>VLOOKUP($A26,'Return Data'!$B$7:$R$2292,3,0)</f>
        <v>44774</v>
      </c>
      <c r="C26" s="60">
        <f>VLOOKUP($A26,'Return Data'!$B$7:$R$2292,4,0)</f>
        <v>113.0016</v>
      </c>
      <c r="D26" s="60">
        <f>VLOOKUP($A26,'Return Data'!$B$7:$R$2292,10,0)</f>
        <v>-0.53200000000000003</v>
      </c>
      <c r="E26" s="61">
        <f t="shared" si="0"/>
        <v>19</v>
      </c>
      <c r="F26" s="60">
        <f>VLOOKUP($A26,'Return Data'!$B$7:$R$2292,11,0)</f>
        <v>-5.4368999999999996</v>
      </c>
      <c r="G26" s="61">
        <f t="shared" si="1"/>
        <v>19</v>
      </c>
      <c r="H26" s="60">
        <f>VLOOKUP($A26,'Return Data'!$B$7:$R$2292,12,0)</f>
        <v>-5.4379999999999997</v>
      </c>
      <c r="I26" s="61">
        <f t="shared" si="2"/>
        <v>17</v>
      </c>
      <c r="J26" s="60">
        <f>VLOOKUP($A26,'Return Data'!$B$7:$R$2292,13,0)</f>
        <v>4.9809999999999999</v>
      </c>
      <c r="K26" s="61">
        <f t="shared" si="3"/>
        <v>15</v>
      </c>
      <c r="L26" s="60">
        <f>VLOOKUP($A26,'Return Data'!$B$7:$R$2292,17,0)</f>
        <v>27.707999999999998</v>
      </c>
      <c r="M26" s="61">
        <f t="shared" si="4"/>
        <v>12</v>
      </c>
      <c r="N26" s="60">
        <f>VLOOKUP($A26,'Return Data'!$B$7:$R$2292,14,0)</f>
        <v>21.434899999999999</v>
      </c>
      <c r="O26" s="61">
        <f t="shared" si="5"/>
        <v>5</v>
      </c>
      <c r="P26" s="60">
        <f>VLOOKUP($A26,'Return Data'!$B$7:$R$2292,15,0)</f>
        <v>13.0229</v>
      </c>
      <c r="Q26" s="61">
        <f t="shared" si="6"/>
        <v>6</v>
      </c>
      <c r="R26" s="60">
        <f>VLOOKUP($A26,'Return Data'!$B$7:$R$2292,16,0)</f>
        <v>14.441000000000001</v>
      </c>
      <c r="S26" s="62">
        <f t="shared" si="7"/>
        <v>13</v>
      </c>
    </row>
    <row r="27" spans="1:19" x14ac:dyDescent="0.3">
      <c r="A27" s="58" t="s">
        <v>822</v>
      </c>
      <c r="B27" s="59">
        <f>VLOOKUP($A27,'Return Data'!$B$7:$R$2292,3,0)</f>
        <v>44774</v>
      </c>
      <c r="C27" s="60">
        <f>VLOOKUP($A27,'Return Data'!$B$7:$R$2292,4,0)</f>
        <v>15.5275</v>
      </c>
      <c r="D27" s="60">
        <f>VLOOKUP($A27,'Return Data'!$B$7:$R$2292,10,0)</f>
        <v>0.74219999999999997</v>
      </c>
      <c r="E27" s="61">
        <f t="shared" si="0"/>
        <v>16</v>
      </c>
      <c r="F27" s="60">
        <f>VLOOKUP($A27,'Return Data'!$B$7:$R$2292,11,0)</f>
        <v>-2.6964999999999999</v>
      </c>
      <c r="G27" s="61">
        <f t="shared" si="1"/>
        <v>10</v>
      </c>
      <c r="H27" s="60">
        <f>VLOOKUP($A27,'Return Data'!$B$7:$R$2292,12,0)</f>
        <v>-2.9373999999999998</v>
      </c>
      <c r="I27" s="61">
        <f t="shared" si="2"/>
        <v>8</v>
      </c>
      <c r="J27" s="60">
        <f>VLOOKUP($A27,'Return Data'!$B$7:$R$2292,13,0)</f>
        <v>7.7325999999999997</v>
      </c>
      <c r="K27" s="61">
        <f t="shared" si="3"/>
        <v>10</v>
      </c>
      <c r="L27" s="60">
        <f>VLOOKUP($A27,'Return Data'!$B$7:$R$2292,17,0)</f>
        <v>30.564800000000002</v>
      </c>
      <c r="M27" s="61">
        <f t="shared" si="4"/>
        <v>5</v>
      </c>
      <c r="N27" s="60"/>
      <c r="O27" s="61"/>
      <c r="P27" s="60"/>
      <c r="Q27" s="61"/>
      <c r="R27" s="60">
        <f>VLOOKUP($A27,'Return Data'!$B$7:$R$2292,16,0)</f>
        <v>18.007400000000001</v>
      </c>
      <c r="S27" s="62">
        <f t="shared" si="7"/>
        <v>6</v>
      </c>
    </row>
    <row r="28" spans="1:19" x14ac:dyDescent="0.3">
      <c r="A28" s="58" t="s">
        <v>824</v>
      </c>
      <c r="B28" s="59">
        <f>VLOOKUP($A28,'Return Data'!$B$7:$R$2292,3,0)</f>
        <v>44774</v>
      </c>
      <c r="C28" s="60">
        <f>VLOOKUP($A28,'Return Data'!$B$7:$R$2292,4,0)</f>
        <v>17.96</v>
      </c>
      <c r="D28" s="60">
        <f>VLOOKUP($A28,'Return Data'!$B$7:$R$2292,10,0)</f>
        <v>1.6412</v>
      </c>
      <c r="E28" s="61">
        <f t="shared" si="0"/>
        <v>13</v>
      </c>
      <c r="F28" s="60">
        <f>VLOOKUP($A28,'Return Data'!$B$7:$R$2292,11,0)</f>
        <v>-3.3369</v>
      </c>
      <c r="G28" s="61">
        <f t="shared" si="1"/>
        <v>14</v>
      </c>
      <c r="H28" s="60">
        <f>VLOOKUP($A28,'Return Data'!$B$7:$R$2292,12,0)</f>
        <v>-4.8224999999999998</v>
      </c>
      <c r="I28" s="61">
        <f t="shared" si="2"/>
        <v>14</v>
      </c>
      <c r="J28" s="60">
        <f>VLOOKUP($A28,'Return Data'!$B$7:$R$2292,13,0)</f>
        <v>6.5875000000000004</v>
      </c>
      <c r="K28" s="61">
        <f t="shared" si="3"/>
        <v>12</v>
      </c>
      <c r="L28" s="60">
        <f>VLOOKUP($A28,'Return Data'!$B$7:$R$2292,17,0)</f>
        <v>27.9679</v>
      </c>
      <c r="M28" s="61">
        <f t="shared" si="4"/>
        <v>10</v>
      </c>
      <c r="N28" s="60"/>
      <c r="O28" s="61"/>
      <c r="P28" s="60"/>
      <c r="Q28" s="61"/>
      <c r="R28" s="60">
        <f>VLOOKUP($A28,'Return Data'!$B$7:$R$2292,16,0)</f>
        <v>21.6191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1.897476190476191</v>
      </c>
      <c r="E30" s="69"/>
      <c r="F30" s="70">
        <f>AVERAGE(F8:F28)</f>
        <v>-2.3044619047619048</v>
      </c>
      <c r="G30" s="69"/>
      <c r="H30" s="70">
        <f>AVERAGE(H8:H28)</f>
        <v>-3.5692190476190473</v>
      </c>
      <c r="I30" s="69"/>
      <c r="J30" s="70">
        <f>AVERAGE(J8:J28)</f>
        <v>7.74152857142857</v>
      </c>
      <c r="K30" s="69"/>
      <c r="L30" s="70">
        <f>AVERAGE(L8:L28)</f>
        <v>27.788428571428572</v>
      </c>
      <c r="M30" s="69"/>
      <c r="N30" s="70">
        <f>AVERAGE(N8:N28)</f>
        <v>19.125176470588229</v>
      </c>
      <c r="O30" s="69"/>
      <c r="P30" s="70">
        <f>AVERAGE(P8:P28)</f>
        <v>12.03672857142857</v>
      </c>
      <c r="Q30" s="69"/>
      <c r="R30" s="70">
        <f>AVERAGE(R8:R28)</f>
        <v>15.591361904761904</v>
      </c>
      <c r="S30" s="71"/>
    </row>
    <row r="31" spans="1:19" x14ac:dyDescent="0.3">
      <c r="A31" s="68" t="s">
        <v>28</v>
      </c>
      <c r="B31" s="69"/>
      <c r="C31" s="69"/>
      <c r="D31" s="70">
        <f>MIN(D8:D28)</f>
        <v>-1.9218</v>
      </c>
      <c r="E31" s="69"/>
      <c r="F31" s="70">
        <f>MIN(F8:F28)</f>
        <v>-5.9109999999999996</v>
      </c>
      <c r="G31" s="69"/>
      <c r="H31" s="70">
        <f>MIN(H8:H28)</f>
        <v>-12.916</v>
      </c>
      <c r="I31" s="69"/>
      <c r="J31" s="70">
        <f>MIN(J8:J28)</f>
        <v>-0.72870000000000001</v>
      </c>
      <c r="K31" s="69"/>
      <c r="L31" s="70">
        <f>MIN(L8:L28)</f>
        <v>20.432099999999998</v>
      </c>
      <c r="M31" s="69"/>
      <c r="N31" s="70">
        <f>MIN(N8:N28)</f>
        <v>12.824999999999999</v>
      </c>
      <c r="O31" s="69"/>
      <c r="P31" s="70">
        <f>MIN(P8:P28)</f>
        <v>7.6220999999999997</v>
      </c>
      <c r="Q31" s="69"/>
      <c r="R31" s="70">
        <f>MIN(R8:R28)</f>
        <v>9.7355999999999998</v>
      </c>
      <c r="S31" s="71"/>
    </row>
    <row r="32" spans="1:19" ht="15" thickBot="1" x14ac:dyDescent="0.35">
      <c r="A32" s="72" t="s">
        <v>29</v>
      </c>
      <c r="B32" s="73"/>
      <c r="C32" s="73"/>
      <c r="D32" s="74">
        <f>MAX(D8:D28)</f>
        <v>4.9161000000000001</v>
      </c>
      <c r="E32" s="73"/>
      <c r="F32" s="74">
        <f>MAX(F8:F28)</f>
        <v>4.8738999999999999</v>
      </c>
      <c r="G32" s="73"/>
      <c r="H32" s="74">
        <f>MAX(H8:H28)</f>
        <v>6.7045000000000003</v>
      </c>
      <c r="I32" s="73"/>
      <c r="J32" s="74">
        <f>MAX(J8:J28)</f>
        <v>22.363600000000002</v>
      </c>
      <c r="K32" s="73"/>
      <c r="L32" s="74">
        <f>MAX(L8:L28)</f>
        <v>38.180900000000001</v>
      </c>
      <c r="M32" s="73"/>
      <c r="N32" s="74">
        <f>MAX(N8:N28)</f>
        <v>24.253699999999998</v>
      </c>
      <c r="O32" s="73"/>
      <c r="P32" s="74">
        <f>MAX(P8:P28)</f>
        <v>16.192499999999999</v>
      </c>
      <c r="Q32" s="73"/>
      <c r="R32" s="74">
        <f>MAX(R8:R28)</f>
        <v>23.067799999999998</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44774</v>
      </c>
      <c r="C8" s="60">
        <f>VLOOKUP($A8,'Return Data'!$B$7:$R$2292,4,0)</f>
        <v>90.005200000000002</v>
      </c>
      <c r="D8" s="60">
        <f>VLOOKUP($A8,'Return Data'!$B$7:$R$2292,10,0)</f>
        <v>1.9775</v>
      </c>
      <c r="E8" s="61">
        <f t="shared" ref="E8:E28" si="0">RANK(D8,D$8:D$28,0)</f>
        <v>9</v>
      </c>
      <c r="F8" s="60">
        <f>VLOOKUP($A8,'Return Data'!$B$7:$R$2292,11,0)</f>
        <v>-2.8792</v>
      </c>
      <c r="G8" s="61">
        <f t="shared" ref="G8:G28" si="1">RANK(F8,F$8:F$28,0)</f>
        <v>9</v>
      </c>
      <c r="H8" s="60">
        <f>VLOOKUP($A8,'Return Data'!$B$7:$R$2292,12,0)</f>
        <v>-5.2074999999999996</v>
      </c>
      <c r="I8" s="61">
        <f t="shared" ref="I8:I28" si="2">RANK(H8,H$8:H$28,0)</f>
        <v>13</v>
      </c>
      <c r="J8" s="60">
        <f>VLOOKUP($A8,'Return Data'!$B$7:$R$2292,13,0)</f>
        <v>7.6867000000000001</v>
      </c>
      <c r="K8" s="61">
        <f t="shared" ref="K8:K28" si="3">RANK(J8,J$8:J$28,0)</f>
        <v>9</v>
      </c>
      <c r="L8" s="60">
        <f>VLOOKUP($A8,'Return Data'!$B$7:$R$2292,17,0)</f>
        <v>24.1919</v>
      </c>
      <c r="M8" s="61">
        <f t="shared" ref="M8:M28" si="4">RANK(L8,L$8:L$28,0)</f>
        <v>13</v>
      </c>
      <c r="N8" s="60">
        <f>VLOOKUP($A8,'Return Data'!$B$7:$R$2292,14,0)</f>
        <v>16.517600000000002</v>
      </c>
      <c r="O8" s="61">
        <f t="shared" ref="O8:O18" si="5">RANK(N8,N$8:N$28,0)</f>
        <v>12</v>
      </c>
      <c r="P8" s="60">
        <f>VLOOKUP($A8,'Return Data'!$B$7:$R$2292,15,0)</f>
        <v>9.8668999999999993</v>
      </c>
      <c r="Q8" s="61">
        <f>RANK(P8,P$8:P$28,0)</f>
        <v>9</v>
      </c>
      <c r="R8" s="60">
        <f>VLOOKUP($A8,'Return Data'!$B$7:$R$2292,16,0)</f>
        <v>13.9899</v>
      </c>
      <c r="S8" s="62">
        <f t="shared" ref="S8:S28" si="6">RANK(R8,R$8:R$28,0)</f>
        <v>11</v>
      </c>
    </row>
    <row r="9" spans="1:20" x14ac:dyDescent="0.3">
      <c r="A9" s="58" t="s">
        <v>790</v>
      </c>
      <c r="B9" s="59">
        <f>VLOOKUP($A9,'Return Data'!$B$7:$R$2292,3,0)</f>
        <v>44774</v>
      </c>
      <c r="C9" s="60">
        <f>VLOOKUP($A9,'Return Data'!$B$7:$R$2292,4,0)</f>
        <v>41.29</v>
      </c>
      <c r="D9" s="60">
        <f>VLOOKUP($A9,'Return Data'!$B$7:$R$2292,10,0)</f>
        <v>-1.4558</v>
      </c>
      <c r="E9" s="61">
        <f t="shared" si="0"/>
        <v>20</v>
      </c>
      <c r="F9" s="60">
        <f>VLOOKUP($A9,'Return Data'!$B$7:$R$2292,11,0)</f>
        <v>-6.4142999999999999</v>
      </c>
      <c r="G9" s="61">
        <f t="shared" si="1"/>
        <v>21</v>
      </c>
      <c r="H9" s="60">
        <f>VLOOKUP($A9,'Return Data'!$B$7:$R$2292,12,0)</f>
        <v>-13.6373</v>
      </c>
      <c r="I9" s="61">
        <f t="shared" si="2"/>
        <v>21</v>
      </c>
      <c r="J9" s="60">
        <f>VLOOKUP($A9,'Return Data'!$B$7:$R$2292,13,0)</f>
        <v>-1.8307</v>
      </c>
      <c r="K9" s="61">
        <f t="shared" si="3"/>
        <v>21</v>
      </c>
      <c r="L9" s="60">
        <f>VLOOKUP($A9,'Return Data'!$B$7:$R$2292,17,0)</f>
        <v>20.5458</v>
      </c>
      <c r="M9" s="61">
        <f t="shared" si="4"/>
        <v>18</v>
      </c>
      <c r="N9" s="60">
        <f>VLOOKUP($A9,'Return Data'!$B$7:$R$2292,14,0)</f>
        <v>15.110900000000001</v>
      </c>
      <c r="O9" s="61">
        <f t="shared" si="5"/>
        <v>14</v>
      </c>
      <c r="P9" s="60">
        <f>VLOOKUP($A9,'Return Data'!$B$7:$R$2292,15,0)</f>
        <v>11.0786</v>
      </c>
      <c r="Q9" s="61">
        <f>RANK(P9,P$8:P$28,0)</f>
        <v>8</v>
      </c>
      <c r="R9" s="60">
        <f>VLOOKUP($A9,'Return Data'!$B$7:$R$2292,16,0)</f>
        <v>15.0799</v>
      </c>
      <c r="S9" s="62">
        <f t="shared" si="6"/>
        <v>7</v>
      </c>
    </row>
    <row r="10" spans="1:20" x14ac:dyDescent="0.3">
      <c r="A10" s="58" t="s">
        <v>1974</v>
      </c>
      <c r="B10" s="59">
        <f>VLOOKUP($A10,'Return Data'!$B$7:$R$2292,3,0)</f>
        <v>44774</v>
      </c>
      <c r="C10" s="60">
        <f>VLOOKUP($A10,'Return Data'!$B$7:$R$2292,4,0)</f>
        <v>14.5838</v>
      </c>
      <c r="D10" s="60">
        <f>VLOOKUP($A10,'Return Data'!$B$7:$R$2292,10,0)</f>
        <v>2.1661000000000001</v>
      </c>
      <c r="E10" s="61">
        <f t="shared" si="0"/>
        <v>8</v>
      </c>
      <c r="F10" s="60">
        <f>VLOOKUP($A10,'Return Data'!$B$7:$R$2292,11,0)</f>
        <v>0.28739999999999999</v>
      </c>
      <c r="G10" s="61">
        <f t="shared" si="1"/>
        <v>2</v>
      </c>
      <c r="H10" s="60">
        <f>VLOOKUP($A10,'Return Data'!$B$7:$R$2292,12,0)</f>
        <v>-2.5928</v>
      </c>
      <c r="I10" s="61">
        <f t="shared" si="2"/>
        <v>6</v>
      </c>
      <c r="J10" s="60">
        <f>VLOOKUP($A10,'Return Data'!$B$7:$R$2292,13,0)</f>
        <v>8.2044999999999995</v>
      </c>
      <c r="K10" s="61">
        <f t="shared" si="3"/>
        <v>7</v>
      </c>
      <c r="L10" s="60">
        <f>VLOOKUP($A10,'Return Data'!$B$7:$R$2292,17,0)</f>
        <v>23.540099999999999</v>
      </c>
      <c r="M10" s="61">
        <f t="shared" si="4"/>
        <v>15</v>
      </c>
      <c r="N10" s="60">
        <f>VLOOKUP($A10,'Return Data'!$B$7:$R$2292,14,0)</f>
        <v>16.561399999999999</v>
      </c>
      <c r="O10" s="61">
        <f t="shared" si="5"/>
        <v>11</v>
      </c>
      <c r="P10" s="60"/>
      <c r="Q10" s="61"/>
      <c r="R10" s="60">
        <f>VLOOKUP($A10,'Return Data'!$B$7:$R$2292,16,0)</f>
        <v>8.1395</v>
      </c>
      <c r="S10" s="62">
        <f t="shared" si="6"/>
        <v>20</v>
      </c>
    </row>
    <row r="11" spans="1:20" x14ac:dyDescent="0.3">
      <c r="A11" s="58" t="s">
        <v>792</v>
      </c>
      <c r="B11" s="59">
        <f>VLOOKUP($A11,'Return Data'!$B$7:$R$2292,3,0)</f>
        <v>44774</v>
      </c>
      <c r="C11" s="60">
        <f>VLOOKUP($A11,'Return Data'!$B$7:$R$2292,4,0)</f>
        <v>33.006999999999998</v>
      </c>
      <c r="D11" s="60">
        <f>VLOOKUP($A11,'Return Data'!$B$7:$R$2292,10,0)</f>
        <v>3.4216000000000002</v>
      </c>
      <c r="E11" s="61">
        <f t="shared" si="0"/>
        <v>5</v>
      </c>
      <c r="F11" s="60">
        <f>VLOOKUP($A11,'Return Data'!$B$7:$R$2292,11,0)</f>
        <v>-4.3109000000000002</v>
      </c>
      <c r="G11" s="61">
        <f t="shared" si="1"/>
        <v>16</v>
      </c>
      <c r="H11" s="60">
        <f>VLOOKUP($A11,'Return Data'!$B$7:$R$2292,12,0)</f>
        <v>-4.5792000000000002</v>
      </c>
      <c r="I11" s="61">
        <f t="shared" si="2"/>
        <v>10</v>
      </c>
      <c r="J11" s="60">
        <f>VLOOKUP($A11,'Return Data'!$B$7:$R$2292,13,0)</f>
        <v>-0.97799999999999998</v>
      </c>
      <c r="K11" s="61">
        <f t="shared" si="3"/>
        <v>20</v>
      </c>
      <c r="L11" s="60">
        <f>VLOOKUP($A11,'Return Data'!$B$7:$R$2292,17,0)</f>
        <v>20.609000000000002</v>
      </c>
      <c r="M11" s="61">
        <f t="shared" si="4"/>
        <v>17</v>
      </c>
      <c r="N11" s="60">
        <f>VLOOKUP($A11,'Return Data'!$B$7:$R$2292,14,0)</f>
        <v>14.4793</v>
      </c>
      <c r="O11" s="61">
        <f t="shared" si="5"/>
        <v>16</v>
      </c>
      <c r="P11" s="60">
        <f>VLOOKUP($A11,'Return Data'!$B$7:$R$2292,15,0)</f>
        <v>8.1780000000000008</v>
      </c>
      <c r="Q11" s="61">
        <f>RANK(P11,P$8:P$28,0)</f>
        <v>12</v>
      </c>
      <c r="R11" s="60">
        <f>VLOOKUP($A11,'Return Data'!$B$7:$R$2292,16,0)</f>
        <v>10.3269</v>
      </c>
      <c r="S11" s="62">
        <f t="shared" si="6"/>
        <v>18</v>
      </c>
    </row>
    <row r="12" spans="1:20" x14ac:dyDescent="0.3">
      <c r="A12" s="58" t="s">
        <v>793</v>
      </c>
      <c r="B12" s="59">
        <f>VLOOKUP($A12,'Return Data'!$B$7:$R$2292,3,0)</f>
        <v>44774</v>
      </c>
      <c r="C12" s="60">
        <f>VLOOKUP($A12,'Return Data'!$B$7:$R$2292,4,0)</f>
        <v>66.488</v>
      </c>
      <c r="D12" s="60">
        <f>VLOOKUP($A12,'Return Data'!$B$7:$R$2292,10,0)</f>
        <v>4.2276999999999996</v>
      </c>
      <c r="E12" s="61">
        <f t="shared" si="0"/>
        <v>2</v>
      </c>
      <c r="F12" s="60">
        <f>VLOOKUP($A12,'Return Data'!$B$7:$R$2292,11,0)</f>
        <v>-1.8752</v>
      </c>
      <c r="G12" s="61">
        <f t="shared" si="1"/>
        <v>7</v>
      </c>
      <c r="H12" s="60">
        <f>VLOOKUP($A12,'Return Data'!$B$7:$R$2292,12,0)</f>
        <v>-1.6119000000000001</v>
      </c>
      <c r="I12" s="61">
        <f t="shared" si="2"/>
        <v>4</v>
      </c>
      <c r="J12" s="60">
        <f>VLOOKUP($A12,'Return Data'!$B$7:$R$2292,13,0)</f>
        <v>10.319800000000001</v>
      </c>
      <c r="K12" s="61">
        <f t="shared" si="3"/>
        <v>4</v>
      </c>
      <c r="L12" s="60">
        <f>VLOOKUP($A12,'Return Data'!$B$7:$R$2292,17,0)</f>
        <v>35.751800000000003</v>
      </c>
      <c r="M12" s="61">
        <f t="shared" si="4"/>
        <v>3</v>
      </c>
      <c r="N12" s="60">
        <f>VLOOKUP($A12,'Return Data'!$B$7:$R$2292,14,0)</f>
        <v>19.551300000000001</v>
      </c>
      <c r="O12" s="61">
        <f t="shared" si="5"/>
        <v>6</v>
      </c>
      <c r="P12" s="60">
        <f>VLOOKUP($A12,'Return Data'!$B$7:$R$2292,15,0)</f>
        <v>12.071199999999999</v>
      </c>
      <c r="Q12" s="61">
        <f>RANK(P12,P$8:P$28,0)</f>
        <v>6</v>
      </c>
      <c r="R12" s="60">
        <f>VLOOKUP($A12,'Return Data'!$B$7:$R$2292,16,0)</f>
        <v>13.435600000000001</v>
      </c>
      <c r="S12" s="62">
        <f t="shared" si="6"/>
        <v>13</v>
      </c>
    </row>
    <row r="13" spans="1:20" x14ac:dyDescent="0.3">
      <c r="A13" s="58" t="s">
        <v>795</v>
      </c>
      <c r="B13" s="59">
        <f>VLOOKUP($A13,'Return Data'!$B$7:$R$2292,3,0)</f>
        <v>44774</v>
      </c>
      <c r="C13" s="60">
        <f>VLOOKUP($A13,'Return Data'!$B$7:$R$2292,4,0)</f>
        <v>122.01300000000001</v>
      </c>
      <c r="D13" s="60">
        <f>VLOOKUP($A13,'Return Data'!$B$7:$R$2292,10,0)</f>
        <v>4.1120000000000001</v>
      </c>
      <c r="E13" s="61">
        <f t="shared" si="0"/>
        <v>3</v>
      </c>
      <c r="F13" s="60">
        <f>VLOOKUP($A13,'Return Data'!$B$7:$R$2292,11,0)</f>
        <v>4.1413000000000002</v>
      </c>
      <c r="G13" s="61">
        <f t="shared" si="1"/>
        <v>1</v>
      </c>
      <c r="H13" s="60">
        <f>VLOOKUP($A13,'Return Data'!$B$7:$R$2292,12,0)</f>
        <v>5.5823</v>
      </c>
      <c r="I13" s="61">
        <f t="shared" si="2"/>
        <v>1</v>
      </c>
      <c r="J13" s="60">
        <f>VLOOKUP($A13,'Return Data'!$B$7:$R$2292,13,0)</f>
        <v>20.726099999999999</v>
      </c>
      <c r="K13" s="61">
        <f t="shared" si="3"/>
        <v>1</v>
      </c>
      <c r="L13" s="60">
        <f>VLOOKUP($A13,'Return Data'!$B$7:$R$2292,17,0)</f>
        <v>36.056399999999996</v>
      </c>
      <c r="M13" s="61">
        <f t="shared" si="4"/>
        <v>2</v>
      </c>
      <c r="N13" s="60">
        <f>VLOOKUP($A13,'Return Data'!$B$7:$R$2292,14,0)</f>
        <v>18.737200000000001</v>
      </c>
      <c r="O13" s="61">
        <f t="shared" si="5"/>
        <v>7</v>
      </c>
      <c r="P13" s="60">
        <f>VLOOKUP($A13,'Return Data'!$B$7:$R$2292,15,0)</f>
        <v>9.1949000000000005</v>
      </c>
      <c r="Q13" s="61">
        <f>RANK(P13,P$8:P$28,0)</f>
        <v>10</v>
      </c>
      <c r="R13" s="60">
        <f>VLOOKUP($A13,'Return Data'!$B$7:$R$2292,16,0)</f>
        <v>15.014699999999999</v>
      </c>
      <c r="S13" s="62">
        <f t="shared" si="6"/>
        <v>8</v>
      </c>
    </row>
    <row r="14" spans="1:20" x14ac:dyDescent="0.3">
      <c r="A14" s="58" t="s">
        <v>798</v>
      </c>
      <c r="B14" s="59">
        <f>VLOOKUP($A14,'Return Data'!$B$7:$R$2292,3,0)</f>
        <v>44774</v>
      </c>
      <c r="C14" s="60">
        <f>VLOOKUP($A14,'Return Data'!$B$7:$R$2292,4,0)</f>
        <v>49.74</v>
      </c>
      <c r="D14" s="60">
        <f>VLOOKUP($A14,'Return Data'!$B$7:$R$2292,10,0)</f>
        <v>3.8847</v>
      </c>
      <c r="E14" s="61">
        <f t="shared" si="0"/>
        <v>4</v>
      </c>
      <c r="F14" s="60">
        <f>VLOOKUP($A14,'Return Data'!$B$7:$R$2292,11,0)</f>
        <v>-0.69869999999999999</v>
      </c>
      <c r="G14" s="61">
        <f t="shared" si="1"/>
        <v>5</v>
      </c>
      <c r="H14" s="60">
        <f>VLOOKUP($A14,'Return Data'!$B$7:$R$2292,12,0)</f>
        <v>-2.3174000000000001</v>
      </c>
      <c r="I14" s="61">
        <f t="shared" si="2"/>
        <v>5</v>
      </c>
      <c r="J14" s="60">
        <f>VLOOKUP($A14,'Return Data'!$B$7:$R$2292,13,0)</f>
        <v>10.0199</v>
      </c>
      <c r="K14" s="61">
        <f t="shared" si="3"/>
        <v>6</v>
      </c>
      <c r="L14" s="60">
        <f>VLOOKUP($A14,'Return Data'!$B$7:$R$2292,17,0)</f>
        <v>27.9544</v>
      </c>
      <c r="M14" s="61">
        <f t="shared" si="4"/>
        <v>7</v>
      </c>
      <c r="N14" s="60">
        <f>VLOOKUP($A14,'Return Data'!$B$7:$R$2292,14,0)</f>
        <v>20.195599999999999</v>
      </c>
      <c r="O14" s="61">
        <f t="shared" si="5"/>
        <v>5</v>
      </c>
      <c r="P14" s="60">
        <f>VLOOKUP($A14,'Return Data'!$B$7:$R$2292,15,0)</f>
        <v>12.147399999999999</v>
      </c>
      <c r="Q14" s="61">
        <f>RANK(P14,P$8:P$28,0)</f>
        <v>4</v>
      </c>
      <c r="R14" s="60">
        <f>VLOOKUP($A14,'Return Data'!$B$7:$R$2292,16,0)</f>
        <v>12.9368</v>
      </c>
      <c r="S14" s="62">
        <f t="shared" si="6"/>
        <v>14</v>
      </c>
    </row>
    <row r="15" spans="1:20" x14ac:dyDescent="0.3">
      <c r="A15" s="58" t="s">
        <v>801</v>
      </c>
      <c r="B15" s="59">
        <f>VLOOKUP($A15,'Return Data'!$B$7:$R$2292,3,0)</f>
        <v>44774</v>
      </c>
      <c r="C15" s="60">
        <f>VLOOKUP($A15,'Return Data'!$B$7:$R$2292,4,0)</f>
        <v>14.99</v>
      </c>
      <c r="D15" s="60">
        <f>VLOOKUP($A15,'Return Data'!$B$7:$R$2292,10,0)</f>
        <v>1.2838000000000001</v>
      </c>
      <c r="E15" s="61">
        <f t="shared" si="0"/>
        <v>14</v>
      </c>
      <c r="F15" s="60">
        <f>VLOOKUP($A15,'Return Data'!$B$7:$R$2292,11,0)</f>
        <v>-2.8515999999999999</v>
      </c>
      <c r="G15" s="61">
        <f t="shared" si="1"/>
        <v>8</v>
      </c>
      <c r="H15" s="60">
        <f>VLOOKUP($A15,'Return Data'!$B$7:$R$2292,12,0)</f>
        <v>-5.1866000000000003</v>
      </c>
      <c r="I15" s="61">
        <f t="shared" si="2"/>
        <v>12</v>
      </c>
      <c r="J15" s="60">
        <f>VLOOKUP($A15,'Return Data'!$B$7:$R$2292,13,0)</f>
        <v>10.5457</v>
      </c>
      <c r="K15" s="61">
        <f t="shared" si="3"/>
        <v>3</v>
      </c>
      <c r="L15" s="60">
        <f>VLOOKUP($A15,'Return Data'!$B$7:$R$2292,17,0)</f>
        <v>24.020399999999999</v>
      </c>
      <c r="M15" s="61">
        <f t="shared" si="4"/>
        <v>14</v>
      </c>
      <c r="N15" s="60">
        <f>VLOOKUP($A15,'Return Data'!$B$7:$R$2292,14,0)</f>
        <v>17.231200000000001</v>
      </c>
      <c r="O15" s="61">
        <f t="shared" si="5"/>
        <v>9</v>
      </c>
      <c r="P15" s="60"/>
      <c r="Q15" s="61"/>
      <c r="R15" s="60">
        <f>VLOOKUP($A15,'Return Data'!$B$7:$R$2292,16,0)</f>
        <v>8.9808000000000003</v>
      </c>
      <c r="S15" s="62">
        <f t="shared" si="6"/>
        <v>19</v>
      </c>
    </row>
    <row r="16" spans="1:20" x14ac:dyDescent="0.3">
      <c r="A16" s="58" t="s">
        <v>803</v>
      </c>
      <c r="B16" s="59">
        <f>VLOOKUP($A16,'Return Data'!$B$7:$R$2292,3,0)</f>
        <v>44774</v>
      </c>
      <c r="C16" s="60">
        <f>VLOOKUP($A16,'Return Data'!$B$7:$R$2292,4,0)</f>
        <v>52.91</v>
      </c>
      <c r="D16" s="60">
        <f>VLOOKUP($A16,'Return Data'!$B$7:$R$2292,10,0)</f>
        <v>1.6523000000000001</v>
      </c>
      <c r="E16" s="61">
        <f t="shared" si="0"/>
        <v>10</v>
      </c>
      <c r="F16" s="60">
        <f>VLOOKUP($A16,'Return Data'!$B$7:$R$2292,11,0)</f>
        <v>-4.1833</v>
      </c>
      <c r="G16" s="61">
        <f t="shared" si="1"/>
        <v>15</v>
      </c>
      <c r="H16" s="60">
        <f>VLOOKUP($A16,'Return Data'!$B$7:$R$2292,12,0)</f>
        <v>-4.5290999999999997</v>
      </c>
      <c r="I16" s="61">
        <f t="shared" si="2"/>
        <v>9</v>
      </c>
      <c r="J16" s="60">
        <f>VLOOKUP($A16,'Return Data'!$B$7:$R$2292,13,0)</f>
        <v>5.6299000000000001</v>
      </c>
      <c r="K16" s="61">
        <f t="shared" si="3"/>
        <v>11</v>
      </c>
      <c r="L16" s="60">
        <f>VLOOKUP($A16,'Return Data'!$B$7:$R$2292,17,0)</f>
        <v>19.376300000000001</v>
      </c>
      <c r="M16" s="61">
        <f t="shared" si="4"/>
        <v>19</v>
      </c>
      <c r="N16" s="60">
        <f>VLOOKUP($A16,'Return Data'!$B$7:$R$2292,14,0)</f>
        <v>17.084199999999999</v>
      </c>
      <c r="O16" s="61">
        <f t="shared" si="5"/>
        <v>10</v>
      </c>
      <c r="P16" s="60">
        <f>VLOOKUP($A16,'Return Data'!$B$7:$R$2292,15,0)</f>
        <v>7.63</v>
      </c>
      <c r="Q16" s="61">
        <f>RANK(P16,P$8:P$28,0)</f>
        <v>13</v>
      </c>
      <c r="R16" s="60">
        <f>VLOOKUP($A16,'Return Data'!$B$7:$R$2292,16,0)</f>
        <v>10.7</v>
      </c>
      <c r="S16" s="62">
        <f t="shared" si="6"/>
        <v>17</v>
      </c>
    </row>
    <row r="17" spans="1:19" x14ac:dyDescent="0.3">
      <c r="A17" s="58" t="s">
        <v>805</v>
      </c>
      <c r="B17" s="59">
        <f>VLOOKUP($A17,'Return Data'!$B$7:$R$2292,3,0)</f>
        <v>44774</v>
      </c>
      <c r="C17" s="60">
        <f>VLOOKUP($A17,'Return Data'!$B$7:$R$2292,4,0)</f>
        <v>28.860800000000001</v>
      </c>
      <c r="D17" s="60">
        <f>VLOOKUP($A17,'Return Data'!$B$7:$R$2292,10,0)</f>
        <v>1.3416999999999999</v>
      </c>
      <c r="E17" s="61">
        <f t="shared" si="0"/>
        <v>12</v>
      </c>
      <c r="F17" s="60">
        <f>VLOOKUP($A17,'Return Data'!$B$7:$R$2292,11,0)</f>
        <v>-5.8169000000000004</v>
      </c>
      <c r="G17" s="61">
        <f t="shared" si="1"/>
        <v>18</v>
      </c>
      <c r="H17" s="60">
        <f>VLOOKUP($A17,'Return Data'!$B$7:$R$2292,12,0)</f>
        <v>-6.3311000000000002</v>
      </c>
      <c r="I17" s="61">
        <f t="shared" si="2"/>
        <v>18</v>
      </c>
      <c r="J17" s="60">
        <f>VLOOKUP($A17,'Return Data'!$B$7:$R$2292,13,0)</f>
        <v>3.7360000000000002</v>
      </c>
      <c r="K17" s="61">
        <f t="shared" si="3"/>
        <v>16</v>
      </c>
      <c r="L17" s="60">
        <f>VLOOKUP($A17,'Return Data'!$B$7:$R$2292,17,0)</f>
        <v>28.669699999999999</v>
      </c>
      <c r="M17" s="61">
        <f t="shared" si="4"/>
        <v>5</v>
      </c>
      <c r="N17" s="60">
        <f>VLOOKUP($A17,'Return Data'!$B$7:$R$2292,14,0)</f>
        <v>22.147099999999998</v>
      </c>
      <c r="O17" s="61">
        <f t="shared" si="5"/>
        <v>2</v>
      </c>
      <c r="P17" s="60">
        <f>VLOOKUP($A17,'Return Data'!$B$7:$R$2292,15,0)</f>
        <v>14.643599999999999</v>
      </c>
      <c r="Q17" s="61">
        <f>RANK(P17,P$8:P$28,0)</f>
        <v>1</v>
      </c>
      <c r="R17" s="60">
        <f>VLOOKUP($A17,'Return Data'!$B$7:$R$2292,16,0)</f>
        <v>14.6374</v>
      </c>
      <c r="S17" s="62">
        <f t="shared" si="6"/>
        <v>9</v>
      </c>
    </row>
    <row r="18" spans="1:19" x14ac:dyDescent="0.3">
      <c r="A18" s="58" t="s">
        <v>2013</v>
      </c>
      <c r="B18" s="59">
        <f>VLOOKUP($A18,'Return Data'!$B$7:$R$2292,3,0)</f>
        <v>44774</v>
      </c>
      <c r="C18" s="60">
        <f>VLOOKUP($A18,'Return Data'!$B$7:$R$2292,4,0)</f>
        <v>11.529299999999999</v>
      </c>
      <c r="D18" s="60">
        <f>VLOOKUP($A18,'Return Data'!$B$7:$R$2292,10,0)</f>
        <v>2.1938</v>
      </c>
      <c r="E18" s="61">
        <f t="shared" si="0"/>
        <v>7</v>
      </c>
      <c r="F18" s="60">
        <f>VLOOKUP($A18,'Return Data'!$B$7:$R$2292,11,0)</f>
        <v>-3.2435999999999998</v>
      </c>
      <c r="G18" s="61">
        <f t="shared" si="1"/>
        <v>10</v>
      </c>
      <c r="H18" s="60">
        <f>VLOOKUP($A18,'Return Data'!$B$7:$R$2292,12,0)</f>
        <v>-5.6383000000000001</v>
      </c>
      <c r="I18" s="61">
        <f t="shared" si="2"/>
        <v>15</v>
      </c>
      <c r="J18" s="60">
        <f>VLOOKUP($A18,'Return Data'!$B$7:$R$2292,13,0)</f>
        <v>10.145899999999999</v>
      </c>
      <c r="K18" s="61">
        <f t="shared" si="3"/>
        <v>5</v>
      </c>
      <c r="L18" s="60">
        <f>VLOOKUP($A18,'Return Data'!$B$7:$R$2292,17,0)</f>
        <v>22.003799999999998</v>
      </c>
      <c r="M18" s="61">
        <f t="shared" si="4"/>
        <v>16</v>
      </c>
      <c r="N18" s="60">
        <f>VLOOKUP($A18,'Return Data'!$B$7:$R$2292,14,0)</f>
        <v>11.403</v>
      </c>
      <c r="O18" s="61">
        <f t="shared" si="5"/>
        <v>17</v>
      </c>
      <c r="P18" s="60">
        <f>VLOOKUP($A18,'Return Data'!$B$7:$R$2292,15,0)</f>
        <v>6.2713999999999999</v>
      </c>
      <c r="Q18" s="61">
        <f>RANK(P18,P$8:P$28,0)</f>
        <v>14</v>
      </c>
      <c r="R18" s="60">
        <f>VLOOKUP($A18,'Return Data'!$B$7:$R$2292,16,0)</f>
        <v>0.99199999999999999</v>
      </c>
      <c r="S18" s="62">
        <f t="shared" si="6"/>
        <v>21</v>
      </c>
    </row>
    <row r="19" spans="1:19" x14ac:dyDescent="0.3">
      <c r="A19" s="58" t="s">
        <v>807</v>
      </c>
      <c r="B19" s="59">
        <f>VLOOKUP($A19,'Return Data'!$B$7:$R$2292,3,0)</f>
        <v>44774</v>
      </c>
      <c r="C19" s="60">
        <f>VLOOKUP($A19,'Return Data'!$B$7:$R$2292,4,0)</f>
        <v>16.198</v>
      </c>
      <c r="D19" s="60">
        <f>VLOOKUP($A19,'Return Data'!$B$7:$R$2292,10,0)</f>
        <v>1.2375</v>
      </c>
      <c r="E19" s="61">
        <f t="shared" si="0"/>
        <v>15</v>
      </c>
      <c r="F19" s="60">
        <f>VLOOKUP($A19,'Return Data'!$B$7:$R$2292,11,0)</f>
        <v>-3.8123999999999998</v>
      </c>
      <c r="G19" s="61">
        <f t="shared" si="1"/>
        <v>13</v>
      </c>
      <c r="H19" s="60">
        <f>VLOOKUP($A19,'Return Data'!$B$7:$R$2292,12,0)</f>
        <v>-3.7323</v>
      </c>
      <c r="I19" s="61">
        <f t="shared" si="2"/>
        <v>7</v>
      </c>
      <c r="J19" s="60">
        <f>VLOOKUP($A19,'Return Data'!$B$7:$R$2292,13,0)</f>
        <v>7.8932000000000002</v>
      </c>
      <c r="K19" s="61">
        <f t="shared" si="3"/>
        <v>8</v>
      </c>
      <c r="L19" s="60">
        <f>VLOOKUP($A19,'Return Data'!$B$7:$R$2292,17,0)</f>
        <v>26.5425</v>
      </c>
      <c r="M19" s="61">
        <f t="shared" si="4"/>
        <v>10</v>
      </c>
      <c r="N19" s="60"/>
      <c r="O19" s="61"/>
      <c r="P19" s="60"/>
      <c r="Q19" s="61"/>
      <c r="R19" s="60">
        <f>VLOOKUP($A19,'Return Data'!$B$7:$R$2292,16,0)</f>
        <v>17.152899999999999</v>
      </c>
      <c r="S19" s="62">
        <f t="shared" si="6"/>
        <v>4</v>
      </c>
    </row>
    <row r="20" spans="1:19" x14ac:dyDescent="0.3">
      <c r="A20" s="58" t="s">
        <v>809</v>
      </c>
      <c r="B20" s="59">
        <f>VLOOKUP($A20,'Return Data'!$B$7:$R$2292,3,0)</f>
        <v>44774</v>
      </c>
      <c r="C20" s="60">
        <f>VLOOKUP($A20,'Return Data'!$B$7:$R$2292,4,0)</f>
        <v>15.568</v>
      </c>
      <c r="D20" s="60">
        <f>VLOOKUP($A20,'Return Data'!$B$7:$R$2292,10,0)</f>
        <v>1.5525</v>
      </c>
      <c r="E20" s="61">
        <f t="shared" si="0"/>
        <v>11</v>
      </c>
      <c r="F20" s="60">
        <f>VLOOKUP($A20,'Return Data'!$B$7:$R$2292,11,0)</f>
        <v>-3.6753</v>
      </c>
      <c r="G20" s="61">
        <f t="shared" si="1"/>
        <v>12</v>
      </c>
      <c r="H20" s="60">
        <f>VLOOKUP($A20,'Return Data'!$B$7:$R$2292,12,0)</f>
        <v>-4.6020000000000003</v>
      </c>
      <c r="I20" s="61">
        <f t="shared" si="2"/>
        <v>11</v>
      </c>
      <c r="J20" s="60">
        <f>VLOOKUP($A20,'Return Data'!$B$7:$R$2292,13,0)</f>
        <v>0.84209999999999996</v>
      </c>
      <c r="K20" s="61">
        <f t="shared" si="3"/>
        <v>19</v>
      </c>
      <c r="L20" s="60">
        <f>VLOOKUP($A20,'Return Data'!$B$7:$R$2292,17,0)</f>
        <v>18.991</v>
      </c>
      <c r="M20" s="61">
        <f t="shared" si="4"/>
        <v>21</v>
      </c>
      <c r="N20" s="60">
        <f>VLOOKUP($A20,'Return Data'!$B$7:$R$2292,14,0)</f>
        <v>14.788500000000001</v>
      </c>
      <c r="O20" s="61">
        <f>RANK(N20,N$8:N$28,0)</f>
        <v>15</v>
      </c>
      <c r="P20" s="60"/>
      <c r="Q20" s="61"/>
      <c r="R20" s="60">
        <f>VLOOKUP($A20,'Return Data'!$B$7:$R$2292,16,0)</f>
        <v>12.5649</v>
      </c>
      <c r="S20" s="62">
        <f t="shared" si="6"/>
        <v>16</v>
      </c>
    </row>
    <row r="21" spans="1:19" x14ac:dyDescent="0.3">
      <c r="A21" s="58" t="s">
        <v>811</v>
      </c>
      <c r="B21" s="59">
        <f>VLOOKUP($A21,'Return Data'!$B$7:$R$2292,3,0)</f>
        <v>44774</v>
      </c>
      <c r="C21" s="60">
        <f>VLOOKUP($A21,'Return Data'!$B$7:$R$2292,4,0)</f>
        <v>18.57</v>
      </c>
      <c r="D21" s="60">
        <f>VLOOKUP($A21,'Return Data'!$B$7:$R$2292,10,0)</f>
        <v>-0.45029999999999998</v>
      </c>
      <c r="E21" s="61">
        <f t="shared" si="0"/>
        <v>18</v>
      </c>
      <c r="F21" s="60">
        <f>VLOOKUP($A21,'Return Data'!$B$7:$R$2292,11,0)</f>
        <v>-6.2168999999999999</v>
      </c>
      <c r="G21" s="61">
        <f t="shared" si="1"/>
        <v>20</v>
      </c>
      <c r="H21" s="60">
        <f>VLOOKUP($A21,'Return Data'!$B$7:$R$2292,12,0)</f>
        <v>-8.5357000000000003</v>
      </c>
      <c r="I21" s="61">
        <f t="shared" si="2"/>
        <v>19</v>
      </c>
      <c r="J21" s="60">
        <f>VLOOKUP($A21,'Return Data'!$B$7:$R$2292,13,0)</f>
        <v>3.4251999999999998</v>
      </c>
      <c r="K21" s="61">
        <f t="shared" si="3"/>
        <v>17</v>
      </c>
      <c r="L21" s="60">
        <f>VLOOKUP($A21,'Return Data'!$B$7:$R$2292,17,0)</f>
        <v>27.924299999999999</v>
      </c>
      <c r="M21" s="61">
        <f t="shared" si="4"/>
        <v>8</v>
      </c>
      <c r="N21" s="60"/>
      <c r="O21" s="61"/>
      <c r="P21" s="60"/>
      <c r="Q21" s="61"/>
      <c r="R21" s="60">
        <f>VLOOKUP($A21,'Return Data'!$B$7:$R$2292,16,0)</f>
        <v>21.200199999999999</v>
      </c>
      <c r="S21" s="62">
        <f t="shared" si="6"/>
        <v>1</v>
      </c>
    </row>
    <row r="22" spans="1:19" x14ac:dyDescent="0.3">
      <c r="A22" s="58" t="s">
        <v>813</v>
      </c>
      <c r="B22" s="59">
        <f>VLOOKUP($A22,'Return Data'!$B$7:$R$2292,3,0)</f>
        <v>44774</v>
      </c>
      <c r="C22" s="60">
        <f>VLOOKUP($A22,'Return Data'!$B$7:$R$2292,4,0)</f>
        <v>32.182899999999997</v>
      </c>
      <c r="D22" s="60">
        <f>VLOOKUP($A22,'Return Data'!$B$7:$R$2292,10,0)</f>
        <v>4.6054000000000004</v>
      </c>
      <c r="E22" s="61">
        <f t="shared" si="0"/>
        <v>1</v>
      </c>
      <c r="F22" s="60">
        <f>VLOOKUP($A22,'Return Data'!$B$7:$R$2292,11,0)</f>
        <v>-0.76160000000000005</v>
      </c>
      <c r="G22" s="61">
        <f t="shared" si="1"/>
        <v>6</v>
      </c>
      <c r="H22" s="60">
        <f>VLOOKUP($A22,'Return Data'!$B$7:$R$2292,12,0)</f>
        <v>-6.1436000000000002</v>
      </c>
      <c r="I22" s="61">
        <f t="shared" si="2"/>
        <v>16</v>
      </c>
      <c r="J22" s="60">
        <f>VLOOKUP($A22,'Return Data'!$B$7:$R$2292,13,0)</f>
        <v>2.3020999999999998</v>
      </c>
      <c r="K22" s="61">
        <f t="shared" si="3"/>
        <v>18</v>
      </c>
      <c r="L22" s="60">
        <f>VLOOKUP($A22,'Return Data'!$B$7:$R$2292,17,0)</f>
        <v>19.168800000000001</v>
      </c>
      <c r="M22" s="61">
        <f t="shared" si="4"/>
        <v>20</v>
      </c>
      <c r="N22" s="60">
        <f>VLOOKUP($A22,'Return Data'!$B$7:$R$2292,14,0)</f>
        <v>15.637</v>
      </c>
      <c r="O22" s="61">
        <f>RANK(N22,N$8:N$28,0)</f>
        <v>13</v>
      </c>
      <c r="P22" s="60">
        <f>VLOOKUP($A22,'Return Data'!$B$7:$R$2292,15,0)</f>
        <v>9.1267999999999994</v>
      </c>
      <c r="Q22" s="61">
        <f>RANK(P22,P$8:P$28,0)</f>
        <v>11</v>
      </c>
      <c r="R22" s="60">
        <f>VLOOKUP($A22,'Return Data'!$B$7:$R$2292,16,0)</f>
        <v>13.508699999999999</v>
      </c>
      <c r="S22" s="62">
        <f t="shared" si="6"/>
        <v>12</v>
      </c>
    </row>
    <row r="23" spans="1:19" x14ac:dyDescent="0.3">
      <c r="A23" s="58" t="s">
        <v>814</v>
      </c>
      <c r="B23" s="59">
        <f>VLOOKUP($A23,'Return Data'!$B$7:$R$2292,3,0)</f>
        <v>44774</v>
      </c>
      <c r="C23" s="60">
        <f>VLOOKUP($A23,'Return Data'!$B$7:$R$2292,4,0)</f>
        <v>79.6524</v>
      </c>
      <c r="D23" s="60">
        <f>VLOOKUP($A23,'Return Data'!$B$7:$R$2292,10,0)</f>
        <v>2.6671999999999998</v>
      </c>
      <c r="E23" s="61">
        <f t="shared" si="0"/>
        <v>6</v>
      </c>
      <c r="F23" s="60">
        <f>VLOOKUP($A23,'Return Data'!$B$7:$R$2292,11,0)</f>
        <v>-1.78E-2</v>
      </c>
      <c r="G23" s="61">
        <f t="shared" si="1"/>
        <v>4</v>
      </c>
      <c r="H23" s="60">
        <f>VLOOKUP($A23,'Return Data'!$B$7:$R$2292,12,0)</f>
        <v>-5.8500000000000003E-2</v>
      </c>
      <c r="I23" s="61">
        <f t="shared" si="2"/>
        <v>3</v>
      </c>
      <c r="J23" s="60">
        <f>VLOOKUP($A23,'Return Data'!$B$7:$R$2292,13,0)</f>
        <v>12.4611</v>
      </c>
      <c r="K23" s="61">
        <f t="shared" si="3"/>
        <v>2</v>
      </c>
      <c r="L23" s="60">
        <f>VLOOKUP($A23,'Return Data'!$B$7:$R$2292,17,0)</f>
        <v>37.213299999999997</v>
      </c>
      <c r="M23" s="61">
        <f t="shared" si="4"/>
        <v>1</v>
      </c>
      <c r="N23" s="60">
        <f>VLOOKUP($A23,'Return Data'!$B$7:$R$2292,14,0)</f>
        <v>22.293199999999999</v>
      </c>
      <c r="O23" s="61">
        <f>RANK(N23,N$8:N$28,0)</f>
        <v>1</v>
      </c>
      <c r="P23" s="60">
        <f>VLOOKUP($A23,'Return Data'!$B$7:$R$2292,15,0)</f>
        <v>11.8828</v>
      </c>
      <c r="Q23" s="61">
        <f>RANK(P23,P$8:P$28,0)</f>
        <v>7</v>
      </c>
      <c r="R23" s="60">
        <f>VLOOKUP($A23,'Return Data'!$B$7:$R$2292,16,0)</f>
        <v>14.219099999999999</v>
      </c>
      <c r="S23" s="62">
        <f t="shared" si="6"/>
        <v>10</v>
      </c>
    </row>
    <row r="24" spans="1:19" x14ac:dyDescent="0.3">
      <c r="A24" s="58" t="s">
        <v>816</v>
      </c>
      <c r="B24" s="59">
        <f>VLOOKUP($A24,'Return Data'!$B$7:$R$2292,3,0)</f>
        <v>44774</v>
      </c>
      <c r="C24" s="60">
        <f>VLOOKUP($A24,'Return Data'!$B$7:$R$2292,4,0)</f>
        <v>54.268900000000002</v>
      </c>
      <c r="D24" s="60">
        <f>VLOOKUP($A24,'Return Data'!$B$7:$R$2292,10,0)</f>
        <v>-2.4466999999999999</v>
      </c>
      <c r="E24" s="61">
        <f t="shared" si="0"/>
        <v>21</v>
      </c>
      <c r="F24" s="60">
        <f>VLOOKUP($A24,'Return Data'!$B$7:$R$2292,11,0)</f>
        <v>0.28050000000000003</v>
      </c>
      <c r="G24" s="61">
        <f t="shared" si="1"/>
        <v>3</v>
      </c>
      <c r="H24" s="60">
        <f>VLOOKUP($A24,'Return Data'!$B$7:$R$2292,12,0)</f>
        <v>1.4967999999999999</v>
      </c>
      <c r="I24" s="61">
        <f t="shared" si="2"/>
        <v>2</v>
      </c>
      <c r="J24" s="60">
        <f>VLOOKUP($A24,'Return Data'!$B$7:$R$2292,13,0)</f>
        <v>3.9097</v>
      </c>
      <c r="K24" s="61">
        <f t="shared" si="3"/>
        <v>15</v>
      </c>
      <c r="L24" s="60">
        <f>VLOOKUP($A24,'Return Data'!$B$7:$R$2292,17,0)</f>
        <v>30.756</v>
      </c>
      <c r="M24" s="61">
        <f t="shared" si="4"/>
        <v>4</v>
      </c>
      <c r="N24" s="60">
        <f>VLOOKUP($A24,'Return Data'!$B$7:$R$2292,14,0)</f>
        <v>21.970300000000002</v>
      </c>
      <c r="O24" s="61">
        <f>RANK(N24,N$8:N$28,0)</f>
        <v>3</v>
      </c>
      <c r="P24" s="60">
        <f>VLOOKUP($A24,'Return Data'!$B$7:$R$2292,15,0)</f>
        <v>13.223100000000001</v>
      </c>
      <c r="Q24" s="61">
        <f>RANK(P24,P$8:P$28,0)</f>
        <v>3</v>
      </c>
      <c r="R24" s="60">
        <f>VLOOKUP($A24,'Return Data'!$B$7:$R$2292,16,0)</f>
        <v>12.833299999999999</v>
      </c>
      <c r="S24" s="62">
        <f t="shared" si="6"/>
        <v>15</v>
      </c>
    </row>
    <row r="25" spans="1:19" x14ac:dyDescent="0.3">
      <c r="A25" s="58" t="s">
        <v>819</v>
      </c>
      <c r="B25" s="59">
        <f>VLOOKUP($A25,'Return Data'!$B$7:$R$2292,3,0)</f>
        <v>44774</v>
      </c>
      <c r="C25" s="60">
        <f>VLOOKUP($A25,'Return Data'!$B$7:$R$2292,4,0)</f>
        <v>226.57300000000001</v>
      </c>
      <c r="D25" s="60">
        <f>VLOOKUP($A25,'Return Data'!$B$7:$R$2292,10,0)</f>
        <v>0.31780000000000003</v>
      </c>
      <c r="E25" s="61">
        <f t="shared" si="0"/>
        <v>16</v>
      </c>
      <c r="F25" s="60">
        <f>VLOOKUP($A25,'Return Data'!$B$7:$R$2292,11,0)</f>
        <v>-5.2336999999999998</v>
      </c>
      <c r="G25" s="61">
        <f t="shared" si="1"/>
        <v>17</v>
      </c>
      <c r="H25" s="60">
        <f>VLOOKUP($A25,'Return Data'!$B$7:$R$2292,12,0)</f>
        <v>-9.7199000000000009</v>
      </c>
      <c r="I25" s="61">
        <f t="shared" si="2"/>
        <v>20</v>
      </c>
      <c r="J25" s="60">
        <f>VLOOKUP($A25,'Return Data'!$B$7:$R$2292,13,0)</f>
        <v>4.8864999999999998</v>
      </c>
      <c r="K25" s="61">
        <f t="shared" si="3"/>
        <v>13</v>
      </c>
      <c r="L25" s="60">
        <f>VLOOKUP($A25,'Return Data'!$B$7:$R$2292,17,0)</f>
        <v>26.5318</v>
      </c>
      <c r="M25" s="61">
        <f t="shared" si="4"/>
        <v>11</v>
      </c>
      <c r="N25" s="60">
        <f>VLOOKUP($A25,'Return Data'!$B$7:$R$2292,14,0)</f>
        <v>18.0565</v>
      </c>
      <c r="O25" s="61">
        <f>RANK(N25,N$8:N$28,0)</f>
        <v>8</v>
      </c>
      <c r="P25" s="60">
        <f>VLOOKUP($A25,'Return Data'!$B$7:$R$2292,15,0)</f>
        <v>13.822699999999999</v>
      </c>
      <c r="Q25" s="61">
        <f>RANK(P25,P$8:P$28,0)</f>
        <v>2</v>
      </c>
      <c r="R25" s="60">
        <f>VLOOKUP($A25,'Return Data'!$B$7:$R$2292,16,0)</f>
        <v>19.141999999999999</v>
      </c>
      <c r="S25" s="62">
        <f t="shared" si="6"/>
        <v>3</v>
      </c>
    </row>
    <row r="26" spans="1:19" x14ac:dyDescent="0.3">
      <c r="A26" s="58" t="s">
        <v>1915</v>
      </c>
      <c r="B26" s="59">
        <f>VLOOKUP($A26,'Return Data'!$B$7:$R$2292,3,0)</f>
        <v>44774</v>
      </c>
      <c r="C26" s="60">
        <f>VLOOKUP($A26,'Return Data'!$B$7:$R$2292,4,0)</f>
        <v>105.2197</v>
      </c>
      <c r="D26" s="60">
        <f>VLOOKUP($A26,'Return Data'!$B$7:$R$2292,10,0)</f>
        <v>-0.81510000000000005</v>
      </c>
      <c r="E26" s="61">
        <f t="shared" si="0"/>
        <v>19</v>
      </c>
      <c r="F26" s="60">
        <f>VLOOKUP($A26,'Return Data'!$B$7:$R$2292,11,0)</f>
        <v>-5.9340000000000002</v>
      </c>
      <c r="G26" s="61">
        <f t="shared" si="1"/>
        <v>19</v>
      </c>
      <c r="H26" s="60">
        <f>VLOOKUP($A26,'Return Data'!$B$7:$R$2292,12,0)</f>
        <v>-6.1711</v>
      </c>
      <c r="I26" s="61">
        <f t="shared" si="2"/>
        <v>17</v>
      </c>
      <c r="J26" s="60">
        <f>VLOOKUP($A26,'Return Data'!$B$7:$R$2292,13,0)</f>
        <v>3.9104000000000001</v>
      </c>
      <c r="K26" s="61">
        <f t="shared" si="3"/>
        <v>14</v>
      </c>
      <c r="L26" s="60">
        <f>VLOOKUP($A26,'Return Data'!$B$7:$R$2292,17,0)</f>
        <v>26.4815</v>
      </c>
      <c r="M26" s="61">
        <f t="shared" si="4"/>
        <v>12</v>
      </c>
      <c r="N26" s="60">
        <f>VLOOKUP($A26,'Return Data'!$B$7:$R$2292,14,0)</f>
        <v>20.377099999999999</v>
      </c>
      <c r="O26" s="61">
        <f>RANK(N26,N$8:N$28,0)</f>
        <v>4</v>
      </c>
      <c r="P26" s="60">
        <f>VLOOKUP($A26,'Return Data'!$B$7:$R$2292,15,0)</f>
        <v>12.077400000000001</v>
      </c>
      <c r="Q26" s="61">
        <f>RANK(P26,P$8:P$28,0)</f>
        <v>5</v>
      </c>
      <c r="R26" s="60">
        <f>VLOOKUP($A26,'Return Data'!$B$7:$R$2292,16,0)</f>
        <v>15.103400000000001</v>
      </c>
      <c r="S26" s="62">
        <f t="shared" si="6"/>
        <v>6</v>
      </c>
    </row>
    <row r="27" spans="1:19" x14ac:dyDescent="0.3">
      <c r="A27" s="58" t="s">
        <v>823</v>
      </c>
      <c r="B27" s="59">
        <f>VLOOKUP($A27,'Return Data'!$B$7:$R$2292,3,0)</f>
        <v>44774</v>
      </c>
      <c r="C27" s="60">
        <f>VLOOKUP($A27,'Return Data'!$B$7:$R$2292,4,0)</f>
        <v>14.789199999999999</v>
      </c>
      <c r="D27" s="60">
        <f>VLOOKUP($A27,'Return Data'!$B$7:$R$2292,10,0)</f>
        <v>0.31469999999999998</v>
      </c>
      <c r="E27" s="61">
        <f t="shared" si="0"/>
        <v>17</v>
      </c>
      <c r="F27" s="60">
        <f>VLOOKUP($A27,'Return Data'!$B$7:$R$2292,11,0)</f>
        <v>-3.5019</v>
      </c>
      <c r="G27" s="61">
        <f t="shared" si="1"/>
        <v>11</v>
      </c>
      <c r="H27" s="60">
        <f>VLOOKUP($A27,'Return Data'!$B$7:$R$2292,12,0)</f>
        <v>-4.1578999999999997</v>
      </c>
      <c r="I27" s="61">
        <f t="shared" si="2"/>
        <v>8</v>
      </c>
      <c r="J27" s="60">
        <f>VLOOKUP($A27,'Return Data'!$B$7:$R$2292,13,0)</f>
        <v>5.9101999999999997</v>
      </c>
      <c r="K27" s="61">
        <f t="shared" si="3"/>
        <v>10</v>
      </c>
      <c r="L27" s="60">
        <f>VLOOKUP($A27,'Return Data'!$B$7:$R$2292,17,0)</f>
        <v>28.3887</v>
      </c>
      <c r="M27" s="61">
        <f t="shared" si="4"/>
        <v>6</v>
      </c>
      <c r="N27" s="60"/>
      <c r="O27" s="61"/>
      <c r="P27" s="60"/>
      <c r="Q27" s="61"/>
      <c r="R27" s="60">
        <f>VLOOKUP($A27,'Return Data'!$B$7:$R$2292,16,0)</f>
        <v>15.863899999999999</v>
      </c>
      <c r="S27" s="62">
        <f t="shared" si="6"/>
        <v>5</v>
      </c>
    </row>
    <row r="28" spans="1:19" x14ac:dyDescent="0.3">
      <c r="A28" s="58" t="s">
        <v>825</v>
      </c>
      <c r="B28" s="59">
        <f>VLOOKUP($A28,'Return Data'!$B$7:$R$2292,3,0)</f>
        <v>44774</v>
      </c>
      <c r="C28" s="60">
        <f>VLOOKUP($A28,'Return Data'!$B$7:$R$2292,4,0)</f>
        <v>17.48</v>
      </c>
      <c r="D28" s="60">
        <f>VLOOKUP($A28,'Return Data'!$B$7:$R$2292,10,0)</f>
        <v>1.3332999999999999</v>
      </c>
      <c r="E28" s="61">
        <f t="shared" si="0"/>
        <v>13</v>
      </c>
      <c r="F28" s="60">
        <f>VLOOKUP($A28,'Return Data'!$B$7:$R$2292,11,0)</f>
        <v>-3.9032</v>
      </c>
      <c r="G28" s="61">
        <f t="shared" si="1"/>
        <v>14</v>
      </c>
      <c r="H28" s="60">
        <f>VLOOKUP($A28,'Return Data'!$B$7:$R$2292,12,0)</f>
        <v>-5.5134999999999996</v>
      </c>
      <c r="I28" s="61">
        <f t="shared" si="2"/>
        <v>14</v>
      </c>
      <c r="J28" s="60">
        <f>VLOOKUP($A28,'Return Data'!$B$7:$R$2292,13,0)</f>
        <v>5.5556000000000001</v>
      </c>
      <c r="K28" s="61">
        <f t="shared" si="3"/>
        <v>12</v>
      </c>
      <c r="L28" s="60">
        <f>VLOOKUP($A28,'Return Data'!$B$7:$R$2292,17,0)</f>
        <v>26.8278</v>
      </c>
      <c r="M28" s="61">
        <f t="shared" si="4"/>
        <v>9</v>
      </c>
      <c r="N28" s="60"/>
      <c r="O28" s="61"/>
      <c r="P28" s="60"/>
      <c r="Q28" s="61"/>
      <c r="R28" s="60">
        <f>VLOOKUP($A28,'Return Data'!$B$7:$R$2292,16,0)</f>
        <v>20.5228</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1.5772238095238091</v>
      </c>
      <c r="E30" s="69"/>
      <c r="F30" s="70">
        <f>AVERAGE(F8:F28)</f>
        <v>-2.8867285714285713</v>
      </c>
      <c r="G30" s="69"/>
      <c r="H30" s="70">
        <f>AVERAGE(H8:H28)</f>
        <v>-4.4374571428571423</v>
      </c>
      <c r="I30" s="69"/>
      <c r="J30" s="70">
        <f>AVERAGE(J8:J28)</f>
        <v>6.4429476190476196</v>
      </c>
      <c r="K30" s="69"/>
      <c r="L30" s="70">
        <f>AVERAGE(L8:L28)</f>
        <v>26.264061904761899</v>
      </c>
      <c r="M30" s="69"/>
      <c r="N30" s="70">
        <f>AVERAGE(N8:N28)</f>
        <v>17.773023529411766</v>
      </c>
      <c r="O30" s="69"/>
      <c r="P30" s="70">
        <f>AVERAGE(P8:P28)</f>
        <v>10.801057142857145</v>
      </c>
      <c r="Q30" s="69"/>
      <c r="R30" s="70">
        <f>AVERAGE(R8:R28)</f>
        <v>13.635461904761904</v>
      </c>
      <c r="S30" s="71"/>
    </row>
    <row r="31" spans="1:19" x14ac:dyDescent="0.3">
      <c r="A31" s="68" t="s">
        <v>28</v>
      </c>
      <c r="B31" s="69"/>
      <c r="C31" s="69"/>
      <c r="D31" s="70">
        <f>MIN(D8:D28)</f>
        <v>-2.4466999999999999</v>
      </c>
      <c r="E31" s="69"/>
      <c r="F31" s="70">
        <f>MIN(F8:F28)</f>
        <v>-6.4142999999999999</v>
      </c>
      <c r="G31" s="69"/>
      <c r="H31" s="70">
        <f>MIN(H8:H28)</f>
        <v>-13.6373</v>
      </c>
      <c r="I31" s="69"/>
      <c r="J31" s="70">
        <f>MIN(J8:J28)</f>
        <v>-1.8307</v>
      </c>
      <c r="K31" s="69"/>
      <c r="L31" s="70">
        <f>MIN(L8:L28)</f>
        <v>18.991</v>
      </c>
      <c r="M31" s="69"/>
      <c r="N31" s="70">
        <f>MIN(N8:N28)</f>
        <v>11.403</v>
      </c>
      <c r="O31" s="69"/>
      <c r="P31" s="70">
        <f>MIN(P8:P28)</f>
        <v>6.2713999999999999</v>
      </c>
      <c r="Q31" s="69"/>
      <c r="R31" s="70">
        <f>MIN(R8:R28)</f>
        <v>0.99199999999999999</v>
      </c>
      <c r="S31" s="71"/>
    </row>
    <row r="32" spans="1:19" ht="15" thickBot="1" x14ac:dyDescent="0.35">
      <c r="A32" s="72" t="s">
        <v>29</v>
      </c>
      <c r="B32" s="73"/>
      <c r="C32" s="73"/>
      <c r="D32" s="74">
        <f>MAX(D8:D28)</f>
        <v>4.6054000000000004</v>
      </c>
      <c r="E32" s="73"/>
      <c r="F32" s="74">
        <f>MAX(F8:F28)</f>
        <v>4.1413000000000002</v>
      </c>
      <c r="G32" s="73"/>
      <c r="H32" s="74">
        <f>MAX(H8:H28)</f>
        <v>5.5823</v>
      </c>
      <c r="I32" s="73"/>
      <c r="J32" s="74">
        <f>MAX(J8:J28)</f>
        <v>20.726099999999999</v>
      </c>
      <c r="K32" s="73"/>
      <c r="L32" s="74">
        <f>MAX(L8:L28)</f>
        <v>37.213299999999997</v>
      </c>
      <c r="M32" s="73"/>
      <c r="N32" s="74">
        <f>MAX(N8:N28)</f>
        <v>22.293199999999999</v>
      </c>
      <c r="O32" s="73"/>
      <c r="P32" s="74">
        <f>MAX(P8:P28)</f>
        <v>14.643599999999999</v>
      </c>
      <c r="Q32" s="73"/>
      <c r="R32" s="74">
        <f>MAX(R8:R28)</f>
        <v>21.200199999999999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44774</v>
      </c>
      <c r="C8" s="60">
        <f>VLOOKUP($A8,'Return Data'!$B$7:$R$2292,4,0)</f>
        <v>56.0991</v>
      </c>
      <c r="D8" s="60">
        <f>VLOOKUP($A8,'Return Data'!$B$7:$R$2292,10,0)</f>
        <v>-0.95879999999999999</v>
      </c>
      <c r="E8" s="61">
        <f t="shared" ref="E8:E29" si="0">RANK(D8,D$8:D$29,0)</f>
        <v>16</v>
      </c>
      <c r="F8" s="60">
        <f>VLOOKUP($A8,'Return Data'!$B$7:$R$2292,11,0)</f>
        <v>-7.8845999999999998</v>
      </c>
      <c r="G8" s="61">
        <f t="shared" ref="G8:G29" si="1">RANK(F8,F$8:F$29,0)</f>
        <v>21</v>
      </c>
      <c r="H8" s="60">
        <f>VLOOKUP($A8,'Return Data'!$B$7:$R$2292,12,0)</f>
        <v>-7.6997</v>
      </c>
      <c r="I8" s="61">
        <f t="shared" ref="I8:I29" si="2">RANK(H8,H$8:H$29,0)</f>
        <v>20</v>
      </c>
      <c r="J8" s="60">
        <f>VLOOKUP($A8,'Return Data'!$B$7:$R$2292,13,0)</f>
        <v>-4.3211000000000004</v>
      </c>
      <c r="K8" s="61">
        <f t="shared" ref="K8:K29" si="3">RANK(J8,J$8:J$29,0)</f>
        <v>21</v>
      </c>
      <c r="L8" s="60">
        <f>VLOOKUP($A8,'Return Data'!$B$7:$R$2292,17,0)</f>
        <v>41.627000000000002</v>
      </c>
      <c r="M8" s="61">
        <f t="shared" ref="M8:M18" si="4">RANK(L8,L$8:L$29,0)</f>
        <v>20</v>
      </c>
      <c r="N8" s="60">
        <f>VLOOKUP($A8,'Return Data'!$B$7:$R$2292,14,0)</f>
        <v>20.609400000000001</v>
      </c>
      <c r="O8" s="61">
        <f>RANK(N8,N$8:N$29,0)</f>
        <v>20</v>
      </c>
      <c r="P8" s="60">
        <f>VLOOKUP($A8,'Return Data'!$B$7:$R$2292,15,0)</f>
        <v>7.1338999999999997</v>
      </c>
      <c r="Q8" s="61">
        <f>RANK(P8,P$8:P$29,0)</f>
        <v>15</v>
      </c>
      <c r="R8" s="60">
        <f>VLOOKUP($A8,'Return Data'!$B$7:$R$2292,16,0)</f>
        <v>16.228400000000001</v>
      </c>
      <c r="S8" s="62">
        <f t="shared" ref="S8:S29" si="5">RANK(R8,R$8:R$29,0)</f>
        <v>17</v>
      </c>
    </row>
    <row r="9" spans="1:20" x14ac:dyDescent="0.3">
      <c r="A9" s="58" t="s">
        <v>1358</v>
      </c>
      <c r="B9" s="59">
        <f>VLOOKUP($A9,'Return Data'!$B$7:$R$2292,3,0)</f>
        <v>44774</v>
      </c>
      <c r="C9" s="60">
        <f>VLOOKUP($A9,'Return Data'!$B$7:$R$2292,4,0)</f>
        <v>67.53</v>
      </c>
      <c r="D9" s="60">
        <f>VLOOKUP($A9,'Return Data'!$B$7:$R$2292,10,0)</f>
        <v>-0.1774</v>
      </c>
      <c r="E9" s="61">
        <f t="shared" si="0"/>
        <v>8</v>
      </c>
      <c r="F9" s="60">
        <f>VLOOKUP($A9,'Return Data'!$B$7:$R$2292,11,0)</f>
        <v>-2.2437999999999998</v>
      </c>
      <c r="G9" s="61">
        <f t="shared" si="1"/>
        <v>11</v>
      </c>
      <c r="H9" s="60">
        <f>VLOOKUP($A9,'Return Data'!$B$7:$R$2292,12,0)</f>
        <v>3.3359000000000001</v>
      </c>
      <c r="I9" s="61">
        <f t="shared" si="2"/>
        <v>10</v>
      </c>
      <c r="J9" s="60">
        <f>VLOOKUP($A9,'Return Data'!$B$7:$R$2292,13,0)</f>
        <v>10.5418</v>
      </c>
      <c r="K9" s="61">
        <f t="shared" si="3"/>
        <v>8</v>
      </c>
      <c r="L9" s="60">
        <f>VLOOKUP($A9,'Return Data'!$B$7:$R$2292,17,0)</f>
        <v>45.673099999999998</v>
      </c>
      <c r="M9" s="61">
        <f t="shared" si="4"/>
        <v>17</v>
      </c>
      <c r="N9" s="60">
        <f>VLOOKUP($A9,'Return Data'!$B$7:$R$2292,14,0)</f>
        <v>32.238999999999997</v>
      </c>
      <c r="O9" s="61">
        <f>RANK(N9,N$8:N$29,0)</f>
        <v>11</v>
      </c>
      <c r="P9" s="60">
        <f>VLOOKUP($A9,'Return Data'!$B$7:$R$2292,15,0)</f>
        <v>20.1556</v>
      </c>
      <c r="Q9" s="61">
        <f>RANK(P9,P$8:P$29,0)</f>
        <v>2</v>
      </c>
      <c r="R9" s="60">
        <f>VLOOKUP($A9,'Return Data'!$B$7:$R$2292,16,0)</f>
        <v>24.6236</v>
      </c>
      <c r="S9" s="62">
        <f t="shared" si="5"/>
        <v>7</v>
      </c>
    </row>
    <row r="10" spans="1:20" x14ac:dyDescent="0.3">
      <c r="A10" s="58" t="s">
        <v>2042</v>
      </c>
      <c r="B10" s="59">
        <f>VLOOKUP($A10,'Return Data'!$B$7:$R$2292,3,0)</f>
        <v>44774</v>
      </c>
      <c r="C10" s="60">
        <f>VLOOKUP($A10,'Return Data'!$B$7:$R$2292,4,0)</f>
        <v>27.03</v>
      </c>
      <c r="D10" s="60">
        <f>VLOOKUP($A10,'Return Data'!$B$7:$R$2292,10,0)</f>
        <v>-0.625</v>
      </c>
      <c r="E10" s="61">
        <f t="shared" si="0"/>
        <v>15</v>
      </c>
      <c r="F10" s="60">
        <f>VLOOKUP($A10,'Return Data'!$B$7:$R$2292,11,0)</f>
        <v>-4.7904</v>
      </c>
      <c r="G10" s="61">
        <f t="shared" si="1"/>
        <v>15</v>
      </c>
      <c r="H10" s="60">
        <f>VLOOKUP($A10,'Return Data'!$B$7:$R$2292,12,0)</f>
        <v>0.78300000000000003</v>
      </c>
      <c r="I10" s="61">
        <f t="shared" si="2"/>
        <v>11</v>
      </c>
      <c r="J10" s="60">
        <f>VLOOKUP($A10,'Return Data'!$B$7:$R$2292,13,0)</f>
        <v>7.0495000000000001</v>
      </c>
      <c r="K10" s="61">
        <f t="shared" si="3"/>
        <v>12</v>
      </c>
      <c r="L10" s="60">
        <f>VLOOKUP($A10,'Return Data'!$B$7:$R$2292,17,0)</f>
        <v>50.881500000000003</v>
      </c>
      <c r="M10" s="61">
        <f t="shared" si="4"/>
        <v>8</v>
      </c>
      <c r="N10" s="60">
        <f>VLOOKUP($A10,'Return Data'!$B$7:$R$2292,14,0)</f>
        <v>41.408900000000003</v>
      </c>
      <c r="O10" s="61">
        <f>RANK(N10,N$8:N$29,0)</f>
        <v>3</v>
      </c>
      <c r="P10" s="60"/>
      <c r="Q10" s="61"/>
      <c r="R10" s="60">
        <f>VLOOKUP($A10,'Return Data'!$B$7:$R$2292,16,0)</f>
        <v>31.619900000000001</v>
      </c>
      <c r="S10" s="62">
        <f t="shared" si="5"/>
        <v>2</v>
      </c>
    </row>
    <row r="11" spans="1:20" x14ac:dyDescent="0.3">
      <c r="A11" s="58" t="s">
        <v>1360</v>
      </c>
      <c r="B11" s="59">
        <f>VLOOKUP($A11,'Return Data'!$B$7:$R$2292,3,0)</f>
        <v>44774</v>
      </c>
      <c r="C11" s="60">
        <f>VLOOKUP($A11,'Return Data'!$B$7:$R$2292,4,0)</f>
        <v>25.5</v>
      </c>
      <c r="D11" s="60">
        <f>VLOOKUP($A11,'Return Data'!$B$7:$R$2292,10,0)</f>
        <v>-0.42949999999999999</v>
      </c>
      <c r="E11" s="61">
        <f t="shared" si="0"/>
        <v>14</v>
      </c>
      <c r="F11" s="60">
        <f>VLOOKUP($A11,'Return Data'!$B$7:$R$2292,11,0)</f>
        <v>1.8776999999999999</v>
      </c>
      <c r="G11" s="61">
        <f t="shared" si="1"/>
        <v>2</v>
      </c>
      <c r="H11" s="60">
        <f>VLOOKUP($A11,'Return Data'!$B$7:$R$2292,12,0)</f>
        <v>8.2342999999999993</v>
      </c>
      <c r="I11" s="61">
        <f t="shared" si="2"/>
        <v>1</v>
      </c>
      <c r="J11" s="60">
        <f>VLOOKUP($A11,'Return Data'!$B$7:$R$2292,13,0)</f>
        <v>19.214600000000001</v>
      </c>
      <c r="K11" s="61">
        <f t="shared" si="3"/>
        <v>1</v>
      </c>
      <c r="L11" s="60">
        <f>VLOOKUP($A11,'Return Data'!$B$7:$R$2292,17,0)</f>
        <v>57.1708</v>
      </c>
      <c r="M11" s="61">
        <f t="shared" si="4"/>
        <v>2</v>
      </c>
      <c r="N11" s="60">
        <f>VLOOKUP($A11,'Return Data'!$B$7:$R$2292,14,0)</f>
        <v>41.563099999999999</v>
      </c>
      <c r="O11" s="61">
        <f t="shared" ref="O11:O25" si="6">RANK(N11,N$8:N$29,0)</f>
        <v>2</v>
      </c>
      <c r="P11" s="60"/>
      <c r="Q11" s="61"/>
      <c r="R11" s="60">
        <f>VLOOKUP($A11,'Return Data'!$B$7:$R$2292,16,0)</f>
        <v>31.065300000000001</v>
      </c>
      <c r="S11" s="62">
        <f t="shared" si="5"/>
        <v>4</v>
      </c>
    </row>
    <row r="12" spans="1:20" x14ac:dyDescent="0.3">
      <c r="A12" s="58" t="s">
        <v>1362</v>
      </c>
      <c r="B12" s="59">
        <f>VLOOKUP($A12,'Return Data'!$B$7:$R$2292,3,0)</f>
        <v>44774</v>
      </c>
      <c r="C12" s="60">
        <f>VLOOKUP($A12,'Return Data'!$B$7:$R$2292,4,0)</f>
        <v>118.711</v>
      </c>
      <c r="D12" s="60">
        <f>VLOOKUP($A12,'Return Data'!$B$7:$R$2292,10,0)</f>
        <v>-1.1253</v>
      </c>
      <c r="E12" s="61">
        <f t="shared" si="0"/>
        <v>17</v>
      </c>
      <c r="F12" s="60">
        <f>VLOOKUP($A12,'Return Data'!$B$7:$R$2292,11,0)</f>
        <v>-1.599</v>
      </c>
      <c r="G12" s="61">
        <f t="shared" si="1"/>
        <v>8</v>
      </c>
      <c r="H12" s="60">
        <f>VLOOKUP($A12,'Return Data'!$B$7:$R$2292,12,0)</f>
        <v>4.5073999999999996</v>
      </c>
      <c r="I12" s="61">
        <f t="shared" si="2"/>
        <v>4</v>
      </c>
      <c r="J12" s="60">
        <f>VLOOKUP($A12,'Return Data'!$B$7:$R$2292,13,0)</f>
        <v>9.1023999999999994</v>
      </c>
      <c r="K12" s="61">
        <f t="shared" si="3"/>
        <v>10</v>
      </c>
      <c r="L12" s="60">
        <f>VLOOKUP($A12,'Return Data'!$B$7:$R$2292,17,0)</f>
        <v>48.057200000000002</v>
      </c>
      <c r="M12" s="61">
        <f t="shared" si="4"/>
        <v>11</v>
      </c>
      <c r="N12" s="60">
        <f>VLOOKUP($A12,'Return Data'!$B$7:$R$2292,14,0)</f>
        <v>32.505000000000003</v>
      </c>
      <c r="O12" s="61">
        <f t="shared" si="6"/>
        <v>9</v>
      </c>
      <c r="P12" s="60">
        <f>VLOOKUP($A12,'Return Data'!$B$7:$R$2292,15,0)</f>
        <v>13.542899999999999</v>
      </c>
      <c r="Q12" s="61">
        <f t="shared" ref="Q12:Q29" si="7">RANK(P12,P$8:P$29,0)</f>
        <v>11</v>
      </c>
      <c r="R12" s="60">
        <f>VLOOKUP($A12,'Return Data'!$B$7:$R$2292,16,0)</f>
        <v>22.079899999999999</v>
      </c>
      <c r="S12" s="62">
        <f t="shared" si="5"/>
        <v>10</v>
      </c>
    </row>
    <row r="13" spans="1:20" x14ac:dyDescent="0.3">
      <c r="A13" s="58" t="s">
        <v>1364</v>
      </c>
      <c r="B13" s="59">
        <f>VLOOKUP($A13,'Return Data'!$B$7:$R$2292,3,0)</f>
        <v>44774</v>
      </c>
      <c r="C13" s="60">
        <f>VLOOKUP($A13,'Return Data'!$B$7:$R$2292,4,0)</f>
        <v>25.672999999999998</v>
      </c>
      <c r="D13" s="60">
        <f>VLOOKUP($A13,'Return Data'!$B$7:$R$2292,10,0)</f>
        <v>0.63500000000000001</v>
      </c>
      <c r="E13" s="61">
        <f t="shared" si="0"/>
        <v>5</v>
      </c>
      <c r="F13" s="60">
        <f>VLOOKUP($A13,'Return Data'!$B$7:$R$2292,11,0)</f>
        <v>-1.2121</v>
      </c>
      <c r="G13" s="61">
        <f t="shared" si="1"/>
        <v>6</v>
      </c>
      <c r="H13" s="60">
        <f>VLOOKUP($A13,'Return Data'!$B$7:$R$2292,12,0)</f>
        <v>3.6497000000000002</v>
      </c>
      <c r="I13" s="61">
        <f t="shared" si="2"/>
        <v>9</v>
      </c>
      <c r="J13" s="60">
        <f>VLOOKUP($A13,'Return Data'!$B$7:$R$2292,13,0)</f>
        <v>11.413399999999999</v>
      </c>
      <c r="K13" s="61">
        <f t="shared" si="3"/>
        <v>6</v>
      </c>
      <c r="L13" s="60">
        <f>VLOOKUP($A13,'Return Data'!$B$7:$R$2292,17,0)</f>
        <v>51.572299999999998</v>
      </c>
      <c r="M13" s="61">
        <f t="shared" si="4"/>
        <v>7</v>
      </c>
      <c r="N13" s="60">
        <f>VLOOKUP($A13,'Return Data'!$B$7:$R$2292,14,0)</f>
        <v>36.865900000000003</v>
      </c>
      <c r="O13" s="61">
        <f t="shared" si="6"/>
        <v>5</v>
      </c>
      <c r="P13" s="60"/>
      <c r="Q13" s="61"/>
      <c r="R13" s="60">
        <f>VLOOKUP($A13,'Return Data'!$B$7:$R$2292,16,0)</f>
        <v>31.096699999999998</v>
      </c>
      <c r="S13" s="62">
        <f t="shared" si="5"/>
        <v>3</v>
      </c>
    </row>
    <row r="14" spans="1:20" x14ac:dyDescent="0.3">
      <c r="A14" s="58" t="s">
        <v>1367</v>
      </c>
      <c r="B14" s="59">
        <f>VLOOKUP($A14,'Return Data'!$B$7:$R$2292,3,0)</f>
        <v>44774</v>
      </c>
      <c r="C14" s="60">
        <f>VLOOKUP($A14,'Return Data'!$B$7:$R$2292,4,0)</f>
        <v>97.056600000000003</v>
      </c>
      <c r="D14" s="60">
        <f>VLOOKUP($A14,'Return Data'!$B$7:$R$2292,10,0)</f>
        <v>-1.8833</v>
      </c>
      <c r="E14" s="61">
        <f t="shared" si="0"/>
        <v>20</v>
      </c>
      <c r="F14" s="60">
        <f>VLOOKUP($A14,'Return Data'!$B$7:$R$2292,11,0)</f>
        <v>-3.5874000000000001</v>
      </c>
      <c r="G14" s="61">
        <f t="shared" si="1"/>
        <v>13</v>
      </c>
      <c r="H14" s="60">
        <f>VLOOKUP($A14,'Return Data'!$B$7:$R$2292,12,0)</f>
        <v>-2.3573</v>
      </c>
      <c r="I14" s="61">
        <f t="shared" si="2"/>
        <v>16</v>
      </c>
      <c r="J14" s="60">
        <f>VLOOKUP($A14,'Return Data'!$B$7:$R$2292,13,0)</f>
        <v>5.7050999999999998</v>
      </c>
      <c r="K14" s="61">
        <f t="shared" si="3"/>
        <v>13</v>
      </c>
      <c r="L14" s="60">
        <f>VLOOKUP($A14,'Return Data'!$B$7:$R$2292,17,0)</f>
        <v>46.517499999999998</v>
      </c>
      <c r="M14" s="61">
        <f t="shared" si="4"/>
        <v>14</v>
      </c>
      <c r="N14" s="60">
        <f>VLOOKUP($A14,'Return Data'!$B$7:$R$2292,14,0)</f>
        <v>23.811599999999999</v>
      </c>
      <c r="O14" s="61">
        <f t="shared" si="6"/>
        <v>19</v>
      </c>
      <c r="P14" s="60">
        <f>VLOOKUP($A14,'Return Data'!$B$7:$R$2292,15,0)</f>
        <v>10.850899999999999</v>
      </c>
      <c r="Q14" s="61">
        <f t="shared" si="7"/>
        <v>12</v>
      </c>
      <c r="R14" s="60">
        <f>VLOOKUP($A14,'Return Data'!$B$7:$R$2292,16,0)</f>
        <v>19.781400000000001</v>
      </c>
      <c r="S14" s="62">
        <f t="shared" si="5"/>
        <v>13</v>
      </c>
    </row>
    <row r="15" spans="1:20" x14ac:dyDescent="0.3">
      <c r="A15" s="58" t="s">
        <v>1368</v>
      </c>
      <c r="B15" s="59">
        <f>VLOOKUP($A15,'Return Data'!$B$7:$R$2292,3,0)</f>
        <v>44774</v>
      </c>
      <c r="C15" s="60">
        <f>VLOOKUP($A15,'Return Data'!$B$7:$R$2292,4,0)</f>
        <v>79.625</v>
      </c>
      <c r="D15" s="60">
        <f>VLOOKUP($A15,'Return Data'!$B$7:$R$2292,10,0)</f>
        <v>-0.2893</v>
      </c>
      <c r="E15" s="61">
        <f t="shared" si="0"/>
        <v>12</v>
      </c>
      <c r="F15" s="60">
        <f>VLOOKUP($A15,'Return Data'!$B$7:$R$2292,11,0)</f>
        <v>-5.1586999999999996</v>
      </c>
      <c r="G15" s="61">
        <f t="shared" si="1"/>
        <v>16</v>
      </c>
      <c r="H15" s="60">
        <f>VLOOKUP($A15,'Return Data'!$B$7:$R$2292,12,0)</f>
        <v>-2.2334000000000001</v>
      </c>
      <c r="I15" s="61">
        <f t="shared" si="2"/>
        <v>15</v>
      </c>
      <c r="J15" s="60">
        <f>VLOOKUP($A15,'Return Data'!$B$7:$R$2292,13,0)</f>
        <v>2.9878</v>
      </c>
      <c r="K15" s="61">
        <f t="shared" si="3"/>
        <v>17</v>
      </c>
      <c r="L15" s="60">
        <f>VLOOKUP($A15,'Return Data'!$B$7:$R$2292,17,0)</f>
        <v>47.304400000000001</v>
      </c>
      <c r="M15" s="61">
        <f t="shared" si="4"/>
        <v>12</v>
      </c>
      <c r="N15" s="60">
        <f>VLOOKUP($A15,'Return Data'!$B$7:$R$2292,14,0)</f>
        <v>25.218499999999999</v>
      </c>
      <c r="O15" s="61">
        <f t="shared" si="6"/>
        <v>17</v>
      </c>
      <c r="P15" s="60">
        <f>VLOOKUP($A15,'Return Data'!$B$7:$R$2292,15,0)</f>
        <v>14.9024</v>
      </c>
      <c r="Q15" s="61">
        <f t="shared" si="7"/>
        <v>8</v>
      </c>
      <c r="R15" s="60">
        <f>VLOOKUP($A15,'Return Data'!$B$7:$R$2292,16,0)</f>
        <v>18.292999999999999</v>
      </c>
      <c r="S15" s="62">
        <f t="shared" si="5"/>
        <v>14</v>
      </c>
    </row>
    <row r="16" spans="1:20" x14ac:dyDescent="0.3">
      <c r="A16" s="58" t="s">
        <v>1371</v>
      </c>
      <c r="B16" s="59">
        <f>VLOOKUP($A16,'Return Data'!$B$7:$R$2292,3,0)</f>
        <v>44774</v>
      </c>
      <c r="C16" s="60">
        <f>VLOOKUP($A16,'Return Data'!$B$7:$R$2292,4,0)</f>
        <v>86.292599999999993</v>
      </c>
      <c r="D16" s="60">
        <f>VLOOKUP($A16,'Return Data'!$B$7:$R$2292,10,0)</f>
        <v>-5.7793000000000001</v>
      </c>
      <c r="E16" s="61">
        <f t="shared" si="0"/>
        <v>22</v>
      </c>
      <c r="F16" s="60">
        <f>VLOOKUP($A16,'Return Data'!$B$7:$R$2292,11,0)</f>
        <v>-12.8827</v>
      </c>
      <c r="G16" s="61">
        <f t="shared" si="1"/>
        <v>22</v>
      </c>
      <c r="H16" s="60">
        <f>VLOOKUP($A16,'Return Data'!$B$7:$R$2292,12,0)</f>
        <v>-10.110099999999999</v>
      </c>
      <c r="I16" s="61">
        <f t="shared" si="2"/>
        <v>21</v>
      </c>
      <c r="J16" s="60">
        <f>VLOOKUP($A16,'Return Data'!$B$7:$R$2292,13,0)</f>
        <v>-2.8041</v>
      </c>
      <c r="K16" s="61">
        <f t="shared" si="3"/>
        <v>19</v>
      </c>
      <c r="L16" s="60">
        <f>VLOOKUP($A16,'Return Data'!$B$7:$R$2292,17,0)</f>
        <v>40.731299999999997</v>
      </c>
      <c r="M16" s="61">
        <f t="shared" si="4"/>
        <v>21</v>
      </c>
      <c r="N16" s="60">
        <f>VLOOKUP($A16,'Return Data'!$B$7:$R$2292,14,0)</f>
        <v>24.490200000000002</v>
      </c>
      <c r="O16" s="61">
        <f t="shared" si="6"/>
        <v>18</v>
      </c>
      <c r="P16" s="60">
        <f>VLOOKUP($A16,'Return Data'!$B$7:$R$2292,15,0)</f>
        <v>8.9327000000000005</v>
      </c>
      <c r="Q16" s="61">
        <f t="shared" si="7"/>
        <v>13</v>
      </c>
      <c r="R16" s="60">
        <f>VLOOKUP($A16,'Return Data'!$B$7:$R$2292,16,0)</f>
        <v>16.066199999999998</v>
      </c>
      <c r="S16" s="62">
        <f t="shared" si="5"/>
        <v>18</v>
      </c>
    </row>
    <row r="17" spans="1:19" x14ac:dyDescent="0.3">
      <c r="A17" s="58" t="s">
        <v>1373</v>
      </c>
      <c r="B17" s="59">
        <f>VLOOKUP($A17,'Return Data'!$B$7:$R$2292,3,0)</f>
        <v>44774</v>
      </c>
      <c r="C17" s="60">
        <f>VLOOKUP($A17,'Return Data'!$B$7:$R$2292,4,0)</f>
        <v>57.08</v>
      </c>
      <c r="D17" s="60">
        <f>VLOOKUP($A17,'Return Data'!$B$7:$R$2292,10,0)</f>
        <v>4.1416000000000004</v>
      </c>
      <c r="E17" s="61">
        <f t="shared" si="0"/>
        <v>1</v>
      </c>
      <c r="F17" s="60">
        <f>VLOOKUP($A17,'Return Data'!$B$7:$R$2292,11,0)</f>
        <v>3.0882999999999998</v>
      </c>
      <c r="G17" s="61">
        <f t="shared" si="1"/>
        <v>1</v>
      </c>
      <c r="H17" s="60">
        <f>VLOOKUP($A17,'Return Data'!$B$7:$R$2292,12,0)</f>
        <v>3.7818000000000001</v>
      </c>
      <c r="I17" s="61">
        <f t="shared" si="2"/>
        <v>6</v>
      </c>
      <c r="J17" s="60">
        <f>VLOOKUP($A17,'Return Data'!$B$7:$R$2292,13,0)</f>
        <v>11.0722</v>
      </c>
      <c r="K17" s="61">
        <f t="shared" si="3"/>
        <v>7</v>
      </c>
      <c r="L17" s="60">
        <f>VLOOKUP($A17,'Return Data'!$B$7:$R$2292,17,0)</f>
        <v>54.935099999999998</v>
      </c>
      <c r="M17" s="61">
        <f t="shared" si="4"/>
        <v>6</v>
      </c>
      <c r="N17" s="60">
        <f>VLOOKUP($A17,'Return Data'!$B$7:$R$2292,14,0)</f>
        <v>32.714700000000001</v>
      </c>
      <c r="O17" s="61">
        <f t="shared" si="6"/>
        <v>8</v>
      </c>
      <c r="P17" s="60">
        <f>VLOOKUP($A17,'Return Data'!$B$7:$R$2292,15,0)</f>
        <v>15.894</v>
      </c>
      <c r="Q17" s="61">
        <f t="shared" si="7"/>
        <v>6</v>
      </c>
      <c r="R17" s="60">
        <f>VLOOKUP($A17,'Return Data'!$B$7:$R$2292,16,0)</f>
        <v>17.379200000000001</v>
      </c>
      <c r="S17" s="62">
        <f t="shared" si="5"/>
        <v>15</v>
      </c>
    </row>
    <row r="18" spans="1:19" x14ac:dyDescent="0.3">
      <c r="A18" s="58" t="s">
        <v>1375</v>
      </c>
      <c r="B18" s="59">
        <f>VLOOKUP($A18,'Return Data'!$B$7:$R$2292,3,0)</f>
        <v>44774</v>
      </c>
      <c r="C18" s="60">
        <f>VLOOKUP($A18,'Return Data'!$B$7:$R$2292,4,0)</f>
        <v>19.04</v>
      </c>
      <c r="D18" s="60">
        <f>VLOOKUP($A18,'Return Data'!$B$7:$R$2292,10,0)</f>
        <v>0.47489999999999999</v>
      </c>
      <c r="E18" s="61">
        <f t="shared" si="0"/>
        <v>6</v>
      </c>
      <c r="F18" s="60">
        <f>VLOOKUP($A18,'Return Data'!$B$7:$R$2292,11,0)</f>
        <v>-1.4493</v>
      </c>
      <c r="G18" s="61">
        <f t="shared" si="1"/>
        <v>7</v>
      </c>
      <c r="H18" s="60">
        <f>VLOOKUP($A18,'Return Data'!$B$7:$R$2292,12,0)</f>
        <v>5.1353</v>
      </c>
      <c r="I18" s="61">
        <f t="shared" si="2"/>
        <v>3</v>
      </c>
      <c r="J18" s="60">
        <f>VLOOKUP($A18,'Return Data'!$B$7:$R$2292,13,0)</f>
        <v>16.523900000000001</v>
      </c>
      <c r="K18" s="61">
        <f t="shared" si="3"/>
        <v>2</v>
      </c>
      <c r="L18" s="60">
        <f>VLOOKUP($A18,'Return Data'!$B$7:$R$2292,17,0)</f>
        <v>49.408299999999997</v>
      </c>
      <c r="M18" s="61">
        <f t="shared" si="4"/>
        <v>9</v>
      </c>
      <c r="N18" s="60">
        <f>VLOOKUP($A18,'Return Data'!$B$7:$R$2292,14,0)</f>
        <v>29.113099999999999</v>
      </c>
      <c r="O18" s="61">
        <f t="shared" si="6"/>
        <v>15</v>
      </c>
      <c r="P18" s="60">
        <f>VLOOKUP($A18,'Return Data'!$B$7:$R$2292,15,0)</f>
        <v>13.578799999999999</v>
      </c>
      <c r="Q18" s="61">
        <f t="shared" si="7"/>
        <v>10</v>
      </c>
      <c r="R18" s="60">
        <f>VLOOKUP($A18,'Return Data'!$B$7:$R$2292,16,0)</f>
        <v>13.4162</v>
      </c>
      <c r="S18" s="62">
        <f t="shared" si="5"/>
        <v>22</v>
      </c>
    </row>
    <row r="19" spans="1:19" x14ac:dyDescent="0.3">
      <c r="A19" s="58" t="s">
        <v>1376</v>
      </c>
      <c r="B19" s="59">
        <f>VLOOKUP($A19,'Return Data'!$B$7:$R$2292,3,0)</f>
        <v>44774</v>
      </c>
      <c r="C19" s="60">
        <f>VLOOKUP($A19,'Return Data'!$B$7:$R$2292,4,0)</f>
        <v>21.8</v>
      </c>
      <c r="D19" s="60">
        <f>VLOOKUP($A19,'Return Data'!$B$7:$R$2292,10,0)</f>
        <v>-0.1832</v>
      </c>
      <c r="E19" s="61">
        <f t="shared" si="0"/>
        <v>9</v>
      </c>
      <c r="F19" s="60">
        <f>VLOOKUP($A19,'Return Data'!$B$7:$R$2292,11,0)</f>
        <v>-5.7907999999999999</v>
      </c>
      <c r="G19" s="61">
        <f t="shared" si="1"/>
        <v>18</v>
      </c>
      <c r="H19" s="60">
        <f>VLOOKUP($A19,'Return Data'!$B$7:$R$2292,12,0)</f>
        <v>-6.4378000000000002</v>
      </c>
      <c r="I19" s="61">
        <f t="shared" si="2"/>
        <v>19</v>
      </c>
      <c r="J19" s="60">
        <f>VLOOKUP($A19,'Return Data'!$B$7:$R$2292,13,0)</f>
        <v>-3.5825</v>
      </c>
      <c r="K19" s="61">
        <f t="shared" si="3"/>
        <v>20</v>
      </c>
      <c r="L19" s="60">
        <f>VLOOKUP($A19,'Return Data'!$B$7:$R$2292,17,0)</f>
        <v>42.667499999999997</v>
      </c>
      <c r="M19" s="61">
        <f t="shared" ref="M19:M21" si="8">RANK(L19,L$8:L$29,0)</f>
        <v>19</v>
      </c>
      <c r="N19" s="60"/>
      <c r="O19" s="61"/>
      <c r="P19" s="60"/>
      <c r="Q19" s="61"/>
      <c r="R19" s="60">
        <f>VLOOKUP($A19,'Return Data'!$B$7:$R$2292,16,0)</f>
        <v>37.758299999999998</v>
      </c>
      <c r="S19" s="62">
        <f t="shared" si="5"/>
        <v>1</v>
      </c>
    </row>
    <row r="20" spans="1:19" x14ac:dyDescent="0.3">
      <c r="A20" s="58" t="s">
        <v>1378</v>
      </c>
      <c r="B20" s="59">
        <f>VLOOKUP($A20,'Return Data'!$B$7:$R$2292,3,0)</f>
        <v>44774</v>
      </c>
      <c r="C20" s="60">
        <f>VLOOKUP($A20,'Return Data'!$B$7:$R$2292,4,0)</f>
        <v>21.87</v>
      </c>
      <c r="D20" s="60">
        <f>VLOOKUP($A20,'Return Data'!$B$7:$R$2292,10,0)</f>
        <v>1.1095999999999999</v>
      </c>
      <c r="E20" s="61">
        <f t="shared" si="0"/>
        <v>3</v>
      </c>
      <c r="F20" s="60">
        <f>VLOOKUP($A20,'Return Data'!$B$7:$R$2292,11,0)</f>
        <v>-3.6139000000000001</v>
      </c>
      <c r="G20" s="61">
        <f t="shared" si="1"/>
        <v>14</v>
      </c>
      <c r="H20" s="60">
        <f>VLOOKUP($A20,'Return Data'!$B$7:$R$2292,12,0)</f>
        <v>-2.06</v>
      </c>
      <c r="I20" s="61">
        <f t="shared" si="2"/>
        <v>14</v>
      </c>
      <c r="J20" s="60">
        <f>VLOOKUP($A20,'Return Data'!$B$7:$R$2292,13,0)</f>
        <v>3.1604000000000001</v>
      </c>
      <c r="K20" s="61">
        <f t="shared" si="3"/>
        <v>16</v>
      </c>
      <c r="L20" s="60">
        <f>VLOOKUP($A20,'Return Data'!$B$7:$R$2292,17,0)</f>
        <v>44.317300000000003</v>
      </c>
      <c r="M20" s="61">
        <f t="shared" si="8"/>
        <v>18</v>
      </c>
      <c r="N20" s="60">
        <f>VLOOKUP($A20,'Return Data'!$B$7:$R$2292,14,0)</f>
        <v>31.776800000000001</v>
      </c>
      <c r="O20" s="61">
        <f t="shared" si="6"/>
        <v>13</v>
      </c>
      <c r="P20" s="60"/>
      <c r="Q20" s="61"/>
      <c r="R20" s="60">
        <f>VLOOKUP($A20,'Return Data'!$B$7:$R$2292,16,0)</f>
        <v>23.162199999999999</v>
      </c>
      <c r="S20" s="62">
        <f t="shared" si="5"/>
        <v>9</v>
      </c>
    </row>
    <row r="21" spans="1:19" x14ac:dyDescent="0.3">
      <c r="A21" s="58" t="s">
        <v>1380</v>
      </c>
      <c r="B21" s="59">
        <f>VLOOKUP($A21,'Return Data'!$B$7:$R$2292,3,0)</f>
        <v>44774</v>
      </c>
      <c r="C21" s="60">
        <f>VLOOKUP($A21,'Return Data'!$B$7:$R$2292,4,0)</f>
        <v>14.28</v>
      </c>
      <c r="D21" s="60">
        <f>VLOOKUP($A21,'Return Data'!$B$7:$R$2292,10,0)</f>
        <v>-0.35170000000000001</v>
      </c>
      <c r="E21" s="61">
        <f t="shared" si="0"/>
        <v>13</v>
      </c>
      <c r="F21" s="60">
        <f>VLOOKUP($A21,'Return Data'!$B$7:$R$2292,11,0)</f>
        <v>-6.8784999999999998</v>
      </c>
      <c r="G21" s="61">
        <f t="shared" si="1"/>
        <v>19</v>
      </c>
      <c r="H21" s="60">
        <f>VLOOKUP($A21,'Return Data'!$B$7:$R$2292,12,0)</f>
        <v>-13.099</v>
      </c>
      <c r="I21" s="61">
        <f t="shared" si="2"/>
        <v>22</v>
      </c>
      <c r="J21" s="60">
        <f>VLOOKUP($A21,'Return Data'!$B$7:$R$2292,13,0)</f>
        <v>-13.0747</v>
      </c>
      <c r="K21" s="61">
        <f t="shared" si="3"/>
        <v>22</v>
      </c>
      <c r="L21" s="60">
        <f>VLOOKUP($A21,'Return Data'!$B$7:$R$2292,17,0)</f>
        <v>29.385000000000002</v>
      </c>
      <c r="M21" s="61">
        <f t="shared" si="8"/>
        <v>22</v>
      </c>
      <c r="N21" s="60"/>
      <c r="O21" s="61"/>
      <c r="P21" s="60"/>
      <c r="Q21" s="61"/>
      <c r="R21" s="60">
        <f>VLOOKUP($A21,'Return Data'!$B$7:$R$2292,16,0)</f>
        <v>15.6195</v>
      </c>
      <c r="S21" s="62">
        <f t="shared" si="5"/>
        <v>19</v>
      </c>
    </row>
    <row r="22" spans="1:19" x14ac:dyDescent="0.3">
      <c r="A22" s="58" t="s">
        <v>1383</v>
      </c>
      <c r="B22" s="59">
        <f>VLOOKUP($A22,'Return Data'!$B$7:$R$2292,3,0)</f>
        <v>44774</v>
      </c>
      <c r="C22" s="60">
        <f>VLOOKUP($A22,'Return Data'!$B$7:$R$2292,4,0)</f>
        <v>182.33699999999999</v>
      </c>
      <c r="D22" s="60">
        <f>VLOOKUP($A22,'Return Data'!$B$7:$R$2292,10,0)</f>
        <v>-1.2183999999999999</v>
      </c>
      <c r="E22" s="61">
        <f t="shared" si="0"/>
        <v>18</v>
      </c>
      <c r="F22" s="60">
        <f>VLOOKUP($A22,'Return Data'!$B$7:$R$2292,11,0)</f>
        <v>-1.9503999999999999</v>
      </c>
      <c r="G22" s="61">
        <f t="shared" si="1"/>
        <v>9</v>
      </c>
      <c r="H22" s="60">
        <f>VLOOKUP($A22,'Return Data'!$B$7:$R$2292,12,0)</f>
        <v>-0.1479</v>
      </c>
      <c r="I22" s="61">
        <f t="shared" si="2"/>
        <v>12</v>
      </c>
      <c r="J22" s="60">
        <f>VLOOKUP($A22,'Return Data'!$B$7:$R$2292,13,0)</f>
        <v>9.3789999999999996</v>
      </c>
      <c r="K22" s="61">
        <f t="shared" si="3"/>
        <v>9</v>
      </c>
      <c r="L22" s="60">
        <f>VLOOKUP($A22,'Return Data'!$B$7:$R$2292,17,0)</f>
        <v>55.9392</v>
      </c>
      <c r="M22" s="61">
        <f t="shared" ref="M22:M29" si="9">RANK(L22,L$8:L$29,0)</f>
        <v>3</v>
      </c>
      <c r="N22" s="60">
        <f>VLOOKUP($A22,'Return Data'!$B$7:$R$2292,14,0)</f>
        <v>37.900199999999998</v>
      </c>
      <c r="O22" s="61">
        <f t="shared" si="6"/>
        <v>4</v>
      </c>
      <c r="P22" s="60">
        <f>VLOOKUP($A22,'Return Data'!$B$7:$R$2292,15,0)</f>
        <v>18.3748</v>
      </c>
      <c r="Q22" s="61">
        <f t="shared" si="7"/>
        <v>4</v>
      </c>
      <c r="R22" s="60">
        <f>VLOOKUP($A22,'Return Data'!$B$7:$R$2292,16,0)</f>
        <v>20.537400000000002</v>
      </c>
      <c r="S22" s="62">
        <f t="shared" si="5"/>
        <v>12</v>
      </c>
    </row>
    <row r="23" spans="1:19" x14ac:dyDescent="0.3">
      <c r="A23" s="58" t="s">
        <v>1384</v>
      </c>
      <c r="B23" s="59">
        <f>VLOOKUP($A23,'Return Data'!$B$7:$R$2292,3,0)</f>
        <v>44774</v>
      </c>
      <c r="C23" s="60">
        <f>VLOOKUP($A23,'Return Data'!$B$7:$R$2292,4,0)</f>
        <v>48.427</v>
      </c>
      <c r="D23" s="60">
        <f>VLOOKUP($A23,'Return Data'!$B$7:$R$2292,10,0)</f>
        <v>-2.2700000000000001E-2</v>
      </c>
      <c r="E23" s="61">
        <f t="shared" si="0"/>
        <v>7</v>
      </c>
      <c r="F23" s="60">
        <f>VLOOKUP($A23,'Return Data'!$B$7:$R$2292,11,0)</f>
        <v>-3.3759999999999999</v>
      </c>
      <c r="G23" s="61">
        <f t="shared" si="1"/>
        <v>12</v>
      </c>
      <c r="H23" s="60">
        <f>VLOOKUP($A23,'Return Data'!$B$7:$R$2292,12,0)</f>
        <v>3.7292000000000001</v>
      </c>
      <c r="I23" s="61">
        <f t="shared" si="2"/>
        <v>7</v>
      </c>
      <c r="J23" s="60">
        <f>VLOOKUP($A23,'Return Data'!$B$7:$R$2292,13,0)</f>
        <v>12.891299999999999</v>
      </c>
      <c r="K23" s="61">
        <f t="shared" si="3"/>
        <v>3</v>
      </c>
      <c r="L23" s="60">
        <f>VLOOKUP($A23,'Return Data'!$B$7:$R$2292,17,0)</f>
        <v>55.0413</v>
      </c>
      <c r="M23" s="61">
        <f t="shared" si="9"/>
        <v>5</v>
      </c>
      <c r="N23" s="60">
        <f>VLOOKUP($A23,'Return Data'!$B$7:$R$2292,14,0)</f>
        <v>29.343299999999999</v>
      </c>
      <c r="O23" s="61">
        <f t="shared" si="6"/>
        <v>14</v>
      </c>
      <c r="P23" s="60">
        <f>VLOOKUP($A23,'Return Data'!$B$7:$R$2292,15,0)</f>
        <v>14.004899999999999</v>
      </c>
      <c r="Q23" s="61">
        <f t="shared" si="7"/>
        <v>9</v>
      </c>
      <c r="R23" s="60">
        <f>VLOOKUP($A23,'Return Data'!$B$7:$R$2292,16,0)</f>
        <v>21.134799999999998</v>
      </c>
      <c r="S23" s="62">
        <f t="shared" si="5"/>
        <v>11</v>
      </c>
    </row>
    <row r="24" spans="1:19" x14ac:dyDescent="0.3">
      <c r="A24" s="58" t="s">
        <v>1387</v>
      </c>
      <c r="B24" s="59">
        <f>VLOOKUP($A24,'Return Data'!$B$7:$R$2292,3,0)</f>
        <v>44774</v>
      </c>
      <c r="C24" s="60">
        <f>VLOOKUP($A24,'Return Data'!$B$7:$R$2292,4,0)</f>
        <v>94.273399999999995</v>
      </c>
      <c r="D24" s="60">
        <f>VLOOKUP($A24,'Return Data'!$B$7:$R$2292,10,0)</f>
        <v>-0.2707</v>
      </c>
      <c r="E24" s="61">
        <f t="shared" si="0"/>
        <v>11</v>
      </c>
      <c r="F24" s="60">
        <f>VLOOKUP($A24,'Return Data'!$B$7:$R$2292,11,0)</f>
        <v>-0.58720000000000006</v>
      </c>
      <c r="G24" s="61">
        <f t="shared" si="1"/>
        <v>4</v>
      </c>
      <c r="H24" s="60">
        <f>VLOOKUP($A24,'Return Data'!$B$7:$R$2292,12,0)</f>
        <v>6.3926999999999996</v>
      </c>
      <c r="I24" s="61">
        <f t="shared" si="2"/>
        <v>2</v>
      </c>
      <c r="J24" s="60">
        <f>VLOOKUP($A24,'Return Data'!$B$7:$R$2292,13,0)</f>
        <v>12.608499999999999</v>
      </c>
      <c r="K24" s="61">
        <f t="shared" si="3"/>
        <v>4</v>
      </c>
      <c r="L24" s="60">
        <f>VLOOKUP($A24,'Return Data'!$B$7:$R$2292,17,0)</f>
        <v>55.5565</v>
      </c>
      <c r="M24" s="61">
        <f t="shared" si="9"/>
        <v>4</v>
      </c>
      <c r="N24" s="60">
        <f>VLOOKUP($A24,'Return Data'!$B$7:$R$2292,14,0)</f>
        <v>35.712499999999999</v>
      </c>
      <c r="O24" s="61">
        <f t="shared" si="6"/>
        <v>6</v>
      </c>
      <c r="P24" s="60">
        <f>VLOOKUP($A24,'Return Data'!$B$7:$R$2292,15,0)</f>
        <v>18.3111</v>
      </c>
      <c r="Q24" s="61">
        <f t="shared" si="7"/>
        <v>5</v>
      </c>
      <c r="R24" s="60">
        <f>VLOOKUP($A24,'Return Data'!$B$7:$R$2292,16,0)</f>
        <v>25.127700000000001</v>
      </c>
      <c r="S24" s="62">
        <f t="shared" si="5"/>
        <v>6</v>
      </c>
    </row>
    <row r="25" spans="1:19" x14ac:dyDescent="0.3">
      <c r="A25" s="58" t="s">
        <v>1391</v>
      </c>
      <c r="B25" s="59">
        <f>VLOOKUP($A25,'Return Data'!$B$7:$R$2292,3,0)</f>
        <v>44774</v>
      </c>
      <c r="C25" s="60">
        <f>VLOOKUP($A25,'Return Data'!$B$7:$R$2292,4,0)</f>
        <v>132.35570000000001</v>
      </c>
      <c r="D25" s="60">
        <f>VLOOKUP($A25,'Return Data'!$B$7:$R$2292,10,0)</f>
        <v>-5.0110999999999999</v>
      </c>
      <c r="E25" s="61">
        <f t="shared" si="0"/>
        <v>21</v>
      </c>
      <c r="F25" s="60">
        <f>VLOOKUP($A25,'Return Data'!$B$7:$R$2292,11,0)</f>
        <v>-7.8826999999999998</v>
      </c>
      <c r="G25" s="61">
        <f t="shared" si="1"/>
        <v>20</v>
      </c>
      <c r="H25" s="60">
        <f>VLOOKUP($A25,'Return Data'!$B$7:$R$2292,12,0)</f>
        <v>-4.3182</v>
      </c>
      <c r="I25" s="61">
        <f t="shared" si="2"/>
        <v>18</v>
      </c>
      <c r="J25" s="60">
        <f>VLOOKUP($A25,'Return Data'!$B$7:$R$2292,13,0)</f>
        <v>0.66269999999999996</v>
      </c>
      <c r="K25" s="61">
        <f t="shared" si="3"/>
        <v>18</v>
      </c>
      <c r="L25" s="60">
        <f>VLOOKUP($A25,'Return Data'!$B$7:$R$2292,17,0)</f>
        <v>60.226700000000001</v>
      </c>
      <c r="M25" s="61">
        <f t="shared" si="9"/>
        <v>1</v>
      </c>
      <c r="N25" s="60">
        <f>VLOOKUP($A25,'Return Data'!$B$7:$R$2292,14,0)</f>
        <v>48.8232</v>
      </c>
      <c r="O25" s="61">
        <f t="shared" si="6"/>
        <v>1</v>
      </c>
      <c r="P25" s="60">
        <f>VLOOKUP($A25,'Return Data'!$B$7:$R$2292,15,0)</f>
        <v>21.135400000000001</v>
      </c>
      <c r="Q25" s="61">
        <f t="shared" si="7"/>
        <v>1</v>
      </c>
      <c r="R25" s="60">
        <f>VLOOKUP($A25,'Return Data'!$B$7:$R$2292,16,0)</f>
        <v>15.221399999999999</v>
      </c>
      <c r="S25" s="62">
        <f t="shared" si="5"/>
        <v>20</v>
      </c>
    </row>
    <row r="26" spans="1:19" x14ac:dyDescent="0.3">
      <c r="A26" s="58" t="s">
        <v>1392</v>
      </c>
      <c r="B26" s="59">
        <f>VLOOKUP($A26,'Return Data'!$B$7:$R$2292,3,0)</f>
        <v>44774</v>
      </c>
      <c r="C26" s="60">
        <f>VLOOKUP($A26,'Return Data'!$B$7:$R$2292,4,0)</f>
        <v>118.4285</v>
      </c>
      <c r="D26" s="60">
        <f>VLOOKUP($A26,'Return Data'!$B$7:$R$2292,10,0)</f>
        <v>1.7102999999999999</v>
      </c>
      <c r="E26" s="61">
        <f t="shared" si="0"/>
        <v>2</v>
      </c>
      <c r="F26" s="60">
        <f>VLOOKUP($A26,'Return Data'!$B$7:$R$2292,11,0)</f>
        <v>1.3409</v>
      </c>
      <c r="G26" s="61">
        <f t="shared" si="1"/>
        <v>3</v>
      </c>
      <c r="H26" s="60">
        <f>VLOOKUP($A26,'Return Data'!$B$7:$R$2292,12,0)</f>
        <v>3.6501999999999999</v>
      </c>
      <c r="I26" s="61">
        <f t="shared" si="2"/>
        <v>8</v>
      </c>
      <c r="J26" s="60">
        <f>VLOOKUP($A26,'Return Data'!$B$7:$R$2292,13,0)</f>
        <v>12.391500000000001</v>
      </c>
      <c r="K26" s="61">
        <f t="shared" si="3"/>
        <v>5</v>
      </c>
      <c r="L26" s="60">
        <f>VLOOKUP($A26,'Return Data'!$B$7:$R$2292,17,0)</f>
        <v>46.263599999999997</v>
      </c>
      <c r="M26" s="61">
        <f t="shared" si="9"/>
        <v>16</v>
      </c>
      <c r="N26" s="60">
        <f>VLOOKUP($A26,'Return Data'!$B$7:$R$2292,14,0)</f>
        <v>32.1233</v>
      </c>
      <c r="O26" s="61">
        <f t="shared" ref="O26:O29" si="10">RANK(N26,N$8:N$29,0)</f>
        <v>12</v>
      </c>
      <c r="P26" s="60">
        <f>VLOOKUP($A26,'Return Data'!$B$7:$R$2292,15,0)</f>
        <v>19.380199999999999</v>
      </c>
      <c r="Q26" s="61">
        <f t="shared" si="7"/>
        <v>3</v>
      </c>
      <c r="R26" s="60">
        <f>VLOOKUP($A26,'Return Data'!$B$7:$R$2292,16,0)</f>
        <v>26.143599999999999</v>
      </c>
      <c r="S26" s="62">
        <f t="shared" si="5"/>
        <v>5</v>
      </c>
    </row>
    <row r="27" spans="1:19" x14ac:dyDescent="0.3">
      <c r="A27" s="58" t="s">
        <v>1395</v>
      </c>
      <c r="B27" s="59">
        <f>VLOOKUP($A27,'Return Data'!$B$7:$R$2292,3,0)</f>
        <v>44774</v>
      </c>
      <c r="C27" s="60">
        <f>VLOOKUP($A27,'Return Data'!$B$7:$R$2292,4,0)</f>
        <v>151.8021</v>
      </c>
      <c r="D27" s="60">
        <f>VLOOKUP($A27,'Return Data'!$B$7:$R$2292,10,0)</f>
        <v>-1.2217</v>
      </c>
      <c r="E27" s="61">
        <f t="shared" si="0"/>
        <v>19</v>
      </c>
      <c r="F27" s="60">
        <f>VLOOKUP($A27,'Return Data'!$B$7:$R$2292,11,0)</f>
        <v>-5.5606999999999998</v>
      </c>
      <c r="G27" s="61">
        <f t="shared" si="1"/>
        <v>17</v>
      </c>
      <c r="H27" s="60">
        <f>VLOOKUP($A27,'Return Data'!$B$7:$R$2292,12,0)</f>
        <v>-3.0049000000000001</v>
      </c>
      <c r="I27" s="61">
        <f t="shared" si="2"/>
        <v>17</v>
      </c>
      <c r="J27" s="60">
        <f>VLOOKUP($A27,'Return Data'!$B$7:$R$2292,13,0)</f>
        <v>5.0488999999999997</v>
      </c>
      <c r="K27" s="61">
        <f t="shared" si="3"/>
        <v>14</v>
      </c>
      <c r="L27" s="60">
        <f>VLOOKUP($A27,'Return Data'!$B$7:$R$2292,17,0)</f>
        <v>46.415900000000001</v>
      </c>
      <c r="M27" s="61">
        <f t="shared" si="9"/>
        <v>15</v>
      </c>
      <c r="N27" s="60">
        <f>VLOOKUP($A27,'Return Data'!$B$7:$R$2292,14,0)</f>
        <v>28.010300000000001</v>
      </c>
      <c r="O27" s="61">
        <f t="shared" si="10"/>
        <v>16</v>
      </c>
      <c r="P27" s="60">
        <f>VLOOKUP($A27,'Return Data'!$B$7:$R$2292,15,0)</f>
        <v>8.7068999999999992</v>
      </c>
      <c r="Q27" s="61">
        <f t="shared" si="7"/>
        <v>14</v>
      </c>
      <c r="R27" s="60">
        <f>VLOOKUP($A27,'Return Data'!$B$7:$R$2292,16,0)</f>
        <v>16.7104</v>
      </c>
      <c r="S27" s="62">
        <f t="shared" si="5"/>
        <v>16</v>
      </c>
    </row>
    <row r="28" spans="1:19" x14ac:dyDescent="0.3">
      <c r="A28" s="58" t="s">
        <v>1396</v>
      </c>
      <c r="B28" s="59">
        <f>VLOOKUP($A28,'Return Data'!$B$7:$R$2292,3,0)</f>
        <v>44774</v>
      </c>
      <c r="C28" s="60">
        <f>VLOOKUP($A28,'Return Data'!$B$7:$R$2292,4,0)</f>
        <v>22.6097</v>
      </c>
      <c r="D28" s="60">
        <f>VLOOKUP($A28,'Return Data'!$B$7:$R$2292,10,0)</f>
        <v>-0.19470000000000001</v>
      </c>
      <c r="E28" s="61">
        <f t="shared" si="0"/>
        <v>10</v>
      </c>
      <c r="F28" s="60">
        <f>VLOOKUP($A28,'Return Data'!$B$7:$R$2292,11,0)</f>
        <v>-2.2122999999999999</v>
      </c>
      <c r="G28" s="61">
        <f t="shared" si="1"/>
        <v>10</v>
      </c>
      <c r="H28" s="60">
        <f>VLOOKUP($A28,'Return Data'!$B$7:$R$2292,12,0)</f>
        <v>-0.31259999999999999</v>
      </c>
      <c r="I28" s="61">
        <f t="shared" si="2"/>
        <v>13</v>
      </c>
      <c r="J28" s="60">
        <f>VLOOKUP($A28,'Return Data'!$B$7:$R$2292,13,0)</f>
        <v>4.7748999999999997</v>
      </c>
      <c r="K28" s="61">
        <f t="shared" si="3"/>
        <v>15</v>
      </c>
      <c r="L28" s="60">
        <f>VLOOKUP($A28,'Return Data'!$B$7:$R$2292,17,0)</f>
        <v>48.253599999999999</v>
      </c>
      <c r="M28" s="61">
        <f t="shared" si="9"/>
        <v>10</v>
      </c>
      <c r="N28" s="60">
        <f>VLOOKUP($A28,'Return Data'!$B$7:$R$2292,14,0)</f>
        <v>32.390599999999999</v>
      </c>
      <c r="O28" s="61">
        <f t="shared" si="10"/>
        <v>10</v>
      </c>
      <c r="P28" s="60"/>
      <c r="Q28" s="61"/>
      <c r="R28" s="60">
        <f>VLOOKUP($A28,'Return Data'!$B$7:$R$2292,16,0)</f>
        <v>24.516400000000001</v>
      </c>
      <c r="S28" s="62">
        <f t="shared" si="5"/>
        <v>8</v>
      </c>
    </row>
    <row r="29" spans="1:19" x14ac:dyDescent="0.3">
      <c r="A29" s="58" t="s">
        <v>1398</v>
      </c>
      <c r="B29" s="59">
        <f>VLOOKUP($A29,'Return Data'!$B$7:$R$2292,3,0)</f>
        <v>44774</v>
      </c>
      <c r="C29" s="60">
        <f>VLOOKUP($A29,'Return Data'!$B$7:$R$2292,4,0)</f>
        <v>31.06</v>
      </c>
      <c r="D29" s="60">
        <f>VLOOKUP($A29,'Return Data'!$B$7:$R$2292,10,0)</f>
        <v>0.68069999999999997</v>
      </c>
      <c r="E29" s="61">
        <f t="shared" si="0"/>
        <v>4</v>
      </c>
      <c r="F29" s="60">
        <f>VLOOKUP($A29,'Return Data'!$B$7:$R$2292,11,0)</f>
        <v>-0.79849999999999999</v>
      </c>
      <c r="G29" s="61">
        <f t="shared" si="1"/>
        <v>5</v>
      </c>
      <c r="H29" s="60">
        <f>VLOOKUP($A29,'Return Data'!$B$7:$R$2292,12,0)</f>
        <v>4.1234000000000002</v>
      </c>
      <c r="I29" s="61">
        <f t="shared" si="2"/>
        <v>5</v>
      </c>
      <c r="J29" s="60">
        <f>VLOOKUP($A29,'Return Data'!$B$7:$R$2292,13,0)</f>
        <v>7.2144000000000004</v>
      </c>
      <c r="K29" s="61">
        <f t="shared" si="3"/>
        <v>11</v>
      </c>
      <c r="L29" s="60">
        <f>VLOOKUP($A29,'Return Data'!$B$7:$R$2292,17,0)</f>
        <v>46.992199999999997</v>
      </c>
      <c r="M29" s="61">
        <f t="shared" si="9"/>
        <v>13</v>
      </c>
      <c r="N29" s="60">
        <f>VLOOKUP($A29,'Return Data'!$B$7:$R$2292,14,0)</f>
        <v>34.729199999999999</v>
      </c>
      <c r="O29" s="61">
        <f t="shared" si="10"/>
        <v>7</v>
      </c>
      <c r="P29" s="60">
        <f>VLOOKUP($A29,'Return Data'!$B$7:$R$2292,15,0)</f>
        <v>14.979799999999999</v>
      </c>
      <c r="Q29" s="61">
        <f t="shared" si="7"/>
        <v>7</v>
      </c>
      <c r="R29" s="60">
        <f>VLOOKUP($A29,'Return Data'!$B$7:$R$2292,16,0)</f>
        <v>14.923299999999999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-0.49954545454545457</v>
      </c>
      <c r="E31" s="69"/>
      <c r="F31" s="70">
        <f>AVERAGE(F8:F29)</f>
        <v>-3.3250954545454547</v>
      </c>
      <c r="G31" s="69"/>
      <c r="H31" s="70">
        <f>AVERAGE(H8:H29)</f>
        <v>-0.20263636363636373</v>
      </c>
      <c r="I31" s="69"/>
      <c r="J31" s="70">
        <f>AVERAGE(J8:J29)</f>
        <v>6.2709045454545471</v>
      </c>
      <c r="K31" s="69"/>
      <c r="L31" s="70">
        <f>AVERAGE(L8:L29)</f>
        <v>48.406240909090911</v>
      </c>
      <c r="M31" s="69"/>
      <c r="N31" s="70">
        <f>AVERAGE(N8:N29)</f>
        <v>32.567439999999991</v>
      </c>
      <c r="O31" s="69"/>
      <c r="P31" s="70">
        <f>AVERAGE(P8:P29)</f>
        <v>14.658953333333335</v>
      </c>
      <c r="Q31" s="69"/>
      <c r="R31" s="70">
        <f>AVERAGE(R8:R29)</f>
        <v>21.93203636363636</v>
      </c>
      <c r="S31" s="71"/>
    </row>
    <row r="32" spans="1:19" x14ac:dyDescent="0.3">
      <c r="A32" s="68" t="s">
        <v>28</v>
      </c>
      <c r="B32" s="69"/>
      <c r="C32" s="69"/>
      <c r="D32" s="70">
        <f>MIN(D8:D29)</f>
        <v>-5.7793000000000001</v>
      </c>
      <c r="E32" s="69"/>
      <c r="F32" s="70">
        <f>MIN(F8:F29)</f>
        <v>-12.8827</v>
      </c>
      <c r="G32" s="69"/>
      <c r="H32" s="70">
        <f>MIN(H8:H29)</f>
        <v>-13.099</v>
      </c>
      <c r="I32" s="69"/>
      <c r="J32" s="70">
        <f>MIN(J8:J29)</f>
        <v>-13.0747</v>
      </c>
      <c r="K32" s="69"/>
      <c r="L32" s="70">
        <f>MIN(L8:L29)</f>
        <v>29.385000000000002</v>
      </c>
      <c r="M32" s="69"/>
      <c r="N32" s="70">
        <f>MIN(N8:N29)</f>
        <v>20.609400000000001</v>
      </c>
      <c r="O32" s="69"/>
      <c r="P32" s="70">
        <f>MIN(P8:P29)</f>
        <v>7.1338999999999997</v>
      </c>
      <c r="Q32" s="69"/>
      <c r="R32" s="70">
        <f>MIN(R8:R29)</f>
        <v>13.4162</v>
      </c>
      <c r="S32" s="71"/>
    </row>
    <row r="33" spans="1:19" ht="15" thickBot="1" x14ac:dyDescent="0.35">
      <c r="A33" s="72" t="s">
        <v>29</v>
      </c>
      <c r="B33" s="73"/>
      <c r="C33" s="73"/>
      <c r="D33" s="74">
        <f>MAX(D8:D29)</f>
        <v>4.1416000000000004</v>
      </c>
      <c r="E33" s="73"/>
      <c r="F33" s="74">
        <f>MAX(F8:F29)</f>
        <v>3.0882999999999998</v>
      </c>
      <c r="G33" s="73"/>
      <c r="H33" s="74">
        <f>MAX(H8:H29)</f>
        <v>8.2342999999999993</v>
      </c>
      <c r="I33" s="73"/>
      <c r="J33" s="74">
        <f>MAX(J8:J29)</f>
        <v>19.214600000000001</v>
      </c>
      <c r="K33" s="73"/>
      <c r="L33" s="74">
        <f>MAX(L8:L29)</f>
        <v>60.226700000000001</v>
      </c>
      <c r="M33" s="73"/>
      <c r="N33" s="74">
        <f>MAX(N8:N29)</f>
        <v>48.8232</v>
      </c>
      <c r="O33" s="73"/>
      <c r="P33" s="74">
        <f>MAX(P8:P29)</f>
        <v>21.135400000000001</v>
      </c>
      <c r="Q33" s="73"/>
      <c r="R33" s="74">
        <f>MAX(R8:R29)</f>
        <v>37.758299999999998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44774</v>
      </c>
      <c r="C8" s="60">
        <f>VLOOKUP($A8,'Return Data'!$B$7:$R$2292,4,0)</f>
        <v>50.939799999999998</v>
      </c>
      <c r="D8" s="60">
        <f>VLOOKUP($A8,'Return Data'!$B$7:$R$2292,10,0)</f>
        <v>-1.2132000000000001</v>
      </c>
      <c r="E8" s="61">
        <f t="shared" ref="E8:E29" si="0">RANK(D8,D$8:D$29,0)</f>
        <v>16</v>
      </c>
      <c r="F8" s="60">
        <f>VLOOKUP($A8,'Return Data'!$B$7:$R$2292,11,0)</f>
        <v>-8.3413000000000004</v>
      </c>
      <c r="G8" s="61">
        <f t="shared" ref="G8:G29" si="1">RANK(F8,F$8:F$29,0)</f>
        <v>20</v>
      </c>
      <c r="H8" s="60">
        <f>VLOOKUP($A8,'Return Data'!$B$7:$R$2292,12,0)</f>
        <v>-8.3993000000000002</v>
      </c>
      <c r="I8" s="61">
        <f>RANK(H8,H$8:H$29,0)</f>
        <v>20</v>
      </c>
      <c r="J8" s="60">
        <f>VLOOKUP($A8,'Return Data'!$B$7:$R$2292,13,0)</f>
        <v>-5.3026</v>
      </c>
      <c r="K8" s="61">
        <f>RANK(J8,J$8:J$29,0)</f>
        <v>21</v>
      </c>
      <c r="L8" s="60">
        <f>VLOOKUP($A8,'Return Data'!$B$7:$R$2292,17,0)</f>
        <v>40.157299999999999</v>
      </c>
      <c r="M8" s="61">
        <f>RANK(L8,L$8:L$29,0)</f>
        <v>19</v>
      </c>
      <c r="N8" s="60">
        <f>VLOOKUP($A8,'Return Data'!$B$7:$R$2292,14,0)</f>
        <v>19.308199999999999</v>
      </c>
      <c r="O8" s="61">
        <f>RANK(N8,N$8:N$29,0)</f>
        <v>20</v>
      </c>
      <c r="P8" s="60">
        <f>VLOOKUP($A8,'Return Data'!$B$7:$R$2292,15,0)</f>
        <v>5.9153000000000002</v>
      </c>
      <c r="Q8" s="61">
        <f>RANK(P8,P$8:P$29,0)</f>
        <v>15</v>
      </c>
      <c r="R8" s="60">
        <f>VLOOKUP($A8,'Return Data'!$B$7:$R$2292,16,0)</f>
        <v>11.2332</v>
      </c>
      <c r="S8" s="62">
        <f>RANK(R8,R$8:R$29,0)</f>
        <v>21</v>
      </c>
    </row>
    <row r="9" spans="1:20" x14ac:dyDescent="0.3">
      <c r="A9" s="58" t="s">
        <v>1359</v>
      </c>
      <c r="B9" s="59">
        <f>VLOOKUP($A9,'Return Data'!$B$7:$R$2292,3,0)</f>
        <v>44774</v>
      </c>
      <c r="C9" s="60">
        <f>VLOOKUP($A9,'Return Data'!$B$7:$R$2292,4,0)</f>
        <v>60.44</v>
      </c>
      <c r="D9" s="60">
        <f>VLOOKUP($A9,'Return Data'!$B$7:$R$2292,10,0)</f>
        <v>-0.55940000000000001</v>
      </c>
      <c r="E9" s="61">
        <f t="shared" si="0"/>
        <v>10</v>
      </c>
      <c r="F9" s="60">
        <f>VLOOKUP($A9,'Return Data'!$B$7:$R$2292,11,0)</f>
        <v>-2.97</v>
      </c>
      <c r="G9" s="61">
        <f t="shared" si="1"/>
        <v>10</v>
      </c>
      <c r="H9" s="60">
        <f>VLOOKUP($A9,'Return Data'!$B$7:$R$2292,12,0)</f>
        <v>2.1636000000000002</v>
      </c>
      <c r="I9" s="61">
        <f t="shared" ref="I9:I29" si="2">RANK(H9,H$8:H$29,0)</f>
        <v>10</v>
      </c>
      <c r="J9" s="60">
        <f>VLOOKUP($A9,'Return Data'!$B$7:$R$2292,13,0)</f>
        <v>8.8617000000000008</v>
      </c>
      <c r="K9" s="61">
        <f t="shared" ref="K9:K29" si="3">RANK(J9,J$8:J$29,0)</f>
        <v>8</v>
      </c>
      <c r="L9" s="60">
        <f>VLOOKUP($A9,'Return Data'!$B$7:$R$2292,17,0)</f>
        <v>43.382399999999997</v>
      </c>
      <c r="M9" s="61">
        <f t="shared" ref="M9:M29" si="4">RANK(L9,L$8:L$29,0)</f>
        <v>17</v>
      </c>
      <c r="N9" s="60">
        <f>VLOOKUP($A9,'Return Data'!$B$7:$R$2292,14,0)</f>
        <v>30.142800000000001</v>
      </c>
      <c r="O9" s="61">
        <f t="shared" ref="O9:O29" si="5">RANK(N9,N$8:N$29,0)</f>
        <v>11</v>
      </c>
      <c r="P9" s="60">
        <f>VLOOKUP($A9,'Return Data'!$B$7:$R$2292,15,0)</f>
        <v>18.485499999999998</v>
      </c>
      <c r="Q9" s="61">
        <f t="shared" ref="Q9:Q29" si="6">RANK(P9,P$8:P$29,0)</f>
        <v>2</v>
      </c>
      <c r="R9" s="60">
        <f>VLOOKUP($A9,'Return Data'!$B$7:$R$2292,16,0)</f>
        <v>23.040600000000001</v>
      </c>
      <c r="S9" s="62">
        <f t="shared" ref="S9:S29" si="7">RANK(R9,R$8:R$29,0)</f>
        <v>5</v>
      </c>
    </row>
    <row r="10" spans="1:20" x14ac:dyDescent="0.3">
      <c r="A10" s="58" t="s">
        <v>2043</v>
      </c>
      <c r="B10" s="59">
        <f>VLOOKUP($A10,'Return Data'!$B$7:$R$2292,3,0)</f>
        <v>44774</v>
      </c>
      <c r="C10" s="60">
        <f>VLOOKUP($A10,'Return Data'!$B$7:$R$2292,4,0)</f>
        <v>25.37</v>
      </c>
      <c r="D10" s="60">
        <f>VLOOKUP($A10,'Return Data'!$B$7:$R$2292,10,0)</f>
        <v>-1.0529999999999999</v>
      </c>
      <c r="E10" s="61">
        <f t="shared" si="0"/>
        <v>15</v>
      </c>
      <c r="F10" s="60">
        <f>VLOOKUP($A10,'Return Data'!$B$7:$R$2292,11,0)</f>
        <v>-5.5121000000000002</v>
      </c>
      <c r="G10" s="61">
        <f t="shared" si="1"/>
        <v>15</v>
      </c>
      <c r="H10" s="60">
        <f>VLOOKUP($A10,'Return Data'!$B$7:$R$2292,12,0)</f>
        <v>-0.3926</v>
      </c>
      <c r="I10" s="61">
        <f t="shared" si="2"/>
        <v>11</v>
      </c>
      <c r="J10" s="60">
        <f>VLOOKUP($A10,'Return Data'!$B$7:$R$2292,13,0)</f>
        <v>5.4009</v>
      </c>
      <c r="K10" s="61">
        <f t="shared" si="3"/>
        <v>12</v>
      </c>
      <c r="L10" s="60">
        <f>VLOOKUP($A10,'Return Data'!$B$7:$R$2292,17,0)</f>
        <v>48.3842</v>
      </c>
      <c r="M10" s="61">
        <f t="shared" si="4"/>
        <v>8</v>
      </c>
      <c r="N10" s="60">
        <f>VLOOKUP($A10,'Return Data'!$B$7:$R$2292,14,0)</f>
        <v>38.990600000000001</v>
      </c>
      <c r="O10" s="61">
        <f t="shared" si="5"/>
        <v>3</v>
      </c>
      <c r="P10" s="60"/>
      <c r="Q10" s="61"/>
      <c r="R10" s="60">
        <f>VLOOKUP($A10,'Return Data'!$B$7:$R$2292,16,0)</f>
        <v>29.335000000000001</v>
      </c>
      <c r="S10" s="62">
        <f t="shared" si="7"/>
        <v>2</v>
      </c>
    </row>
    <row r="11" spans="1:20" x14ac:dyDescent="0.3">
      <c r="A11" s="58" t="s">
        <v>1361</v>
      </c>
      <c r="B11" s="59">
        <f>VLOOKUP($A11,'Return Data'!$B$7:$R$2292,3,0)</f>
        <v>44774</v>
      </c>
      <c r="C11" s="60">
        <f>VLOOKUP($A11,'Return Data'!$B$7:$R$2292,4,0)</f>
        <v>24.01</v>
      </c>
      <c r="D11" s="60">
        <f>VLOOKUP($A11,'Return Data'!$B$7:$R$2292,10,0)</f>
        <v>-0.86709999999999998</v>
      </c>
      <c r="E11" s="61">
        <f t="shared" si="0"/>
        <v>13</v>
      </c>
      <c r="F11" s="60">
        <f>VLOOKUP($A11,'Return Data'!$B$7:$R$2292,11,0)</f>
        <v>1.0522</v>
      </c>
      <c r="G11" s="61">
        <f t="shared" si="1"/>
        <v>2</v>
      </c>
      <c r="H11" s="60">
        <f>VLOOKUP($A11,'Return Data'!$B$7:$R$2292,12,0)</f>
        <v>6.8536000000000001</v>
      </c>
      <c r="I11" s="61">
        <f t="shared" si="2"/>
        <v>1</v>
      </c>
      <c r="J11" s="60">
        <f>VLOOKUP($A11,'Return Data'!$B$7:$R$2292,13,0)</f>
        <v>17.122</v>
      </c>
      <c r="K11" s="61">
        <f t="shared" si="3"/>
        <v>1</v>
      </c>
      <c r="L11" s="60">
        <f>VLOOKUP($A11,'Return Data'!$B$7:$R$2292,17,0)</f>
        <v>54.473599999999998</v>
      </c>
      <c r="M11" s="61">
        <f t="shared" si="4"/>
        <v>2</v>
      </c>
      <c r="N11" s="60">
        <f>VLOOKUP($A11,'Return Data'!$B$7:$R$2292,14,0)</f>
        <v>39.115000000000002</v>
      </c>
      <c r="O11" s="61">
        <f t="shared" ref="O11:O12" si="8">RANK(N11,N$8:N$29,0)</f>
        <v>2</v>
      </c>
      <c r="P11" s="60"/>
      <c r="Q11" s="61"/>
      <c r="R11" s="60">
        <f>VLOOKUP($A11,'Return Data'!$B$7:$R$2292,16,0)</f>
        <v>28.804600000000001</v>
      </c>
      <c r="S11" s="62">
        <f t="shared" si="7"/>
        <v>4</v>
      </c>
    </row>
    <row r="12" spans="1:20" x14ac:dyDescent="0.3">
      <c r="A12" s="58" t="s">
        <v>1363</v>
      </c>
      <c r="B12" s="59">
        <f>VLOOKUP($A12,'Return Data'!$B$7:$R$2292,3,0)</f>
        <v>44774</v>
      </c>
      <c r="C12" s="60">
        <f>VLOOKUP($A12,'Return Data'!$B$7:$R$2292,4,0)</f>
        <v>110.907</v>
      </c>
      <c r="D12" s="60">
        <f>VLOOKUP($A12,'Return Data'!$B$7:$R$2292,10,0)</f>
        <v>-1.3564000000000001</v>
      </c>
      <c r="E12" s="61">
        <f t="shared" si="0"/>
        <v>17</v>
      </c>
      <c r="F12" s="60">
        <f>VLOOKUP($A12,'Return Data'!$B$7:$R$2292,11,0)</f>
        <v>-2.0428999999999999</v>
      </c>
      <c r="G12" s="61">
        <f t="shared" si="1"/>
        <v>7</v>
      </c>
      <c r="H12" s="60">
        <f>VLOOKUP($A12,'Return Data'!$B$7:$R$2292,12,0)</f>
        <v>3.8037000000000001</v>
      </c>
      <c r="I12" s="61">
        <f t="shared" si="2"/>
        <v>4</v>
      </c>
      <c r="J12" s="60">
        <f>VLOOKUP($A12,'Return Data'!$B$7:$R$2292,13,0)</f>
        <v>8.1323000000000008</v>
      </c>
      <c r="K12" s="61">
        <f t="shared" si="3"/>
        <v>9</v>
      </c>
      <c r="L12" s="60">
        <f>VLOOKUP($A12,'Return Data'!$B$7:$R$2292,17,0)</f>
        <v>46.750500000000002</v>
      </c>
      <c r="M12" s="61">
        <f t="shared" si="4"/>
        <v>10</v>
      </c>
      <c r="N12" s="60">
        <f>VLOOKUP($A12,'Return Data'!$B$7:$R$2292,14,0)</f>
        <v>31.335699999999999</v>
      </c>
      <c r="O12" s="61">
        <f t="shared" si="8"/>
        <v>8</v>
      </c>
      <c r="P12" s="60">
        <f>VLOOKUP($A12,'Return Data'!$B$7:$R$2292,15,0)</f>
        <v>12.6883</v>
      </c>
      <c r="Q12" s="61">
        <f t="shared" si="6"/>
        <v>10</v>
      </c>
      <c r="R12" s="60">
        <f>VLOOKUP($A12,'Return Data'!$B$7:$R$2292,16,0)</f>
        <v>17.221800000000002</v>
      </c>
      <c r="S12" s="62">
        <f t="shared" si="7"/>
        <v>12</v>
      </c>
    </row>
    <row r="13" spans="1:20" x14ac:dyDescent="0.3">
      <c r="A13" s="58" t="s">
        <v>1365</v>
      </c>
      <c r="B13" s="59">
        <f>VLOOKUP($A13,'Return Data'!$B$7:$R$2292,3,0)</f>
        <v>44774</v>
      </c>
      <c r="C13" s="60">
        <f>VLOOKUP($A13,'Return Data'!$B$7:$R$2292,4,0)</f>
        <v>24.286999999999999</v>
      </c>
      <c r="D13" s="60">
        <f>VLOOKUP($A13,'Return Data'!$B$7:$R$2292,10,0)</f>
        <v>0.19389999999999999</v>
      </c>
      <c r="E13" s="61">
        <f t="shared" si="0"/>
        <v>5</v>
      </c>
      <c r="F13" s="60">
        <f>VLOOKUP($A13,'Return Data'!$B$7:$R$2292,11,0)</f>
        <v>-2.0646</v>
      </c>
      <c r="G13" s="61">
        <f t="shared" si="1"/>
        <v>8</v>
      </c>
      <c r="H13" s="60">
        <f>VLOOKUP($A13,'Return Data'!$B$7:$R$2292,12,0)</f>
        <v>2.3256999999999999</v>
      </c>
      <c r="I13" s="61">
        <f t="shared" si="2"/>
        <v>9</v>
      </c>
      <c r="J13" s="60">
        <f>VLOOKUP($A13,'Return Data'!$B$7:$R$2292,13,0)</f>
        <v>9.5291999999999994</v>
      </c>
      <c r="K13" s="61">
        <f t="shared" si="3"/>
        <v>6</v>
      </c>
      <c r="L13" s="60">
        <f>VLOOKUP($A13,'Return Data'!$B$7:$R$2292,17,0)</f>
        <v>49.106699999999996</v>
      </c>
      <c r="M13" s="61">
        <f t="shared" si="4"/>
        <v>7</v>
      </c>
      <c r="N13" s="60">
        <f>VLOOKUP($A13,'Return Data'!$B$7:$R$2292,14,0)</f>
        <v>34.674100000000003</v>
      </c>
      <c r="O13" s="61">
        <f t="shared" si="5"/>
        <v>5</v>
      </c>
      <c r="P13" s="60"/>
      <c r="Q13" s="61"/>
      <c r="R13" s="60">
        <f>VLOOKUP($A13,'Return Data'!$B$7:$R$2292,16,0)</f>
        <v>29.023800000000001</v>
      </c>
      <c r="S13" s="62">
        <f t="shared" si="7"/>
        <v>3</v>
      </c>
    </row>
    <row r="14" spans="1:20" x14ac:dyDescent="0.3">
      <c r="A14" s="58" t="s">
        <v>1366</v>
      </c>
      <c r="B14" s="59">
        <f>VLOOKUP($A14,'Return Data'!$B$7:$R$2292,3,0)</f>
        <v>44774</v>
      </c>
      <c r="C14" s="60">
        <f>VLOOKUP($A14,'Return Data'!$B$7:$R$2292,4,0)</f>
        <v>87.917100000000005</v>
      </c>
      <c r="D14" s="60">
        <f>VLOOKUP($A14,'Return Data'!$B$7:$R$2292,10,0)</f>
        <v>-2.0884999999999998</v>
      </c>
      <c r="E14" s="61">
        <f t="shared" si="0"/>
        <v>20</v>
      </c>
      <c r="F14" s="60">
        <f>VLOOKUP($A14,'Return Data'!$B$7:$R$2292,11,0)</f>
        <v>-3.9823</v>
      </c>
      <c r="G14" s="61">
        <f t="shared" si="1"/>
        <v>13</v>
      </c>
      <c r="H14" s="60">
        <f>VLOOKUP($A14,'Return Data'!$B$7:$R$2292,12,0)</f>
        <v>-2.9630999999999998</v>
      </c>
      <c r="I14" s="61">
        <f t="shared" si="2"/>
        <v>14</v>
      </c>
      <c r="J14" s="60">
        <f>VLOOKUP($A14,'Return Data'!$B$7:$R$2292,13,0)</f>
        <v>4.8232999999999997</v>
      </c>
      <c r="K14" s="61">
        <f t="shared" si="3"/>
        <v>13</v>
      </c>
      <c r="L14" s="60">
        <f>VLOOKUP($A14,'Return Data'!$B$7:$R$2292,17,0)</f>
        <v>45.3018</v>
      </c>
      <c r="M14" s="61">
        <f t="shared" si="4"/>
        <v>14</v>
      </c>
      <c r="N14" s="60">
        <f>VLOOKUP($A14,'Return Data'!$B$7:$R$2292,14,0)</f>
        <v>22.759799999999998</v>
      </c>
      <c r="O14" s="61">
        <f t="shared" si="5"/>
        <v>18</v>
      </c>
      <c r="P14" s="60">
        <f>VLOOKUP($A14,'Return Data'!$B$7:$R$2292,15,0)</f>
        <v>9.7695000000000007</v>
      </c>
      <c r="Q14" s="61">
        <f t="shared" si="6"/>
        <v>12</v>
      </c>
      <c r="R14" s="60">
        <f>VLOOKUP($A14,'Return Data'!$B$7:$R$2292,16,0)</f>
        <v>14.0284</v>
      </c>
      <c r="S14" s="62">
        <f t="shared" si="7"/>
        <v>15</v>
      </c>
    </row>
    <row r="15" spans="1:20" x14ac:dyDescent="0.3">
      <c r="A15" s="58" t="s">
        <v>1369</v>
      </c>
      <c r="B15" s="59">
        <f>VLOOKUP($A15,'Return Data'!$B$7:$R$2292,3,0)</f>
        <v>44774</v>
      </c>
      <c r="C15" s="60">
        <f>VLOOKUP($A15,'Return Data'!$B$7:$R$2292,4,0)</f>
        <v>71.941999999999993</v>
      </c>
      <c r="D15" s="60">
        <f>VLOOKUP($A15,'Return Data'!$B$7:$R$2292,10,0)</f>
        <v>-0.55569999999999997</v>
      </c>
      <c r="E15" s="61">
        <f t="shared" si="0"/>
        <v>9</v>
      </c>
      <c r="F15" s="60">
        <f>VLOOKUP($A15,'Return Data'!$B$7:$R$2292,11,0)</f>
        <v>-5.6424000000000003</v>
      </c>
      <c r="G15" s="61">
        <f t="shared" si="1"/>
        <v>16</v>
      </c>
      <c r="H15" s="60">
        <f>VLOOKUP($A15,'Return Data'!$B$7:$R$2292,12,0)</f>
        <v>-2.9712000000000001</v>
      </c>
      <c r="I15" s="61">
        <f t="shared" si="2"/>
        <v>15</v>
      </c>
      <c r="J15" s="60">
        <f>VLOOKUP($A15,'Return Data'!$B$7:$R$2292,13,0)</f>
        <v>1.9528000000000001</v>
      </c>
      <c r="K15" s="61">
        <f t="shared" si="3"/>
        <v>16</v>
      </c>
      <c r="L15" s="60">
        <f>VLOOKUP($A15,'Return Data'!$B$7:$R$2292,17,0)</f>
        <v>45.860199999999999</v>
      </c>
      <c r="M15" s="61">
        <f t="shared" si="4"/>
        <v>11</v>
      </c>
      <c r="N15" s="60">
        <f>VLOOKUP($A15,'Return Data'!$B$7:$R$2292,14,0)</f>
        <v>23.9742</v>
      </c>
      <c r="O15" s="61">
        <f t="shared" si="5"/>
        <v>17</v>
      </c>
      <c r="P15" s="60">
        <f>VLOOKUP($A15,'Return Data'!$B$7:$R$2292,15,0)</f>
        <v>13.601599999999999</v>
      </c>
      <c r="Q15" s="61">
        <f t="shared" si="6"/>
        <v>8</v>
      </c>
      <c r="R15" s="60">
        <f>VLOOKUP($A15,'Return Data'!$B$7:$R$2292,16,0)</f>
        <v>14.755699999999999</v>
      </c>
      <c r="S15" s="62">
        <f t="shared" si="7"/>
        <v>14</v>
      </c>
    </row>
    <row r="16" spans="1:20" x14ac:dyDescent="0.3">
      <c r="A16" s="58" t="s">
        <v>1370</v>
      </c>
      <c r="B16" s="59">
        <f>VLOOKUP($A16,'Return Data'!$B$7:$R$2292,3,0)</f>
        <v>44774</v>
      </c>
      <c r="C16" s="60">
        <f>VLOOKUP($A16,'Return Data'!$B$7:$R$2292,4,0)</f>
        <v>78.584299999999999</v>
      </c>
      <c r="D16" s="60">
        <f>VLOOKUP($A16,'Return Data'!$B$7:$R$2292,10,0)</f>
        <v>-6.1344000000000003</v>
      </c>
      <c r="E16" s="61">
        <f t="shared" si="0"/>
        <v>22</v>
      </c>
      <c r="F16" s="60">
        <f>VLOOKUP($A16,'Return Data'!$B$7:$R$2292,11,0)</f>
        <v>-13.513999999999999</v>
      </c>
      <c r="G16" s="61">
        <f t="shared" si="1"/>
        <v>22</v>
      </c>
      <c r="H16" s="60">
        <f>VLOOKUP($A16,'Return Data'!$B$7:$R$2292,12,0)</f>
        <v>-11.0867</v>
      </c>
      <c r="I16" s="61">
        <f t="shared" si="2"/>
        <v>21</v>
      </c>
      <c r="J16" s="60">
        <f>VLOOKUP($A16,'Return Data'!$B$7:$R$2292,13,0)</f>
        <v>-4.2137000000000002</v>
      </c>
      <c r="K16" s="61">
        <f t="shared" si="3"/>
        <v>19</v>
      </c>
      <c r="L16" s="60">
        <f>VLOOKUP($A16,'Return Data'!$B$7:$R$2292,17,0)</f>
        <v>38.721499999999999</v>
      </c>
      <c r="M16" s="61">
        <f t="shared" si="4"/>
        <v>21</v>
      </c>
      <c r="N16" s="60">
        <f>VLOOKUP($A16,'Return Data'!$B$7:$R$2292,14,0)</f>
        <v>22.728999999999999</v>
      </c>
      <c r="O16" s="61">
        <f t="shared" si="5"/>
        <v>19</v>
      </c>
      <c r="P16" s="60">
        <f>VLOOKUP($A16,'Return Data'!$B$7:$R$2292,15,0)</f>
        <v>7.6467999999999998</v>
      </c>
      <c r="Q16" s="61">
        <f t="shared" si="6"/>
        <v>14</v>
      </c>
      <c r="R16" s="60">
        <f>VLOOKUP($A16,'Return Data'!$B$7:$R$2292,16,0)</f>
        <v>12.723100000000001</v>
      </c>
      <c r="S16" s="62">
        <f t="shared" si="7"/>
        <v>18</v>
      </c>
    </row>
    <row r="17" spans="1:19" x14ac:dyDescent="0.3">
      <c r="A17" s="58" t="s">
        <v>1372</v>
      </c>
      <c r="B17" s="59">
        <f>VLOOKUP($A17,'Return Data'!$B$7:$R$2292,3,0)</f>
        <v>44774</v>
      </c>
      <c r="C17" s="60">
        <f>VLOOKUP($A17,'Return Data'!$B$7:$R$2292,4,0)</f>
        <v>52.55</v>
      </c>
      <c r="D17" s="60">
        <f>VLOOKUP($A17,'Return Data'!$B$7:$R$2292,10,0)</f>
        <v>3.7717000000000001</v>
      </c>
      <c r="E17" s="61">
        <f t="shared" si="0"/>
        <v>1</v>
      </c>
      <c r="F17" s="60">
        <f>VLOOKUP($A17,'Return Data'!$B$7:$R$2292,11,0)</f>
        <v>2.3967000000000001</v>
      </c>
      <c r="G17" s="61">
        <f t="shared" si="1"/>
        <v>1</v>
      </c>
      <c r="H17" s="60">
        <f>VLOOKUP($A17,'Return Data'!$B$7:$R$2292,12,0)</f>
        <v>2.6968999999999999</v>
      </c>
      <c r="I17" s="61">
        <f t="shared" si="2"/>
        <v>8</v>
      </c>
      <c r="J17" s="60">
        <f>VLOOKUP($A17,'Return Data'!$B$7:$R$2292,13,0)</f>
        <v>9.5248000000000008</v>
      </c>
      <c r="K17" s="61">
        <f t="shared" si="3"/>
        <v>7</v>
      </c>
      <c r="L17" s="60">
        <f>VLOOKUP($A17,'Return Data'!$B$7:$R$2292,17,0)</f>
        <v>52.736600000000003</v>
      </c>
      <c r="M17" s="61">
        <f t="shared" si="4"/>
        <v>6</v>
      </c>
      <c r="N17" s="60">
        <f>VLOOKUP($A17,'Return Data'!$B$7:$R$2292,14,0)</f>
        <v>30.828800000000001</v>
      </c>
      <c r="O17" s="61">
        <f t="shared" si="5"/>
        <v>9</v>
      </c>
      <c r="P17" s="60">
        <f>VLOOKUP($A17,'Return Data'!$B$7:$R$2292,15,0)</f>
        <v>14.536199999999999</v>
      </c>
      <c r="Q17" s="61">
        <f t="shared" si="6"/>
        <v>6</v>
      </c>
      <c r="R17" s="60">
        <f>VLOOKUP($A17,'Return Data'!$B$7:$R$2292,16,0)</f>
        <v>11.865500000000001</v>
      </c>
      <c r="S17" s="62">
        <f t="shared" si="7"/>
        <v>19</v>
      </c>
    </row>
    <row r="18" spans="1:19" x14ac:dyDescent="0.3">
      <c r="A18" s="58" t="s">
        <v>1374</v>
      </c>
      <c r="B18" s="59">
        <f>VLOOKUP($A18,'Return Data'!$B$7:$R$2292,3,0)</f>
        <v>44774</v>
      </c>
      <c r="C18" s="60">
        <f>VLOOKUP($A18,'Return Data'!$B$7:$R$2292,4,0)</f>
        <v>17.559999999999999</v>
      </c>
      <c r="D18" s="60">
        <f>VLOOKUP($A18,'Return Data'!$B$7:$R$2292,10,0)</f>
        <v>0.1711</v>
      </c>
      <c r="E18" s="61">
        <f t="shared" si="0"/>
        <v>6</v>
      </c>
      <c r="F18" s="60">
        <f>VLOOKUP($A18,'Return Data'!$B$7:$R$2292,11,0)</f>
        <v>-1.8994</v>
      </c>
      <c r="G18" s="61">
        <f t="shared" si="1"/>
        <v>6</v>
      </c>
      <c r="H18" s="60">
        <f>VLOOKUP($A18,'Return Data'!$B$7:$R$2292,12,0)</f>
        <v>4.3994999999999997</v>
      </c>
      <c r="I18" s="61">
        <f t="shared" si="2"/>
        <v>3</v>
      </c>
      <c r="J18" s="60">
        <f>VLOOKUP($A18,'Return Data'!$B$7:$R$2292,13,0)</f>
        <v>15.374499999999999</v>
      </c>
      <c r="K18" s="61">
        <f t="shared" si="3"/>
        <v>2</v>
      </c>
      <c r="L18" s="60">
        <f>VLOOKUP($A18,'Return Data'!$B$7:$R$2292,17,0)</f>
        <v>47.9833</v>
      </c>
      <c r="M18" s="61">
        <f t="shared" si="4"/>
        <v>9</v>
      </c>
      <c r="N18" s="60">
        <f>VLOOKUP($A18,'Return Data'!$B$7:$R$2292,14,0)</f>
        <v>27.886099999999999</v>
      </c>
      <c r="O18" s="61">
        <f t="shared" si="5"/>
        <v>15</v>
      </c>
      <c r="P18" s="60">
        <f>VLOOKUP($A18,'Return Data'!$B$7:$R$2292,15,0)</f>
        <v>11.8231</v>
      </c>
      <c r="Q18" s="61">
        <f t="shared" ref="Q18" si="9">RANK(P18,P$8:P$29,0)</f>
        <v>11</v>
      </c>
      <c r="R18" s="60">
        <f>VLOOKUP($A18,'Return Data'!$B$7:$R$2292,16,0)</f>
        <v>11.636100000000001</v>
      </c>
      <c r="S18" s="62">
        <f t="shared" si="7"/>
        <v>20</v>
      </c>
    </row>
    <row r="19" spans="1:19" x14ac:dyDescent="0.3">
      <c r="A19" s="58" t="s">
        <v>1377</v>
      </c>
      <c r="B19" s="59">
        <f>VLOOKUP($A19,'Return Data'!$B$7:$R$2292,3,0)</f>
        <v>44774</v>
      </c>
      <c r="C19" s="60">
        <f>VLOOKUP($A19,'Return Data'!$B$7:$R$2292,4,0)</f>
        <v>20.85</v>
      </c>
      <c r="D19" s="60">
        <f>VLOOKUP($A19,'Return Data'!$B$7:$R$2292,10,0)</f>
        <v>-0.61960000000000004</v>
      </c>
      <c r="E19" s="61">
        <f t="shared" si="0"/>
        <v>11</v>
      </c>
      <c r="F19" s="60">
        <f>VLOOKUP($A19,'Return Data'!$B$7:$R$2292,11,0)</f>
        <v>-6.5442</v>
      </c>
      <c r="G19" s="61">
        <f t="shared" si="1"/>
        <v>18</v>
      </c>
      <c r="H19" s="60">
        <f>VLOOKUP($A19,'Return Data'!$B$7:$R$2292,12,0)</f>
        <v>-7.5797999999999996</v>
      </c>
      <c r="I19" s="61">
        <f t="shared" si="2"/>
        <v>19</v>
      </c>
      <c r="J19" s="60">
        <f>VLOOKUP($A19,'Return Data'!$B$7:$R$2292,13,0)</f>
        <v>-5.2272999999999996</v>
      </c>
      <c r="K19" s="61">
        <f t="shared" si="3"/>
        <v>20</v>
      </c>
      <c r="L19" s="60">
        <f>VLOOKUP($A19,'Return Data'!$B$7:$R$2292,17,0)</f>
        <v>40.118200000000002</v>
      </c>
      <c r="M19" s="61">
        <f t="shared" ref="M19:M21" si="10">RANK(L19,L$8:L$29,0)</f>
        <v>20</v>
      </c>
      <c r="N19" s="60"/>
      <c r="O19" s="61"/>
      <c r="P19" s="60"/>
      <c r="Q19" s="61"/>
      <c r="R19" s="60">
        <f>VLOOKUP($A19,'Return Data'!$B$7:$R$2292,16,0)</f>
        <v>35.258400000000002</v>
      </c>
      <c r="S19" s="62">
        <f t="shared" si="7"/>
        <v>1</v>
      </c>
    </row>
    <row r="20" spans="1:19" x14ac:dyDescent="0.3">
      <c r="A20" s="58" t="s">
        <v>1379</v>
      </c>
      <c r="B20" s="59">
        <f>VLOOKUP($A20,'Return Data'!$B$7:$R$2292,3,0)</f>
        <v>44774</v>
      </c>
      <c r="C20" s="60">
        <f>VLOOKUP($A20,'Return Data'!$B$7:$R$2292,4,0)</f>
        <v>20.57</v>
      </c>
      <c r="D20" s="60">
        <f>VLOOKUP($A20,'Return Data'!$B$7:$R$2292,10,0)</f>
        <v>0.63600000000000001</v>
      </c>
      <c r="E20" s="61">
        <f t="shared" si="0"/>
        <v>3</v>
      </c>
      <c r="F20" s="60">
        <f>VLOOKUP($A20,'Return Data'!$B$7:$R$2292,11,0)</f>
        <v>-4.4145000000000003</v>
      </c>
      <c r="G20" s="61">
        <f t="shared" si="1"/>
        <v>14</v>
      </c>
      <c r="H20" s="60">
        <f>VLOOKUP($A20,'Return Data'!$B$7:$R$2292,12,0)</f>
        <v>-3.2909999999999999</v>
      </c>
      <c r="I20" s="61">
        <f t="shared" si="2"/>
        <v>16</v>
      </c>
      <c r="J20" s="60">
        <f>VLOOKUP($A20,'Return Data'!$B$7:$R$2292,13,0)</f>
        <v>1.48</v>
      </c>
      <c r="K20" s="61">
        <f t="shared" si="3"/>
        <v>17</v>
      </c>
      <c r="L20" s="60">
        <f>VLOOKUP($A20,'Return Data'!$B$7:$R$2292,17,0)</f>
        <v>42.010800000000003</v>
      </c>
      <c r="M20" s="61">
        <f t="shared" si="10"/>
        <v>18</v>
      </c>
      <c r="N20" s="60">
        <f>VLOOKUP($A20,'Return Data'!$B$7:$R$2292,14,0)</f>
        <v>29.659600000000001</v>
      </c>
      <c r="O20" s="61">
        <f t="shared" si="5"/>
        <v>13</v>
      </c>
      <c r="P20" s="60"/>
      <c r="Q20" s="61"/>
      <c r="R20" s="60">
        <f>VLOOKUP($A20,'Return Data'!$B$7:$R$2292,16,0)</f>
        <v>21.1692</v>
      </c>
      <c r="S20" s="62">
        <f t="shared" si="7"/>
        <v>7</v>
      </c>
    </row>
    <row r="21" spans="1:19" x14ac:dyDescent="0.3">
      <c r="A21" s="58" t="s">
        <v>1381</v>
      </c>
      <c r="B21" s="59">
        <f>VLOOKUP($A21,'Return Data'!$B$7:$R$2292,3,0)</f>
        <v>44774</v>
      </c>
      <c r="C21" s="60">
        <f>VLOOKUP($A21,'Return Data'!$B$7:$R$2292,4,0)</f>
        <v>13.5306</v>
      </c>
      <c r="D21" s="60">
        <f>VLOOKUP($A21,'Return Data'!$B$7:$R$2292,10,0)</f>
        <v>-0.86750000000000005</v>
      </c>
      <c r="E21" s="61">
        <f t="shared" si="0"/>
        <v>14</v>
      </c>
      <c r="F21" s="60">
        <f>VLOOKUP($A21,'Return Data'!$B$7:$R$2292,11,0)</f>
        <v>-7.8616999999999999</v>
      </c>
      <c r="G21" s="61">
        <f t="shared" si="1"/>
        <v>19</v>
      </c>
      <c r="H21" s="60">
        <f>VLOOKUP($A21,'Return Data'!$B$7:$R$2292,12,0)</f>
        <v>-14.4878</v>
      </c>
      <c r="I21" s="61">
        <f t="shared" si="2"/>
        <v>22</v>
      </c>
      <c r="J21" s="60">
        <f>VLOOKUP($A21,'Return Data'!$B$7:$R$2292,13,0)</f>
        <v>-14.9564</v>
      </c>
      <c r="K21" s="61">
        <f t="shared" si="3"/>
        <v>22</v>
      </c>
      <c r="L21" s="60">
        <f>VLOOKUP($A21,'Return Data'!$B$7:$R$2292,17,0)</f>
        <v>26.584499999999998</v>
      </c>
      <c r="M21" s="61">
        <f t="shared" si="10"/>
        <v>22</v>
      </c>
      <c r="N21" s="60"/>
      <c r="O21" s="61"/>
      <c r="P21" s="60"/>
      <c r="Q21" s="61"/>
      <c r="R21" s="60">
        <f>VLOOKUP($A21,'Return Data'!$B$7:$R$2292,16,0)</f>
        <v>13.1082</v>
      </c>
      <c r="S21" s="62">
        <f t="shared" si="7"/>
        <v>17</v>
      </c>
    </row>
    <row r="22" spans="1:19" x14ac:dyDescent="0.3">
      <c r="A22" s="58" t="s">
        <v>1382</v>
      </c>
      <c r="B22" s="59">
        <f>VLOOKUP($A22,'Return Data'!$B$7:$R$2292,3,0)</f>
        <v>44774</v>
      </c>
      <c r="C22" s="60">
        <f>VLOOKUP($A22,'Return Data'!$B$7:$R$2292,4,0)</f>
        <v>161.06100000000001</v>
      </c>
      <c r="D22" s="60">
        <f>VLOOKUP($A22,'Return Data'!$B$7:$R$2292,10,0)</f>
        <v>-1.5778000000000001</v>
      </c>
      <c r="E22" s="61">
        <f t="shared" si="0"/>
        <v>19</v>
      </c>
      <c r="F22" s="60">
        <f>VLOOKUP($A22,'Return Data'!$B$7:$R$2292,11,0)</f>
        <v>-2.6463000000000001</v>
      </c>
      <c r="G22" s="61">
        <f t="shared" si="1"/>
        <v>9</v>
      </c>
      <c r="H22" s="60">
        <f>VLOOKUP($A22,'Return Data'!$B$7:$R$2292,12,0)</f>
        <v>-1.2186999999999999</v>
      </c>
      <c r="I22" s="61">
        <f t="shared" si="2"/>
        <v>12</v>
      </c>
      <c r="J22" s="60">
        <f>VLOOKUP($A22,'Return Data'!$B$7:$R$2292,13,0)</f>
        <v>7.7965999999999998</v>
      </c>
      <c r="K22" s="61">
        <f t="shared" si="3"/>
        <v>10</v>
      </c>
      <c r="L22" s="60">
        <f>VLOOKUP($A22,'Return Data'!$B$7:$R$2292,17,0)</f>
        <v>53.682499999999997</v>
      </c>
      <c r="M22" s="61">
        <f t="shared" si="4"/>
        <v>4</v>
      </c>
      <c r="N22" s="60">
        <f>VLOOKUP($A22,'Return Data'!$B$7:$R$2292,14,0)</f>
        <v>35.940300000000001</v>
      </c>
      <c r="O22" s="61">
        <f t="shared" si="5"/>
        <v>4</v>
      </c>
      <c r="P22" s="60">
        <f>VLOOKUP($A22,'Return Data'!$B$7:$R$2292,15,0)</f>
        <v>16.760400000000001</v>
      </c>
      <c r="Q22" s="61">
        <f t="shared" si="6"/>
        <v>5</v>
      </c>
      <c r="R22" s="60">
        <f>VLOOKUP($A22,'Return Data'!$B$7:$R$2292,16,0)</f>
        <v>17.271599999999999</v>
      </c>
      <c r="S22" s="62">
        <f t="shared" si="7"/>
        <v>11</v>
      </c>
    </row>
    <row r="23" spans="1:19" x14ac:dyDescent="0.3">
      <c r="A23" s="58" t="s">
        <v>1385</v>
      </c>
      <c r="B23" s="59">
        <f>VLOOKUP($A23,'Return Data'!$B$7:$R$2292,3,0)</f>
        <v>44774</v>
      </c>
      <c r="C23" s="60">
        <f>VLOOKUP($A23,'Return Data'!$B$7:$R$2292,4,0)</f>
        <v>44.932000000000002</v>
      </c>
      <c r="D23" s="60">
        <f>VLOOKUP($A23,'Return Data'!$B$7:$R$2292,10,0)</f>
        <v>-0.29730000000000001</v>
      </c>
      <c r="E23" s="61">
        <f t="shared" si="0"/>
        <v>7</v>
      </c>
      <c r="F23" s="60">
        <f>VLOOKUP($A23,'Return Data'!$B$7:$R$2292,11,0)</f>
        <v>-3.8866999999999998</v>
      </c>
      <c r="G23" s="61">
        <f t="shared" si="1"/>
        <v>12</v>
      </c>
      <c r="H23" s="60">
        <f>VLOOKUP($A23,'Return Data'!$B$7:$R$2292,12,0)</f>
        <v>2.8946000000000001</v>
      </c>
      <c r="I23" s="61">
        <f t="shared" si="2"/>
        <v>6</v>
      </c>
      <c r="J23" s="60">
        <f>VLOOKUP($A23,'Return Data'!$B$7:$R$2292,13,0)</f>
        <v>11.6739</v>
      </c>
      <c r="K23" s="61">
        <f t="shared" si="3"/>
        <v>3</v>
      </c>
      <c r="L23" s="60">
        <f>VLOOKUP($A23,'Return Data'!$B$7:$R$2292,17,0)</f>
        <v>53.395899999999997</v>
      </c>
      <c r="M23" s="61">
        <f t="shared" si="4"/>
        <v>5</v>
      </c>
      <c r="N23" s="60">
        <f>VLOOKUP($A23,'Return Data'!$B$7:$R$2292,14,0)</f>
        <v>27.937899999999999</v>
      </c>
      <c r="O23" s="61">
        <f t="shared" si="5"/>
        <v>14</v>
      </c>
      <c r="P23" s="60">
        <f>VLOOKUP($A23,'Return Data'!$B$7:$R$2292,15,0)</f>
        <v>12.8185</v>
      </c>
      <c r="Q23" s="61">
        <f t="shared" si="6"/>
        <v>9</v>
      </c>
      <c r="R23" s="60">
        <f>VLOOKUP($A23,'Return Data'!$B$7:$R$2292,16,0)</f>
        <v>20.036999999999999</v>
      </c>
      <c r="S23" s="62">
        <f t="shared" si="7"/>
        <v>9</v>
      </c>
    </row>
    <row r="24" spans="1:19" x14ac:dyDescent="0.3">
      <c r="A24" s="58" t="s">
        <v>1386</v>
      </c>
      <c r="B24" s="59">
        <f>VLOOKUP($A24,'Return Data'!$B$7:$R$2292,3,0)</f>
        <v>44774</v>
      </c>
      <c r="C24" s="60">
        <f>VLOOKUP($A24,'Return Data'!$B$7:$R$2292,4,0)</f>
        <v>86.197699999999998</v>
      </c>
      <c r="D24" s="60">
        <f>VLOOKUP($A24,'Return Data'!$B$7:$R$2292,10,0)</f>
        <v>-0.49159999999999998</v>
      </c>
      <c r="E24" s="61">
        <f t="shared" si="0"/>
        <v>8</v>
      </c>
      <c r="F24" s="60">
        <f>VLOOKUP($A24,'Return Data'!$B$7:$R$2292,11,0)</f>
        <v>-1.0401</v>
      </c>
      <c r="G24" s="61">
        <f t="shared" si="1"/>
        <v>4</v>
      </c>
      <c r="H24" s="60">
        <f>VLOOKUP($A24,'Return Data'!$B$7:$R$2292,12,0)</f>
        <v>5.6811999999999996</v>
      </c>
      <c r="I24" s="61">
        <f t="shared" si="2"/>
        <v>2</v>
      </c>
      <c r="J24" s="60">
        <f>VLOOKUP($A24,'Return Data'!$B$7:$R$2292,13,0)</f>
        <v>11.5997</v>
      </c>
      <c r="K24" s="61">
        <f t="shared" si="3"/>
        <v>4</v>
      </c>
      <c r="L24" s="60">
        <f>VLOOKUP($A24,'Return Data'!$B$7:$R$2292,17,0)</f>
        <v>54.2044</v>
      </c>
      <c r="M24" s="61">
        <f t="shared" si="4"/>
        <v>3</v>
      </c>
      <c r="N24" s="60">
        <f>VLOOKUP($A24,'Return Data'!$B$7:$R$2292,14,0)</f>
        <v>34.542000000000002</v>
      </c>
      <c r="O24" s="61">
        <f t="shared" si="5"/>
        <v>6</v>
      </c>
      <c r="P24" s="60">
        <f>VLOOKUP($A24,'Return Data'!$B$7:$R$2292,15,0)</f>
        <v>17.154900000000001</v>
      </c>
      <c r="Q24" s="61">
        <f t="shared" si="6"/>
        <v>4</v>
      </c>
      <c r="R24" s="60">
        <f>VLOOKUP($A24,'Return Data'!$B$7:$R$2292,16,0)</f>
        <v>19.875599999999999</v>
      </c>
      <c r="S24" s="62">
        <f t="shared" si="7"/>
        <v>10</v>
      </c>
    </row>
    <row r="25" spans="1:19" x14ac:dyDescent="0.3">
      <c r="A25" s="58" t="s">
        <v>1390</v>
      </c>
      <c r="B25" s="59">
        <f>VLOOKUP($A25,'Return Data'!$B$7:$R$2292,3,0)</f>
        <v>44774</v>
      </c>
      <c r="C25" s="60">
        <f>VLOOKUP($A25,'Return Data'!$B$7:$R$2292,4,0)</f>
        <v>141.31797405394599</v>
      </c>
      <c r="D25" s="60">
        <f>VLOOKUP($A25,'Return Data'!$B$7:$R$2292,10,0)</f>
        <v>-5.4287999999999998</v>
      </c>
      <c r="E25" s="61">
        <f t="shared" si="0"/>
        <v>21</v>
      </c>
      <c r="F25" s="60">
        <f>VLOOKUP($A25,'Return Data'!$B$7:$R$2292,11,0)</f>
        <v>-8.6013000000000002</v>
      </c>
      <c r="G25" s="61">
        <f t="shared" si="1"/>
        <v>21</v>
      </c>
      <c r="H25" s="60">
        <f>VLOOKUP($A25,'Return Data'!$B$7:$R$2292,12,0)</f>
        <v>-5.4867999999999997</v>
      </c>
      <c r="I25" s="61">
        <f t="shared" si="2"/>
        <v>18</v>
      </c>
      <c r="J25" s="60">
        <f>VLOOKUP($A25,'Return Data'!$B$7:$R$2292,13,0)</f>
        <v>-1.0459000000000001</v>
      </c>
      <c r="K25" s="61">
        <f t="shared" si="3"/>
        <v>18</v>
      </c>
      <c r="L25" s="60">
        <f>VLOOKUP($A25,'Return Data'!$B$7:$R$2292,17,0)</f>
        <v>57.678899999999999</v>
      </c>
      <c r="M25" s="61">
        <f t="shared" si="4"/>
        <v>1</v>
      </c>
      <c r="N25" s="60">
        <f>VLOOKUP($A25,'Return Data'!$B$7:$R$2292,14,0)</f>
        <v>47.0944</v>
      </c>
      <c r="O25" s="61">
        <f t="shared" si="5"/>
        <v>1</v>
      </c>
      <c r="P25" s="60">
        <f>VLOOKUP($A25,'Return Data'!$B$7:$R$2292,15,0)</f>
        <v>20.111000000000001</v>
      </c>
      <c r="Q25" s="61">
        <f t="shared" si="6"/>
        <v>1</v>
      </c>
      <c r="R25" s="60">
        <f>VLOOKUP($A25,'Return Data'!$B$7:$R$2292,16,0)</f>
        <v>10.807</v>
      </c>
      <c r="S25" s="62">
        <f t="shared" si="7"/>
        <v>22</v>
      </c>
    </row>
    <row r="26" spans="1:19" x14ac:dyDescent="0.3">
      <c r="A26" s="58" t="s">
        <v>1393</v>
      </c>
      <c r="B26" s="59">
        <f>VLOOKUP($A26,'Return Data'!$B$7:$R$2292,3,0)</f>
        <v>44774</v>
      </c>
      <c r="C26" s="60">
        <f>VLOOKUP($A26,'Return Data'!$B$7:$R$2292,4,0)</f>
        <v>106.50620000000001</v>
      </c>
      <c r="D26" s="60">
        <f>VLOOKUP($A26,'Return Data'!$B$7:$R$2292,10,0)</f>
        <v>1.4581</v>
      </c>
      <c r="E26" s="61">
        <f t="shared" si="0"/>
        <v>2</v>
      </c>
      <c r="F26" s="60">
        <f>VLOOKUP($A26,'Return Data'!$B$7:$R$2292,11,0)</f>
        <v>0.79949999999999999</v>
      </c>
      <c r="G26" s="61">
        <f t="shared" si="1"/>
        <v>3</v>
      </c>
      <c r="H26" s="60">
        <f>VLOOKUP($A26,'Return Data'!$B$7:$R$2292,12,0)</f>
        <v>2.8462000000000001</v>
      </c>
      <c r="I26" s="61">
        <f t="shared" si="2"/>
        <v>7</v>
      </c>
      <c r="J26" s="60">
        <f>VLOOKUP($A26,'Return Data'!$B$7:$R$2292,13,0)</f>
        <v>11.245200000000001</v>
      </c>
      <c r="K26" s="61">
        <f t="shared" si="3"/>
        <v>5</v>
      </c>
      <c r="L26" s="60">
        <f>VLOOKUP($A26,'Return Data'!$B$7:$R$2292,17,0)</f>
        <v>44.7607</v>
      </c>
      <c r="M26" s="61">
        <f t="shared" si="4"/>
        <v>16</v>
      </c>
      <c r="N26" s="60">
        <f>VLOOKUP($A26,'Return Data'!$B$7:$R$2292,14,0)</f>
        <v>30.660399999999999</v>
      </c>
      <c r="O26" s="61">
        <f t="shared" si="5"/>
        <v>10</v>
      </c>
      <c r="P26" s="60">
        <f>VLOOKUP($A26,'Return Data'!$B$7:$R$2292,15,0)</f>
        <v>18.035699999999999</v>
      </c>
      <c r="Q26" s="61">
        <f t="shared" si="6"/>
        <v>3</v>
      </c>
      <c r="R26" s="60">
        <f>VLOOKUP($A26,'Return Data'!$B$7:$R$2292,16,0)</f>
        <v>20.1249</v>
      </c>
      <c r="S26" s="62">
        <f t="shared" si="7"/>
        <v>8</v>
      </c>
    </row>
    <row r="27" spans="1:19" x14ac:dyDescent="0.3">
      <c r="A27" s="58" t="s">
        <v>1394</v>
      </c>
      <c r="B27" s="59">
        <f>VLOOKUP($A27,'Return Data'!$B$7:$R$2292,3,0)</f>
        <v>44774</v>
      </c>
      <c r="C27" s="60">
        <f>VLOOKUP($A27,'Return Data'!$B$7:$R$2292,4,0)</f>
        <v>141.72319999999999</v>
      </c>
      <c r="D27" s="60">
        <f>VLOOKUP($A27,'Return Data'!$B$7:$R$2292,10,0)</f>
        <v>-1.5388999999999999</v>
      </c>
      <c r="E27" s="61">
        <f t="shared" si="0"/>
        <v>18</v>
      </c>
      <c r="F27" s="60">
        <f>VLOOKUP($A27,'Return Data'!$B$7:$R$2292,11,0)</f>
        <v>-6.1405000000000003</v>
      </c>
      <c r="G27" s="61">
        <f t="shared" si="1"/>
        <v>17</v>
      </c>
      <c r="H27" s="60">
        <f>VLOOKUP($A27,'Return Data'!$B$7:$R$2292,12,0)</f>
        <v>-3.8626</v>
      </c>
      <c r="I27" s="61">
        <f t="shared" si="2"/>
        <v>17</v>
      </c>
      <c r="J27" s="60">
        <f>VLOOKUP($A27,'Return Data'!$B$7:$R$2292,13,0)</f>
        <v>3.8523000000000001</v>
      </c>
      <c r="K27" s="61">
        <f t="shared" si="3"/>
        <v>14</v>
      </c>
      <c r="L27" s="60">
        <f>VLOOKUP($A27,'Return Data'!$B$7:$R$2292,17,0)</f>
        <v>44.852499999999999</v>
      </c>
      <c r="M27" s="61">
        <f t="shared" si="4"/>
        <v>15</v>
      </c>
      <c r="N27" s="60">
        <f>VLOOKUP($A27,'Return Data'!$B$7:$R$2292,14,0)</f>
        <v>26.701899999999998</v>
      </c>
      <c r="O27" s="61">
        <f t="shared" si="5"/>
        <v>16</v>
      </c>
      <c r="P27" s="60">
        <f>VLOOKUP($A27,'Return Data'!$B$7:$R$2292,15,0)</f>
        <v>7.6867000000000001</v>
      </c>
      <c r="Q27" s="61">
        <f t="shared" si="6"/>
        <v>13</v>
      </c>
      <c r="R27" s="60">
        <f>VLOOKUP($A27,'Return Data'!$B$7:$R$2292,16,0)</f>
        <v>16.389900000000001</v>
      </c>
      <c r="S27" s="62">
        <f t="shared" si="7"/>
        <v>13</v>
      </c>
    </row>
    <row r="28" spans="1:19" x14ac:dyDescent="0.3">
      <c r="A28" s="58" t="s">
        <v>1397</v>
      </c>
      <c r="B28" s="59">
        <f>VLOOKUP($A28,'Return Data'!$B$7:$R$2292,3,0)</f>
        <v>44774</v>
      </c>
      <c r="C28" s="60">
        <f>VLOOKUP($A28,'Return Data'!$B$7:$R$2292,4,0)</f>
        <v>21.077500000000001</v>
      </c>
      <c r="D28" s="60">
        <f>VLOOKUP($A28,'Return Data'!$B$7:$R$2292,10,0)</f>
        <v>-0.65280000000000005</v>
      </c>
      <c r="E28" s="61">
        <f t="shared" si="0"/>
        <v>12</v>
      </c>
      <c r="F28" s="60">
        <f>VLOOKUP($A28,'Return Data'!$B$7:$R$2292,11,0)</f>
        <v>-3.0981999999999998</v>
      </c>
      <c r="G28" s="61">
        <f t="shared" si="1"/>
        <v>11</v>
      </c>
      <c r="H28" s="60">
        <f>VLOOKUP($A28,'Return Data'!$B$7:$R$2292,12,0)</f>
        <v>-1.6825000000000001</v>
      </c>
      <c r="I28" s="61">
        <f t="shared" si="2"/>
        <v>13</v>
      </c>
      <c r="J28" s="60">
        <f>VLOOKUP($A28,'Return Data'!$B$7:$R$2292,13,0)</f>
        <v>2.8601999999999999</v>
      </c>
      <c r="K28" s="61">
        <f t="shared" si="3"/>
        <v>15</v>
      </c>
      <c r="L28" s="60">
        <f>VLOOKUP($A28,'Return Data'!$B$7:$R$2292,17,0)</f>
        <v>45.607199999999999</v>
      </c>
      <c r="M28" s="61">
        <f t="shared" si="4"/>
        <v>13</v>
      </c>
      <c r="N28" s="60">
        <f>VLOOKUP($A28,'Return Data'!$B$7:$R$2292,14,0)</f>
        <v>30.009399999999999</v>
      </c>
      <c r="O28" s="61">
        <f t="shared" si="5"/>
        <v>12</v>
      </c>
      <c r="P28" s="60"/>
      <c r="Q28" s="61"/>
      <c r="R28" s="60">
        <f>VLOOKUP($A28,'Return Data'!$B$7:$R$2292,16,0)</f>
        <v>22.189900000000002</v>
      </c>
      <c r="S28" s="62">
        <f t="shared" si="7"/>
        <v>6</v>
      </c>
    </row>
    <row r="29" spans="1:19" x14ac:dyDescent="0.3">
      <c r="A29" s="58" t="s">
        <v>1399</v>
      </c>
      <c r="B29" s="59">
        <f>VLOOKUP($A29,'Return Data'!$B$7:$R$2292,3,0)</f>
        <v>44774</v>
      </c>
      <c r="C29" s="60">
        <f>VLOOKUP($A29,'Return Data'!$B$7:$R$2292,4,0)</f>
        <v>29.11</v>
      </c>
      <c r="D29" s="60">
        <f>VLOOKUP($A29,'Return Data'!$B$7:$R$2292,10,0)</f>
        <v>0.4486</v>
      </c>
      <c r="E29" s="61">
        <f t="shared" si="0"/>
        <v>4</v>
      </c>
      <c r="F29" s="60">
        <f>VLOOKUP($A29,'Return Data'!$B$7:$R$2292,11,0)</f>
        <v>-1.2551000000000001</v>
      </c>
      <c r="G29" s="61">
        <f t="shared" si="1"/>
        <v>5</v>
      </c>
      <c r="H29" s="60">
        <f>VLOOKUP($A29,'Return Data'!$B$7:$R$2292,12,0)</f>
        <v>3.4470999999999998</v>
      </c>
      <c r="I29" s="61">
        <f t="shared" si="2"/>
        <v>5</v>
      </c>
      <c r="J29" s="60">
        <f>VLOOKUP($A29,'Return Data'!$B$7:$R$2292,13,0)</f>
        <v>6.3185000000000002</v>
      </c>
      <c r="K29" s="61">
        <f t="shared" si="3"/>
        <v>11</v>
      </c>
      <c r="L29" s="60">
        <f>VLOOKUP($A29,'Return Data'!$B$7:$R$2292,17,0)</f>
        <v>45.851999999999997</v>
      </c>
      <c r="M29" s="61">
        <f t="shared" si="4"/>
        <v>12</v>
      </c>
      <c r="N29" s="60">
        <f>VLOOKUP($A29,'Return Data'!$B$7:$R$2292,14,0)</f>
        <v>33.7012</v>
      </c>
      <c r="O29" s="61">
        <f t="shared" si="5"/>
        <v>7</v>
      </c>
      <c r="P29" s="60">
        <f>VLOOKUP($A29,'Return Data'!$B$7:$R$2292,15,0)</f>
        <v>14.141299999999999</v>
      </c>
      <c r="Q29" s="61">
        <f t="shared" si="6"/>
        <v>7</v>
      </c>
      <c r="R29" s="60">
        <f>VLOOKUP($A29,'Return Data'!$B$7:$R$2292,16,0)</f>
        <v>14.0124</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-0.84648181818181811</v>
      </c>
      <c r="E31" s="69"/>
      <c r="F31" s="70">
        <f>AVERAGE(F8:F29)</f>
        <v>-3.9640545454545451</v>
      </c>
      <c r="G31" s="69"/>
      <c r="H31" s="70">
        <f>AVERAGE(H8:H29)</f>
        <v>-1.1959090909090908</v>
      </c>
      <c r="I31" s="69"/>
      <c r="J31" s="70">
        <f>AVERAGE(J8:J29)</f>
        <v>4.8546363636363639</v>
      </c>
      <c r="K31" s="69"/>
      <c r="L31" s="70">
        <f>AVERAGE(L8:L29)</f>
        <v>46.436622727272727</v>
      </c>
      <c r="M31" s="69"/>
      <c r="N31" s="70">
        <f>AVERAGE(N8:N29)</f>
        <v>30.899570000000004</v>
      </c>
      <c r="O31" s="69"/>
      <c r="P31" s="70">
        <f>AVERAGE(P8:P29)</f>
        <v>13.411653333333332</v>
      </c>
      <c r="Q31" s="69"/>
      <c r="R31" s="70">
        <f>AVERAGE(R8:R29)</f>
        <v>18.814177272727274</v>
      </c>
      <c r="S31" s="71"/>
    </row>
    <row r="32" spans="1:19" x14ac:dyDescent="0.3">
      <c r="A32" s="68" t="s">
        <v>28</v>
      </c>
      <c r="B32" s="69"/>
      <c r="C32" s="69"/>
      <c r="D32" s="70">
        <f>MIN(D8:D29)</f>
        <v>-6.1344000000000003</v>
      </c>
      <c r="E32" s="69"/>
      <c r="F32" s="70">
        <f>MIN(F8:F29)</f>
        <v>-13.513999999999999</v>
      </c>
      <c r="G32" s="69"/>
      <c r="H32" s="70">
        <f>MIN(H8:H29)</f>
        <v>-14.4878</v>
      </c>
      <c r="I32" s="69"/>
      <c r="J32" s="70">
        <f>MIN(J8:J29)</f>
        <v>-14.9564</v>
      </c>
      <c r="K32" s="69"/>
      <c r="L32" s="70">
        <f>MIN(L8:L29)</f>
        <v>26.584499999999998</v>
      </c>
      <c r="M32" s="69"/>
      <c r="N32" s="70">
        <f>MIN(N8:N29)</f>
        <v>19.308199999999999</v>
      </c>
      <c r="O32" s="69"/>
      <c r="P32" s="70">
        <f>MIN(P8:P29)</f>
        <v>5.9153000000000002</v>
      </c>
      <c r="Q32" s="69"/>
      <c r="R32" s="70">
        <f>MIN(R8:R29)</f>
        <v>10.807</v>
      </c>
      <c r="S32" s="71"/>
    </row>
    <row r="33" spans="1:19" ht="15" thickBot="1" x14ac:dyDescent="0.35">
      <c r="A33" s="72" t="s">
        <v>29</v>
      </c>
      <c r="B33" s="73"/>
      <c r="C33" s="73"/>
      <c r="D33" s="74">
        <f>MAX(D8:D29)</f>
        <v>3.7717000000000001</v>
      </c>
      <c r="E33" s="73"/>
      <c r="F33" s="74">
        <f>MAX(F8:F29)</f>
        <v>2.3967000000000001</v>
      </c>
      <c r="G33" s="73"/>
      <c r="H33" s="74">
        <f>MAX(H8:H29)</f>
        <v>6.8536000000000001</v>
      </c>
      <c r="I33" s="73"/>
      <c r="J33" s="74">
        <f>MAX(J8:J29)</f>
        <v>17.122</v>
      </c>
      <c r="K33" s="73"/>
      <c r="L33" s="74">
        <f>MAX(L8:L29)</f>
        <v>57.678899999999999</v>
      </c>
      <c r="M33" s="73"/>
      <c r="N33" s="74">
        <f>MAX(N8:N29)</f>
        <v>47.0944</v>
      </c>
      <c r="O33" s="73"/>
      <c r="P33" s="74">
        <f>MAX(P8:P29)</f>
        <v>20.111000000000001</v>
      </c>
      <c r="Q33" s="73"/>
      <c r="R33" s="74">
        <f>MAX(R8:R29)</f>
        <v>35.258400000000002</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44774</v>
      </c>
      <c r="C8" s="60">
        <f>VLOOKUP($A8,'Return Data'!$B$7:$R$2292,4,0)</f>
        <v>498.69</v>
      </c>
      <c r="D8" s="60">
        <f>VLOOKUP($A8,'Return Data'!$B$7:$R$2292,10,0)</f>
        <v>-0.39750000000000002</v>
      </c>
      <c r="E8" s="61">
        <f t="shared" ref="E8:E31" si="0">RANK(D8,D$8:D$31,0)</f>
        <v>22</v>
      </c>
      <c r="F8" s="60">
        <f>VLOOKUP($A8,'Return Data'!$B$7:$R$2292,11,0)</f>
        <v>-3.4015</v>
      </c>
      <c r="G8" s="61">
        <f t="shared" ref="G8:G31" si="1">RANK(F8,F$8:F$31,0)</f>
        <v>23</v>
      </c>
      <c r="H8" s="60">
        <f>VLOOKUP($A8,'Return Data'!$B$7:$R$2292,12,0)</f>
        <v>-2.6318999999999999</v>
      </c>
      <c r="I8" s="61">
        <f t="shared" ref="I8:I31" si="2">RANK(H8,H$8:H$31,0)</f>
        <v>18</v>
      </c>
      <c r="J8" s="60">
        <f>VLOOKUP($A8,'Return Data'!$B$7:$R$2292,13,0)</f>
        <v>7.7432999999999996</v>
      </c>
      <c r="K8" s="61">
        <f t="shared" ref="K8:K31" si="3">RANK(J8,J$8:J$31,0)</f>
        <v>12</v>
      </c>
      <c r="L8" s="60">
        <f>VLOOKUP($A8,'Return Data'!$B$7:$R$2292,17,0)</f>
        <v>38.498100000000001</v>
      </c>
      <c r="M8" s="61">
        <f t="shared" ref="M8:M29" si="4">RANK(L8,L$8:L$31,0)</f>
        <v>11</v>
      </c>
      <c r="N8" s="60">
        <f>VLOOKUP($A8,'Return Data'!$B$7:$R$2292,14,0)</f>
        <v>21.995899999999999</v>
      </c>
      <c r="O8" s="61">
        <f t="shared" ref="O8:O20" si="5">RANK(N8,N$8:N$31,0)</f>
        <v>17</v>
      </c>
      <c r="P8" s="60">
        <f>VLOOKUP($A8,'Return Data'!$B$7:$R$2292,15,0)</f>
        <v>9.5507000000000009</v>
      </c>
      <c r="Q8" s="61">
        <f t="shared" ref="Q8:Q19" si="6">RANK(P8,P$8:P$31,0)</f>
        <v>19</v>
      </c>
      <c r="R8" s="60">
        <f>VLOOKUP($A8,'Return Data'!$B$7:$R$2292,16,0)</f>
        <v>16.026599999999998</v>
      </c>
      <c r="S8" s="62">
        <f t="shared" ref="S8:S31" si="7">RANK(R8,R$8:R$31,0)</f>
        <v>22</v>
      </c>
    </row>
    <row r="9" spans="1:20" x14ac:dyDescent="0.3">
      <c r="A9" s="58" t="s">
        <v>1086</v>
      </c>
      <c r="B9" s="59">
        <f>VLOOKUP($A9,'Return Data'!$B$7:$R$2292,3,0)</f>
        <v>44774</v>
      </c>
      <c r="C9" s="60">
        <f>VLOOKUP($A9,'Return Data'!$B$7:$R$2292,4,0)</f>
        <v>75.55</v>
      </c>
      <c r="D9" s="60">
        <f>VLOOKUP($A9,'Return Data'!$B$7:$R$2292,10,0)</f>
        <v>2.0945999999999998</v>
      </c>
      <c r="E9" s="61">
        <f t="shared" si="0"/>
        <v>7</v>
      </c>
      <c r="F9" s="60">
        <f>VLOOKUP($A9,'Return Data'!$B$7:$R$2292,11,0)</f>
        <v>-1.4737</v>
      </c>
      <c r="G9" s="61">
        <f t="shared" si="1"/>
        <v>17</v>
      </c>
      <c r="H9" s="60">
        <f>VLOOKUP($A9,'Return Data'!$B$7:$R$2292,12,0)</f>
        <v>-4.2944000000000004</v>
      </c>
      <c r="I9" s="61">
        <f t="shared" si="2"/>
        <v>21</v>
      </c>
      <c r="J9" s="60">
        <f>VLOOKUP($A9,'Return Data'!$B$7:$R$2292,13,0)</f>
        <v>6.7845000000000004</v>
      </c>
      <c r="K9" s="61">
        <f t="shared" si="3"/>
        <v>14</v>
      </c>
      <c r="L9" s="60">
        <f>VLOOKUP($A9,'Return Data'!$B$7:$R$2292,17,0)</f>
        <v>32.654000000000003</v>
      </c>
      <c r="M9" s="61">
        <f t="shared" si="4"/>
        <v>18</v>
      </c>
      <c r="N9" s="60">
        <f>VLOOKUP($A9,'Return Data'!$B$7:$R$2292,14,0)</f>
        <v>26.396000000000001</v>
      </c>
      <c r="O9" s="61">
        <f t="shared" si="5"/>
        <v>12</v>
      </c>
      <c r="P9" s="60">
        <f>VLOOKUP($A9,'Return Data'!$B$7:$R$2292,15,0)</f>
        <v>18.396000000000001</v>
      </c>
      <c r="Q9" s="61">
        <f t="shared" si="6"/>
        <v>3</v>
      </c>
      <c r="R9" s="60">
        <f>VLOOKUP($A9,'Return Data'!$B$7:$R$2292,16,0)</f>
        <v>19.5046</v>
      </c>
      <c r="S9" s="62">
        <f t="shared" si="7"/>
        <v>9</v>
      </c>
    </row>
    <row r="10" spans="1:20" x14ac:dyDescent="0.3">
      <c r="A10" s="58" t="s">
        <v>1984</v>
      </c>
      <c r="B10" s="59">
        <f>VLOOKUP($A10,'Return Data'!$B$7:$R$2292,3,0)</f>
        <v>44774</v>
      </c>
      <c r="C10" s="60">
        <f>VLOOKUP($A10,'Return Data'!$B$7:$R$2292,4,0)</f>
        <v>65.737300000000005</v>
      </c>
      <c r="D10" s="60">
        <f>VLOOKUP($A10,'Return Data'!$B$7:$R$2292,10,0)</f>
        <v>-0.31830000000000003</v>
      </c>
      <c r="E10" s="61">
        <f t="shared" si="0"/>
        <v>21</v>
      </c>
      <c r="F10" s="60">
        <f>VLOOKUP($A10,'Return Data'!$B$7:$R$2292,11,0)</f>
        <v>-0.68389999999999995</v>
      </c>
      <c r="G10" s="61">
        <f t="shared" si="1"/>
        <v>12</v>
      </c>
      <c r="H10" s="60">
        <f>VLOOKUP($A10,'Return Data'!$B$7:$R$2292,12,0)</f>
        <v>-2.3828999999999998</v>
      </c>
      <c r="I10" s="61">
        <f t="shared" si="2"/>
        <v>16</v>
      </c>
      <c r="J10" s="60">
        <f>VLOOKUP($A10,'Return Data'!$B$7:$R$2292,13,0)</f>
        <v>4.7206000000000001</v>
      </c>
      <c r="K10" s="61">
        <f t="shared" si="3"/>
        <v>19</v>
      </c>
      <c r="L10" s="60">
        <f>VLOOKUP($A10,'Return Data'!$B$7:$R$2292,17,0)</f>
        <v>36.951599999999999</v>
      </c>
      <c r="M10" s="61">
        <f t="shared" si="4"/>
        <v>14</v>
      </c>
      <c r="N10" s="60">
        <f>VLOOKUP($A10,'Return Data'!$B$7:$R$2292,14,0)</f>
        <v>26.624099999999999</v>
      </c>
      <c r="O10" s="61">
        <f t="shared" si="5"/>
        <v>9</v>
      </c>
      <c r="P10" s="60">
        <f>VLOOKUP($A10,'Return Data'!$B$7:$R$2292,15,0)</f>
        <v>13.2644</v>
      </c>
      <c r="Q10" s="61">
        <f t="shared" si="6"/>
        <v>12</v>
      </c>
      <c r="R10" s="60">
        <f>VLOOKUP($A10,'Return Data'!$B$7:$R$2292,16,0)</f>
        <v>18.943999999999999</v>
      </c>
      <c r="S10" s="62">
        <f t="shared" si="7"/>
        <v>13</v>
      </c>
    </row>
    <row r="11" spans="1:20" x14ac:dyDescent="0.3">
      <c r="A11" s="58" t="s">
        <v>1090</v>
      </c>
      <c r="B11" s="59">
        <f>VLOOKUP($A11,'Return Data'!$B$7:$R$2292,3,0)</f>
        <v>44774</v>
      </c>
      <c r="C11" s="60">
        <f>VLOOKUP($A11,'Return Data'!$B$7:$R$2292,4,0)</f>
        <v>93.75</v>
      </c>
      <c r="D11" s="60">
        <f>VLOOKUP($A11,'Return Data'!$B$7:$R$2292,10,0)</f>
        <v>0.64739999999999998</v>
      </c>
      <c r="E11" s="61">
        <f t="shared" si="0"/>
        <v>19</v>
      </c>
      <c r="F11" s="60">
        <f>VLOOKUP($A11,'Return Data'!$B$7:$R$2292,11,0)</f>
        <v>-4.9179000000000004</v>
      </c>
      <c r="G11" s="61">
        <f t="shared" si="1"/>
        <v>24</v>
      </c>
      <c r="H11" s="60">
        <f>VLOOKUP($A11,'Return Data'!$B$7:$R$2292,12,0)</f>
        <v>-6.3613999999999997</v>
      </c>
      <c r="I11" s="61">
        <f t="shared" si="2"/>
        <v>22</v>
      </c>
      <c r="J11" s="60">
        <f>VLOOKUP($A11,'Return Data'!$B$7:$R$2292,13,0)</f>
        <v>-1.0617000000000001</v>
      </c>
      <c r="K11" s="61">
        <f t="shared" si="3"/>
        <v>24</v>
      </c>
      <c r="L11" s="60">
        <f>VLOOKUP($A11,'Return Data'!$B$7:$R$2292,17,0)</f>
        <v>24.8248</v>
      </c>
      <c r="M11" s="61">
        <f t="shared" si="4"/>
        <v>23</v>
      </c>
      <c r="N11" s="60">
        <f>VLOOKUP($A11,'Return Data'!$B$7:$R$2292,14,0)</f>
        <v>20.603200000000001</v>
      </c>
      <c r="O11" s="61">
        <f t="shared" si="5"/>
        <v>20</v>
      </c>
      <c r="P11" s="60">
        <f>VLOOKUP($A11,'Return Data'!$B$7:$R$2292,15,0)</f>
        <v>11.4307</v>
      </c>
      <c r="Q11" s="61">
        <f t="shared" si="6"/>
        <v>16</v>
      </c>
      <c r="R11" s="60">
        <f>VLOOKUP($A11,'Return Data'!$B$7:$R$2292,16,0)</f>
        <v>17.375399999999999</v>
      </c>
      <c r="S11" s="62">
        <f t="shared" si="7"/>
        <v>17</v>
      </c>
    </row>
    <row r="12" spans="1:20" x14ac:dyDescent="0.3">
      <c r="A12" s="58" t="s">
        <v>1092</v>
      </c>
      <c r="B12" s="59">
        <f>VLOOKUP($A12,'Return Data'!$B$7:$R$2292,3,0)</f>
        <v>44774</v>
      </c>
      <c r="C12" s="60">
        <f>VLOOKUP($A12,'Return Data'!$B$7:$R$2292,4,0)</f>
        <v>56.66</v>
      </c>
      <c r="D12" s="60">
        <f>VLOOKUP($A12,'Return Data'!$B$7:$R$2292,10,0)</f>
        <v>2.2965</v>
      </c>
      <c r="E12" s="61">
        <f t="shared" si="0"/>
        <v>6</v>
      </c>
      <c r="F12" s="60">
        <f>VLOOKUP($A12,'Return Data'!$B$7:$R$2292,11,0)</f>
        <v>0.4788</v>
      </c>
      <c r="G12" s="61">
        <f t="shared" si="1"/>
        <v>8</v>
      </c>
      <c r="H12" s="60">
        <f>VLOOKUP($A12,'Return Data'!$B$7:$R$2292,12,0)</f>
        <v>0.11840000000000001</v>
      </c>
      <c r="I12" s="61">
        <f t="shared" si="2"/>
        <v>10</v>
      </c>
      <c r="J12" s="60">
        <f>VLOOKUP($A12,'Return Data'!$B$7:$R$2292,13,0)</f>
        <v>8.0184999999999995</v>
      </c>
      <c r="K12" s="61">
        <f t="shared" si="3"/>
        <v>11</v>
      </c>
      <c r="L12" s="60">
        <f>VLOOKUP($A12,'Return Data'!$B$7:$R$2292,17,0)</f>
        <v>42.537500000000001</v>
      </c>
      <c r="M12" s="61">
        <f t="shared" si="4"/>
        <v>6</v>
      </c>
      <c r="N12" s="60">
        <f>VLOOKUP($A12,'Return Data'!$B$7:$R$2292,14,0)</f>
        <v>29.747599999999998</v>
      </c>
      <c r="O12" s="61">
        <f t="shared" si="5"/>
        <v>4</v>
      </c>
      <c r="P12" s="60">
        <f>VLOOKUP($A12,'Return Data'!$B$7:$R$2292,15,0)</f>
        <v>16.2803</v>
      </c>
      <c r="Q12" s="61">
        <f t="shared" si="6"/>
        <v>4</v>
      </c>
      <c r="R12" s="60">
        <f>VLOOKUP($A12,'Return Data'!$B$7:$R$2292,16,0)</f>
        <v>20.903700000000001</v>
      </c>
      <c r="S12" s="62">
        <f t="shared" si="7"/>
        <v>4</v>
      </c>
    </row>
    <row r="13" spans="1:20" x14ac:dyDescent="0.3">
      <c r="A13" s="58" t="s">
        <v>1095</v>
      </c>
      <c r="B13" s="59">
        <f>VLOOKUP($A13,'Return Data'!$B$7:$R$2292,3,0)</f>
        <v>44774</v>
      </c>
      <c r="C13" s="60">
        <f>VLOOKUP($A13,'Return Data'!$B$7:$R$2292,4,0)</f>
        <v>1600.1215</v>
      </c>
      <c r="D13" s="60">
        <f>VLOOKUP($A13,'Return Data'!$B$7:$R$2292,10,0)</f>
        <v>2.0369000000000002</v>
      </c>
      <c r="E13" s="61">
        <f t="shared" si="0"/>
        <v>10</v>
      </c>
      <c r="F13" s="60">
        <f>VLOOKUP($A13,'Return Data'!$B$7:$R$2292,11,0)</f>
        <v>-1.8862000000000001</v>
      </c>
      <c r="G13" s="61">
        <f t="shared" si="1"/>
        <v>19</v>
      </c>
      <c r="H13" s="60">
        <f>VLOOKUP($A13,'Return Data'!$B$7:$R$2292,12,0)</f>
        <v>-6.5170000000000003</v>
      </c>
      <c r="I13" s="61">
        <f t="shared" si="2"/>
        <v>23</v>
      </c>
      <c r="J13" s="60">
        <f>VLOOKUP($A13,'Return Data'!$B$7:$R$2292,13,0)</f>
        <v>2.2069000000000001</v>
      </c>
      <c r="K13" s="61">
        <f t="shared" si="3"/>
        <v>21</v>
      </c>
      <c r="L13" s="60">
        <f>VLOOKUP($A13,'Return Data'!$B$7:$R$2292,17,0)</f>
        <v>32.100299999999997</v>
      </c>
      <c r="M13" s="61">
        <f t="shared" si="4"/>
        <v>19</v>
      </c>
      <c r="N13" s="60">
        <f>VLOOKUP($A13,'Return Data'!$B$7:$R$2292,14,0)</f>
        <v>18.777100000000001</v>
      </c>
      <c r="O13" s="61">
        <f t="shared" si="5"/>
        <v>22</v>
      </c>
      <c r="P13" s="60">
        <f>VLOOKUP($A13,'Return Data'!$B$7:$R$2292,15,0)</f>
        <v>10.6747</v>
      </c>
      <c r="Q13" s="61">
        <f t="shared" si="6"/>
        <v>17</v>
      </c>
      <c r="R13" s="60">
        <f>VLOOKUP($A13,'Return Data'!$B$7:$R$2292,16,0)</f>
        <v>17.784700000000001</v>
      </c>
      <c r="S13" s="62">
        <f t="shared" si="7"/>
        <v>16</v>
      </c>
    </row>
    <row r="14" spans="1:20" x14ac:dyDescent="0.3">
      <c r="A14" s="58" t="s">
        <v>1097</v>
      </c>
      <c r="B14" s="59">
        <f>VLOOKUP($A14,'Return Data'!$B$7:$R$2292,3,0)</f>
        <v>44774</v>
      </c>
      <c r="C14" s="60">
        <f>VLOOKUP($A14,'Return Data'!$B$7:$R$2292,4,0)</f>
        <v>101.896</v>
      </c>
      <c r="D14" s="60">
        <f>VLOOKUP($A14,'Return Data'!$B$7:$R$2292,10,0)</f>
        <v>2.5183</v>
      </c>
      <c r="E14" s="61">
        <f t="shared" si="0"/>
        <v>5</v>
      </c>
      <c r="F14" s="60">
        <f>VLOOKUP($A14,'Return Data'!$B$7:$R$2292,11,0)</f>
        <v>1.7058</v>
      </c>
      <c r="G14" s="61">
        <f t="shared" si="1"/>
        <v>4</v>
      </c>
      <c r="H14" s="60">
        <f>VLOOKUP($A14,'Return Data'!$B$7:$R$2292,12,0)</f>
        <v>2.8359000000000001</v>
      </c>
      <c r="I14" s="61">
        <f t="shared" si="2"/>
        <v>5</v>
      </c>
      <c r="J14" s="60">
        <f>VLOOKUP($A14,'Return Data'!$B$7:$R$2292,13,0)</f>
        <v>10.8469</v>
      </c>
      <c r="K14" s="61">
        <f t="shared" si="3"/>
        <v>5</v>
      </c>
      <c r="L14" s="60">
        <f>VLOOKUP($A14,'Return Data'!$B$7:$R$2292,17,0)</f>
        <v>38.860500000000002</v>
      </c>
      <c r="M14" s="61">
        <f t="shared" si="4"/>
        <v>10</v>
      </c>
      <c r="N14" s="60">
        <f>VLOOKUP($A14,'Return Data'!$B$7:$R$2292,14,0)</f>
        <v>24.755700000000001</v>
      </c>
      <c r="O14" s="61">
        <f t="shared" si="5"/>
        <v>14</v>
      </c>
      <c r="P14" s="60">
        <f>VLOOKUP($A14,'Return Data'!$B$7:$R$2292,15,0)</f>
        <v>12.6609</v>
      </c>
      <c r="Q14" s="61">
        <f t="shared" si="6"/>
        <v>14</v>
      </c>
      <c r="R14" s="60">
        <f>VLOOKUP($A14,'Return Data'!$B$7:$R$2292,16,0)</f>
        <v>19.380299999999998</v>
      </c>
      <c r="S14" s="62">
        <f t="shared" si="7"/>
        <v>11</v>
      </c>
    </row>
    <row r="15" spans="1:20" x14ac:dyDescent="0.3">
      <c r="A15" s="58" t="s">
        <v>1099</v>
      </c>
      <c r="B15" s="59">
        <f>VLOOKUP($A15,'Return Data'!$B$7:$R$2292,3,0)</f>
        <v>44774</v>
      </c>
      <c r="C15" s="60">
        <f>VLOOKUP($A15,'Return Data'!$B$7:$R$2292,4,0)</f>
        <v>177.37</v>
      </c>
      <c r="D15" s="60">
        <f>VLOOKUP($A15,'Return Data'!$B$7:$R$2292,10,0)</f>
        <v>2.9306000000000001</v>
      </c>
      <c r="E15" s="61">
        <f t="shared" si="0"/>
        <v>4</v>
      </c>
      <c r="F15" s="60">
        <f>VLOOKUP($A15,'Return Data'!$B$7:$R$2292,11,0)</f>
        <v>-0.85519999999999996</v>
      </c>
      <c r="G15" s="61">
        <f t="shared" si="1"/>
        <v>13</v>
      </c>
      <c r="H15" s="60">
        <f>VLOOKUP($A15,'Return Data'!$B$7:$R$2292,12,0)</f>
        <v>-0.71089999999999998</v>
      </c>
      <c r="I15" s="61">
        <f t="shared" si="2"/>
        <v>11</v>
      </c>
      <c r="J15" s="60">
        <f>VLOOKUP($A15,'Return Data'!$B$7:$R$2292,13,0)</f>
        <v>6.7529000000000003</v>
      </c>
      <c r="K15" s="61">
        <f t="shared" si="3"/>
        <v>15</v>
      </c>
      <c r="L15" s="60">
        <f>VLOOKUP($A15,'Return Data'!$B$7:$R$2292,17,0)</f>
        <v>39.424900000000001</v>
      </c>
      <c r="M15" s="61">
        <f t="shared" si="4"/>
        <v>9</v>
      </c>
      <c r="N15" s="60">
        <f>VLOOKUP($A15,'Return Data'!$B$7:$R$2292,14,0)</f>
        <v>23.608699999999999</v>
      </c>
      <c r="O15" s="61">
        <f t="shared" si="5"/>
        <v>16</v>
      </c>
      <c r="P15" s="60">
        <f>VLOOKUP($A15,'Return Data'!$B$7:$R$2292,15,0)</f>
        <v>12.982900000000001</v>
      </c>
      <c r="Q15" s="61">
        <f t="shared" si="6"/>
        <v>13</v>
      </c>
      <c r="R15" s="60">
        <f>VLOOKUP($A15,'Return Data'!$B$7:$R$2292,16,0)</f>
        <v>18.7653</v>
      </c>
      <c r="S15" s="62">
        <f t="shared" si="7"/>
        <v>15</v>
      </c>
    </row>
    <row r="16" spans="1:20" x14ac:dyDescent="0.3">
      <c r="A16" s="58" t="s">
        <v>1101</v>
      </c>
      <c r="B16" s="59">
        <f>VLOOKUP($A16,'Return Data'!$B$7:$R$2292,3,0)</f>
        <v>44774</v>
      </c>
      <c r="C16" s="60">
        <f>VLOOKUP($A16,'Return Data'!$B$7:$R$2292,4,0)</f>
        <v>18.21</v>
      </c>
      <c r="D16" s="60">
        <f>VLOOKUP($A16,'Return Data'!$B$7:$R$2292,10,0)</f>
        <v>1.7887</v>
      </c>
      <c r="E16" s="61">
        <f t="shared" si="0"/>
        <v>12</v>
      </c>
      <c r="F16" s="60">
        <f>VLOOKUP($A16,'Return Data'!$B$7:$R$2292,11,0)</f>
        <v>-2.88</v>
      </c>
      <c r="G16" s="61">
        <f t="shared" si="1"/>
        <v>21</v>
      </c>
      <c r="H16" s="60">
        <f>VLOOKUP($A16,'Return Data'!$B$7:$R$2292,12,0)</f>
        <v>-6.5674999999999999</v>
      </c>
      <c r="I16" s="61">
        <f t="shared" si="2"/>
        <v>24</v>
      </c>
      <c r="J16" s="60">
        <f>VLOOKUP($A16,'Return Data'!$B$7:$R$2292,13,0)</f>
        <v>1.1105</v>
      </c>
      <c r="K16" s="61">
        <f t="shared" si="3"/>
        <v>23</v>
      </c>
      <c r="L16" s="60">
        <f>VLOOKUP($A16,'Return Data'!$B$7:$R$2292,17,0)</f>
        <v>30.1051</v>
      </c>
      <c r="M16" s="61">
        <f t="shared" si="4"/>
        <v>20</v>
      </c>
      <c r="N16" s="60">
        <f>VLOOKUP($A16,'Return Data'!$B$7:$R$2292,14,0)</f>
        <v>21.250900000000001</v>
      </c>
      <c r="O16" s="61">
        <f t="shared" si="5"/>
        <v>18</v>
      </c>
      <c r="P16" s="60">
        <f>VLOOKUP($A16,'Return Data'!$B$7:$R$2292,15,0)</f>
        <v>9.3579000000000008</v>
      </c>
      <c r="Q16" s="61">
        <f t="shared" si="6"/>
        <v>20</v>
      </c>
      <c r="R16" s="60">
        <f>VLOOKUP($A16,'Return Data'!$B$7:$R$2292,16,0)</f>
        <v>11.4747</v>
      </c>
      <c r="S16" s="62">
        <f t="shared" si="7"/>
        <v>24</v>
      </c>
    </row>
    <row r="17" spans="1:19" x14ac:dyDescent="0.3">
      <c r="A17" s="58" t="s">
        <v>1103</v>
      </c>
      <c r="B17" s="59">
        <f>VLOOKUP($A17,'Return Data'!$B$7:$R$2292,3,0)</f>
        <v>44774</v>
      </c>
      <c r="C17" s="60">
        <f>VLOOKUP($A17,'Return Data'!$B$7:$R$2292,4,0)</f>
        <v>98.73</v>
      </c>
      <c r="D17" s="60">
        <f>VLOOKUP($A17,'Return Data'!$B$7:$R$2292,10,0)</f>
        <v>1.22</v>
      </c>
      <c r="E17" s="61">
        <f t="shared" si="0"/>
        <v>16</v>
      </c>
      <c r="F17" s="60">
        <f>VLOOKUP($A17,'Return Data'!$B$7:$R$2292,11,0)</f>
        <v>-3.2532999999999999</v>
      </c>
      <c r="G17" s="61">
        <f t="shared" si="1"/>
        <v>22</v>
      </c>
      <c r="H17" s="60">
        <f>VLOOKUP($A17,'Return Data'!$B$7:$R$2292,12,0)</f>
        <v>-2.9584999999999999</v>
      </c>
      <c r="I17" s="61">
        <f t="shared" si="2"/>
        <v>19</v>
      </c>
      <c r="J17" s="60">
        <f>VLOOKUP($A17,'Return Data'!$B$7:$R$2292,13,0)</f>
        <v>5.3231999999999999</v>
      </c>
      <c r="K17" s="61">
        <f t="shared" si="3"/>
        <v>18</v>
      </c>
      <c r="L17" s="60">
        <f>VLOOKUP($A17,'Return Data'!$B$7:$R$2292,17,0)</f>
        <v>33.167900000000003</v>
      </c>
      <c r="M17" s="61">
        <f t="shared" si="4"/>
        <v>17</v>
      </c>
      <c r="N17" s="60">
        <f>VLOOKUP($A17,'Return Data'!$B$7:$R$2292,14,0)</f>
        <v>26.501200000000001</v>
      </c>
      <c r="O17" s="61">
        <f t="shared" si="5"/>
        <v>11</v>
      </c>
      <c r="P17" s="60">
        <f>VLOOKUP($A17,'Return Data'!$B$7:$R$2292,15,0)</f>
        <v>15.748699999999999</v>
      </c>
      <c r="Q17" s="61">
        <f t="shared" si="6"/>
        <v>6</v>
      </c>
      <c r="R17" s="60">
        <f>VLOOKUP($A17,'Return Data'!$B$7:$R$2292,16,0)</f>
        <v>19.673300000000001</v>
      </c>
      <c r="S17" s="62">
        <f t="shared" si="7"/>
        <v>8</v>
      </c>
    </row>
    <row r="18" spans="1:19" x14ac:dyDescent="0.3">
      <c r="A18" s="58" t="s">
        <v>1105</v>
      </c>
      <c r="B18" s="59">
        <f>VLOOKUP($A18,'Return Data'!$B$7:$R$2292,3,0)</f>
        <v>44774</v>
      </c>
      <c r="C18" s="60">
        <f>VLOOKUP($A18,'Return Data'!$B$7:$R$2292,4,0)</f>
        <v>82.652000000000001</v>
      </c>
      <c r="D18" s="60">
        <f>VLOOKUP($A18,'Return Data'!$B$7:$R$2292,10,0)</f>
        <v>2.0785999999999998</v>
      </c>
      <c r="E18" s="61">
        <f t="shared" si="0"/>
        <v>8</v>
      </c>
      <c r="F18" s="60">
        <f>VLOOKUP($A18,'Return Data'!$B$7:$R$2292,11,0)</f>
        <v>2.1442000000000001</v>
      </c>
      <c r="G18" s="61">
        <f t="shared" si="1"/>
        <v>3</v>
      </c>
      <c r="H18" s="60">
        <f>VLOOKUP($A18,'Return Data'!$B$7:$R$2292,12,0)</f>
        <v>3.7299000000000002</v>
      </c>
      <c r="I18" s="61">
        <f t="shared" si="2"/>
        <v>4</v>
      </c>
      <c r="J18" s="60">
        <f>VLOOKUP($A18,'Return Data'!$B$7:$R$2292,13,0)</f>
        <v>10.4619</v>
      </c>
      <c r="K18" s="61">
        <f t="shared" si="3"/>
        <v>6</v>
      </c>
      <c r="L18" s="60">
        <f>VLOOKUP($A18,'Return Data'!$B$7:$R$2292,17,0)</f>
        <v>41.914400000000001</v>
      </c>
      <c r="M18" s="61">
        <f t="shared" si="4"/>
        <v>7</v>
      </c>
      <c r="N18" s="60">
        <f>VLOOKUP($A18,'Return Data'!$B$7:$R$2292,14,0)</f>
        <v>28.791</v>
      </c>
      <c r="O18" s="61">
        <f t="shared" si="5"/>
        <v>6</v>
      </c>
      <c r="P18" s="60">
        <f>VLOOKUP($A18,'Return Data'!$B$7:$R$2292,15,0)</f>
        <v>16.132300000000001</v>
      </c>
      <c r="Q18" s="61">
        <f t="shared" si="6"/>
        <v>5</v>
      </c>
      <c r="R18" s="60">
        <f>VLOOKUP($A18,'Return Data'!$B$7:$R$2292,16,0)</f>
        <v>20.425799999999999</v>
      </c>
      <c r="S18" s="62">
        <f t="shared" si="7"/>
        <v>5</v>
      </c>
    </row>
    <row r="19" spans="1:19" x14ac:dyDescent="0.3">
      <c r="A19" s="58" t="s">
        <v>1106</v>
      </c>
      <c r="B19" s="59">
        <f>VLOOKUP($A19,'Return Data'!$B$7:$R$2292,3,0)</f>
        <v>44774</v>
      </c>
      <c r="C19" s="60">
        <f>VLOOKUP($A19,'Return Data'!$B$7:$R$2292,4,0)</f>
        <v>223.73</v>
      </c>
      <c r="D19" s="60">
        <f>VLOOKUP($A19,'Return Data'!$B$7:$R$2292,10,0)</f>
        <v>1.2216</v>
      </c>
      <c r="E19" s="61">
        <f t="shared" si="0"/>
        <v>15</v>
      </c>
      <c r="F19" s="60">
        <f>VLOOKUP($A19,'Return Data'!$B$7:$R$2292,11,0)</f>
        <v>0.28689999999999999</v>
      </c>
      <c r="G19" s="61">
        <f t="shared" si="1"/>
        <v>9</v>
      </c>
      <c r="H19" s="60">
        <f>VLOOKUP($A19,'Return Data'!$B$7:$R$2292,12,0)</f>
        <v>-2.5099</v>
      </c>
      <c r="I19" s="61">
        <f t="shared" si="2"/>
        <v>17</v>
      </c>
      <c r="J19" s="60">
        <f>VLOOKUP($A19,'Return Data'!$B$7:$R$2292,13,0)</f>
        <v>3.5499000000000001</v>
      </c>
      <c r="K19" s="61">
        <f t="shared" si="3"/>
        <v>20</v>
      </c>
      <c r="L19" s="60">
        <f>VLOOKUP($A19,'Return Data'!$B$7:$R$2292,17,0)</f>
        <v>29.482700000000001</v>
      </c>
      <c r="M19" s="61">
        <f t="shared" si="4"/>
        <v>21</v>
      </c>
      <c r="N19" s="60">
        <f>VLOOKUP($A19,'Return Data'!$B$7:$R$2292,14,0)</f>
        <v>20.731100000000001</v>
      </c>
      <c r="O19" s="61">
        <f t="shared" si="5"/>
        <v>19</v>
      </c>
      <c r="P19" s="60">
        <f>VLOOKUP($A19,'Return Data'!$B$7:$R$2292,15,0)</f>
        <v>9.8962000000000003</v>
      </c>
      <c r="Q19" s="61">
        <f t="shared" si="6"/>
        <v>18</v>
      </c>
      <c r="R19" s="60">
        <f>VLOOKUP($A19,'Return Data'!$B$7:$R$2292,16,0)</f>
        <v>18.810199999999998</v>
      </c>
      <c r="S19" s="62">
        <f t="shared" si="7"/>
        <v>14</v>
      </c>
    </row>
    <row r="20" spans="1:19" x14ac:dyDescent="0.3">
      <c r="A20" s="58" t="s">
        <v>1108</v>
      </c>
      <c r="B20" s="59">
        <f>VLOOKUP($A20,'Return Data'!$B$7:$R$2292,3,0)</f>
        <v>44774</v>
      </c>
      <c r="C20" s="60">
        <f>VLOOKUP($A20,'Return Data'!$B$7:$R$2292,4,0)</f>
        <v>18.569700000000001</v>
      </c>
      <c r="D20" s="60">
        <f>VLOOKUP($A20,'Return Data'!$B$7:$R$2292,10,0)</f>
        <v>0.28949999999999998</v>
      </c>
      <c r="E20" s="61">
        <f t="shared" si="0"/>
        <v>20</v>
      </c>
      <c r="F20" s="60">
        <f>VLOOKUP($A20,'Return Data'!$B$7:$R$2292,11,0)</f>
        <v>-2.7265000000000001</v>
      </c>
      <c r="G20" s="61">
        <f t="shared" si="1"/>
        <v>20</v>
      </c>
      <c r="H20" s="60">
        <f>VLOOKUP($A20,'Return Data'!$B$7:$R$2292,12,0)</f>
        <v>-2.0518000000000001</v>
      </c>
      <c r="I20" s="61">
        <f t="shared" si="2"/>
        <v>15</v>
      </c>
      <c r="J20" s="60">
        <f>VLOOKUP($A20,'Return Data'!$B$7:$R$2292,13,0)</f>
        <v>5.8917000000000002</v>
      </c>
      <c r="K20" s="61">
        <f t="shared" si="3"/>
        <v>17</v>
      </c>
      <c r="L20" s="60">
        <f>VLOOKUP($A20,'Return Data'!$B$7:$R$2292,17,0)</f>
        <v>38.028599999999997</v>
      </c>
      <c r="M20" s="61">
        <f t="shared" si="4"/>
        <v>12</v>
      </c>
      <c r="N20" s="60">
        <f>VLOOKUP($A20,'Return Data'!$B$7:$R$2292,14,0)</f>
        <v>27.2193</v>
      </c>
      <c r="O20" s="61">
        <f t="shared" si="5"/>
        <v>8</v>
      </c>
      <c r="P20" s="60"/>
      <c r="Q20" s="61"/>
      <c r="R20" s="60">
        <f>VLOOKUP($A20,'Return Data'!$B$7:$R$2292,16,0)</f>
        <v>14.7308</v>
      </c>
      <c r="S20" s="62">
        <f t="shared" si="7"/>
        <v>23</v>
      </c>
    </row>
    <row r="21" spans="1:19" x14ac:dyDescent="0.3">
      <c r="A21" s="58" t="s">
        <v>1110</v>
      </c>
      <c r="B21" s="59">
        <f>VLOOKUP($A21,'Return Data'!$B$7:$R$2292,3,0)</f>
        <v>44774</v>
      </c>
      <c r="C21" s="60">
        <f>VLOOKUP($A21,'Return Data'!$B$7:$R$2292,4,0)</f>
        <v>22.183</v>
      </c>
      <c r="D21" s="60">
        <f>VLOOKUP($A21,'Return Data'!$B$7:$R$2292,10,0)</f>
        <v>3.5137999999999998</v>
      </c>
      <c r="E21" s="61">
        <f t="shared" si="0"/>
        <v>2</v>
      </c>
      <c r="F21" s="60">
        <f>VLOOKUP($A21,'Return Data'!$B$7:$R$2292,11,0)</f>
        <v>1.1397999999999999</v>
      </c>
      <c r="G21" s="61">
        <f t="shared" si="1"/>
        <v>7</v>
      </c>
      <c r="H21" s="60">
        <f>VLOOKUP($A21,'Return Data'!$B$7:$R$2292,12,0)</f>
        <v>0.81810000000000005</v>
      </c>
      <c r="I21" s="61">
        <f t="shared" si="2"/>
        <v>6</v>
      </c>
      <c r="J21" s="60">
        <f>VLOOKUP($A21,'Return Data'!$B$7:$R$2292,13,0)</f>
        <v>10.0566</v>
      </c>
      <c r="K21" s="61">
        <f t="shared" si="3"/>
        <v>7</v>
      </c>
      <c r="L21" s="60">
        <f>VLOOKUP($A21,'Return Data'!$B$7:$R$2292,17,0)</f>
        <v>44.162700000000001</v>
      </c>
      <c r="M21" s="61">
        <f t="shared" si="4"/>
        <v>5</v>
      </c>
      <c r="N21" s="60"/>
      <c r="O21" s="61"/>
      <c r="P21" s="60"/>
      <c r="Q21" s="61"/>
      <c r="R21" s="60">
        <f>VLOOKUP($A21,'Return Data'!$B$7:$R$2292,16,0)</f>
        <v>30.2928</v>
      </c>
      <c r="S21" s="62">
        <f t="shared" si="7"/>
        <v>2</v>
      </c>
    </row>
    <row r="22" spans="1:19" x14ac:dyDescent="0.3">
      <c r="A22" s="58" t="s">
        <v>1112</v>
      </c>
      <c r="B22" s="59">
        <f>VLOOKUP($A22,'Return Data'!$B$7:$R$2292,3,0)</f>
        <v>44774</v>
      </c>
      <c r="C22" s="60">
        <f>VLOOKUP($A22,'Return Data'!$B$7:$R$2292,4,0)</f>
        <v>52.433599999999998</v>
      </c>
      <c r="D22" s="60">
        <f>VLOOKUP($A22,'Return Data'!$B$7:$R$2292,10,0)</f>
        <v>2.0568</v>
      </c>
      <c r="E22" s="61">
        <f t="shared" si="0"/>
        <v>9</v>
      </c>
      <c r="F22" s="60">
        <f>VLOOKUP($A22,'Return Data'!$B$7:$R$2292,11,0)</f>
        <v>3.9003000000000001</v>
      </c>
      <c r="G22" s="61">
        <f t="shared" si="1"/>
        <v>1</v>
      </c>
      <c r="H22" s="60">
        <f>VLOOKUP($A22,'Return Data'!$B$7:$R$2292,12,0)</f>
        <v>8.7119</v>
      </c>
      <c r="I22" s="61">
        <f t="shared" si="2"/>
        <v>2</v>
      </c>
      <c r="J22" s="60">
        <f>VLOOKUP($A22,'Return Data'!$B$7:$R$2292,13,0)</f>
        <v>27.1922</v>
      </c>
      <c r="K22" s="61">
        <f t="shared" si="3"/>
        <v>1</v>
      </c>
      <c r="L22" s="60">
        <f>VLOOKUP($A22,'Return Data'!$B$7:$R$2292,17,0)</f>
        <v>45.907400000000003</v>
      </c>
      <c r="M22" s="61">
        <f t="shared" si="4"/>
        <v>3</v>
      </c>
      <c r="N22" s="60">
        <f>VLOOKUP($A22,'Return Data'!$B$7:$R$2292,14,0)</f>
        <v>28.8521</v>
      </c>
      <c r="O22" s="61">
        <f t="shared" ref="O22:O29" si="8">RANK(N22,N$8:N$31,0)</f>
        <v>5</v>
      </c>
      <c r="P22" s="60">
        <f>VLOOKUP($A22,'Return Data'!$B$7:$R$2292,15,0)</f>
        <v>14.5266</v>
      </c>
      <c r="Q22" s="61">
        <f t="shared" ref="Q22:Q29" si="9">RANK(P22,P$8:P$31,0)</f>
        <v>7</v>
      </c>
      <c r="R22" s="60">
        <f>VLOOKUP($A22,'Return Data'!$B$7:$R$2292,16,0)</f>
        <v>21.6966</v>
      </c>
      <c r="S22" s="62">
        <f t="shared" si="7"/>
        <v>3</v>
      </c>
    </row>
    <row r="23" spans="1:19" x14ac:dyDescent="0.3">
      <c r="A23" s="58" t="s">
        <v>1115</v>
      </c>
      <c r="B23" s="59">
        <f>VLOOKUP($A23,'Return Data'!$B$7:$R$2292,3,0)</f>
        <v>44774</v>
      </c>
      <c r="C23" s="60">
        <f>VLOOKUP($A23,'Return Data'!$B$7:$R$2292,4,0)</f>
        <v>2201.7456000000002</v>
      </c>
      <c r="D23" s="60">
        <f>VLOOKUP($A23,'Return Data'!$B$7:$R$2292,10,0)</f>
        <v>1.1341000000000001</v>
      </c>
      <c r="E23" s="61">
        <f t="shared" si="0"/>
        <v>17</v>
      </c>
      <c r="F23" s="60">
        <f>VLOOKUP($A23,'Return Data'!$B$7:$R$2292,11,0)</f>
        <v>-0.32840000000000003</v>
      </c>
      <c r="G23" s="61">
        <f t="shared" si="1"/>
        <v>11</v>
      </c>
      <c r="H23" s="60">
        <f>VLOOKUP($A23,'Return Data'!$B$7:$R$2292,12,0)</f>
        <v>-1.2137</v>
      </c>
      <c r="I23" s="61">
        <f t="shared" si="2"/>
        <v>12</v>
      </c>
      <c r="J23" s="60">
        <f>VLOOKUP($A23,'Return Data'!$B$7:$R$2292,13,0)</f>
        <v>9.0398999999999994</v>
      </c>
      <c r="K23" s="61">
        <f t="shared" si="3"/>
        <v>9</v>
      </c>
      <c r="L23" s="60">
        <f>VLOOKUP($A23,'Return Data'!$B$7:$R$2292,17,0)</f>
        <v>39.961799999999997</v>
      </c>
      <c r="M23" s="61">
        <f t="shared" si="4"/>
        <v>8</v>
      </c>
      <c r="N23" s="60">
        <f>VLOOKUP($A23,'Return Data'!$B$7:$R$2292,14,0)</f>
        <v>26.558499999999999</v>
      </c>
      <c r="O23" s="61">
        <f t="shared" si="8"/>
        <v>10</v>
      </c>
      <c r="P23" s="60">
        <f>VLOOKUP($A23,'Return Data'!$B$7:$R$2292,15,0)</f>
        <v>14.476000000000001</v>
      </c>
      <c r="Q23" s="61">
        <f t="shared" si="9"/>
        <v>8</v>
      </c>
      <c r="R23" s="60">
        <f>VLOOKUP($A23,'Return Data'!$B$7:$R$2292,16,0)</f>
        <v>16.593299999999999</v>
      </c>
      <c r="S23" s="62">
        <f t="shared" si="7"/>
        <v>20</v>
      </c>
    </row>
    <row r="24" spans="1:19" x14ac:dyDescent="0.3">
      <c r="A24" s="58" t="s">
        <v>1116</v>
      </c>
      <c r="B24" s="59">
        <f>VLOOKUP($A24,'Return Data'!$B$7:$R$2292,3,0)</f>
        <v>44774</v>
      </c>
      <c r="C24" s="60">
        <f>VLOOKUP($A24,'Return Data'!$B$7:$R$2292,4,0)</f>
        <v>48.43</v>
      </c>
      <c r="D24" s="60">
        <f>VLOOKUP($A24,'Return Data'!$B$7:$R$2292,10,0)</f>
        <v>5.6269999999999998</v>
      </c>
      <c r="E24" s="61">
        <f t="shared" si="0"/>
        <v>1</v>
      </c>
      <c r="F24" s="60">
        <f>VLOOKUP($A24,'Return Data'!$B$7:$R$2292,11,0)</f>
        <v>-0.85980000000000001</v>
      </c>
      <c r="G24" s="61">
        <f t="shared" si="1"/>
        <v>14</v>
      </c>
      <c r="H24" s="60">
        <f>VLOOKUP($A24,'Return Data'!$B$7:$R$2292,12,0)</f>
        <v>0.51890000000000003</v>
      </c>
      <c r="I24" s="61">
        <f t="shared" si="2"/>
        <v>7</v>
      </c>
      <c r="J24" s="60">
        <f>VLOOKUP($A24,'Return Data'!$B$7:$R$2292,13,0)</f>
        <v>12.444900000000001</v>
      </c>
      <c r="K24" s="61">
        <f t="shared" si="3"/>
        <v>4</v>
      </c>
      <c r="L24" s="60">
        <f>VLOOKUP($A24,'Return Data'!$B$7:$R$2292,17,0)</f>
        <v>49.551099999999998</v>
      </c>
      <c r="M24" s="61">
        <f t="shared" si="4"/>
        <v>1</v>
      </c>
      <c r="N24" s="60">
        <f>VLOOKUP($A24,'Return Data'!$B$7:$R$2292,14,0)</f>
        <v>41.687600000000003</v>
      </c>
      <c r="O24" s="61">
        <f t="shared" si="8"/>
        <v>1</v>
      </c>
      <c r="P24" s="60">
        <f>VLOOKUP($A24,'Return Data'!$B$7:$R$2292,15,0)</f>
        <v>19.8933</v>
      </c>
      <c r="Q24" s="61">
        <f t="shared" si="9"/>
        <v>2</v>
      </c>
      <c r="R24" s="60">
        <f>VLOOKUP($A24,'Return Data'!$B$7:$R$2292,16,0)</f>
        <v>19.959599999999998</v>
      </c>
      <c r="S24" s="62">
        <f t="shared" si="7"/>
        <v>6</v>
      </c>
    </row>
    <row r="25" spans="1:19" x14ac:dyDescent="0.3">
      <c r="A25" s="58" t="s">
        <v>1121</v>
      </c>
      <c r="B25" s="59">
        <f>VLOOKUP($A25,'Return Data'!$B$7:$R$2292,3,0)</f>
        <v>44774</v>
      </c>
      <c r="C25" s="60">
        <f>VLOOKUP($A25,'Return Data'!$B$7:$R$2292,4,0)</f>
        <v>134.38730000000001</v>
      </c>
      <c r="D25" s="60">
        <f>VLOOKUP($A25,'Return Data'!$B$7:$R$2292,10,0)</f>
        <v>-0.76539999999999997</v>
      </c>
      <c r="E25" s="61">
        <f t="shared" si="0"/>
        <v>23</v>
      </c>
      <c r="F25" s="60">
        <f>VLOOKUP($A25,'Return Data'!$B$7:$R$2292,11,0)</f>
        <v>3.589</v>
      </c>
      <c r="G25" s="61">
        <f t="shared" si="1"/>
        <v>2</v>
      </c>
      <c r="H25" s="60">
        <f>VLOOKUP($A25,'Return Data'!$B$7:$R$2292,12,0)</f>
        <v>9.8177000000000003</v>
      </c>
      <c r="I25" s="61">
        <f t="shared" si="2"/>
        <v>1</v>
      </c>
      <c r="J25" s="60">
        <f>VLOOKUP($A25,'Return Data'!$B$7:$R$2292,13,0)</f>
        <v>15.6503</v>
      </c>
      <c r="K25" s="61">
        <f t="shared" si="3"/>
        <v>2</v>
      </c>
      <c r="L25" s="60">
        <f>VLOOKUP($A25,'Return Data'!$B$7:$R$2292,17,0)</f>
        <v>49.076300000000003</v>
      </c>
      <c r="M25" s="61">
        <f t="shared" si="4"/>
        <v>2</v>
      </c>
      <c r="N25" s="60">
        <f>VLOOKUP($A25,'Return Data'!$B$7:$R$2292,14,0)</f>
        <v>38.239400000000003</v>
      </c>
      <c r="O25" s="61">
        <f t="shared" si="8"/>
        <v>2</v>
      </c>
      <c r="P25" s="60">
        <f>VLOOKUP($A25,'Return Data'!$B$7:$R$2292,15,0)</f>
        <v>21.090199999999999</v>
      </c>
      <c r="Q25" s="61">
        <f t="shared" si="9"/>
        <v>1</v>
      </c>
      <c r="R25" s="60">
        <f>VLOOKUP($A25,'Return Data'!$B$7:$R$2292,16,0)</f>
        <v>16.718800000000002</v>
      </c>
      <c r="S25" s="62">
        <f t="shared" si="7"/>
        <v>18</v>
      </c>
    </row>
    <row r="26" spans="1:19" x14ac:dyDescent="0.3">
      <c r="A26" s="58" t="s">
        <v>1122</v>
      </c>
      <c r="B26" s="59">
        <f>VLOOKUP($A26,'Return Data'!$B$7:$R$2292,3,0)</f>
        <v>44774</v>
      </c>
      <c r="C26" s="60">
        <f>VLOOKUP($A26,'Return Data'!$B$7:$R$2292,4,0)</f>
        <v>156.8075</v>
      </c>
      <c r="D26" s="60">
        <f>VLOOKUP($A26,'Return Data'!$B$7:$R$2292,10,0)</f>
        <v>1.9569000000000001</v>
      </c>
      <c r="E26" s="61">
        <f t="shared" si="0"/>
        <v>11</v>
      </c>
      <c r="F26" s="60">
        <f>VLOOKUP($A26,'Return Data'!$B$7:$R$2292,11,0)</f>
        <v>1.6698999999999999</v>
      </c>
      <c r="G26" s="61">
        <f t="shared" si="1"/>
        <v>5</v>
      </c>
      <c r="H26" s="60">
        <f>VLOOKUP($A26,'Return Data'!$B$7:$R$2292,12,0)</f>
        <v>5.2544000000000004</v>
      </c>
      <c r="I26" s="61">
        <f t="shared" si="2"/>
        <v>3</v>
      </c>
      <c r="J26" s="60">
        <f>VLOOKUP($A26,'Return Data'!$B$7:$R$2292,13,0)</f>
        <v>15.3606</v>
      </c>
      <c r="K26" s="61">
        <f t="shared" si="3"/>
        <v>3</v>
      </c>
      <c r="L26" s="60">
        <f>VLOOKUP($A26,'Return Data'!$B$7:$R$2292,17,0)</f>
        <v>45.276499999999999</v>
      </c>
      <c r="M26" s="61">
        <f t="shared" si="4"/>
        <v>4</v>
      </c>
      <c r="N26" s="60">
        <f>VLOOKUP($A26,'Return Data'!$B$7:$R$2292,14,0)</f>
        <v>30.741499999999998</v>
      </c>
      <c r="O26" s="61">
        <f t="shared" si="8"/>
        <v>3</v>
      </c>
      <c r="P26" s="60">
        <f>VLOOKUP($A26,'Return Data'!$B$7:$R$2292,15,0)</f>
        <v>14.0726</v>
      </c>
      <c r="Q26" s="61">
        <f t="shared" si="9"/>
        <v>9</v>
      </c>
      <c r="R26" s="60">
        <f>VLOOKUP($A26,'Return Data'!$B$7:$R$2292,16,0)</f>
        <v>19.7638</v>
      </c>
      <c r="S26" s="62">
        <f t="shared" si="7"/>
        <v>7</v>
      </c>
    </row>
    <row r="27" spans="1:19" x14ac:dyDescent="0.3">
      <c r="A27" s="58" t="s">
        <v>1125</v>
      </c>
      <c r="B27" s="59">
        <f>VLOOKUP($A27,'Return Data'!$B$7:$R$2292,3,0)</f>
        <v>44774</v>
      </c>
      <c r="C27" s="60">
        <f>VLOOKUP($A27,'Return Data'!$B$7:$R$2292,4,0)</f>
        <v>762.80129999999997</v>
      </c>
      <c r="D27" s="60">
        <f>VLOOKUP($A27,'Return Data'!$B$7:$R$2292,10,0)</f>
        <v>2.9491000000000001</v>
      </c>
      <c r="E27" s="61">
        <f t="shared" si="0"/>
        <v>3</v>
      </c>
      <c r="F27" s="60">
        <f>VLOOKUP($A27,'Return Data'!$B$7:$R$2292,11,0)</f>
        <v>1.4722</v>
      </c>
      <c r="G27" s="61">
        <f t="shared" si="1"/>
        <v>6</v>
      </c>
      <c r="H27" s="60">
        <f>VLOOKUP($A27,'Return Data'!$B$7:$R$2292,12,0)</f>
        <v>0.40899999999999997</v>
      </c>
      <c r="I27" s="61">
        <f t="shared" si="2"/>
        <v>8</v>
      </c>
      <c r="J27" s="60">
        <f>VLOOKUP($A27,'Return Data'!$B$7:$R$2292,13,0)</f>
        <v>8.9475999999999996</v>
      </c>
      <c r="K27" s="61">
        <f t="shared" si="3"/>
        <v>10</v>
      </c>
      <c r="L27" s="60">
        <f>VLOOKUP($A27,'Return Data'!$B$7:$R$2292,17,0)</f>
        <v>35.628900000000002</v>
      </c>
      <c r="M27" s="61">
        <f t="shared" si="4"/>
        <v>16</v>
      </c>
      <c r="N27" s="60">
        <f>VLOOKUP($A27,'Return Data'!$B$7:$R$2292,14,0)</f>
        <v>20.490100000000002</v>
      </c>
      <c r="O27" s="61">
        <f t="shared" si="8"/>
        <v>21</v>
      </c>
      <c r="P27" s="60">
        <f>VLOOKUP($A27,'Return Data'!$B$7:$R$2292,15,0)</f>
        <v>9.0246999999999993</v>
      </c>
      <c r="Q27" s="61">
        <f t="shared" si="9"/>
        <v>21</v>
      </c>
      <c r="R27" s="60">
        <f>VLOOKUP($A27,'Return Data'!$B$7:$R$2292,16,0)</f>
        <v>16.690000000000001</v>
      </c>
      <c r="S27" s="62">
        <f t="shared" si="7"/>
        <v>19</v>
      </c>
    </row>
    <row r="28" spans="1:19" x14ac:dyDescent="0.3">
      <c r="A28" s="58" t="s">
        <v>1127</v>
      </c>
      <c r="B28" s="59">
        <f>VLOOKUP($A28,'Return Data'!$B$7:$R$2292,3,0)</f>
        <v>44774</v>
      </c>
      <c r="C28" s="60">
        <f>VLOOKUP($A28,'Return Data'!$B$7:$R$2292,4,0)</f>
        <v>264.21300000000002</v>
      </c>
      <c r="D28" s="60">
        <f>VLOOKUP($A28,'Return Data'!$B$7:$R$2292,10,0)</f>
        <v>1.1333</v>
      </c>
      <c r="E28" s="61">
        <f t="shared" si="0"/>
        <v>18</v>
      </c>
      <c r="F28" s="60">
        <f>VLOOKUP($A28,'Return Data'!$B$7:$R$2292,11,0)</f>
        <v>-1.3395999999999999</v>
      </c>
      <c r="G28" s="61">
        <f t="shared" si="1"/>
        <v>16</v>
      </c>
      <c r="H28" s="60">
        <f>VLOOKUP($A28,'Return Data'!$B$7:$R$2292,12,0)</f>
        <v>-1.8508</v>
      </c>
      <c r="I28" s="61">
        <f t="shared" si="2"/>
        <v>14</v>
      </c>
      <c r="J28" s="60">
        <f>VLOOKUP($A28,'Return Data'!$B$7:$R$2292,13,0)</f>
        <v>6.8484999999999996</v>
      </c>
      <c r="K28" s="61">
        <f t="shared" si="3"/>
        <v>13</v>
      </c>
      <c r="L28" s="60">
        <f>VLOOKUP($A28,'Return Data'!$B$7:$R$2292,17,0)</f>
        <v>36.312800000000003</v>
      </c>
      <c r="M28" s="61">
        <f t="shared" si="4"/>
        <v>15</v>
      </c>
      <c r="N28" s="60">
        <f>VLOOKUP($A28,'Return Data'!$B$7:$R$2292,14,0)</f>
        <v>25.075299999999999</v>
      </c>
      <c r="O28" s="61">
        <f t="shared" si="8"/>
        <v>13</v>
      </c>
      <c r="P28" s="60">
        <f>VLOOKUP($A28,'Return Data'!$B$7:$R$2292,15,0)</f>
        <v>13.9252</v>
      </c>
      <c r="Q28" s="61">
        <f t="shared" si="9"/>
        <v>10</v>
      </c>
      <c r="R28" s="60">
        <f>VLOOKUP($A28,'Return Data'!$B$7:$R$2292,16,0)</f>
        <v>19.1403</v>
      </c>
      <c r="S28" s="62">
        <f t="shared" si="7"/>
        <v>12</v>
      </c>
    </row>
    <row r="29" spans="1:19" x14ac:dyDescent="0.3">
      <c r="A29" s="58" t="s">
        <v>1128</v>
      </c>
      <c r="B29" s="59">
        <f>VLOOKUP($A29,'Return Data'!$B$7:$R$2292,3,0)</f>
        <v>44774</v>
      </c>
      <c r="C29" s="60">
        <f>VLOOKUP($A29,'Return Data'!$B$7:$R$2292,4,0)</f>
        <v>75.69</v>
      </c>
      <c r="D29" s="60">
        <f>VLOOKUP($A29,'Return Data'!$B$7:$R$2292,10,0)</f>
        <v>-2.2092999999999998</v>
      </c>
      <c r="E29" s="61">
        <f t="shared" si="0"/>
        <v>24</v>
      </c>
      <c r="F29" s="60">
        <f>VLOOKUP($A29,'Return Data'!$B$7:$R$2292,11,0)</f>
        <v>-1.1621999999999999</v>
      </c>
      <c r="G29" s="61">
        <f t="shared" si="1"/>
        <v>15</v>
      </c>
      <c r="H29" s="60">
        <f>VLOOKUP($A29,'Return Data'!$B$7:$R$2292,12,0)</f>
        <v>-3.6778</v>
      </c>
      <c r="I29" s="61">
        <f t="shared" si="2"/>
        <v>20</v>
      </c>
      <c r="J29" s="60">
        <f>VLOOKUP($A29,'Return Data'!$B$7:$R$2292,13,0)</f>
        <v>1.9805999999999999</v>
      </c>
      <c r="K29" s="61">
        <f t="shared" si="3"/>
        <v>22</v>
      </c>
      <c r="L29" s="60">
        <f>VLOOKUP($A29,'Return Data'!$B$7:$R$2292,17,0)</f>
        <v>28.833600000000001</v>
      </c>
      <c r="M29" s="61">
        <f t="shared" si="4"/>
        <v>22</v>
      </c>
      <c r="N29" s="60">
        <f>VLOOKUP($A29,'Return Data'!$B$7:$R$2292,14,0)</f>
        <v>24.0365</v>
      </c>
      <c r="O29" s="61">
        <f t="shared" si="8"/>
        <v>15</v>
      </c>
      <c r="P29" s="60">
        <f>VLOOKUP($A29,'Return Data'!$B$7:$R$2292,15,0)</f>
        <v>12.26</v>
      </c>
      <c r="Q29" s="61">
        <f t="shared" si="9"/>
        <v>15</v>
      </c>
      <c r="R29" s="60">
        <f>VLOOKUP($A29,'Return Data'!$B$7:$R$2292,16,0)</f>
        <v>16.360199999999999</v>
      </c>
      <c r="S29" s="62">
        <f t="shared" si="7"/>
        <v>21</v>
      </c>
    </row>
    <row r="30" spans="1:19" x14ac:dyDescent="0.3">
      <c r="A30" s="58" t="s">
        <v>1130</v>
      </c>
      <c r="B30" s="59">
        <f>VLOOKUP($A30,'Return Data'!$B$7:$R$2292,3,0)</f>
        <v>44774</v>
      </c>
      <c r="C30" s="60">
        <f>VLOOKUP($A30,'Return Data'!$B$7:$R$2292,4,0)</f>
        <v>28.42</v>
      </c>
      <c r="D30" s="60">
        <f>VLOOKUP($A30,'Return Data'!$B$7:$R$2292,10,0)</f>
        <v>1.6816</v>
      </c>
      <c r="E30" s="61">
        <f t="shared" si="0"/>
        <v>13</v>
      </c>
      <c r="F30" s="60">
        <f>VLOOKUP($A30,'Return Data'!$B$7:$R$2292,11,0)</f>
        <v>0.1409</v>
      </c>
      <c r="G30" s="61">
        <f t="shared" si="1"/>
        <v>10</v>
      </c>
      <c r="H30" s="60">
        <f>VLOOKUP($A30,'Return Data'!$B$7:$R$2292,12,0)</f>
        <v>0.3886</v>
      </c>
      <c r="I30" s="61">
        <f t="shared" si="2"/>
        <v>9</v>
      </c>
      <c r="J30" s="60">
        <f>VLOOKUP($A30,'Return Data'!$B$7:$R$2292,13,0)</f>
        <v>9.3917999999999999</v>
      </c>
      <c r="K30" s="61">
        <f t="shared" si="3"/>
        <v>8</v>
      </c>
      <c r="L30" s="60"/>
      <c r="M30" s="61"/>
      <c r="N30" s="60"/>
      <c r="O30" s="61"/>
      <c r="P30" s="60"/>
      <c r="Q30" s="61"/>
      <c r="R30" s="60">
        <f>VLOOKUP($A30,'Return Data'!$B$7:$R$2292,16,0)</f>
        <v>55.705100000000002</v>
      </c>
      <c r="S30" s="62">
        <f t="shared" si="7"/>
        <v>1</v>
      </c>
    </row>
    <row r="31" spans="1:19" x14ac:dyDescent="0.3">
      <c r="A31" s="58" t="s">
        <v>1804</v>
      </c>
      <c r="B31" s="59">
        <f>VLOOKUP($A31,'Return Data'!$B$7:$R$2292,3,0)</f>
        <v>44774</v>
      </c>
      <c r="C31" s="60">
        <f>VLOOKUP($A31,'Return Data'!$B$7:$R$2292,4,0)</f>
        <v>200.2979</v>
      </c>
      <c r="D31" s="60">
        <f>VLOOKUP($A31,'Return Data'!$B$7:$R$2292,10,0)</f>
        <v>1.6104000000000001</v>
      </c>
      <c r="E31" s="61">
        <f t="shared" si="0"/>
        <v>14</v>
      </c>
      <c r="F31" s="60">
        <f>VLOOKUP($A31,'Return Data'!$B$7:$R$2292,11,0)</f>
        <v>-1.7079</v>
      </c>
      <c r="G31" s="61">
        <f t="shared" si="1"/>
        <v>18</v>
      </c>
      <c r="H31" s="60">
        <f>VLOOKUP($A31,'Return Data'!$B$7:$R$2292,12,0)</f>
        <v>-1.7416</v>
      </c>
      <c r="I31" s="61">
        <f t="shared" si="2"/>
        <v>13</v>
      </c>
      <c r="J31" s="60">
        <f>VLOOKUP($A31,'Return Data'!$B$7:$R$2292,13,0)</f>
        <v>6.7267999999999999</v>
      </c>
      <c r="K31" s="61">
        <f t="shared" si="3"/>
        <v>16</v>
      </c>
      <c r="L31" s="60">
        <f>VLOOKUP($A31,'Return Data'!$B$7:$R$2292,17,0)</f>
        <v>37.723100000000002</v>
      </c>
      <c r="M31" s="61">
        <f>RANK(L31,L$8:L$31,0)</f>
        <v>13</v>
      </c>
      <c r="N31" s="60">
        <f>VLOOKUP($A31,'Return Data'!$B$7:$R$2292,14,0)</f>
        <v>28.320599999999999</v>
      </c>
      <c r="O31" s="61">
        <f>RANK(N31,N$8:N$31,0)</f>
        <v>7</v>
      </c>
      <c r="P31" s="60">
        <f>VLOOKUP($A31,'Return Data'!$B$7:$R$2292,15,0)</f>
        <v>13.6617</v>
      </c>
      <c r="Q31" s="61">
        <f>RANK(P31,P$8:P$31,0)</f>
        <v>11</v>
      </c>
      <c r="R31" s="60">
        <f>VLOOKUP($A31,'Return Data'!$B$7:$R$2292,16,0)</f>
        <v>19.489100000000001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1.5456333333333332</v>
      </c>
      <c r="E33" s="69"/>
      <c r="F33" s="70">
        <f>AVERAGE(F8:F31)</f>
        <v>-0.45617916666666675</v>
      </c>
      <c r="G33" s="69"/>
      <c r="H33" s="70">
        <f>AVERAGE(H8:H31)</f>
        <v>-0.53613749999999993</v>
      </c>
      <c r="I33" s="69"/>
      <c r="J33" s="70">
        <f>AVERAGE(J8:J31)</f>
        <v>8.1662041666666649</v>
      </c>
      <c r="K33" s="69"/>
      <c r="L33" s="70">
        <f>AVERAGE(L8:L31)</f>
        <v>37.868895652173926</v>
      </c>
      <c r="M33" s="69"/>
      <c r="N33" s="70">
        <f>AVERAGE(N8:N31)</f>
        <v>26.409245454545456</v>
      </c>
      <c r="O33" s="69"/>
      <c r="P33" s="70">
        <f>AVERAGE(P8:P31)</f>
        <v>13.77647619047619</v>
      </c>
      <c r="Q33" s="69"/>
      <c r="R33" s="70">
        <f>AVERAGE(R8:R31)</f>
        <v>20.258708333333338</v>
      </c>
      <c r="S33" s="71"/>
    </row>
    <row r="34" spans="1:19" x14ac:dyDescent="0.3">
      <c r="A34" s="68" t="s">
        <v>28</v>
      </c>
      <c r="B34" s="69"/>
      <c r="C34" s="69"/>
      <c r="D34" s="70">
        <f>MIN(D8:D31)</f>
        <v>-2.2092999999999998</v>
      </c>
      <c r="E34" s="69"/>
      <c r="F34" s="70">
        <f>MIN(F8:F31)</f>
        <v>-4.9179000000000004</v>
      </c>
      <c r="G34" s="69"/>
      <c r="H34" s="70">
        <f>MIN(H8:H31)</f>
        <v>-6.5674999999999999</v>
      </c>
      <c r="I34" s="69"/>
      <c r="J34" s="70">
        <f>MIN(J8:J31)</f>
        <v>-1.0617000000000001</v>
      </c>
      <c r="K34" s="69"/>
      <c r="L34" s="70">
        <f>MIN(L8:L31)</f>
        <v>24.8248</v>
      </c>
      <c r="M34" s="69"/>
      <c r="N34" s="70">
        <f>MIN(N8:N31)</f>
        <v>18.777100000000001</v>
      </c>
      <c r="O34" s="69"/>
      <c r="P34" s="70">
        <f>MIN(P8:P31)</f>
        <v>9.0246999999999993</v>
      </c>
      <c r="Q34" s="69"/>
      <c r="R34" s="70">
        <f>MIN(R8:R31)</f>
        <v>11.4747</v>
      </c>
      <c r="S34" s="71"/>
    </row>
    <row r="35" spans="1:19" ht="15" thickBot="1" x14ac:dyDescent="0.35">
      <c r="A35" s="72" t="s">
        <v>29</v>
      </c>
      <c r="B35" s="73"/>
      <c r="C35" s="73"/>
      <c r="D35" s="74">
        <f>MAX(D8:D31)</f>
        <v>5.6269999999999998</v>
      </c>
      <c r="E35" s="73"/>
      <c r="F35" s="74">
        <f>MAX(F8:F31)</f>
        <v>3.9003000000000001</v>
      </c>
      <c r="G35" s="73"/>
      <c r="H35" s="74">
        <f>MAX(H8:H31)</f>
        <v>9.8177000000000003</v>
      </c>
      <c r="I35" s="73"/>
      <c r="J35" s="74">
        <f>MAX(J8:J31)</f>
        <v>27.1922</v>
      </c>
      <c r="K35" s="73"/>
      <c r="L35" s="74">
        <f>MAX(L8:L31)</f>
        <v>49.551099999999998</v>
      </c>
      <c r="M35" s="73"/>
      <c r="N35" s="74">
        <f>MAX(N8:N31)</f>
        <v>41.687600000000003</v>
      </c>
      <c r="O35" s="73"/>
      <c r="P35" s="74">
        <f>MAX(P8:P31)</f>
        <v>21.090199999999999</v>
      </c>
      <c r="Q35" s="73"/>
      <c r="R35" s="74">
        <f>MAX(R8:R31)</f>
        <v>55.705100000000002</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44774</v>
      </c>
      <c r="C8" s="60">
        <f>VLOOKUP($A8,'Return Data'!$B$7:$R$2292,4,0)</f>
        <v>459.25</v>
      </c>
      <c r="D8" s="60">
        <f>VLOOKUP($A8,'Return Data'!$B$7:$R$2292,10,0)</f>
        <v>-0.61890000000000001</v>
      </c>
      <c r="E8" s="61">
        <f t="shared" ref="E8:E31" si="0">RANK(D8,D$8:D$31,0)</f>
        <v>21</v>
      </c>
      <c r="F8" s="60">
        <f>VLOOKUP($A8,'Return Data'!$B$7:$R$2292,11,0)</f>
        <v>-3.8098999999999998</v>
      </c>
      <c r="G8" s="61">
        <f t="shared" ref="G8:G31" si="1">RANK(F8,F$8:F$31,0)</f>
        <v>22</v>
      </c>
      <c r="H8" s="60">
        <f>VLOOKUP($A8,'Return Data'!$B$7:$R$2292,12,0)</f>
        <v>-3.2608000000000001</v>
      </c>
      <c r="I8" s="61">
        <f t="shared" ref="I8:I31" si="2">RANK(H8,H$8:H$31,0)</f>
        <v>15</v>
      </c>
      <c r="J8" s="60">
        <f>VLOOKUP($A8,'Return Data'!$B$7:$R$2292,13,0)</f>
        <v>6.7998000000000003</v>
      </c>
      <c r="K8" s="61">
        <f t="shared" ref="K8:K31" si="3">RANK(J8,J$8:J$31,0)</f>
        <v>11</v>
      </c>
      <c r="L8" s="60">
        <f>VLOOKUP($A8,'Return Data'!$B$7:$R$2292,17,0)</f>
        <v>37.265000000000001</v>
      </c>
      <c r="M8" s="61">
        <f t="shared" ref="M8:M29" si="4">RANK(L8,L$8:L$31,0)</f>
        <v>11</v>
      </c>
      <c r="N8" s="60">
        <f>VLOOKUP($A8,'Return Data'!$B$7:$R$2292,14,0)</f>
        <v>20.903600000000001</v>
      </c>
      <c r="O8" s="61">
        <f t="shared" ref="O8:O20" si="5">RANK(N8,N$8:N$31,0)</f>
        <v>17</v>
      </c>
      <c r="P8" s="60">
        <f>VLOOKUP($A8,'Return Data'!$B$7:$R$2292,15,0)</f>
        <v>8.5615000000000006</v>
      </c>
      <c r="Q8" s="61">
        <f t="shared" ref="Q8:Q19" si="6">RANK(P8,P$8:P$31,0)</f>
        <v>19</v>
      </c>
      <c r="R8" s="60">
        <f>VLOOKUP($A8,'Return Data'!$B$7:$R$2292,16,0)</f>
        <v>21.274100000000001</v>
      </c>
      <c r="S8" s="62">
        <f t="shared" ref="S8:S31" si="7">RANK(R8,R$8:R$31,0)</f>
        <v>5</v>
      </c>
    </row>
    <row r="9" spans="1:20" x14ac:dyDescent="0.3">
      <c r="A9" s="58" t="s">
        <v>1087</v>
      </c>
      <c r="B9" s="59">
        <f>VLOOKUP($A9,'Return Data'!$B$7:$R$2292,3,0)</f>
        <v>44774</v>
      </c>
      <c r="C9" s="60">
        <f>VLOOKUP($A9,'Return Data'!$B$7:$R$2292,4,0)</f>
        <v>67.11</v>
      </c>
      <c r="D9" s="60">
        <f>VLOOKUP($A9,'Return Data'!$B$7:$R$2292,10,0)</f>
        <v>1.7588999999999999</v>
      </c>
      <c r="E9" s="61">
        <f t="shared" si="0"/>
        <v>8</v>
      </c>
      <c r="F9" s="60">
        <f>VLOOKUP($A9,'Return Data'!$B$7:$R$2292,11,0)</f>
        <v>-2.1149</v>
      </c>
      <c r="G9" s="61">
        <f t="shared" si="1"/>
        <v>17</v>
      </c>
      <c r="H9" s="60">
        <f>VLOOKUP($A9,'Return Data'!$B$7:$R$2292,12,0)</f>
        <v>-5.2252999999999998</v>
      </c>
      <c r="I9" s="61">
        <f t="shared" si="2"/>
        <v>21</v>
      </c>
      <c r="J9" s="60">
        <f>VLOOKUP($A9,'Return Data'!$B$7:$R$2292,13,0)</f>
        <v>5.3697999999999997</v>
      </c>
      <c r="K9" s="61">
        <f t="shared" si="3"/>
        <v>16</v>
      </c>
      <c r="L9" s="60">
        <f>VLOOKUP($A9,'Return Data'!$B$7:$R$2292,17,0)</f>
        <v>30.895</v>
      </c>
      <c r="M9" s="61">
        <f t="shared" si="4"/>
        <v>19</v>
      </c>
      <c r="N9" s="60">
        <f>VLOOKUP($A9,'Return Data'!$B$7:$R$2292,14,0)</f>
        <v>24.709599999999998</v>
      </c>
      <c r="O9" s="61">
        <f t="shared" si="5"/>
        <v>11</v>
      </c>
      <c r="P9" s="60">
        <f>VLOOKUP($A9,'Return Data'!$B$7:$R$2292,15,0)</f>
        <v>16.905799999999999</v>
      </c>
      <c r="Q9" s="61">
        <f t="shared" si="6"/>
        <v>3</v>
      </c>
      <c r="R9" s="60">
        <f>VLOOKUP($A9,'Return Data'!$B$7:$R$2292,16,0)</f>
        <v>18.075800000000001</v>
      </c>
      <c r="S9" s="62">
        <f t="shared" si="7"/>
        <v>10</v>
      </c>
    </row>
    <row r="10" spans="1:20" x14ac:dyDescent="0.3">
      <c r="A10" s="58" t="s">
        <v>2006</v>
      </c>
      <c r="B10" s="59">
        <f>VLOOKUP($A10,'Return Data'!$B$7:$R$2292,3,0)</f>
        <v>44774</v>
      </c>
      <c r="C10" s="60">
        <f>VLOOKUP($A10,'Return Data'!$B$7:$R$2292,4,0)</f>
        <v>57.715600000000002</v>
      </c>
      <c r="D10" s="60">
        <f>VLOOKUP($A10,'Return Data'!$B$7:$R$2292,10,0)</f>
        <v>-0.72940000000000005</v>
      </c>
      <c r="E10" s="61">
        <f t="shared" si="0"/>
        <v>22</v>
      </c>
      <c r="F10" s="60">
        <f>VLOOKUP($A10,'Return Data'!$B$7:$R$2292,11,0)</f>
        <v>-1.4285000000000001</v>
      </c>
      <c r="G10" s="61">
        <f t="shared" si="1"/>
        <v>14</v>
      </c>
      <c r="H10" s="60">
        <f>VLOOKUP($A10,'Return Data'!$B$7:$R$2292,12,0)</f>
        <v>-3.4887999999999999</v>
      </c>
      <c r="I10" s="61">
        <f t="shared" si="2"/>
        <v>18</v>
      </c>
      <c r="J10" s="60">
        <f>VLOOKUP($A10,'Return Data'!$B$7:$R$2292,13,0)</f>
        <v>3.1206999999999998</v>
      </c>
      <c r="K10" s="61">
        <f t="shared" si="3"/>
        <v>19</v>
      </c>
      <c r="L10" s="60">
        <f>VLOOKUP($A10,'Return Data'!$B$7:$R$2292,17,0)</f>
        <v>34.881599999999999</v>
      </c>
      <c r="M10" s="61">
        <f t="shared" si="4"/>
        <v>14</v>
      </c>
      <c r="N10" s="60">
        <f>VLOOKUP($A10,'Return Data'!$B$7:$R$2292,14,0)</f>
        <v>24.761700000000001</v>
      </c>
      <c r="O10" s="61">
        <f t="shared" si="5"/>
        <v>10</v>
      </c>
      <c r="P10" s="60">
        <f>VLOOKUP($A10,'Return Data'!$B$7:$R$2292,15,0)</f>
        <v>11.542199999999999</v>
      </c>
      <c r="Q10" s="61">
        <f t="shared" si="6"/>
        <v>15</v>
      </c>
      <c r="R10" s="60">
        <f>VLOOKUP($A10,'Return Data'!$B$7:$R$2292,16,0)</f>
        <v>11.383100000000001</v>
      </c>
      <c r="S10" s="62">
        <f t="shared" si="7"/>
        <v>22</v>
      </c>
    </row>
    <row r="11" spans="1:20" x14ac:dyDescent="0.3">
      <c r="A11" s="58" t="s">
        <v>1091</v>
      </c>
      <c r="B11" s="59">
        <f>VLOOKUP($A11,'Return Data'!$B$7:$R$2292,3,0)</f>
        <v>44774</v>
      </c>
      <c r="C11" s="60">
        <f>VLOOKUP($A11,'Return Data'!$B$7:$R$2292,4,0)</f>
        <v>86.715000000000003</v>
      </c>
      <c r="D11" s="60">
        <f>VLOOKUP($A11,'Return Data'!$B$7:$R$2292,10,0)</f>
        <v>0.38200000000000001</v>
      </c>
      <c r="E11" s="61">
        <f t="shared" si="0"/>
        <v>19</v>
      </c>
      <c r="F11" s="60">
        <f>VLOOKUP($A11,'Return Data'!$B$7:$R$2292,11,0)</f>
        <v>-5.3948999999999998</v>
      </c>
      <c r="G11" s="61">
        <f t="shared" si="1"/>
        <v>24</v>
      </c>
      <c r="H11" s="60">
        <f>VLOOKUP($A11,'Return Data'!$B$7:$R$2292,12,0)</f>
        <v>-7.0648999999999997</v>
      </c>
      <c r="I11" s="61">
        <f t="shared" si="2"/>
        <v>22</v>
      </c>
      <c r="J11" s="60">
        <f>VLOOKUP($A11,'Return Data'!$B$7:$R$2292,13,0)</f>
        <v>-2.0468000000000002</v>
      </c>
      <c r="K11" s="61">
        <f t="shared" si="3"/>
        <v>24</v>
      </c>
      <c r="L11" s="60">
        <f>VLOOKUP($A11,'Return Data'!$B$7:$R$2292,17,0)</f>
        <v>23.603300000000001</v>
      </c>
      <c r="M11" s="61">
        <f t="shared" si="4"/>
        <v>23</v>
      </c>
      <c r="N11" s="60">
        <f>VLOOKUP($A11,'Return Data'!$B$7:$R$2292,14,0)</f>
        <v>19.460100000000001</v>
      </c>
      <c r="O11" s="61">
        <f t="shared" si="5"/>
        <v>20</v>
      </c>
      <c r="P11" s="60">
        <f>VLOOKUP($A11,'Return Data'!$B$7:$R$2292,15,0)</f>
        <v>10.409000000000001</v>
      </c>
      <c r="Q11" s="61">
        <f t="shared" si="6"/>
        <v>16</v>
      </c>
      <c r="R11" s="60">
        <f>VLOOKUP($A11,'Return Data'!$B$7:$R$2292,16,0)</f>
        <v>14.7262</v>
      </c>
      <c r="S11" s="62">
        <f t="shared" si="7"/>
        <v>16</v>
      </c>
    </row>
    <row r="12" spans="1:20" x14ac:dyDescent="0.3">
      <c r="A12" s="58" t="s">
        <v>1093</v>
      </c>
      <c r="B12" s="59">
        <f>VLOOKUP($A12,'Return Data'!$B$7:$R$2292,3,0)</f>
        <v>44774</v>
      </c>
      <c r="C12" s="60">
        <f>VLOOKUP($A12,'Return Data'!$B$7:$R$2292,4,0)</f>
        <v>50.613</v>
      </c>
      <c r="D12" s="60">
        <f>VLOOKUP($A12,'Return Data'!$B$7:$R$2292,10,0)</f>
        <v>1.8903000000000001</v>
      </c>
      <c r="E12" s="61">
        <f t="shared" si="0"/>
        <v>6</v>
      </c>
      <c r="F12" s="60">
        <f>VLOOKUP($A12,'Return Data'!$B$7:$R$2292,11,0)</f>
        <v>-0.29160000000000003</v>
      </c>
      <c r="G12" s="61">
        <f t="shared" si="1"/>
        <v>9</v>
      </c>
      <c r="H12" s="60">
        <f>VLOOKUP($A12,'Return Data'!$B$7:$R$2292,12,0)</f>
        <v>-1.0324</v>
      </c>
      <c r="I12" s="61">
        <f t="shared" si="2"/>
        <v>10</v>
      </c>
      <c r="J12" s="60">
        <f>VLOOKUP($A12,'Return Data'!$B$7:$R$2292,13,0)</f>
        <v>6.3745000000000003</v>
      </c>
      <c r="K12" s="61">
        <f t="shared" si="3"/>
        <v>12</v>
      </c>
      <c r="L12" s="60">
        <f>VLOOKUP($A12,'Return Data'!$B$7:$R$2292,17,0)</f>
        <v>40.436</v>
      </c>
      <c r="M12" s="61">
        <f t="shared" si="4"/>
        <v>6</v>
      </c>
      <c r="N12" s="60">
        <f>VLOOKUP($A12,'Return Data'!$B$7:$R$2292,14,0)</f>
        <v>27.772500000000001</v>
      </c>
      <c r="O12" s="61">
        <f t="shared" si="5"/>
        <v>4</v>
      </c>
      <c r="P12" s="60">
        <f>VLOOKUP($A12,'Return Data'!$B$7:$R$2292,15,0)</f>
        <v>14.625299999999999</v>
      </c>
      <c r="Q12" s="61">
        <f t="shared" si="6"/>
        <v>5</v>
      </c>
      <c r="R12" s="60">
        <f>VLOOKUP($A12,'Return Data'!$B$7:$R$2292,16,0)</f>
        <v>11.7403</v>
      </c>
      <c r="S12" s="62">
        <f t="shared" si="7"/>
        <v>21</v>
      </c>
    </row>
    <row r="13" spans="1:20" x14ac:dyDescent="0.3">
      <c r="A13" s="58" t="s">
        <v>1094</v>
      </c>
      <c r="B13" s="59">
        <f>VLOOKUP($A13,'Return Data'!$B$7:$R$2292,3,0)</f>
        <v>44774</v>
      </c>
      <c r="C13" s="60">
        <f>VLOOKUP($A13,'Return Data'!$B$7:$R$2292,4,0)</f>
        <v>1458.6732999999999</v>
      </c>
      <c r="D13" s="60">
        <f>VLOOKUP($A13,'Return Data'!$B$7:$R$2292,10,0)</f>
        <v>1.8245</v>
      </c>
      <c r="E13" s="61">
        <f t="shared" si="0"/>
        <v>7</v>
      </c>
      <c r="F13" s="60">
        <f>VLOOKUP($A13,'Return Data'!$B$7:$R$2292,11,0)</f>
        <v>-2.2854000000000001</v>
      </c>
      <c r="G13" s="61">
        <f t="shared" si="1"/>
        <v>19</v>
      </c>
      <c r="H13" s="60">
        <f>VLOOKUP($A13,'Return Data'!$B$7:$R$2292,12,0)</f>
        <v>-7.077</v>
      </c>
      <c r="I13" s="61">
        <f t="shared" si="2"/>
        <v>23</v>
      </c>
      <c r="J13" s="60">
        <f>VLOOKUP($A13,'Return Data'!$B$7:$R$2292,13,0)</f>
        <v>1.3958999999999999</v>
      </c>
      <c r="K13" s="61">
        <f t="shared" si="3"/>
        <v>22</v>
      </c>
      <c r="L13" s="60">
        <f>VLOOKUP($A13,'Return Data'!$B$7:$R$2292,17,0)</f>
        <v>31.043600000000001</v>
      </c>
      <c r="M13" s="61">
        <f t="shared" si="4"/>
        <v>18</v>
      </c>
      <c r="N13" s="60">
        <f>VLOOKUP($A13,'Return Data'!$B$7:$R$2292,14,0)</f>
        <v>17.810500000000001</v>
      </c>
      <c r="O13" s="61">
        <f t="shared" si="5"/>
        <v>22</v>
      </c>
      <c r="P13" s="60">
        <f>VLOOKUP($A13,'Return Data'!$B$7:$R$2292,15,0)</f>
        <v>9.6902000000000008</v>
      </c>
      <c r="Q13" s="61">
        <f t="shared" si="6"/>
        <v>17</v>
      </c>
      <c r="R13" s="60">
        <f>VLOOKUP($A13,'Return Data'!$B$7:$R$2292,16,0)</f>
        <v>18.970400000000001</v>
      </c>
      <c r="S13" s="62">
        <f t="shared" si="7"/>
        <v>7</v>
      </c>
    </row>
    <row r="14" spans="1:20" x14ac:dyDescent="0.3">
      <c r="A14" s="58" t="s">
        <v>1096</v>
      </c>
      <c r="B14" s="59">
        <f>VLOOKUP($A14,'Return Data'!$B$7:$R$2292,3,0)</f>
        <v>44774</v>
      </c>
      <c r="C14" s="60">
        <f>VLOOKUP($A14,'Return Data'!$B$7:$R$2292,4,0)</f>
        <v>94.36</v>
      </c>
      <c r="D14" s="60">
        <f>VLOOKUP($A14,'Return Data'!$B$7:$R$2292,10,0)</f>
        <v>2.3239000000000001</v>
      </c>
      <c r="E14" s="61">
        <f t="shared" si="0"/>
        <v>5</v>
      </c>
      <c r="F14" s="60">
        <f>VLOOKUP($A14,'Return Data'!$B$7:$R$2292,11,0)</f>
        <v>1.3447</v>
      </c>
      <c r="G14" s="61">
        <f t="shared" si="1"/>
        <v>4</v>
      </c>
      <c r="H14" s="60">
        <f>VLOOKUP($A14,'Return Data'!$B$7:$R$2292,12,0)</f>
        <v>2.2816999999999998</v>
      </c>
      <c r="I14" s="61">
        <f t="shared" si="2"/>
        <v>5</v>
      </c>
      <c r="J14" s="60">
        <f>VLOOKUP($A14,'Return Data'!$B$7:$R$2292,13,0)</f>
        <v>10.0601</v>
      </c>
      <c r="K14" s="61">
        <f t="shared" si="3"/>
        <v>5</v>
      </c>
      <c r="L14" s="60">
        <f>VLOOKUP($A14,'Return Data'!$B$7:$R$2292,17,0)</f>
        <v>37.902299999999997</v>
      </c>
      <c r="M14" s="61">
        <f t="shared" si="4"/>
        <v>10</v>
      </c>
      <c r="N14" s="60">
        <f>VLOOKUP($A14,'Return Data'!$B$7:$R$2292,14,0)</f>
        <v>23.904499999999999</v>
      </c>
      <c r="O14" s="61">
        <f t="shared" si="5"/>
        <v>13</v>
      </c>
      <c r="P14" s="60">
        <f>VLOOKUP($A14,'Return Data'!$B$7:$R$2292,15,0)</f>
        <v>11.7506</v>
      </c>
      <c r="Q14" s="61">
        <f t="shared" si="6"/>
        <v>14</v>
      </c>
      <c r="R14" s="60">
        <f>VLOOKUP($A14,'Return Data'!$B$7:$R$2292,16,0)</f>
        <v>16.012</v>
      </c>
      <c r="S14" s="62">
        <f t="shared" si="7"/>
        <v>13</v>
      </c>
    </row>
    <row r="15" spans="1:20" x14ac:dyDescent="0.3">
      <c r="A15" s="58" t="s">
        <v>1098</v>
      </c>
      <c r="B15" s="59">
        <f>VLOOKUP($A15,'Return Data'!$B$7:$R$2292,3,0)</f>
        <v>44774</v>
      </c>
      <c r="C15" s="60">
        <f>VLOOKUP($A15,'Return Data'!$B$7:$R$2292,4,0)</f>
        <v>162.35</v>
      </c>
      <c r="D15" s="60">
        <f>VLOOKUP($A15,'Return Data'!$B$7:$R$2292,10,0)</f>
        <v>2.6686999999999999</v>
      </c>
      <c r="E15" s="61">
        <f t="shared" si="0"/>
        <v>4</v>
      </c>
      <c r="F15" s="60">
        <f>VLOOKUP($A15,'Return Data'!$B$7:$R$2292,11,0)</f>
        <v>-1.349</v>
      </c>
      <c r="G15" s="61">
        <f t="shared" si="1"/>
        <v>13</v>
      </c>
      <c r="H15" s="60">
        <f>VLOOKUP($A15,'Return Data'!$B$7:$R$2292,12,0)</f>
        <v>-1.4388000000000001</v>
      </c>
      <c r="I15" s="61">
        <f t="shared" si="2"/>
        <v>11</v>
      </c>
      <c r="J15" s="60">
        <f>VLOOKUP($A15,'Return Data'!$B$7:$R$2292,13,0)</f>
        <v>5.7241</v>
      </c>
      <c r="K15" s="61">
        <f t="shared" si="3"/>
        <v>13</v>
      </c>
      <c r="L15" s="60">
        <f>VLOOKUP($A15,'Return Data'!$B$7:$R$2292,17,0)</f>
        <v>38.125399999999999</v>
      </c>
      <c r="M15" s="61">
        <f t="shared" si="4"/>
        <v>9</v>
      </c>
      <c r="N15" s="60">
        <f>VLOOKUP($A15,'Return Data'!$B$7:$R$2292,14,0)</f>
        <v>22.4621</v>
      </c>
      <c r="O15" s="61">
        <f t="shared" si="5"/>
        <v>16</v>
      </c>
      <c r="P15" s="60">
        <f>VLOOKUP($A15,'Return Data'!$B$7:$R$2292,15,0)</f>
        <v>11.8531</v>
      </c>
      <c r="Q15" s="61">
        <f t="shared" si="6"/>
        <v>12</v>
      </c>
      <c r="R15" s="60">
        <f>VLOOKUP($A15,'Return Data'!$B$7:$R$2292,16,0)</f>
        <v>16.9818</v>
      </c>
      <c r="S15" s="62">
        <f t="shared" si="7"/>
        <v>11</v>
      </c>
    </row>
    <row r="16" spans="1:20" x14ac:dyDescent="0.3">
      <c r="A16" s="58" t="s">
        <v>1100</v>
      </c>
      <c r="B16" s="59">
        <f>VLOOKUP($A16,'Return Data'!$B$7:$R$2292,3,0)</f>
        <v>44774</v>
      </c>
      <c r="C16" s="60">
        <f>VLOOKUP($A16,'Return Data'!$B$7:$R$2292,4,0)</f>
        <v>16.75</v>
      </c>
      <c r="D16" s="60">
        <f>VLOOKUP($A16,'Return Data'!$B$7:$R$2292,10,0)</f>
        <v>1.5152000000000001</v>
      </c>
      <c r="E16" s="61">
        <f t="shared" si="0"/>
        <v>12</v>
      </c>
      <c r="F16" s="60">
        <f>VLOOKUP($A16,'Return Data'!$B$7:$R$2292,11,0)</f>
        <v>-3.2909999999999999</v>
      </c>
      <c r="G16" s="61">
        <f t="shared" si="1"/>
        <v>20</v>
      </c>
      <c r="H16" s="60">
        <f>VLOOKUP($A16,'Return Data'!$B$7:$R$2292,12,0)</f>
        <v>-7.1508000000000003</v>
      </c>
      <c r="I16" s="61">
        <f t="shared" si="2"/>
        <v>24</v>
      </c>
      <c r="J16" s="60">
        <f>VLOOKUP($A16,'Return Data'!$B$7:$R$2292,13,0)</f>
        <v>0.2394</v>
      </c>
      <c r="K16" s="61">
        <f t="shared" si="3"/>
        <v>23</v>
      </c>
      <c r="L16" s="60">
        <f>VLOOKUP($A16,'Return Data'!$B$7:$R$2292,17,0)</f>
        <v>28.990300000000001</v>
      </c>
      <c r="M16" s="61">
        <f t="shared" si="4"/>
        <v>20</v>
      </c>
      <c r="N16" s="60">
        <f>VLOOKUP($A16,'Return Data'!$B$7:$R$2292,14,0)</f>
        <v>20.200500000000002</v>
      </c>
      <c r="O16" s="61">
        <f t="shared" si="5"/>
        <v>18</v>
      </c>
      <c r="P16" s="60">
        <f>VLOOKUP($A16,'Return Data'!$B$7:$R$2292,15,0)</f>
        <v>7.8254000000000001</v>
      </c>
      <c r="Q16" s="61">
        <f t="shared" si="6"/>
        <v>21</v>
      </c>
      <c r="R16" s="60">
        <f>VLOOKUP($A16,'Return Data'!$B$7:$R$2292,16,0)</f>
        <v>9.7989999999999995</v>
      </c>
      <c r="S16" s="62">
        <f t="shared" si="7"/>
        <v>23</v>
      </c>
    </row>
    <row r="17" spans="1:19" x14ac:dyDescent="0.3">
      <c r="A17" s="58" t="s">
        <v>1102</v>
      </c>
      <c r="B17" s="59">
        <f>VLOOKUP($A17,'Return Data'!$B$7:$R$2292,3,0)</f>
        <v>44774</v>
      </c>
      <c r="C17" s="60">
        <f>VLOOKUP($A17,'Return Data'!$B$7:$R$2292,4,0)</f>
        <v>85.29</v>
      </c>
      <c r="D17" s="60">
        <f>VLOOKUP($A17,'Return Data'!$B$7:$R$2292,10,0)</f>
        <v>0.83940000000000003</v>
      </c>
      <c r="E17" s="61">
        <f t="shared" si="0"/>
        <v>17</v>
      </c>
      <c r="F17" s="60">
        <f>VLOOKUP($A17,'Return Data'!$B$7:$R$2292,11,0)</f>
        <v>-3.9742999999999999</v>
      </c>
      <c r="G17" s="61">
        <f t="shared" si="1"/>
        <v>23</v>
      </c>
      <c r="H17" s="60">
        <f>VLOOKUP($A17,'Return Data'!$B$7:$R$2292,12,0)</f>
        <v>-4.0284000000000004</v>
      </c>
      <c r="I17" s="61">
        <f t="shared" si="2"/>
        <v>20</v>
      </c>
      <c r="J17" s="60">
        <f>VLOOKUP($A17,'Return Data'!$B$7:$R$2292,13,0)</f>
        <v>3.7844000000000002</v>
      </c>
      <c r="K17" s="61">
        <f t="shared" si="3"/>
        <v>18</v>
      </c>
      <c r="L17" s="60">
        <f>VLOOKUP($A17,'Return Data'!$B$7:$R$2292,17,0)</f>
        <v>31.202200000000001</v>
      </c>
      <c r="M17" s="61">
        <f t="shared" si="4"/>
        <v>17</v>
      </c>
      <c r="N17" s="60">
        <f>VLOOKUP($A17,'Return Data'!$B$7:$R$2292,14,0)</f>
        <v>24.688500000000001</v>
      </c>
      <c r="O17" s="61">
        <f t="shared" si="5"/>
        <v>12</v>
      </c>
      <c r="P17" s="60">
        <f>VLOOKUP($A17,'Return Data'!$B$7:$R$2292,15,0)</f>
        <v>13.9697</v>
      </c>
      <c r="Q17" s="61">
        <f t="shared" si="6"/>
        <v>6</v>
      </c>
      <c r="R17" s="60">
        <f>VLOOKUP($A17,'Return Data'!$B$7:$R$2292,16,0)</f>
        <v>15.0428</v>
      </c>
      <c r="S17" s="62">
        <f t="shared" si="7"/>
        <v>15</v>
      </c>
    </row>
    <row r="18" spans="1:19" x14ac:dyDescent="0.3">
      <c r="A18" s="58" t="s">
        <v>1104</v>
      </c>
      <c r="B18" s="59">
        <f>VLOOKUP($A18,'Return Data'!$B$7:$R$2292,3,0)</f>
        <v>44774</v>
      </c>
      <c r="C18" s="60">
        <f>VLOOKUP($A18,'Return Data'!$B$7:$R$2292,4,0)</f>
        <v>73.807000000000002</v>
      </c>
      <c r="D18" s="60">
        <f>VLOOKUP($A18,'Return Data'!$B$7:$R$2292,10,0)</f>
        <v>1.7465999999999999</v>
      </c>
      <c r="E18" s="61">
        <f t="shared" si="0"/>
        <v>10</v>
      </c>
      <c r="F18" s="60">
        <f>VLOOKUP($A18,'Return Data'!$B$7:$R$2292,11,0)</f>
        <v>1.5031000000000001</v>
      </c>
      <c r="G18" s="61">
        <f t="shared" si="1"/>
        <v>3</v>
      </c>
      <c r="H18" s="60">
        <f>VLOOKUP($A18,'Return Data'!$B$7:$R$2292,12,0)</f>
        <v>2.7595000000000001</v>
      </c>
      <c r="I18" s="61">
        <f t="shared" si="2"/>
        <v>4</v>
      </c>
      <c r="J18" s="60">
        <f>VLOOKUP($A18,'Return Data'!$B$7:$R$2292,13,0)</f>
        <v>9.0770999999999997</v>
      </c>
      <c r="K18" s="61">
        <f t="shared" si="3"/>
        <v>6</v>
      </c>
      <c r="L18" s="60">
        <f>VLOOKUP($A18,'Return Data'!$B$7:$R$2292,17,0)</f>
        <v>40.146900000000002</v>
      </c>
      <c r="M18" s="61">
        <f t="shared" si="4"/>
        <v>7</v>
      </c>
      <c r="N18" s="60">
        <f>VLOOKUP($A18,'Return Data'!$B$7:$R$2292,14,0)</f>
        <v>27.185199999999998</v>
      </c>
      <c r="O18" s="61">
        <f t="shared" si="5"/>
        <v>6</v>
      </c>
      <c r="P18" s="60">
        <f>VLOOKUP($A18,'Return Data'!$B$7:$R$2292,15,0)</f>
        <v>14.702199999999999</v>
      </c>
      <c r="Q18" s="61">
        <f t="shared" si="6"/>
        <v>4</v>
      </c>
      <c r="R18" s="60">
        <f>VLOOKUP($A18,'Return Data'!$B$7:$R$2292,16,0)</f>
        <v>13.9072</v>
      </c>
      <c r="S18" s="62">
        <f t="shared" si="7"/>
        <v>17</v>
      </c>
    </row>
    <row r="19" spans="1:19" x14ac:dyDescent="0.3">
      <c r="A19" s="58" t="s">
        <v>1107</v>
      </c>
      <c r="B19" s="59">
        <f>VLOOKUP($A19,'Return Data'!$B$7:$R$2292,3,0)</f>
        <v>44774</v>
      </c>
      <c r="C19" s="60">
        <f>VLOOKUP($A19,'Return Data'!$B$7:$R$2292,4,0)</f>
        <v>204.36</v>
      </c>
      <c r="D19" s="60">
        <f>VLOOKUP($A19,'Return Data'!$B$7:$R$2292,10,0)</f>
        <v>0.9335</v>
      </c>
      <c r="E19" s="61">
        <f t="shared" si="0"/>
        <v>16</v>
      </c>
      <c r="F19" s="60">
        <f>VLOOKUP($A19,'Return Data'!$B$7:$R$2292,11,0)</f>
        <v>-0.26840000000000003</v>
      </c>
      <c r="G19" s="61">
        <f t="shared" si="1"/>
        <v>8</v>
      </c>
      <c r="H19" s="60">
        <f>VLOOKUP($A19,'Return Data'!$B$7:$R$2292,12,0)</f>
        <v>-3.3210000000000002</v>
      </c>
      <c r="I19" s="61">
        <f t="shared" si="2"/>
        <v>17</v>
      </c>
      <c r="J19" s="60">
        <f>VLOOKUP($A19,'Return Data'!$B$7:$R$2292,13,0)</f>
        <v>2.3795999999999999</v>
      </c>
      <c r="K19" s="61">
        <f t="shared" si="3"/>
        <v>20</v>
      </c>
      <c r="L19" s="60">
        <f>VLOOKUP($A19,'Return Data'!$B$7:$R$2292,17,0)</f>
        <v>28.034400000000002</v>
      </c>
      <c r="M19" s="61">
        <f t="shared" si="4"/>
        <v>22</v>
      </c>
      <c r="N19" s="60">
        <f>VLOOKUP($A19,'Return Data'!$B$7:$R$2292,14,0)</f>
        <v>19.339600000000001</v>
      </c>
      <c r="O19" s="61">
        <f t="shared" si="5"/>
        <v>21</v>
      </c>
      <c r="P19" s="60">
        <f>VLOOKUP($A19,'Return Data'!$B$7:$R$2292,15,0)</f>
        <v>8.7100000000000009</v>
      </c>
      <c r="Q19" s="61">
        <f t="shared" si="6"/>
        <v>18</v>
      </c>
      <c r="R19" s="60">
        <f>VLOOKUP($A19,'Return Data'!$B$7:$R$2292,16,0)</f>
        <v>18.261700000000001</v>
      </c>
      <c r="S19" s="62">
        <f t="shared" si="7"/>
        <v>9</v>
      </c>
    </row>
    <row r="20" spans="1:19" x14ac:dyDescent="0.3">
      <c r="A20" s="58" t="s">
        <v>1109</v>
      </c>
      <c r="B20" s="59">
        <f>VLOOKUP($A20,'Return Data'!$B$7:$R$2292,3,0)</f>
        <v>44774</v>
      </c>
      <c r="C20" s="60">
        <f>VLOOKUP($A20,'Return Data'!$B$7:$R$2292,4,0)</f>
        <v>17.165600000000001</v>
      </c>
      <c r="D20" s="60">
        <f>VLOOKUP($A20,'Return Data'!$B$7:$R$2292,10,0)</f>
        <v>-0.15989999999999999</v>
      </c>
      <c r="E20" s="61">
        <f t="shared" si="0"/>
        <v>20</v>
      </c>
      <c r="F20" s="60">
        <f>VLOOKUP($A20,'Return Data'!$B$7:$R$2292,11,0)</f>
        <v>-3.544</v>
      </c>
      <c r="G20" s="61">
        <f t="shared" si="1"/>
        <v>21</v>
      </c>
      <c r="H20" s="60">
        <f>VLOOKUP($A20,'Return Data'!$B$7:$R$2292,12,0)</f>
        <v>-3.2917999999999998</v>
      </c>
      <c r="I20" s="61">
        <f t="shared" si="2"/>
        <v>16</v>
      </c>
      <c r="J20" s="60">
        <f>VLOOKUP($A20,'Return Data'!$B$7:$R$2292,13,0)</f>
        <v>4.0926</v>
      </c>
      <c r="K20" s="61">
        <f t="shared" si="3"/>
        <v>17</v>
      </c>
      <c r="L20" s="60">
        <f>VLOOKUP($A20,'Return Data'!$B$7:$R$2292,17,0)</f>
        <v>35.743600000000001</v>
      </c>
      <c r="M20" s="61">
        <f t="shared" si="4"/>
        <v>13</v>
      </c>
      <c r="N20" s="60">
        <f>VLOOKUP($A20,'Return Data'!$B$7:$R$2292,14,0)</f>
        <v>25.150200000000002</v>
      </c>
      <c r="O20" s="61">
        <f t="shared" si="5"/>
        <v>9</v>
      </c>
      <c r="P20" s="60"/>
      <c r="Q20" s="61"/>
      <c r="R20" s="60">
        <f>VLOOKUP($A20,'Return Data'!$B$7:$R$2292,16,0)</f>
        <v>12.7454</v>
      </c>
      <c r="S20" s="62">
        <f t="shared" si="7"/>
        <v>18</v>
      </c>
    </row>
    <row r="21" spans="1:19" x14ac:dyDescent="0.3">
      <c r="A21" s="58" t="s">
        <v>1111</v>
      </c>
      <c r="B21" s="59">
        <f>VLOOKUP($A21,'Return Data'!$B$7:$R$2292,3,0)</f>
        <v>44774</v>
      </c>
      <c r="C21" s="60">
        <f>VLOOKUP($A21,'Return Data'!$B$7:$R$2292,4,0)</f>
        <v>21.202000000000002</v>
      </c>
      <c r="D21" s="60">
        <f>VLOOKUP($A21,'Return Data'!$B$7:$R$2292,10,0)</f>
        <v>3.1979000000000002</v>
      </c>
      <c r="E21" s="61">
        <f t="shared" si="0"/>
        <v>2</v>
      </c>
      <c r="F21" s="60">
        <f>VLOOKUP($A21,'Return Data'!$B$7:$R$2292,11,0)</f>
        <v>0.53580000000000005</v>
      </c>
      <c r="G21" s="61">
        <f t="shared" si="1"/>
        <v>7</v>
      </c>
      <c r="H21" s="60">
        <f>VLOOKUP($A21,'Return Data'!$B$7:$R$2292,12,0)</f>
        <v>-0.13189999999999999</v>
      </c>
      <c r="I21" s="61">
        <f t="shared" si="2"/>
        <v>6</v>
      </c>
      <c r="J21" s="60">
        <f>VLOOKUP($A21,'Return Data'!$B$7:$R$2292,13,0)</f>
        <v>8.6334999999999997</v>
      </c>
      <c r="K21" s="61">
        <f t="shared" si="3"/>
        <v>7</v>
      </c>
      <c r="L21" s="60">
        <f>VLOOKUP($A21,'Return Data'!$B$7:$R$2292,17,0)</f>
        <v>42.153300000000002</v>
      </c>
      <c r="M21" s="61">
        <f t="shared" si="4"/>
        <v>5</v>
      </c>
      <c r="N21" s="60"/>
      <c r="O21" s="61"/>
      <c r="P21" s="60"/>
      <c r="Q21" s="61"/>
      <c r="R21" s="60">
        <f>VLOOKUP($A21,'Return Data'!$B$7:$R$2292,16,0)</f>
        <v>28.350100000000001</v>
      </c>
      <c r="S21" s="62">
        <f t="shared" si="7"/>
        <v>2</v>
      </c>
    </row>
    <row r="22" spans="1:19" x14ac:dyDescent="0.3">
      <c r="A22" s="58" t="s">
        <v>1113</v>
      </c>
      <c r="B22" s="59">
        <f>VLOOKUP($A22,'Return Data'!$B$7:$R$2292,3,0)</f>
        <v>44774</v>
      </c>
      <c r="C22" s="60">
        <f>VLOOKUP($A22,'Return Data'!$B$7:$R$2292,4,0)</f>
        <v>47.261899999999997</v>
      </c>
      <c r="D22" s="60">
        <f>VLOOKUP($A22,'Return Data'!$B$7:$R$2292,10,0)</f>
        <v>1.7514000000000001</v>
      </c>
      <c r="E22" s="61">
        <f t="shared" si="0"/>
        <v>9</v>
      </c>
      <c r="F22" s="60">
        <f>VLOOKUP($A22,'Return Data'!$B$7:$R$2292,11,0)</f>
        <v>3.3187000000000002</v>
      </c>
      <c r="G22" s="61">
        <f t="shared" si="1"/>
        <v>1</v>
      </c>
      <c r="H22" s="60">
        <f>VLOOKUP($A22,'Return Data'!$B$7:$R$2292,12,0)</f>
        <v>7.7972999999999999</v>
      </c>
      <c r="I22" s="61">
        <f t="shared" si="2"/>
        <v>2</v>
      </c>
      <c r="J22" s="60">
        <f>VLOOKUP($A22,'Return Data'!$B$7:$R$2292,13,0)</f>
        <v>25.726600000000001</v>
      </c>
      <c r="K22" s="61">
        <f t="shared" si="3"/>
        <v>1</v>
      </c>
      <c r="L22" s="60">
        <f>VLOOKUP($A22,'Return Data'!$B$7:$R$2292,17,0)</f>
        <v>44.131999999999998</v>
      </c>
      <c r="M22" s="61">
        <f t="shared" si="4"/>
        <v>3</v>
      </c>
      <c r="N22" s="60">
        <f>VLOOKUP($A22,'Return Data'!$B$7:$R$2292,14,0)</f>
        <v>27.317</v>
      </c>
      <c r="O22" s="61">
        <f t="shared" ref="O22:O29" si="8">RANK(N22,N$8:N$31,0)</f>
        <v>5</v>
      </c>
      <c r="P22" s="60">
        <f>VLOOKUP($A22,'Return Data'!$B$7:$R$2292,15,0)</f>
        <v>13.1295</v>
      </c>
      <c r="Q22" s="61">
        <f t="shared" ref="Q22:Q29" si="9">RANK(P22,P$8:P$31,0)</f>
        <v>8</v>
      </c>
      <c r="R22" s="60">
        <f>VLOOKUP($A22,'Return Data'!$B$7:$R$2292,16,0)</f>
        <v>20.208200000000001</v>
      </c>
      <c r="S22" s="62">
        <f t="shared" si="7"/>
        <v>6</v>
      </c>
    </row>
    <row r="23" spans="1:19" x14ac:dyDescent="0.3">
      <c r="A23" s="58" t="s">
        <v>1114</v>
      </c>
      <c r="B23" s="59">
        <f>VLOOKUP($A23,'Return Data'!$B$7:$R$2292,3,0)</f>
        <v>44774</v>
      </c>
      <c r="C23" s="60">
        <f>VLOOKUP($A23,'Return Data'!$B$7:$R$2292,4,0)</f>
        <v>2058.6801</v>
      </c>
      <c r="D23" s="60">
        <f>VLOOKUP($A23,'Return Data'!$B$7:$R$2292,10,0)</f>
        <v>0.95169999999999999</v>
      </c>
      <c r="E23" s="61">
        <f t="shared" si="0"/>
        <v>15</v>
      </c>
      <c r="F23" s="60">
        <f>VLOOKUP($A23,'Return Data'!$B$7:$R$2292,11,0)</f>
        <v>-0.70709999999999995</v>
      </c>
      <c r="G23" s="61">
        <f t="shared" si="1"/>
        <v>11</v>
      </c>
      <c r="H23" s="60">
        <f>VLOOKUP($A23,'Return Data'!$B$7:$R$2292,12,0)</f>
        <v>-1.7730999999999999</v>
      </c>
      <c r="I23" s="61">
        <f t="shared" si="2"/>
        <v>12</v>
      </c>
      <c r="J23" s="60">
        <f>VLOOKUP($A23,'Return Data'!$B$7:$R$2292,13,0)</f>
        <v>8.2073999999999998</v>
      </c>
      <c r="K23" s="61">
        <f t="shared" si="3"/>
        <v>8</v>
      </c>
      <c r="L23" s="60">
        <f>VLOOKUP($A23,'Return Data'!$B$7:$R$2292,17,0)</f>
        <v>38.926900000000003</v>
      </c>
      <c r="M23" s="61">
        <f t="shared" si="4"/>
        <v>8</v>
      </c>
      <c r="N23" s="60">
        <f>VLOOKUP($A23,'Return Data'!$B$7:$R$2292,14,0)</f>
        <v>25.662500000000001</v>
      </c>
      <c r="O23" s="61">
        <f t="shared" si="8"/>
        <v>8</v>
      </c>
      <c r="P23" s="60">
        <f>VLOOKUP($A23,'Return Data'!$B$7:$R$2292,15,0)</f>
        <v>13.670500000000001</v>
      </c>
      <c r="Q23" s="61">
        <f t="shared" si="9"/>
        <v>7</v>
      </c>
      <c r="R23" s="60">
        <f>VLOOKUP($A23,'Return Data'!$B$7:$R$2292,16,0)</f>
        <v>21.961300000000001</v>
      </c>
      <c r="S23" s="62">
        <f t="shared" si="7"/>
        <v>4</v>
      </c>
    </row>
    <row r="24" spans="1:19" x14ac:dyDescent="0.3">
      <c r="A24" s="58" t="s">
        <v>1117</v>
      </c>
      <c r="B24" s="59">
        <f>VLOOKUP($A24,'Return Data'!$B$7:$R$2292,3,0)</f>
        <v>44774</v>
      </c>
      <c r="C24" s="60">
        <f>VLOOKUP($A24,'Return Data'!$B$7:$R$2292,4,0)</f>
        <v>43.49</v>
      </c>
      <c r="D24" s="60">
        <f>VLOOKUP($A24,'Return Data'!$B$7:$R$2292,10,0)</f>
        <v>5.2008000000000001</v>
      </c>
      <c r="E24" s="61">
        <f t="shared" si="0"/>
        <v>1</v>
      </c>
      <c r="F24" s="60">
        <f>VLOOKUP($A24,'Return Data'!$B$7:$R$2292,11,0)</f>
        <v>-1.6286</v>
      </c>
      <c r="G24" s="61">
        <f t="shared" si="1"/>
        <v>15</v>
      </c>
      <c r="H24" s="60">
        <f>VLOOKUP($A24,'Return Data'!$B$7:$R$2292,12,0)</f>
        <v>-0.73040000000000005</v>
      </c>
      <c r="I24" s="61">
        <f t="shared" si="2"/>
        <v>9</v>
      </c>
      <c r="J24" s="60">
        <f>VLOOKUP($A24,'Return Data'!$B$7:$R$2292,13,0)</f>
        <v>10.521000000000001</v>
      </c>
      <c r="K24" s="61">
        <f t="shared" si="3"/>
        <v>4</v>
      </c>
      <c r="L24" s="60">
        <f>VLOOKUP($A24,'Return Data'!$B$7:$R$2292,17,0)</f>
        <v>46.871099999999998</v>
      </c>
      <c r="M24" s="61">
        <f t="shared" si="4"/>
        <v>1</v>
      </c>
      <c r="N24" s="60">
        <f>VLOOKUP($A24,'Return Data'!$B$7:$R$2292,14,0)</f>
        <v>39.226900000000001</v>
      </c>
      <c r="O24" s="61">
        <f t="shared" si="8"/>
        <v>1</v>
      </c>
      <c r="P24" s="60">
        <f>VLOOKUP($A24,'Return Data'!$B$7:$R$2292,15,0)</f>
        <v>17.877800000000001</v>
      </c>
      <c r="Q24" s="61">
        <f t="shared" si="9"/>
        <v>2</v>
      </c>
      <c r="R24" s="60">
        <f>VLOOKUP($A24,'Return Data'!$B$7:$R$2292,16,0)</f>
        <v>18.479900000000001</v>
      </c>
      <c r="S24" s="62">
        <f t="shared" si="7"/>
        <v>8</v>
      </c>
    </row>
    <row r="25" spans="1:19" x14ac:dyDescent="0.3">
      <c r="A25" s="58" t="s">
        <v>1120</v>
      </c>
      <c r="B25" s="59">
        <f>VLOOKUP($A25,'Return Data'!$B$7:$R$2292,3,0)</f>
        <v>44774</v>
      </c>
      <c r="C25" s="60">
        <f>VLOOKUP($A25,'Return Data'!$B$7:$R$2292,4,0)</f>
        <v>125.0356</v>
      </c>
      <c r="D25" s="60">
        <f>VLOOKUP($A25,'Return Data'!$B$7:$R$2292,10,0)</f>
        <v>-1.2851999999999999</v>
      </c>
      <c r="E25" s="61">
        <f t="shared" si="0"/>
        <v>23</v>
      </c>
      <c r="F25" s="60">
        <f>VLOOKUP($A25,'Return Data'!$B$7:$R$2292,11,0)</f>
        <v>2.6034999999999999</v>
      </c>
      <c r="G25" s="61">
        <f t="shared" si="1"/>
        <v>2</v>
      </c>
      <c r="H25" s="60">
        <f>VLOOKUP($A25,'Return Data'!$B$7:$R$2292,12,0)</f>
        <v>8.2165999999999997</v>
      </c>
      <c r="I25" s="61">
        <f t="shared" si="2"/>
        <v>1</v>
      </c>
      <c r="J25" s="60">
        <f>VLOOKUP($A25,'Return Data'!$B$7:$R$2292,13,0)</f>
        <v>13.312900000000001</v>
      </c>
      <c r="K25" s="61">
        <f t="shared" si="3"/>
        <v>3</v>
      </c>
      <c r="L25" s="60">
        <f>VLOOKUP($A25,'Return Data'!$B$7:$R$2292,17,0)</f>
        <v>46.142499999999998</v>
      </c>
      <c r="M25" s="61">
        <f t="shared" si="4"/>
        <v>2</v>
      </c>
      <c r="N25" s="60">
        <f>VLOOKUP($A25,'Return Data'!$B$7:$R$2292,14,0)</f>
        <v>35.624200000000002</v>
      </c>
      <c r="O25" s="61">
        <f t="shared" si="8"/>
        <v>2</v>
      </c>
      <c r="P25" s="60">
        <f>VLOOKUP($A25,'Return Data'!$B$7:$R$2292,15,0)</f>
        <v>19.48</v>
      </c>
      <c r="Q25" s="61">
        <f t="shared" si="9"/>
        <v>1</v>
      </c>
      <c r="R25" s="60">
        <f>VLOOKUP($A25,'Return Data'!$B$7:$R$2292,16,0)</f>
        <v>12.5032</v>
      </c>
      <c r="S25" s="62">
        <f t="shared" si="7"/>
        <v>19</v>
      </c>
    </row>
    <row r="26" spans="1:19" x14ac:dyDescent="0.3">
      <c r="A26" s="58" t="s">
        <v>1123</v>
      </c>
      <c r="B26" s="59">
        <f>VLOOKUP($A26,'Return Data'!$B$7:$R$2292,3,0)</f>
        <v>44774</v>
      </c>
      <c r="C26" s="60">
        <f>VLOOKUP($A26,'Return Data'!$B$7:$R$2292,4,0)</f>
        <v>143.55930000000001</v>
      </c>
      <c r="D26" s="60">
        <f>VLOOKUP($A26,'Return Data'!$B$7:$R$2292,10,0)</f>
        <v>1.7382</v>
      </c>
      <c r="E26" s="61">
        <f t="shared" si="0"/>
        <v>11</v>
      </c>
      <c r="F26" s="60">
        <f>VLOOKUP($A26,'Return Data'!$B$7:$R$2292,11,0)</f>
        <v>1.2141</v>
      </c>
      <c r="G26" s="61">
        <f t="shared" si="1"/>
        <v>5</v>
      </c>
      <c r="H26" s="60">
        <f>VLOOKUP($A26,'Return Data'!$B$7:$R$2292,12,0)</f>
        <v>4.5461</v>
      </c>
      <c r="I26" s="61">
        <f t="shared" si="2"/>
        <v>3</v>
      </c>
      <c r="J26" s="60">
        <f>VLOOKUP($A26,'Return Data'!$B$7:$R$2292,13,0)</f>
        <v>14.333299999999999</v>
      </c>
      <c r="K26" s="61">
        <f t="shared" si="3"/>
        <v>2</v>
      </c>
      <c r="L26" s="60">
        <f>VLOOKUP($A26,'Return Data'!$B$7:$R$2292,17,0)</f>
        <v>44.000999999999998</v>
      </c>
      <c r="M26" s="61">
        <f t="shared" si="4"/>
        <v>4</v>
      </c>
      <c r="N26" s="60">
        <f>VLOOKUP($A26,'Return Data'!$B$7:$R$2292,14,0)</f>
        <v>29.562999999999999</v>
      </c>
      <c r="O26" s="61">
        <f t="shared" si="8"/>
        <v>3</v>
      </c>
      <c r="P26" s="60">
        <f>VLOOKUP($A26,'Return Data'!$B$7:$R$2292,15,0)</f>
        <v>12.9977</v>
      </c>
      <c r="Q26" s="61">
        <f t="shared" si="9"/>
        <v>9</v>
      </c>
      <c r="R26" s="60">
        <f>VLOOKUP($A26,'Return Data'!$B$7:$R$2292,16,0)</f>
        <v>16.593499999999999</v>
      </c>
      <c r="S26" s="62">
        <f t="shared" si="7"/>
        <v>12</v>
      </c>
    </row>
    <row r="27" spans="1:19" x14ac:dyDescent="0.3">
      <c r="A27" s="58" t="s">
        <v>1124</v>
      </c>
      <c r="B27" s="59">
        <f>VLOOKUP($A27,'Return Data'!$B$7:$R$2292,3,0)</f>
        <v>44774</v>
      </c>
      <c r="C27" s="60">
        <f>VLOOKUP($A27,'Return Data'!$B$7:$R$2292,4,0)</f>
        <v>716.3297</v>
      </c>
      <c r="D27" s="60">
        <f>VLOOKUP($A27,'Return Data'!$B$7:$R$2292,10,0)</f>
        <v>2.694</v>
      </c>
      <c r="E27" s="61">
        <f t="shared" si="0"/>
        <v>3</v>
      </c>
      <c r="F27" s="60">
        <f>VLOOKUP($A27,'Return Data'!$B$7:$R$2292,11,0)</f>
        <v>0.99370000000000003</v>
      </c>
      <c r="G27" s="61">
        <f t="shared" si="1"/>
        <v>6</v>
      </c>
      <c r="H27" s="60">
        <f>VLOOKUP($A27,'Return Data'!$B$7:$R$2292,12,0)</f>
        <v>-0.27600000000000002</v>
      </c>
      <c r="I27" s="61">
        <f t="shared" si="2"/>
        <v>7</v>
      </c>
      <c r="J27" s="60">
        <f>VLOOKUP($A27,'Return Data'!$B$7:$R$2292,13,0)</f>
        <v>7.9974999999999996</v>
      </c>
      <c r="K27" s="61">
        <f t="shared" si="3"/>
        <v>9</v>
      </c>
      <c r="L27" s="60">
        <f>VLOOKUP($A27,'Return Data'!$B$7:$R$2292,17,0)</f>
        <v>34.487900000000003</v>
      </c>
      <c r="M27" s="61">
        <f t="shared" si="4"/>
        <v>16</v>
      </c>
      <c r="N27" s="60">
        <f>VLOOKUP($A27,'Return Data'!$B$7:$R$2292,14,0)</f>
        <v>19.501100000000001</v>
      </c>
      <c r="O27" s="61">
        <f t="shared" si="8"/>
        <v>19</v>
      </c>
      <c r="P27" s="60">
        <f>VLOOKUP($A27,'Return Data'!$B$7:$R$2292,15,0)</f>
        <v>8.1524000000000001</v>
      </c>
      <c r="Q27" s="61">
        <f t="shared" si="9"/>
        <v>20</v>
      </c>
      <c r="R27" s="60">
        <f>VLOOKUP($A27,'Return Data'!$B$7:$R$2292,16,0)</f>
        <v>23.745000000000001</v>
      </c>
      <c r="S27" s="62">
        <f t="shared" si="7"/>
        <v>3</v>
      </c>
    </row>
    <row r="28" spans="1:19" x14ac:dyDescent="0.3">
      <c r="A28" s="58" t="s">
        <v>1126</v>
      </c>
      <c r="B28" s="59">
        <f>VLOOKUP($A28,'Return Data'!$B$7:$R$2292,3,0)</f>
        <v>44774</v>
      </c>
      <c r="C28" s="60">
        <f>VLOOKUP($A28,'Return Data'!$B$7:$R$2292,4,0)</f>
        <v>240.80449999999999</v>
      </c>
      <c r="D28" s="60">
        <f>VLOOKUP($A28,'Return Data'!$B$7:$R$2292,10,0)</f>
        <v>0.78990000000000005</v>
      </c>
      <c r="E28" s="61">
        <f t="shared" si="0"/>
        <v>18</v>
      </c>
      <c r="F28" s="60">
        <f>VLOOKUP($A28,'Return Data'!$B$7:$R$2292,11,0)</f>
        <v>-1.9699</v>
      </c>
      <c r="G28" s="61">
        <f t="shared" si="1"/>
        <v>16</v>
      </c>
      <c r="H28" s="60">
        <f>VLOOKUP($A28,'Return Data'!$B$7:$R$2292,12,0)</f>
        <v>-2.7864</v>
      </c>
      <c r="I28" s="61">
        <f t="shared" si="2"/>
        <v>14</v>
      </c>
      <c r="J28" s="60">
        <f>VLOOKUP($A28,'Return Data'!$B$7:$R$2292,13,0)</f>
        <v>5.4939</v>
      </c>
      <c r="K28" s="61">
        <f t="shared" si="3"/>
        <v>15</v>
      </c>
      <c r="L28" s="60">
        <f>VLOOKUP($A28,'Return Data'!$B$7:$R$2292,17,0)</f>
        <v>34.618099999999998</v>
      </c>
      <c r="M28" s="61">
        <f t="shared" si="4"/>
        <v>15</v>
      </c>
      <c r="N28" s="60">
        <f>VLOOKUP($A28,'Return Data'!$B$7:$R$2292,14,0)</f>
        <v>23.473299999999998</v>
      </c>
      <c r="O28" s="61">
        <f t="shared" si="8"/>
        <v>15</v>
      </c>
      <c r="P28" s="60">
        <f>VLOOKUP($A28,'Return Data'!$B$7:$R$2292,15,0)</f>
        <v>12.5946</v>
      </c>
      <c r="Q28" s="61">
        <f t="shared" si="9"/>
        <v>11</v>
      </c>
      <c r="R28" s="60">
        <f>VLOOKUP($A28,'Return Data'!$B$7:$R$2292,16,0)</f>
        <v>11.9856</v>
      </c>
      <c r="S28" s="62">
        <f t="shared" si="7"/>
        <v>20</v>
      </c>
    </row>
    <row r="29" spans="1:19" x14ac:dyDescent="0.3">
      <c r="A29" s="58" t="s">
        <v>1129</v>
      </c>
      <c r="B29" s="59">
        <f>VLOOKUP($A29,'Return Data'!$B$7:$R$2292,3,0)</f>
        <v>44774</v>
      </c>
      <c r="C29" s="60">
        <f>VLOOKUP($A29,'Return Data'!$B$7:$R$2292,4,0)</f>
        <v>72.5</v>
      </c>
      <c r="D29" s="60">
        <f>VLOOKUP($A29,'Return Data'!$B$7:$R$2292,10,0)</f>
        <v>-2.2911000000000001</v>
      </c>
      <c r="E29" s="61">
        <f t="shared" si="0"/>
        <v>24</v>
      </c>
      <c r="F29" s="60">
        <f>VLOOKUP($A29,'Return Data'!$B$7:$R$2292,11,0)</f>
        <v>-1.3203</v>
      </c>
      <c r="G29" s="61">
        <f t="shared" si="1"/>
        <v>12</v>
      </c>
      <c r="H29" s="60">
        <f>VLOOKUP($A29,'Return Data'!$B$7:$R$2292,12,0)</f>
        <v>-3.9226000000000001</v>
      </c>
      <c r="I29" s="61">
        <f t="shared" si="2"/>
        <v>19</v>
      </c>
      <c r="J29" s="60">
        <f>VLOOKUP($A29,'Return Data'!$B$7:$R$2292,13,0)</f>
        <v>1.6117999999999999</v>
      </c>
      <c r="K29" s="61">
        <f t="shared" si="3"/>
        <v>21</v>
      </c>
      <c r="L29" s="60">
        <f>VLOOKUP($A29,'Return Data'!$B$7:$R$2292,17,0)</f>
        <v>28.378299999999999</v>
      </c>
      <c r="M29" s="61">
        <f t="shared" si="4"/>
        <v>21</v>
      </c>
      <c r="N29" s="60">
        <f>VLOOKUP($A29,'Return Data'!$B$7:$R$2292,14,0)</f>
        <v>23.5715</v>
      </c>
      <c r="O29" s="61">
        <f t="shared" si="8"/>
        <v>14</v>
      </c>
      <c r="P29" s="60">
        <f>VLOOKUP($A29,'Return Data'!$B$7:$R$2292,15,0)</f>
        <v>11.7973</v>
      </c>
      <c r="Q29" s="61">
        <f t="shared" si="9"/>
        <v>13</v>
      </c>
      <c r="R29" s="60">
        <f>VLOOKUP($A29,'Return Data'!$B$7:$R$2292,16,0)</f>
        <v>7.3521999999999998</v>
      </c>
      <c r="S29" s="62">
        <f t="shared" si="7"/>
        <v>24</v>
      </c>
    </row>
    <row r="30" spans="1:19" x14ac:dyDescent="0.3">
      <c r="A30" s="58" t="s">
        <v>1131</v>
      </c>
      <c r="B30" s="59">
        <f>VLOOKUP($A30,'Return Data'!$B$7:$R$2292,3,0)</f>
        <v>44774</v>
      </c>
      <c r="C30" s="60">
        <f>VLOOKUP($A30,'Return Data'!$B$7:$R$2292,4,0)</f>
        <v>27.59</v>
      </c>
      <c r="D30" s="60">
        <f>VLOOKUP($A30,'Return Data'!$B$7:$R$2292,10,0)</f>
        <v>1.2848999999999999</v>
      </c>
      <c r="E30" s="61">
        <f t="shared" si="0"/>
        <v>14</v>
      </c>
      <c r="F30" s="60">
        <f>VLOOKUP($A30,'Return Data'!$B$7:$R$2292,11,0)</f>
        <v>-0.61240000000000006</v>
      </c>
      <c r="G30" s="61">
        <f t="shared" si="1"/>
        <v>10</v>
      </c>
      <c r="H30" s="60">
        <f>VLOOKUP($A30,'Return Data'!$B$7:$R$2292,12,0)</f>
        <v>-0.68389999999999995</v>
      </c>
      <c r="I30" s="61">
        <f t="shared" si="2"/>
        <v>8</v>
      </c>
      <c r="J30" s="60">
        <f>VLOOKUP($A30,'Return Data'!$B$7:$R$2292,13,0)</f>
        <v>7.8577000000000004</v>
      </c>
      <c r="K30" s="61">
        <f t="shared" si="3"/>
        <v>10</v>
      </c>
      <c r="L30" s="60"/>
      <c r="M30" s="61"/>
      <c r="N30" s="60"/>
      <c r="O30" s="61"/>
      <c r="P30" s="60"/>
      <c r="Q30" s="61"/>
      <c r="R30" s="60">
        <f>VLOOKUP($A30,'Return Data'!$B$7:$R$2292,16,0)</f>
        <v>53.760899999999999</v>
      </c>
      <c r="S30" s="62">
        <f t="shared" si="7"/>
        <v>1</v>
      </c>
    </row>
    <row r="31" spans="1:19" x14ac:dyDescent="0.3">
      <c r="A31" s="58" t="s">
        <v>1805</v>
      </c>
      <c r="B31" s="59">
        <f>VLOOKUP($A31,'Return Data'!$B$7:$R$2292,3,0)</f>
        <v>44774</v>
      </c>
      <c r="C31" s="60">
        <f>VLOOKUP($A31,'Return Data'!$B$7:$R$2292,4,0)</f>
        <v>184.71969999999999</v>
      </c>
      <c r="D31" s="60">
        <f>VLOOKUP($A31,'Return Data'!$B$7:$R$2292,10,0)</f>
        <v>1.3425</v>
      </c>
      <c r="E31" s="61">
        <f t="shared" si="0"/>
        <v>13</v>
      </c>
      <c r="F31" s="60">
        <f>VLOOKUP($A31,'Return Data'!$B$7:$R$2292,11,0)</f>
        <v>-2.2162000000000002</v>
      </c>
      <c r="G31" s="61">
        <f t="shared" si="1"/>
        <v>18</v>
      </c>
      <c r="H31" s="60">
        <f>VLOOKUP($A31,'Return Data'!$B$7:$R$2292,12,0)</f>
        <v>-2.4937</v>
      </c>
      <c r="I31" s="61">
        <f t="shared" si="2"/>
        <v>13</v>
      </c>
      <c r="J31" s="60">
        <f>VLOOKUP($A31,'Return Data'!$B$7:$R$2292,13,0)</f>
        <v>5.6374000000000004</v>
      </c>
      <c r="K31" s="61">
        <f t="shared" si="3"/>
        <v>14</v>
      </c>
      <c r="L31" s="60">
        <f>VLOOKUP($A31,'Return Data'!$B$7:$R$2292,17,0)</f>
        <v>36.391500000000001</v>
      </c>
      <c r="M31" s="61">
        <f>RANK(L31,L$8:L$31,0)</f>
        <v>12</v>
      </c>
      <c r="N31" s="60">
        <f>VLOOKUP($A31,'Return Data'!$B$7:$R$2292,14,0)</f>
        <v>27.135300000000001</v>
      </c>
      <c r="O31" s="61">
        <f>RANK(N31,N$8:N$31,0)</f>
        <v>7</v>
      </c>
      <c r="P31" s="60">
        <f>VLOOKUP($A31,'Return Data'!$B$7:$R$2292,15,0)</f>
        <v>12.6275</v>
      </c>
      <c r="Q31" s="61">
        <f>RANK(P31,P$8:P$31,0)</f>
        <v>10</v>
      </c>
      <c r="R31" s="60">
        <f>VLOOKUP($A31,'Return Data'!$B$7:$R$2292,16,0)</f>
        <v>15.576000000000001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1.2395749999999999</v>
      </c>
      <c r="E33" s="69"/>
      <c r="F33" s="70">
        <f>AVERAGE(F8:F31)</f>
        <v>-1.0288666666666666</v>
      </c>
      <c r="G33" s="69"/>
      <c r="H33" s="70">
        <f>AVERAGE(H8:H31)</f>
        <v>-1.3990333333333334</v>
      </c>
      <c r="I33" s="69"/>
      <c r="J33" s="70">
        <f>AVERAGE(J8:J31)</f>
        <v>6.9043416666666673</v>
      </c>
      <c r="K33" s="69"/>
      <c r="L33" s="70">
        <f>AVERAGE(L8:L31)</f>
        <v>36.277052173913042</v>
      </c>
      <c r="M33" s="69"/>
      <c r="N33" s="70">
        <f>AVERAGE(N8:N31)</f>
        <v>24.973790909090908</v>
      </c>
      <c r="O33" s="69"/>
      <c r="P33" s="70">
        <f>AVERAGE(P8:P31)</f>
        <v>12.517728571428574</v>
      </c>
      <c r="Q33" s="69"/>
      <c r="R33" s="70">
        <f>AVERAGE(R8:R31)</f>
        <v>17.893154166666665</v>
      </c>
      <c r="S33" s="71"/>
    </row>
    <row r="34" spans="1:19" x14ac:dyDescent="0.3">
      <c r="A34" s="68" t="s">
        <v>28</v>
      </c>
      <c r="B34" s="69"/>
      <c r="C34" s="69"/>
      <c r="D34" s="70">
        <f>MIN(D8:D31)</f>
        <v>-2.2911000000000001</v>
      </c>
      <c r="E34" s="69"/>
      <c r="F34" s="70">
        <f>MIN(F8:F31)</f>
        <v>-5.3948999999999998</v>
      </c>
      <c r="G34" s="69"/>
      <c r="H34" s="70">
        <f>MIN(H8:H31)</f>
        <v>-7.1508000000000003</v>
      </c>
      <c r="I34" s="69"/>
      <c r="J34" s="70">
        <f>MIN(J8:J31)</f>
        <v>-2.0468000000000002</v>
      </c>
      <c r="K34" s="69"/>
      <c r="L34" s="70">
        <f>MIN(L8:L31)</f>
        <v>23.603300000000001</v>
      </c>
      <c r="M34" s="69"/>
      <c r="N34" s="70">
        <f>MIN(N8:N31)</f>
        <v>17.810500000000001</v>
      </c>
      <c r="O34" s="69"/>
      <c r="P34" s="70">
        <f>MIN(P8:P31)</f>
        <v>7.8254000000000001</v>
      </c>
      <c r="Q34" s="69"/>
      <c r="R34" s="70">
        <f>MIN(R8:R31)</f>
        <v>7.3521999999999998</v>
      </c>
      <c r="S34" s="71"/>
    </row>
    <row r="35" spans="1:19" ht="15" thickBot="1" x14ac:dyDescent="0.35">
      <c r="A35" s="72" t="s">
        <v>29</v>
      </c>
      <c r="B35" s="73"/>
      <c r="C35" s="73"/>
      <c r="D35" s="74">
        <f>MAX(D8:D31)</f>
        <v>5.2008000000000001</v>
      </c>
      <c r="E35" s="73"/>
      <c r="F35" s="74">
        <f>MAX(F8:F31)</f>
        <v>3.3187000000000002</v>
      </c>
      <c r="G35" s="73"/>
      <c r="H35" s="74">
        <f>MAX(H8:H31)</f>
        <v>8.2165999999999997</v>
      </c>
      <c r="I35" s="73"/>
      <c r="J35" s="74">
        <f>MAX(J8:J31)</f>
        <v>25.726600000000001</v>
      </c>
      <c r="K35" s="73"/>
      <c r="L35" s="74">
        <f>MAX(L8:L31)</f>
        <v>46.871099999999998</v>
      </c>
      <c r="M35" s="73"/>
      <c r="N35" s="74">
        <f>MAX(N8:N31)</f>
        <v>39.226900000000001</v>
      </c>
      <c r="O35" s="73"/>
      <c r="P35" s="74">
        <f>MAX(P8:P31)</f>
        <v>19.48</v>
      </c>
      <c r="Q35" s="73"/>
      <c r="R35" s="74">
        <f>MAX(R8:R31)</f>
        <v>53.760899999999999</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44774</v>
      </c>
      <c r="C8" s="60">
        <f>VLOOKUP($A8,'Return Data'!$B$7:$R$2292,4,0)</f>
        <v>1194.9100000000001</v>
      </c>
      <c r="D8" s="60">
        <f>VLOOKUP($A8,'Return Data'!$B$7:$R$2292,10,0)</f>
        <v>-0.2288</v>
      </c>
      <c r="E8" s="61">
        <f t="shared" ref="E8:E39" si="0">RANK(D8,D$8:D$39,0)</f>
        <v>27</v>
      </c>
      <c r="F8" s="60">
        <f>VLOOKUP($A8,'Return Data'!$B$7:$R$2292,11,0)</f>
        <v>-4.2571000000000003</v>
      </c>
      <c r="G8" s="61">
        <f t="shared" ref="G8:G39" si="1">RANK(F8,F$8:F$39,0)</f>
        <v>24</v>
      </c>
      <c r="H8" s="60">
        <f>VLOOKUP($A8,'Return Data'!$B$7:$R$2292,12,0)</f>
        <v>-7.3971999999999998</v>
      </c>
      <c r="I8" s="61">
        <f t="shared" ref="I8:I39" si="2">RANK(H8,H$8:H$39,0)</f>
        <v>28</v>
      </c>
      <c r="J8" s="60">
        <f>VLOOKUP($A8,'Return Data'!$B$7:$R$2292,13,0)</f>
        <v>2.4214000000000002</v>
      </c>
      <c r="K8" s="61">
        <f t="shared" ref="K8:K39" si="3">RANK(J8,J$8:J$39,0)</f>
        <v>25</v>
      </c>
      <c r="L8" s="60">
        <f>VLOOKUP($A8,'Return Data'!$B$7:$R$2292,17,0)</f>
        <v>27.6282</v>
      </c>
      <c r="M8" s="61">
        <f t="shared" ref="M8:M39" si="4">RANK(L8,L$8:L$39,0)</f>
        <v>19</v>
      </c>
      <c r="N8" s="60">
        <f>VLOOKUP($A8,'Return Data'!$B$7:$R$2292,14,0)</f>
        <v>18.3032</v>
      </c>
      <c r="O8" s="61">
        <f t="shared" ref="O8:O20" si="5">RANK(N8,N$8:N$39,0)</f>
        <v>18</v>
      </c>
      <c r="P8" s="60">
        <f>VLOOKUP($A8,'Return Data'!$B$7:$R$2292,15,0)</f>
        <v>10.7744</v>
      </c>
      <c r="Q8" s="61">
        <f>RANK(P8,P$8:P$39,0)</f>
        <v>19</v>
      </c>
      <c r="R8" s="60">
        <f>VLOOKUP($A8,'Return Data'!$B$7:$R$2292,16,0)</f>
        <v>16.404399999999999</v>
      </c>
      <c r="S8" s="62">
        <f t="shared" ref="S8:S39" si="6">RANK(R8,R$8:R$39,0)</f>
        <v>5</v>
      </c>
    </row>
    <row r="9" spans="1:20" x14ac:dyDescent="0.3">
      <c r="A9" s="58" t="s">
        <v>1682</v>
      </c>
      <c r="B9" s="59">
        <f>VLOOKUP($A9,'Return Data'!$B$7:$R$2292,3,0)</f>
        <v>44774</v>
      </c>
      <c r="C9" s="60">
        <f>VLOOKUP($A9,'Return Data'!$B$7:$R$2292,4,0)</f>
        <v>19.07</v>
      </c>
      <c r="D9" s="60">
        <f>VLOOKUP($A9,'Return Data'!$B$7:$R$2292,10,0)</f>
        <v>0.68640000000000001</v>
      </c>
      <c r="E9" s="61">
        <f t="shared" si="0"/>
        <v>21</v>
      </c>
      <c r="F9" s="60">
        <f>VLOOKUP($A9,'Return Data'!$B$7:$R$2292,11,0)</f>
        <v>-5.1715999999999998</v>
      </c>
      <c r="G9" s="61">
        <f t="shared" si="1"/>
        <v>27</v>
      </c>
      <c r="H9" s="60">
        <f>VLOOKUP($A9,'Return Data'!$B$7:$R$2292,12,0)</f>
        <v>-8.8867999999999991</v>
      </c>
      <c r="I9" s="61">
        <f t="shared" si="2"/>
        <v>31</v>
      </c>
      <c r="J9" s="60">
        <f>VLOOKUP($A9,'Return Data'!$B$7:$R$2292,13,0)</f>
        <v>3.0811000000000002</v>
      </c>
      <c r="K9" s="61">
        <f t="shared" si="3"/>
        <v>24</v>
      </c>
      <c r="L9" s="60">
        <f>VLOOKUP($A9,'Return Data'!$B$7:$R$2292,17,0)</f>
        <v>23.8262</v>
      </c>
      <c r="M9" s="61">
        <f t="shared" si="4"/>
        <v>24</v>
      </c>
      <c r="N9" s="60">
        <f>VLOOKUP($A9,'Return Data'!$B$7:$R$2292,14,0)</f>
        <v>17.6342</v>
      </c>
      <c r="O9" s="61">
        <f t="shared" si="5"/>
        <v>22</v>
      </c>
      <c r="P9" s="60"/>
      <c r="Q9" s="61"/>
      <c r="R9" s="60">
        <f>VLOOKUP($A9,'Return Data'!$B$7:$R$2292,16,0)</f>
        <v>14.6997</v>
      </c>
      <c r="S9" s="62">
        <f t="shared" si="6"/>
        <v>19</v>
      </c>
    </row>
    <row r="10" spans="1:20" x14ac:dyDescent="0.3">
      <c r="A10" s="58" t="s">
        <v>1987</v>
      </c>
      <c r="B10" s="59">
        <f>VLOOKUP($A10,'Return Data'!$B$7:$R$2292,3,0)</f>
        <v>44774</v>
      </c>
      <c r="C10" s="60">
        <f>VLOOKUP($A10,'Return Data'!$B$7:$R$2292,4,0)</f>
        <v>179.80070000000001</v>
      </c>
      <c r="D10" s="60">
        <f>VLOOKUP($A10,'Return Data'!$B$7:$R$2292,10,0)</f>
        <v>-0.90490000000000004</v>
      </c>
      <c r="E10" s="61">
        <f t="shared" si="0"/>
        <v>29</v>
      </c>
      <c r="F10" s="60">
        <f>VLOOKUP($A10,'Return Data'!$B$7:$R$2292,11,0)</f>
        <v>-5.6412000000000004</v>
      </c>
      <c r="G10" s="61">
        <f t="shared" si="1"/>
        <v>29</v>
      </c>
      <c r="H10" s="60">
        <f>VLOOKUP($A10,'Return Data'!$B$7:$R$2292,12,0)</f>
        <v>-5.7698</v>
      </c>
      <c r="I10" s="61">
        <f t="shared" si="2"/>
        <v>23</v>
      </c>
      <c r="J10" s="60">
        <f>VLOOKUP($A10,'Return Data'!$B$7:$R$2292,13,0)</f>
        <v>8.1052999999999997</v>
      </c>
      <c r="K10" s="61">
        <f t="shared" si="3"/>
        <v>9</v>
      </c>
      <c r="L10" s="60">
        <f>VLOOKUP($A10,'Return Data'!$B$7:$R$2292,17,0)</f>
        <v>33.576599999999999</v>
      </c>
      <c r="M10" s="61">
        <f t="shared" si="4"/>
        <v>6</v>
      </c>
      <c r="N10" s="60">
        <f>VLOOKUP($A10,'Return Data'!$B$7:$R$2292,14,0)</f>
        <v>22.360800000000001</v>
      </c>
      <c r="O10" s="61">
        <f t="shared" si="5"/>
        <v>6</v>
      </c>
      <c r="P10" s="60">
        <f>VLOOKUP($A10,'Return Data'!$B$7:$R$2292,15,0)</f>
        <v>12.3103</v>
      </c>
      <c r="Q10" s="61">
        <f t="shared" ref="Q10:Q20" si="7">RANK(P10,P$8:P$39,0)</f>
        <v>14</v>
      </c>
      <c r="R10" s="60">
        <f>VLOOKUP($A10,'Return Data'!$B$7:$R$2292,16,0)</f>
        <v>14.1477</v>
      </c>
      <c r="S10" s="62">
        <f t="shared" si="6"/>
        <v>22</v>
      </c>
    </row>
    <row r="11" spans="1:20" x14ac:dyDescent="0.3">
      <c r="A11" s="58" t="s">
        <v>1701</v>
      </c>
      <c r="B11" s="59">
        <f>VLOOKUP($A11,'Return Data'!$B$7:$R$2292,3,0)</f>
        <v>44774</v>
      </c>
      <c r="C11" s="60">
        <f>VLOOKUP($A11,'Return Data'!$B$7:$R$2292,4,0)</f>
        <v>238.34</v>
      </c>
      <c r="D11" s="60">
        <f>VLOOKUP($A11,'Return Data'!$B$7:$R$2292,10,0)</f>
        <v>2.016</v>
      </c>
      <c r="E11" s="61">
        <f t="shared" si="0"/>
        <v>11</v>
      </c>
      <c r="F11" s="60">
        <f>VLOOKUP($A11,'Return Data'!$B$7:$R$2292,11,0)</f>
        <v>-3.6816</v>
      </c>
      <c r="G11" s="61">
        <f t="shared" si="1"/>
        <v>19</v>
      </c>
      <c r="H11" s="60">
        <f>VLOOKUP($A11,'Return Data'!$B$7:$R$2292,12,0)</f>
        <v>-4.1695000000000002</v>
      </c>
      <c r="I11" s="61">
        <f t="shared" si="2"/>
        <v>16</v>
      </c>
      <c r="J11" s="60">
        <f>VLOOKUP($A11,'Return Data'!$B$7:$R$2292,13,0)</f>
        <v>7.3555000000000001</v>
      </c>
      <c r="K11" s="61">
        <f t="shared" si="3"/>
        <v>11</v>
      </c>
      <c r="L11" s="60">
        <f>VLOOKUP($A11,'Return Data'!$B$7:$R$2292,17,0)</f>
        <v>27.568200000000001</v>
      </c>
      <c r="M11" s="61">
        <f t="shared" si="4"/>
        <v>21</v>
      </c>
      <c r="N11" s="60">
        <f>VLOOKUP($A11,'Return Data'!$B$7:$R$2292,14,0)</f>
        <v>21.552399999999999</v>
      </c>
      <c r="O11" s="61">
        <f t="shared" si="5"/>
        <v>10</v>
      </c>
      <c r="P11" s="60">
        <f>VLOOKUP($A11,'Return Data'!$B$7:$R$2292,15,0)</f>
        <v>14.6599</v>
      </c>
      <c r="Q11" s="61">
        <f t="shared" si="7"/>
        <v>5</v>
      </c>
      <c r="R11" s="60">
        <f>VLOOKUP($A11,'Return Data'!$B$7:$R$2292,16,0)</f>
        <v>14.713800000000001</v>
      </c>
      <c r="S11" s="62">
        <f t="shared" si="6"/>
        <v>18</v>
      </c>
    </row>
    <row r="12" spans="1:20" x14ac:dyDescent="0.3">
      <c r="A12" s="94" t="s">
        <v>1742</v>
      </c>
      <c r="B12" s="59">
        <f>VLOOKUP($A12,'Return Data'!$B$7:$R$2292,3,0)</f>
        <v>44774</v>
      </c>
      <c r="C12" s="60">
        <f>VLOOKUP($A12,'Return Data'!$B$7:$R$2292,4,0)</f>
        <v>68.352000000000004</v>
      </c>
      <c r="D12" s="60">
        <f>VLOOKUP($A12,'Return Data'!$B$7:$R$2292,10,0)</f>
        <v>3.3037999999999998</v>
      </c>
      <c r="E12" s="61">
        <f t="shared" si="0"/>
        <v>5</v>
      </c>
      <c r="F12" s="60">
        <f>VLOOKUP($A12,'Return Data'!$B$7:$R$2292,11,0)</f>
        <v>-3.8325</v>
      </c>
      <c r="G12" s="61">
        <f t="shared" si="1"/>
        <v>21</v>
      </c>
      <c r="H12" s="60">
        <f>VLOOKUP($A12,'Return Data'!$B$7:$R$2292,12,0)</f>
        <v>-6.7885</v>
      </c>
      <c r="I12" s="61">
        <f t="shared" si="2"/>
        <v>26</v>
      </c>
      <c r="J12" s="60">
        <f>VLOOKUP($A12,'Return Data'!$B$7:$R$2292,13,0)</f>
        <v>0.84389999999999998</v>
      </c>
      <c r="K12" s="61">
        <f t="shared" si="3"/>
        <v>27</v>
      </c>
      <c r="L12" s="60">
        <f>VLOOKUP($A12,'Return Data'!$B$7:$R$2292,17,0)</f>
        <v>27.805099999999999</v>
      </c>
      <c r="M12" s="61">
        <f t="shared" si="4"/>
        <v>18</v>
      </c>
      <c r="N12" s="60">
        <f>VLOOKUP($A12,'Return Data'!$B$7:$R$2292,14,0)</f>
        <v>20.2271</v>
      </c>
      <c r="O12" s="61">
        <f t="shared" si="5"/>
        <v>14</v>
      </c>
      <c r="P12" s="60">
        <f>VLOOKUP($A12,'Return Data'!$B$7:$R$2292,15,0)</f>
        <v>13.082599999999999</v>
      </c>
      <c r="Q12" s="61">
        <f t="shared" si="7"/>
        <v>9</v>
      </c>
      <c r="R12" s="60">
        <f>VLOOKUP($A12,'Return Data'!$B$7:$R$2292,16,0)</f>
        <v>15.039899999999999</v>
      </c>
      <c r="S12" s="62">
        <f t="shared" si="6"/>
        <v>15</v>
      </c>
    </row>
    <row r="13" spans="1:20" x14ac:dyDescent="0.3">
      <c r="A13" s="94" t="s">
        <v>1665</v>
      </c>
      <c r="B13" s="59">
        <f>VLOOKUP($A13,'Return Data'!$B$7:$R$2292,3,0)</f>
        <v>44774</v>
      </c>
      <c r="C13" s="60">
        <f>VLOOKUP($A13,'Return Data'!$B$7:$R$2292,4,0)</f>
        <v>24.934999999999999</v>
      </c>
      <c r="D13" s="60">
        <f>VLOOKUP($A13,'Return Data'!$B$7:$R$2292,10,0)</f>
        <v>2.5878000000000001</v>
      </c>
      <c r="E13" s="61">
        <f t="shared" si="0"/>
        <v>8</v>
      </c>
      <c r="F13" s="60">
        <f>VLOOKUP($A13,'Return Data'!$B$7:$R$2292,11,0)</f>
        <v>-2.2502</v>
      </c>
      <c r="G13" s="61">
        <f t="shared" si="1"/>
        <v>12</v>
      </c>
      <c r="H13" s="60">
        <f>VLOOKUP($A13,'Return Data'!$B$7:$R$2292,12,0)</f>
        <v>-2.2923</v>
      </c>
      <c r="I13" s="61">
        <f t="shared" si="2"/>
        <v>9</v>
      </c>
      <c r="J13" s="60">
        <f>VLOOKUP($A13,'Return Data'!$B$7:$R$2292,13,0)</f>
        <v>7.2381000000000002</v>
      </c>
      <c r="K13" s="61">
        <f t="shared" si="3"/>
        <v>12</v>
      </c>
      <c r="L13" s="60">
        <f>VLOOKUP($A13,'Return Data'!$B$7:$R$2292,17,0)</f>
        <v>30.575399999999998</v>
      </c>
      <c r="M13" s="61">
        <f t="shared" si="4"/>
        <v>11</v>
      </c>
      <c r="N13" s="60">
        <f>VLOOKUP($A13,'Return Data'!$B$7:$R$2292,14,0)</f>
        <v>20.0715</v>
      </c>
      <c r="O13" s="61">
        <f t="shared" si="5"/>
        <v>15</v>
      </c>
      <c r="P13" s="60">
        <f>VLOOKUP($A13,'Return Data'!$B$7:$R$2292,15,0)</f>
        <v>13.6267</v>
      </c>
      <c r="Q13" s="61">
        <f t="shared" si="7"/>
        <v>6</v>
      </c>
      <c r="R13" s="60">
        <f>VLOOKUP($A13,'Return Data'!$B$7:$R$2292,16,0)</f>
        <v>12.963200000000001</v>
      </c>
      <c r="S13" s="62">
        <f t="shared" si="6"/>
        <v>27</v>
      </c>
    </row>
    <row r="14" spans="1:20" x14ac:dyDescent="0.3">
      <c r="A14" s="58" t="s">
        <v>1672</v>
      </c>
      <c r="B14" s="59">
        <f>VLOOKUP($A14,'Return Data'!$B$7:$R$2292,3,0)</f>
        <v>44774</v>
      </c>
      <c r="C14" s="60">
        <f>VLOOKUP($A14,'Return Data'!$B$7:$R$2292,4,0)</f>
        <v>1027.5717</v>
      </c>
      <c r="D14" s="60">
        <f>VLOOKUP($A14,'Return Data'!$B$7:$R$2292,10,0)</f>
        <v>0.98170000000000002</v>
      </c>
      <c r="E14" s="61">
        <f t="shared" si="0"/>
        <v>18</v>
      </c>
      <c r="F14" s="60">
        <f>VLOOKUP($A14,'Return Data'!$B$7:$R$2292,11,0)</f>
        <v>-3.7599</v>
      </c>
      <c r="G14" s="61">
        <f t="shared" si="1"/>
        <v>20</v>
      </c>
      <c r="H14" s="60">
        <f>VLOOKUP($A14,'Return Data'!$B$7:$R$2292,12,0)</f>
        <v>-4.4203000000000001</v>
      </c>
      <c r="I14" s="61">
        <f t="shared" si="2"/>
        <v>17</v>
      </c>
      <c r="J14" s="60">
        <f>VLOOKUP($A14,'Return Data'!$B$7:$R$2292,13,0)</f>
        <v>10.013299999999999</v>
      </c>
      <c r="K14" s="61">
        <f t="shared" si="3"/>
        <v>5</v>
      </c>
      <c r="L14" s="60">
        <f>VLOOKUP($A14,'Return Data'!$B$7:$R$2292,17,0)</f>
        <v>34.170900000000003</v>
      </c>
      <c r="M14" s="61">
        <f t="shared" si="4"/>
        <v>5</v>
      </c>
      <c r="N14" s="60">
        <f>VLOOKUP($A14,'Return Data'!$B$7:$R$2292,14,0)</f>
        <v>21.004300000000001</v>
      </c>
      <c r="O14" s="61">
        <f t="shared" si="5"/>
        <v>11</v>
      </c>
      <c r="P14" s="60">
        <f>VLOOKUP($A14,'Return Data'!$B$7:$R$2292,15,0)</f>
        <v>11.7033</v>
      </c>
      <c r="Q14" s="61">
        <f t="shared" si="7"/>
        <v>17</v>
      </c>
      <c r="R14" s="60">
        <f>VLOOKUP($A14,'Return Data'!$B$7:$R$2292,16,0)</f>
        <v>15.7104</v>
      </c>
      <c r="S14" s="62">
        <f t="shared" si="6"/>
        <v>11</v>
      </c>
    </row>
    <row r="15" spans="1:20" x14ac:dyDescent="0.3">
      <c r="A15" s="58" t="s">
        <v>1674</v>
      </c>
      <c r="B15" s="59">
        <f>VLOOKUP($A15,'Return Data'!$B$7:$R$2292,3,0)</f>
        <v>44774</v>
      </c>
      <c r="C15" s="60">
        <f>VLOOKUP($A15,'Return Data'!$B$7:$R$2292,4,0)</f>
        <v>1135.259</v>
      </c>
      <c r="D15" s="60">
        <f>VLOOKUP($A15,'Return Data'!$B$7:$R$2292,10,0)</f>
        <v>4.0616000000000003</v>
      </c>
      <c r="E15" s="61">
        <f t="shared" si="0"/>
        <v>3</v>
      </c>
      <c r="F15" s="60">
        <f>VLOOKUP($A15,'Return Data'!$B$7:$R$2292,11,0)</f>
        <v>3.5941000000000001</v>
      </c>
      <c r="G15" s="61">
        <f t="shared" si="1"/>
        <v>2</v>
      </c>
      <c r="H15" s="60">
        <f>VLOOKUP($A15,'Return Data'!$B$7:$R$2292,12,0)</f>
        <v>5.4237000000000002</v>
      </c>
      <c r="I15" s="61">
        <f t="shared" si="2"/>
        <v>2</v>
      </c>
      <c r="J15" s="60">
        <f>VLOOKUP($A15,'Return Data'!$B$7:$R$2292,13,0)</f>
        <v>18.418399999999998</v>
      </c>
      <c r="K15" s="61">
        <f t="shared" si="3"/>
        <v>2</v>
      </c>
      <c r="L15" s="60">
        <f>VLOOKUP($A15,'Return Data'!$B$7:$R$2292,17,0)</f>
        <v>38.471800000000002</v>
      </c>
      <c r="M15" s="61">
        <f t="shared" si="4"/>
        <v>3</v>
      </c>
      <c r="N15" s="60">
        <f>VLOOKUP($A15,'Return Data'!$B$7:$R$2292,14,0)</f>
        <v>19.2376</v>
      </c>
      <c r="O15" s="61">
        <f t="shared" si="5"/>
        <v>16</v>
      </c>
      <c r="P15" s="60">
        <f>VLOOKUP($A15,'Return Data'!$B$7:$R$2292,15,0)</f>
        <v>12.536199999999999</v>
      </c>
      <c r="Q15" s="61">
        <f t="shared" si="7"/>
        <v>11</v>
      </c>
      <c r="R15" s="60">
        <f>VLOOKUP($A15,'Return Data'!$B$7:$R$2292,16,0)</f>
        <v>15.1539</v>
      </c>
      <c r="S15" s="62">
        <f t="shared" si="6"/>
        <v>14</v>
      </c>
    </row>
    <row r="16" spans="1:20" x14ac:dyDescent="0.3">
      <c r="A16" s="102" t="s">
        <v>1668</v>
      </c>
      <c r="B16" s="59">
        <f>VLOOKUP($A16,'Return Data'!$B$7:$R$2292,3,0)</f>
        <v>44774</v>
      </c>
      <c r="C16" s="60">
        <f>VLOOKUP($A16,'Return Data'!$B$7:$R$2292,4,0)</f>
        <v>137.8854</v>
      </c>
      <c r="D16" s="60">
        <f>VLOOKUP($A16,'Return Data'!$B$7:$R$2292,10,0)</f>
        <v>-0.5736</v>
      </c>
      <c r="E16" s="61">
        <f t="shared" si="0"/>
        <v>28</v>
      </c>
      <c r="F16" s="60">
        <f>VLOOKUP($A16,'Return Data'!$B$7:$R$2292,11,0)</f>
        <v>-6.2229999999999999</v>
      </c>
      <c r="G16" s="61">
        <f t="shared" si="1"/>
        <v>30</v>
      </c>
      <c r="H16" s="60">
        <f>VLOOKUP($A16,'Return Data'!$B$7:$R$2292,12,0)</f>
        <v>-4.4909999999999997</v>
      </c>
      <c r="I16" s="61">
        <f t="shared" si="2"/>
        <v>18</v>
      </c>
      <c r="J16" s="60">
        <f>VLOOKUP($A16,'Return Data'!$B$7:$R$2292,13,0)</f>
        <v>5.4512</v>
      </c>
      <c r="K16" s="61">
        <f t="shared" si="3"/>
        <v>21</v>
      </c>
      <c r="L16" s="60">
        <f>VLOOKUP($A16,'Return Data'!$B$7:$R$2292,17,0)</f>
        <v>27.600100000000001</v>
      </c>
      <c r="M16" s="61">
        <f t="shared" si="4"/>
        <v>20</v>
      </c>
      <c r="N16" s="60">
        <f>VLOOKUP($A16,'Return Data'!$B$7:$R$2292,14,0)</f>
        <v>18.734100000000002</v>
      </c>
      <c r="O16" s="61">
        <f t="shared" si="5"/>
        <v>17</v>
      </c>
      <c r="P16" s="60">
        <f>VLOOKUP($A16,'Return Data'!$B$7:$R$2292,15,0)</f>
        <v>9.4277999999999995</v>
      </c>
      <c r="Q16" s="61">
        <f t="shared" si="7"/>
        <v>22</v>
      </c>
      <c r="R16" s="60">
        <f>VLOOKUP($A16,'Return Data'!$B$7:$R$2292,16,0)</f>
        <v>14.3071</v>
      </c>
      <c r="S16" s="62">
        <f t="shared" si="6"/>
        <v>20</v>
      </c>
    </row>
    <row r="17" spans="1:19" x14ac:dyDescent="0.3">
      <c r="A17" s="103" t="s">
        <v>1193</v>
      </c>
      <c r="B17" s="59">
        <f>VLOOKUP($A17,'Return Data'!$B$7:$R$2292,3,0)</f>
        <v>44774</v>
      </c>
      <c r="C17" s="60">
        <f>VLOOKUP($A17,'Return Data'!$B$7:$R$2292,4,0)</f>
        <v>485.43</v>
      </c>
      <c r="D17" s="60">
        <f>VLOOKUP($A17,'Return Data'!$B$7:$R$2292,10,0)</f>
        <v>2.0604</v>
      </c>
      <c r="E17" s="61">
        <f t="shared" si="0"/>
        <v>10</v>
      </c>
      <c r="F17" s="60">
        <f>VLOOKUP($A17,'Return Data'!$B$7:$R$2292,11,0)</f>
        <v>-0.90029999999999999</v>
      </c>
      <c r="G17" s="61">
        <f t="shared" si="1"/>
        <v>6</v>
      </c>
      <c r="H17" s="60">
        <f>VLOOKUP($A17,'Return Data'!$B$7:$R$2292,12,0)</f>
        <v>-1.9591000000000001</v>
      </c>
      <c r="I17" s="61">
        <f t="shared" si="2"/>
        <v>7</v>
      </c>
      <c r="J17" s="60">
        <f>VLOOKUP($A17,'Return Data'!$B$7:$R$2292,13,0)</f>
        <v>6.7817999999999996</v>
      </c>
      <c r="K17" s="61">
        <f t="shared" si="3"/>
        <v>15</v>
      </c>
      <c r="L17" s="60">
        <f>VLOOKUP($A17,'Return Data'!$B$7:$R$2292,17,0)</f>
        <v>32.715299999999999</v>
      </c>
      <c r="M17" s="61">
        <f t="shared" si="4"/>
        <v>7</v>
      </c>
      <c r="N17" s="60">
        <f>VLOOKUP($A17,'Return Data'!$B$7:$R$2292,14,0)</f>
        <v>18.2638</v>
      </c>
      <c r="O17" s="61">
        <f t="shared" si="5"/>
        <v>19</v>
      </c>
      <c r="P17" s="60">
        <f>VLOOKUP($A17,'Return Data'!$B$7:$R$2292,15,0)</f>
        <v>12.420999999999999</v>
      </c>
      <c r="Q17" s="61">
        <f t="shared" si="7"/>
        <v>13</v>
      </c>
      <c r="R17" s="60">
        <f>VLOOKUP($A17,'Return Data'!$B$7:$R$2292,16,0)</f>
        <v>15.412800000000001</v>
      </c>
      <c r="S17" s="62">
        <f t="shared" si="6"/>
        <v>13</v>
      </c>
    </row>
    <row r="18" spans="1:19" x14ac:dyDescent="0.3">
      <c r="A18" s="58" t="s">
        <v>1676</v>
      </c>
      <c r="B18" s="59">
        <f>VLOOKUP($A18,'Return Data'!$B$7:$R$2292,3,0)</f>
        <v>44774</v>
      </c>
      <c r="C18" s="60">
        <f>VLOOKUP($A18,'Return Data'!$B$7:$R$2292,4,0)</f>
        <v>38.31</v>
      </c>
      <c r="D18" s="60">
        <f>VLOOKUP($A18,'Return Data'!$B$7:$R$2292,10,0)</f>
        <v>2.4058000000000002</v>
      </c>
      <c r="E18" s="61">
        <f t="shared" si="0"/>
        <v>9</v>
      </c>
      <c r="F18" s="60">
        <f>VLOOKUP($A18,'Return Data'!$B$7:$R$2292,11,0)</f>
        <v>-2.4695</v>
      </c>
      <c r="G18" s="61">
        <f t="shared" si="1"/>
        <v>14</v>
      </c>
      <c r="H18" s="60">
        <f>VLOOKUP($A18,'Return Data'!$B$7:$R$2292,12,0)</f>
        <v>-1.6684000000000001</v>
      </c>
      <c r="I18" s="61">
        <f t="shared" si="2"/>
        <v>6</v>
      </c>
      <c r="J18" s="60">
        <f>VLOOKUP($A18,'Return Data'!$B$7:$R$2292,13,0)</f>
        <v>12.742800000000001</v>
      </c>
      <c r="K18" s="61">
        <f t="shared" si="3"/>
        <v>4</v>
      </c>
      <c r="L18" s="60">
        <f>VLOOKUP($A18,'Return Data'!$B$7:$R$2292,17,0)</f>
        <v>30.438800000000001</v>
      </c>
      <c r="M18" s="61">
        <f t="shared" si="4"/>
        <v>12</v>
      </c>
      <c r="N18" s="60">
        <f>VLOOKUP($A18,'Return Data'!$B$7:$R$2292,14,0)</f>
        <v>22.360700000000001</v>
      </c>
      <c r="O18" s="61">
        <f t="shared" si="5"/>
        <v>7</v>
      </c>
      <c r="P18" s="60">
        <f>VLOOKUP($A18,'Return Data'!$B$7:$R$2292,15,0)</f>
        <v>13.247400000000001</v>
      </c>
      <c r="Q18" s="61">
        <f t="shared" si="7"/>
        <v>7</v>
      </c>
      <c r="R18" s="60">
        <f>VLOOKUP($A18,'Return Data'!$B$7:$R$2292,16,0)</f>
        <v>17.4497</v>
      </c>
      <c r="S18" s="62">
        <f t="shared" si="6"/>
        <v>4</v>
      </c>
    </row>
    <row r="19" spans="1:19" x14ac:dyDescent="0.3">
      <c r="A19" s="58" t="s">
        <v>1696</v>
      </c>
      <c r="B19" s="59">
        <f>VLOOKUP($A19,'Return Data'!$B$7:$R$2292,3,0)</f>
        <v>44774</v>
      </c>
      <c r="C19" s="60">
        <f>VLOOKUP($A19,'Return Data'!$B$7:$R$2292,4,0)</f>
        <v>143.99</v>
      </c>
      <c r="D19" s="60">
        <f>VLOOKUP($A19,'Return Data'!$B$7:$R$2292,10,0)</f>
        <v>2.8647</v>
      </c>
      <c r="E19" s="61">
        <f t="shared" si="0"/>
        <v>7</v>
      </c>
      <c r="F19" s="60">
        <f>VLOOKUP($A19,'Return Data'!$B$7:$R$2292,11,0)</f>
        <v>-3.278</v>
      </c>
      <c r="G19" s="61">
        <f t="shared" si="1"/>
        <v>18</v>
      </c>
      <c r="H19" s="60">
        <f>VLOOKUP($A19,'Return Data'!$B$7:$R$2292,12,0)</f>
        <v>-2.4392</v>
      </c>
      <c r="I19" s="61">
        <f t="shared" si="2"/>
        <v>11</v>
      </c>
      <c r="J19" s="60">
        <f>VLOOKUP($A19,'Return Data'!$B$7:$R$2292,13,0)</f>
        <v>7.1593</v>
      </c>
      <c r="K19" s="61">
        <f t="shared" si="3"/>
        <v>13</v>
      </c>
      <c r="L19" s="60">
        <f>VLOOKUP($A19,'Return Data'!$B$7:$R$2292,17,0)</f>
        <v>27.253499999999999</v>
      </c>
      <c r="M19" s="61">
        <f t="shared" si="4"/>
        <v>22</v>
      </c>
      <c r="N19" s="60">
        <f>VLOOKUP($A19,'Return Data'!$B$7:$R$2292,14,0)</f>
        <v>16.584299999999999</v>
      </c>
      <c r="O19" s="61">
        <f t="shared" si="5"/>
        <v>25</v>
      </c>
      <c r="P19" s="60">
        <f>VLOOKUP($A19,'Return Data'!$B$7:$R$2292,15,0)</f>
        <v>9.4667999999999992</v>
      </c>
      <c r="Q19" s="61">
        <f t="shared" si="7"/>
        <v>21</v>
      </c>
      <c r="R19" s="60">
        <f>VLOOKUP($A19,'Return Data'!$B$7:$R$2292,16,0)</f>
        <v>14.1646</v>
      </c>
      <c r="S19" s="62">
        <f t="shared" si="6"/>
        <v>21</v>
      </c>
    </row>
    <row r="20" spans="1:19" x14ac:dyDescent="0.3">
      <c r="A20" s="58" t="s">
        <v>1196</v>
      </c>
      <c r="B20" s="59">
        <f>VLOOKUP($A20,'Return Data'!$B$7:$R$2292,3,0)</f>
        <v>44774</v>
      </c>
      <c r="C20" s="60">
        <f>VLOOKUP($A20,'Return Data'!$B$7:$R$2292,4,0)</f>
        <v>86.6</v>
      </c>
      <c r="D20" s="60">
        <f>VLOOKUP($A20,'Return Data'!$B$7:$R$2292,10,0)</f>
        <v>1.4052</v>
      </c>
      <c r="E20" s="61">
        <f t="shared" si="0"/>
        <v>14</v>
      </c>
      <c r="F20" s="60">
        <f>VLOOKUP($A20,'Return Data'!$B$7:$R$2292,11,0)</f>
        <v>-5.5204000000000004</v>
      </c>
      <c r="G20" s="61">
        <f t="shared" si="1"/>
        <v>28</v>
      </c>
      <c r="H20" s="60">
        <f>VLOOKUP($A20,'Return Data'!$B$7:$R$2292,12,0)</f>
        <v>-6.3784000000000001</v>
      </c>
      <c r="I20" s="61">
        <f t="shared" si="2"/>
        <v>25</v>
      </c>
      <c r="J20" s="60">
        <f>VLOOKUP($A20,'Return Data'!$B$7:$R$2292,13,0)</f>
        <v>0.32440000000000002</v>
      </c>
      <c r="K20" s="61">
        <f t="shared" si="3"/>
        <v>28</v>
      </c>
      <c r="L20" s="60">
        <f>VLOOKUP($A20,'Return Data'!$B$7:$R$2292,17,0)</f>
        <v>31.6876</v>
      </c>
      <c r="M20" s="61">
        <f t="shared" si="4"/>
        <v>9</v>
      </c>
      <c r="N20" s="60">
        <f>VLOOKUP($A20,'Return Data'!$B$7:$R$2292,14,0)</f>
        <v>22.141200000000001</v>
      </c>
      <c r="O20" s="61">
        <f t="shared" si="5"/>
        <v>8</v>
      </c>
      <c r="P20" s="60">
        <f>VLOOKUP($A20,'Return Data'!$B$7:$R$2292,15,0)</f>
        <v>12.111499999999999</v>
      </c>
      <c r="Q20" s="61">
        <f t="shared" si="7"/>
        <v>15</v>
      </c>
      <c r="R20" s="60">
        <f>VLOOKUP($A20,'Return Data'!$B$7:$R$2292,16,0)</f>
        <v>17.9438</v>
      </c>
      <c r="S20" s="62">
        <f t="shared" si="6"/>
        <v>3</v>
      </c>
    </row>
    <row r="21" spans="1:19" x14ac:dyDescent="0.3">
      <c r="A21" s="58" t="s">
        <v>1197</v>
      </c>
      <c r="B21" s="59">
        <f>VLOOKUP($A21,'Return Data'!$B$7:$R$2292,3,0)</f>
        <v>44774</v>
      </c>
      <c r="C21" s="60">
        <f>VLOOKUP($A21,'Return Data'!$B$7:$R$2292,4,0)</f>
        <v>14.2654</v>
      </c>
      <c r="D21" s="60">
        <f>VLOOKUP($A21,'Return Data'!$B$7:$R$2292,10,0)</f>
        <v>3.3014000000000001</v>
      </c>
      <c r="E21" s="61">
        <f t="shared" si="0"/>
        <v>6</v>
      </c>
      <c r="F21" s="60">
        <f>VLOOKUP($A21,'Return Data'!$B$7:$R$2292,11,0)</f>
        <v>-2.4701</v>
      </c>
      <c r="G21" s="61">
        <f t="shared" si="1"/>
        <v>15</v>
      </c>
      <c r="H21" s="60">
        <f>VLOOKUP($A21,'Return Data'!$B$7:$R$2292,12,0)</f>
        <v>-8.4160000000000004</v>
      </c>
      <c r="I21" s="61">
        <f t="shared" si="2"/>
        <v>30</v>
      </c>
      <c r="J21" s="60">
        <f>VLOOKUP($A21,'Return Data'!$B$7:$R$2292,13,0)</f>
        <v>-4.3502000000000001</v>
      </c>
      <c r="K21" s="61">
        <f t="shared" si="3"/>
        <v>31</v>
      </c>
      <c r="L21" s="60">
        <f>VLOOKUP($A21,'Return Data'!$B$7:$R$2292,17,0)</f>
        <v>20.491199999999999</v>
      </c>
      <c r="M21" s="61">
        <f t="shared" si="4"/>
        <v>29</v>
      </c>
      <c r="N21" s="60"/>
      <c r="O21" s="61"/>
      <c r="P21" s="60"/>
      <c r="Q21" s="61"/>
      <c r="R21" s="60">
        <f>VLOOKUP($A21,'Return Data'!$B$7:$R$2292,16,0)</f>
        <v>11.677899999999999</v>
      </c>
      <c r="S21" s="62">
        <f t="shared" si="6"/>
        <v>29</v>
      </c>
    </row>
    <row r="22" spans="1:19" x14ac:dyDescent="0.3">
      <c r="A22" s="58" t="s">
        <v>1677</v>
      </c>
      <c r="B22" s="59">
        <f>VLOOKUP($A22,'Return Data'!$B$7:$R$2292,3,0)</f>
        <v>44774</v>
      </c>
      <c r="C22" s="60">
        <f>VLOOKUP($A22,'Return Data'!$B$7:$R$2292,4,0)</f>
        <v>57.593400000000003</v>
      </c>
      <c r="D22" s="60">
        <f>VLOOKUP($A22,'Return Data'!$B$7:$R$2292,10,0)</f>
        <v>5.3301999999999996</v>
      </c>
      <c r="E22" s="61">
        <f t="shared" si="0"/>
        <v>1</v>
      </c>
      <c r="F22" s="60">
        <f>VLOOKUP($A22,'Return Data'!$B$7:$R$2292,11,0)</f>
        <v>0.14380000000000001</v>
      </c>
      <c r="G22" s="61">
        <f t="shared" si="1"/>
        <v>3</v>
      </c>
      <c r="H22" s="60">
        <f>VLOOKUP($A22,'Return Data'!$B$7:$R$2292,12,0)</f>
        <v>0.67020000000000002</v>
      </c>
      <c r="I22" s="61">
        <f t="shared" si="2"/>
        <v>4</v>
      </c>
      <c r="J22" s="60">
        <f>VLOOKUP($A22,'Return Data'!$B$7:$R$2292,13,0)</f>
        <v>13.4275</v>
      </c>
      <c r="K22" s="61">
        <f t="shared" si="3"/>
        <v>3</v>
      </c>
      <c r="L22" s="60">
        <f>VLOOKUP($A22,'Return Data'!$B$7:$R$2292,17,0)</f>
        <v>31.6022</v>
      </c>
      <c r="M22" s="61">
        <f t="shared" si="4"/>
        <v>10</v>
      </c>
      <c r="N22" s="60">
        <f>VLOOKUP($A22,'Return Data'!$B$7:$R$2292,14,0)</f>
        <v>20.543500000000002</v>
      </c>
      <c r="O22" s="61">
        <f t="shared" ref="O22:O34" si="8">RANK(N22,N$8:N$39,0)</f>
        <v>13</v>
      </c>
      <c r="P22" s="60">
        <f>VLOOKUP($A22,'Return Data'!$B$7:$R$2292,15,0)</f>
        <v>12.488200000000001</v>
      </c>
      <c r="Q22" s="61">
        <f>RANK(P22,P$8:P$39,0)</f>
        <v>12</v>
      </c>
      <c r="R22" s="60">
        <f>VLOOKUP($A22,'Return Data'!$B$7:$R$2292,16,0)</f>
        <v>16.130400000000002</v>
      </c>
      <c r="S22" s="62">
        <f t="shared" si="6"/>
        <v>10</v>
      </c>
    </row>
    <row r="23" spans="1:19" x14ac:dyDescent="0.3">
      <c r="A23" s="58" t="s">
        <v>1685</v>
      </c>
      <c r="B23" s="59">
        <f>VLOOKUP($A23,'Return Data'!$B$7:$R$2292,3,0)</f>
        <v>44774</v>
      </c>
      <c r="C23" s="60">
        <f>VLOOKUP($A23,'Return Data'!$B$7:$R$2292,4,0)</f>
        <v>57.274999999999999</v>
      </c>
      <c r="D23" s="60">
        <f>VLOOKUP($A23,'Return Data'!$B$7:$R$2292,10,0)</f>
        <v>1.9473</v>
      </c>
      <c r="E23" s="61">
        <f t="shared" si="0"/>
        <v>13</v>
      </c>
      <c r="F23" s="60">
        <f>VLOOKUP($A23,'Return Data'!$B$7:$R$2292,11,0)</f>
        <v>-1.9818</v>
      </c>
      <c r="G23" s="61">
        <f t="shared" si="1"/>
        <v>11</v>
      </c>
      <c r="H23" s="60">
        <f>VLOOKUP($A23,'Return Data'!$B$7:$R$2292,12,0)</f>
        <v>-2.2793999999999999</v>
      </c>
      <c r="I23" s="61">
        <f t="shared" si="2"/>
        <v>8</v>
      </c>
      <c r="J23" s="60">
        <f>VLOOKUP($A23,'Return Data'!$B$7:$R$2292,13,0)</f>
        <v>6.0609000000000002</v>
      </c>
      <c r="K23" s="61">
        <f t="shared" si="3"/>
        <v>19</v>
      </c>
      <c r="L23" s="60">
        <f>VLOOKUP($A23,'Return Data'!$B$7:$R$2292,17,0)</f>
        <v>24.929500000000001</v>
      </c>
      <c r="M23" s="61">
        <f t="shared" si="4"/>
        <v>23</v>
      </c>
      <c r="N23" s="60">
        <f>VLOOKUP($A23,'Return Data'!$B$7:$R$2292,14,0)</f>
        <v>16.758400000000002</v>
      </c>
      <c r="O23" s="61">
        <f t="shared" si="8"/>
        <v>24</v>
      </c>
      <c r="P23" s="60">
        <f>VLOOKUP($A23,'Return Data'!$B$7:$R$2292,15,0)</f>
        <v>11.4068</v>
      </c>
      <c r="Q23" s="61">
        <f>RANK(P23,P$8:P$39,0)</f>
        <v>18</v>
      </c>
      <c r="R23" s="60">
        <f>VLOOKUP($A23,'Return Data'!$B$7:$R$2292,16,0)</f>
        <v>16.378499999999999</v>
      </c>
      <c r="S23" s="62">
        <f t="shared" si="6"/>
        <v>7</v>
      </c>
    </row>
    <row r="24" spans="1:19" x14ac:dyDescent="0.3">
      <c r="A24" s="58" t="s">
        <v>1698</v>
      </c>
      <c r="B24" s="59">
        <f>VLOOKUP($A24,'Return Data'!$B$7:$R$2292,3,0)</f>
        <v>44774</v>
      </c>
      <c r="C24" s="60">
        <f>VLOOKUP($A24,'Return Data'!$B$7:$R$2292,4,0)</f>
        <v>125.932</v>
      </c>
      <c r="D24" s="60">
        <f>VLOOKUP($A24,'Return Data'!$B$7:$R$2292,10,0)</f>
        <v>1.1169</v>
      </c>
      <c r="E24" s="61">
        <f t="shared" si="0"/>
        <v>17</v>
      </c>
      <c r="F24" s="60">
        <f>VLOOKUP($A24,'Return Data'!$B$7:$R$2292,11,0)</f>
        <v>-1.5879000000000001</v>
      </c>
      <c r="G24" s="61">
        <f t="shared" si="1"/>
        <v>8</v>
      </c>
      <c r="H24" s="60">
        <f>VLOOKUP($A24,'Return Data'!$B$7:$R$2292,12,0)</f>
        <v>-3.7784</v>
      </c>
      <c r="I24" s="61">
        <f t="shared" si="2"/>
        <v>15</v>
      </c>
      <c r="J24" s="60">
        <f>VLOOKUP($A24,'Return Data'!$B$7:$R$2292,13,0)</f>
        <v>6.7066999999999997</v>
      </c>
      <c r="K24" s="61">
        <f t="shared" si="3"/>
        <v>17</v>
      </c>
      <c r="L24" s="60">
        <f>VLOOKUP($A24,'Return Data'!$B$7:$R$2292,17,0)</f>
        <v>23.451799999999999</v>
      </c>
      <c r="M24" s="61">
        <f t="shared" si="4"/>
        <v>25</v>
      </c>
      <c r="N24" s="60">
        <f>VLOOKUP($A24,'Return Data'!$B$7:$R$2292,14,0)</f>
        <v>15.7057</v>
      </c>
      <c r="O24" s="61">
        <f t="shared" si="8"/>
        <v>27</v>
      </c>
      <c r="P24" s="60">
        <f>VLOOKUP($A24,'Return Data'!$B$7:$R$2292,15,0)</f>
        <v>9.5406999999999993</v>
      </c>
      <c r="Q24" s="61">
        <f>RANK(P24,P$8:P$39,0)</f>
        <v>20</v>
      </c>
      <c r="R24" s="60">
        <f>VLOOKUP($A24,'Return Data'!$B$7:$R$2292,16,0)</f>
        <v>13.302099999999999</v>
      </c>
      <c r="S24" s="62">
        <f t="shared" si="6"/>
        <v>25</v>
      </c>
    </row>
    <row r="25" spans="1:19" x14ac:dyDescent="0.3">
      <c r="A25" s="58" t="s">
        <v>1700</v>
      </c>
      <c r="B25" s="59">
        <f>VLOOKUP($A25,'Return Data'!$B$7:$R$2292,3,0)</f>
        <v>44774</v>
      </c>
      <c r="C25" s="60">
        <f>VLOOKUP($A25,'Return Data'!$B$7:$R$2292,4,0)</f>
        <v>69.507099999999994</v>
      </c>
      <c r="D25" s="60">
        <f>VLOOKUP($A25,'Return Data'!$B$7:$R$2292,10,0)</f>
        <v>1.9762</v>
      </c>
      <c r="E25" s="61">
        <f t="shared" si="0"/>
        <v>12</v>
      </c>
      <c r="F25" s="60">
        <f>VLOOKUP($A25,'Return Data'!$B$7:$R$2292,11,0)</f>
        <v>-3.8969999999999998</v>
      </c>
      <c r="G25" s="61">
        <f t="shared" si="1"/>
        <v>22</v>
      </c>
      <c r="H25" s="60">
        <f>VLOOKUP($A25,'Return Data'!$B$7:$R$2292,12,0)</f>
        <v>-4.9141000000000004</v>
      </c>
      <c r="I25" s="61">
        <f t="shared" si="2"/>
        <v>19</v>
      </c>
      <c r="J25" s="60">
        <f>VLOOKUP($A25,'Return Data'!$B$7:$R$2292,13,0)</f>
        <v>4.1265999999999998</v>
      </c>
      <c r="K25" s="61">
        <f t="shared" si="3"/>
        <v>23</v>
      </c>
      <c r="L25" s="60">
        <f>VLOOKUP($A25,'Return Data'!$B$7:$R$2292,17,0)</f>
        <v>20.340499999999999</v>
      </c>
      <c r="M25" s="61">
        <f t="shared" si="4"/>
        <v>30</v>
      </c>
      <c r="N25" s="60">
        <f>VLOOKUP($A25,'Return Data'!$B$7:$R$2292,14,0)</f>
        <v>13.7224</v>
      </c>
      <c r="O25" s="61">
        <f t="shared" si="8"/>
        <v>28</v>
      </c>
      <c r="P25" s="60">
        <f>VLOOKUP($A25,'Return Data'!$B$7:$R$2292,15,0)</f>
        <v>8.9489000000000001</v>
      </c>
      <c r="Q25" s="61">
        <f>RANK(P25,P$8:P$39,0)</f>
        <v>23</v>
      </c>
      <c r="R25" s="60">
        <f>VLOOKUP($A25,'Return Data'!$B$7:$R$2292,16,0)</f>
        <v>10.166700000000001</v>
      </c>
      <c r="S25" s="62">
        <f t="shared" si="6"/>
        <v>30</v>
      </c>
    </row>
    <row r="26" spans="1:19" x14ac:dyDescent="0.3">
      <c r="A26" s="58" t="s">
        <v>1199</v>
      </c>
      <c r="B26" s="59">
        <f>VLOOKUP($A26,'Return Data'!$B$7:$R$2292,3,0)</f>
        <v>44774</v>
      </c>
      <c r="C26" s="60">
        <f>VLOOKUP($A26,'Return Data'!$B$7:$R$2292,4,0)</f>
        <v>22.055900000000001</v>
      </c>
      <c r="D26" s="60">
        <f>VLOOKUP($A26,'Return Data'!$B$7:$R$2292,10,0)</f>
        <v>-1.8966000000000001</v>
      </c>
      <c r="E26" s="61">
        <f t="shared" si="0"/>
        <v>32</v>
      </c>
      <c r="F26" s="60">
        <f>VLOOKUP($A26,'Return Data'!$B$7:$R$2292,11,0)</f>
        <v>-4.2001999999999997</v>
      </c>
      <c r="G26" s="61">
        <f t="shared" si="1"/>
        <v>23</v>
      </c>
      <c r="H26" s="60">
        <f>VLOOKUP($A26,'Return Data'!$B$7:$R$2292,12,0)</f>
        <v>-5.3178999999999998</v>
      </c>
      <c r="I26" s="61">
        <f t="shared" si="2"/>
        <v>22</v>
      </c>
      <c r="J26" s="60">
        <f>VLOOKUP($A26,'Return Data'!$B$7:$R$2292,13,0)</f>
        <v>7.4859</v>
      </c>
      <c r="K26" s="61">
        <f t="shared" si="3"/>
        <v>10</v>
      </c>
      <c r="L26" s="60">
        <f>VLOOKUP($A26,'Return Data'!$B$7:$R$2292,17,0)</f>
        <v>36.513300000000001</v>
      </c>
      <c r="M26" s="61">
        <f t="shared" si="4"/>
        <v>4</v>
      </c>
      <c r="N26" s="60">
        <f>VLOOKUP($A26,'Return Data'!$B$7:$R$2292,14,0)</f>
        <v>26.5749</v>
      </c>
      <c r="O26" s="61">
        <f t="shared" si="8"/>
        <v>3</v>
      </c>
      <c r="P26" s="60"/>
      <c r="Q26" s="61"/>
      <c r="R26" s="60">
        <f>VLOOKUP($A26,'Return Data'!$B$7:$R$2292,16,0)</f>
        <v>16.336600000000001</v>
      </c>
      <c r="S26" s="62">
        <f t="shared" si="6"/>
        <v>9</v>
      </c>
    </row>
    <row r="27" spans="1:19" x14ac:dyDescent="0.3">
      <c r="A27" s="58" t="s">
        <v>1694</v>
      </c>
      <c r="B27" s="59">
        <f>VLOOKUP($A27,'Return Data'!$B$7:$R$2292,3,0)</f>
        <v>44774</v>
      </c>
      <c r="C27" s="60">
        <f>VLOOKUP($A27,'Return Data'!$B$7:$R$2292,4,0)</f>
        <v>34.944800000000001</v>
      </c>
      <c r="D27" s="60">
        <f>VLOOKUP($A27,'Return Data'!$B$7:$R$2292,10,0)</f>
        <v>0.72750000000000004</v>
      </c>
      <c r="E27" s="61">
        <f t="shared" si="0"/>
        <v>20</v>
      </c>
      <c r="F27" s="60">
        <f>VLOOKUP($A27,'Return Data'!$B$7:$R$2292,11,0)</f>
        <v>-4.7531999999999996</v>
      </c>
      <c r="G27" s="61">
        <f t="shared" si="1"/>
        <v>25</v>
      </c>
      <c r="H27" s="60">
        <f>VLOOKUP($A27,'Return Data'!$B$7:$R$2292,12,0)</f>
        <v>-8.1547999999999998</v>
      </c>
      <c r="I27" s="61">
        <f t="shared" si="2"/>
        <v>29</v>
      </c>
      <c r="J27" s="60">
        <f>VLOOKUP($A27,'Return Data'!$B$7:$R$2292,13,0)</f>
        <v>-4.7832999999999997</v>
      </c>
      <c r="K27" s="61">
        <f t="shared" si="3"/>
        <v>32</v>
      </c>
      <c r="L27" s="60">
        <f>VLOOKUP($A27,'Return Data'!$B$7:$R$2292,17,0)</f>
        <v>14.923299999999999</v>
      </c>
      <c r="M27" s="61">
        <f t="shared" si="4"/>
        <v>31</v>
      </c>
      <c r="N27" s="60">
        <f>VLOOKUP($A27,'Return Data'!$B$7:$R$2292,14,0)</f>
        <v>10.911</v>
      </c>
      <c r="O27" s="61">
        <f t="shared" si="8"/>
        <v>30</v>
      </c>
      <c r="P27" s="60">
        <f>VLOOKUP($A27,'Return Data'!$B$7:$R$2292,15,0)</f>
        <v>5.7960000000000003</v>
      </c>
      <c r="Q27" s="61">
        <f>RANK(P27,P$8:P$39,0)</f>
        <v>25</v>
      </c>
      <c r="R27" s="60">
        <f>VLOOKUP($A27,'Return Data'!$B$7:$R$2292,16,0)</f>
        <v>16.342700000000001</v>
      </c>
      <c r="S27" s="62">
        <f t="shared" si="6"/>
        <v>8</v>
      </c>
    </row>
    <row r="28" spans="1:19" x14ac:dyDescent="0.3">
      <c r="A28" s="58" t="s">
        <v>1871</v>
      </c>
      <c r="B28" s="59">
        <f>VLOOKUP($A28,'Return Data'!$B$7:$R$2292,3,0)</f>
        <v>44774</v>
      </c>
      <c r="C28" s="60">
        <f>VLOOKUP($A28,'Return Data'!$B$7:$R$2292,4,0)</f>
        <v>16.9968</v>
      </c>
      <c r="D28" s="60">
        <f>VLOOKUP($A28,'Return Data'!$B$7:$R$2292,10,0)</f>
        <v>1.1323000000000001</v>
      </c>
      <c r="E28" s="61">
        <f t="shared" si="0"/>
        <v>16</v>
      </c>
      <c r="F28" s="60">
        <f>VLOOKUP($A28,'Return Data'!$B$7:$R$2292,11,0)</f>
        <v>-1.6177999999999999</v>
      </c>
      <c r="G28" s="61">
        <f t="shared" si="1"/>
        <v>9</v>
      </c>
      <c r="H28" s="60">
        <f>VLOOKUP($A28,'Return Data'!$B$7:$R$2292,12,0)</f>
        <v>-3.5653000000000001</v>
      </c>
      <c r="I28" s="61">
        <f t="shared" si="2"/>
        <v>14</v>
      </c>
      <c r="J28" s="60">
        <f>VLOOKUP($A28,'Return Data'!$B$7:$R$2292,13,0)</f>
        <v>9.5549999999999997</v>
      </c>
      <c r="K28" s="61">
        <f t="shared" si="3"/>
        <v>8</v>
      </c>
      <c r="L28" s="60">
        <f>VLOOKUP($A28,'Return Data'!$B$7:$R$2292,17,0)</f>
        <v>28.176100000000002</v>
      </c>
      <c r="M28" s="61">
        <f t="shared" si="4"/>
        <v>17</v>
      </c>
      <c r="N28" s="60">
        <f>VLOOKUP($A28,'Return Data'!$B$7:$R$2292,14,0)</f>
        <v>18.156199999999998</v>
      </c>
      <c r="O28" s="61">
        <f t="shared" si="8"/>
        <v>20</v>
      </c>
      <c r="P28" s="60"/>
      <c r="Q28" s="61"/>
      <c r="R28" s="60">
        <f>VLOOKUP($A28,'Return Data'!$B$7:$R$2292,16,0)</f>
        <v>13.9358</v>
      </c>
      <c r="S28" s="62">
        <f t="shared" si="6"/>
        <v>23</v>
      </c>
    </row>
    <row r="29" spans="1:19" x14ac:dyDescent="0.3">
      <c r="A29" s="58" t="s">
        <v>1202</v>
      </c>
      <c r="B29" s="59">
        <f>VLOOKUP($A29,'Return Data'!$B$7:$R$2292,3,0)</f>
        <v>44774</v>
      </c>
      <c r="C29" s="60">
        <f>VLOOKUP($A29,'Return Data'!$B$7:$R$2292,4,0)</f>
        <v>167.28639999999999</v>
      </c>
      <c r="D29" s="60">
        <f>VLOOKUP($A29,'Return Data'!$B$7:$R$2292,10,0)</f>
        <v>4.1017000000000001</v>
      </c>
      <c r="E29" s="61">
        <f t="shared" si="0"/>
        <v>2</v>
      </c>
      <c r="F29" s="60">
        <f>VLOOKUP($A29,'Return Data'!$B$7:$R$2292,11,0)</f>
        <v>4.4352999999999998</v>
      </c>
      <c r="G29" s="61">
        <f t="shared" si="1"/>
        <v>1</v>
      </c>
      <c r="H29" s="60">
        <f>VLOOKUP($A29,'Return Data'!$B$7:$R$2292,12,0)</f>
        <v>6.0625</v>
      </c>
      <c r="I29" s="61">
        <f t="shared" si="2"/>
        <v>1</v>
      </c>
      <c r="J29" s="60">
        <f>VLOOKUP($A29,'Return Data'!$B$7:$R$2292,13,0)</f>
        <v>20.436800000000002</v>
      </c>
      <c r="K29" s="61">
        <f t="shared" si="3"/>
        <v>1</v>
      </c>
      <c r="L29" s="60">
        <f>VLOOKUP($A29,'Return Data'!$B$7:$R$2292,17,0)</f>
        <v>44.944699999999997</v>
      </c>
      <c r="M29" s="61">
        <f t="shared" si="4"/>
        <v>2</v>
      </c>
      <c r="N29" s="60">
        <f>VLOOKUP($A29,'Return Data'!$B$7:$R$2292,14,0)</f>
        <v>20.950299999999999</v>
      </c>
      <c r="O29" s="61">
        <f t="shared" si="8"/>
        <v>12</v>
      </c>
      <c r="P29" s="60">
        <f>VLOOKUP($A29,'Return Data'!$B$7:$R$2292,15,0)</f>
        <v>13.078799999999999</v>
      </c>
      <c r="Q29" s="61">
        <f>RANK(P29,P$8:P$39,0)</f>
        <v>10</v>
      </c>
      <c r="R29" s="60">
        <f>VLOOKUP($A29,'Return Data'!$B$7:$R$2292,16,0)</f>
        <v>14.7636</v>
      </c>
      <c r="S29" s="62">
        <f t="shared" si="6"/>
        <v>17</v>
      </c>
    </row>
    <row r="30" spans="1:19" x14ac:dyDescent="0.3">
      <c r="A30" s="58" t="s">
        <v>1658</v>
      </c>
      <c r="B30" s="59">
        <f>VLOOKUP($A30,'Return Data'!$B$7:$R$2292,3,0)</f>
        <v>44774</v>
      </c>
      <c r="C30" s="60">
        <f>VLOOKUP($A30,'Return Data'!$B$7:$R$2292,4,0)</f>
        <v>50.655799999999999</v>
      </c>
      <c r="D30" s="60">
        <f>VLOOKUP($A30,'Return Data'!$B$7:$R$2292,10,0)</f>
        <v>-0.12759999999999999</v>
      </c>
      <c r="E30" s="61">
        <f t="shared" si="0"/>
        <v>26</v>
      </c>
      <c r="F30" s="60">
        <f>VLOOKUP($A30,'Return Data'!$B$7:$R$2292,11,0)</f>
        <v>-4.9790000000000001</v>
      </c>
      <c r="G30" s="61">
        <f t="shared" si="1"/>
        <v>26</v>
      </c>
      <c r="H30" s="60">
        <f>VLOOKUP($A30,'Return Data'!$B$7:$R$2292,12,0)</f>
        <v>-5.8276000000000003</v>
      </c>
      <c r="I30" s="61">
        <f t="shared" si="2"/>
        <v>24</v>
      </c>
      <c r="J30" s="60">
        <f>VLOOKUP($A30,'Return Data'!$B$7:$R$2292,13,0)</f>
        <v>4.5644</v>
      </c>
      <c r="K30" s="61">
        <f t="shared" si="3"/>
        <v>22</v>
      </c>
      <c r="L30" s="60">
        <f>VLOOKUP($A30,'Return Data'!$B$7:$R$2292,17,0)</f>
        <v>28.792999999999999</v>
      </c>
      <c r="M30" s="61">
        <f t="shared" si="4"/>
        <v>15</v>
      </c>
      <c r="N30" s="60">
        <f>VLOOKUP($A30,'Return Data'!$B$7:$R$2292,14,0)</f>
        <v>26.143599999999999</v>
      </c>
      <c r="O30" s="61">
        <f t="shared" si="8"/>
        <v>4</v>
      </c>
      <c r="P30" s="60">
        <f>VLOOKUP($A30,'Return Data'!$B$7:$R$2292,15,0)</f>
        <v>18.540199999999999</v>
      </c>
      <c r="Q30" s="61">
        <f>RANK(P30,P$8:P$39,0)</f>
        <v>2</v>
      </c>
      <c r="R30" s="60">
        <f>VLOOKUP($A30,'Return Data'!$B$7:$R$2292,16,0)</f>
        <v>19.3249</v>
      </c>
      <c r="S30" s="62">
        <f t="shared" si="6"/>
        <v>2</v>
      </c>
    </row>
    <row r="31" spans="1:19" x14ac:dyDescent="0.3">
      <c r="A31" s="58" t="s">
        <v>1686</v>
      </c>
      <c r="B31" s="59">
        <f>VLOOKUP($A31,'Return Data'!$B$7:$R$2292,3,0)</f>
        <v>44774</v>
      </c>
      <c r="C31" s="60">
        <f>VLOOKUP($A31,'Return Data'!$B$7:$R$2292,4,0)</f>
        <v>27.79</v>
      </c>
      <c r="D31" s="60">
        <f>VLOOKUP($A31,'Return Data'!$B$7:$R$2292,10,0)</f>
        <v>0.28870000000000001</v>
      </c>
      <c r="E31" s="61">
        <f t="shared" si="0"/>
        <v>23</v>
      </c>
      <c r="F31" s="60">
        <f>VLOOKUP($A31,'Return Data'!$B$7:$R$2292,11,0)</f>
        <v>-7.15</v>
      </c>
      <c r="G31" s="61">
        <f t="shared" si="1"/>
        <v>32</v>
      </c>
      <c r="H31" s="60">
        <f>VLOOKUP($A31,'Return Data'!$B$7:$R$2292,12,0)</f>
        <v>-7.0879000000000003</v>
      </c>
      <c r="I31" s="61">
        <f t="shared" si="2"/>
        <v>27</v>
      </c>
      <c r="J31" s="60">
        <f>VLOOKUP($A31,'Return Data'!$B$7:$R$2292,13,0)</f>
        <v>1.3864000000000001</v>
      </c>
      <c r="K31" s="61">
        <f t="shared" si="3"/>
        <v>26</v>
      </c>
      <c r="L31" s="60">
        <f>VLOOKUP($A31,'Return Data'!$B$7:$R$2292,17,0)</f>
        <v>31.8643</v>
      </c>
      <c r="M31" s="61">
        <f t="shared" si="4"/>
        <v>8</v>
      </c>
      <c r="N31" s="60">
        <f>VLOOKUP($A31,'Return Data'!$B$7:$R$2292,14,0)</f>
        <v>27.783000000000001</v>
      </c>
      <c r="O31" s="61">
        <f t="shared" si="8"/>
        <v>2</v>
      </c>
      <c r="P31" s="60">
        <f>VLOOKUP($A31,'Return Data'!$B$7:$R$2292,15,0)</f>
        <v>15.922700000000001</v>
      </c>
      <c r="Q31" s="61">
        <f>RANK(P31,P$8:P$39,0)</f>
        <v>3</v>
      </c>
      <c r="R31" s="60">
        <f>VLOOKUP($A31,'Return Data'!$B$7:$R$2292,16,0)</f>
        <v>14.776199999999999</v>
      </c>
      <c r="S31" s="62">
        <f t="shared" si="6"/>
        <v>16</v>
      </c>
    </row>
    <row r="32" spans="1:19" x14ac:dyDescent="0.3">
      <c r="A32" s="58" t="s">
        <v>1204</v>
      </c>
      <c r="B32" s="59">
        <f>VLOOKUP($A32,'Return Data'!$B$7:$R$2292,3,0)</f>
        <v>44774</v>
      </c>
      <c r="C32" s="60">
        <f>VLOOKUP($A32,'Return Data'!$B$7:$R$2292,4,0)</f>
        <v>438.60969999999998</v>
      </c>
      <c r="D32" s="60">
        <f>VLOOKUP($A32,'Return Data'!$B$7:$R$2292,10,0)</f>
        <v>-1.8819999999999999</v>
      </c>
      <c r="E32" s="61">
        <f t="shared" si="0"/>
        <v>31</v>
      </c>
      <c r="F32" s="60">
        <f>VLOOKUP($A32,'Return Data'!$B$7:$R$2292,11,0)</f>
        <v>-0.76990000000000003</v>
      </c>
      <c r="G32" s="61">
        <f t="shared" si="1"/>
        <v>5</v>
      </c>
      <c r="H32" s="60">
        <f>VLOOKUP($A32,'Return Data'!$B$7:$R$2292,12,0)</f>
        <v>2.2044000000000001</v>
      </c>
      <c r="I32" s="61">
        <f t="shared" si="2"/>
        <v>3</v>
      </c>
      <c r="J32" s="60">
        <f>VLOOKUP($A32,'Return Data'!$B$7:$R$2292,13,0)</f>
        <v>9.8975000000000009</v>
      </c>
      <c r="K32" s="61">
        <f t="shared" si="3"/>
        <v>6</v>
      </c>
      <c r="L32" s="60">
        <f>VLOOKUP($A32,'Return Data'!$B$7:$R$2292,17,0)</f>
        <v>45.0182</v>
      </c>
      <c r="M32" s="61">
        <f t="shared" si="4"/>
        <v>1</v>
      </c>
      <c r="N32" s="60">
        <f>VLOOKUP($A32,'Return Data'!$B$7:$R$2292,14,0)</f>
        <v>36.451999999999998</v>
      </c>
      <c r="O32" s="61">
        <f t="shared" si="8"/>
        <v>1</v>
      </c>
      <c r="P32" s="60">
        <f>VLOOKUP($A32,'Return Data'!$B$7:$R$2292,15,0)</f>
        <v>22.4023</v>
      </c>
      <c r="Q32" s="61">
        <f>RANK(P32,P$8:P$39,0)</f>
        <v>1</v>
      </c>
      <c r="R32" s="60">
        <f>VLOOKUP($A32,'Return Data'!$B$7:$R$2292,16,0)</f>
        <v>20.454000000000001</v>
      </c>
      <c r="S32" s="62">
        <f t="shared" si="6"/>
        <v>1</v>
      </c>
    </row>
    <row r="33" spans="1:19" x14ac:dyDescent="0.3">
      <c r="A33" s="58" t="s">
        <v>1688</v>
      </c>
      <c r="B33" s="59">
        <f>VLOOKUP($A33,'Return Data'!$B$7:$R$2292,3,0)</f>
        <v>44774</v>
      </c>
      <c r="C33" s="60">
        <f>VLOOKUP($A33,'Return Data'!$B$7:$R$2292,4,0)</f>
        <v>81.402600000000007</v>
      </c>
      <c r="D33" s="60">
        <f>VLOOKUP($A33,'Return Data'!$B$7:$R$2292,10,0)</f>
        <v>0.82879999999999998</v>
      </c>
      <c r="E33" s="61">
        <f t="shared" si="0"/>
        <v>19</v>
      </c>
      <c r="F33" s="60">
        <f>VLOOKUP($A33,'Return Data'!$B$7:$R$2292,11,0)</f>
        <v>-2.3281999999999998</v>
      </c>
      <c r="G33" s="61">
        <f t="shared" si="1"/>
        <v>13</v>
      </c>
      <c r="H33" s="60">
        <f>VLOOKUP($A33,'Return Data'!$B$7:$R$2292,12,0)</f>
        <v>-3.4868000000000001</v>
      </c>
      <c r="I33" s="61">
        <f t="shared" si="2"/>
        <v>13</v>
      </c>
      <c r="J33" s="60">
        <f>VLOOKUP($A33,'Return Data'!$B$7:$R$2292,13,0)</f>
        <v>7.0319000000000003</v>
      </c>
      <c r="K33" s="61">
        <f t="shared" si="3"/>
        <v>14</v>
      </c>
      <c r="L33" s="60">
        <f>VLOOKUP($A33,'Return Data'!$B$7:$R$2292,17,0)</f>
        <v>29.655100000000001</v>
      </c>
      <c r="M33" s="61">
        <f t="shared" si="4"/>
        <v>13</v>
      </c>
      <c r="N33" s="60">
        <f>VLOOKUP($A33,'Return Data'!$B$7:$R$2292,14,0)</f>
        <v>17.8094</v>
      </c>
      <c r="O33" s="61">
        <f t="shared" si="8"/>
        <v>21</v>
      </c>
      <c r="P33" s="60">
        <f>VLOOKUP($A33,'Return Data'!$B$7:$R$2292,15,0)</f>
        <v>12.097300000000001</v>
      </c>
      <c r="Q33" s="61">
        <f>RANK(P33,P$8:P$39,0)</f>
        <v>16</v>
      </c>
      <c r="R33" s="60">
        <f>VLOOKUP($A33,'Return Data'!$B$7:$R$2292,16,0)</f>
        <v>16.392299999999999</v>
      </c>
      <c r="S33" s="62">
        <f t="shared" si="6"/>
        <v>6</v>
      </c>
    </row>
    <row r="34" spans="1:19" x14ac:dyDescent="0.3">
      <c r="A34" s="58" t="s">
        <v>1690</v>
      </c>
      <c r="B34" s="59">
        <f>VLOOKUP($A34,'Return Data'!$B$7:$R$2292,3,0)</f>
        <v>44774</v>
      </c>
      <c r="C34" s="60">
        <f>VLOOKUP($A34,'Return Data'!$B$7:$R$2292,4,0)</f>
        <v>15.586499999999999</v>
      </c>
      <c r="D34" s="60">
        <f>VLOOKUP($A34,'Return Data'!$B$7:$R$2292,10,0)</f>
        <v>3.3540000000000001</v>
      </c>
      <c r="E34" s="61">
        <f t="shared" si="0"/>
        <v>4</v>
      </c>
      <c r="F34" s="60">
        <f>VLOOKUP($A34,'Return Data'!$B$7:$R$2292,11,0)</f>
        <v>-1.7912999999999999</v>
      </c>
      <c r="G34" s="61">
        <f t="shared" si="1"/>
        <v>10</v>
      </c>
      <c r="H34" s="60">
        <f>VLOOKUP($A34,'Return Data'!$B$7:$R$2292,12,0)</f>
        <v>-3.0430999999999999</v>
      </c>
      <c r="I34" s="61">
        <f t="shared" si="2"/>
        <v>12</v>
      </c>
      <c r="J34" s="60">
        <f>VLOOKUP($A34,'Return Data'!$B$7:$R$2292,13,0)</f>
        <v>9.6235999999999997</v>
      </c>
      <c r="K34" s="61">
        <f t="shared" si="3"/>
        <v>7</v>
      </c>
      <c r="L34" s="60">
        <f>VLOOKUP($A34,'Return Data'!$B$7:$R$2292,17,0)</f>
        <v>22.208200000000001</v>
      </c>
      <c r="M34" s="61">
        <f t="shared" si="4"/>
        <v>28</v>
      </c>
      <c r="N34" s="60">
        <f>VLOOKUP($A34,'Return Data'!$B$7:$R$2292,14,0)</f>
        <v>15.766999999999999</v>
      </c>
      <c r="O34" s="61">
        <f t="shared" si="8"/>
        <v>26</v>
      </c>
      <c r="P34" s="60"/>
      <c r="Q34" s="61"/>
      <c r="R34" s="60">
        <f>VLOOKUP($A34,'Return Data'!$B$7:$R$2292,16,0)</f>
        <v>12.2393</v>
      </c>
      <c r="S34" s="62">
        <f t="shared" si="6"/>
        <v>28</v>
      </c>
    </row>
    <row r="35" spans="1:19" x14ac:dyDescent="0.3">
      <c r="A35" s="58" t="s">
        <v>1205</v>
      </c>
      <c r="B35" s="59">
        <f>VLOOKUP($A35,'Return Data'!$B$7:$R$2292,3,0)</f>
        <v>0</v>
      </c>
      <c r="C35" s="60">
        <f>VLOOKUP($A35,'Return Data'!$B$7:$R$2292,4,0)</f>
        <v>0</v>
      </c>
      <c r="D35" s="60">
        <f>VLOOKUP($A35,'Return Data'!$B$7:$R$2292,10,0)</f>
        <v>0</v>
      </c>
      <c r="E35" s="61">
        <f t="shared" si="0"/>
        <v>25</v>
      </c>
      <c r="F35" s="60">
        <f>VLOOKUP($A35,'Return Data'!$B$7:$R$2292,11,0)</f>
        <v>0</v>
      </c>
      <c r="G35" s="61">
        <f t="shared" si="1"/>
        <v>4</v>
      </c>
      <c r="H35" s="60">
        <f>VLOOKUP($A35,'Return Data'!$B$7:$R$2292,12,0)</f>
        <v>0</v>
      </c>
      <c r="I35" s="61">
        <f t="shared" si="2"/>
        <v>5</v>
      </c>
      <c r="J35" s="60">
        <f>VLOOKUP($A35,'Return Data'!$B$7:$R$2292,13,0)</f>
        <v>0</v>
      </c>
      <c r="K35" s="61">
        <f t="shared" si="3"/>
        <v>30</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44774</v>
      </c>
      <c r="C36" s="60">
        <f>VLOOKUP($A36,'Return Data'!$B$7:$R$2292,4,0)</f>
        <v>16.482099999999999</v>
      </c>
      <c r="D36" s="60">
        <f>VLOOKUP($A36,'Return Data'!$B$7:$R$2292,10,0)</f>
        <v>0.40749999999999997</v>
      </c>
      <c r="E36" s="61">
        <f t="shared" si="0"/>
        <v>22</v>
      </c>
      <c r="F36" s="60">
        <f>VLOOKUP($A36,'Return Data'!$B$7:$R$2292,11,0)</f>
        <v>-2.9590999999999998</v>
      </c>
      <c r="G36" s="61">
        <f t="shared" si="1"/>
        <v>17</v>
      </c>
      <c r="H36" s="60">
        <f>VLOOKUP($A36,'Return Data'!$B$7:$R$2292,12,0)</f>
        <v>-5.2481</v>
      </c>
      <c r="I36" s="61">
        <f t="shared" si="2"/>
        <v>21</v>
      </c>
      <c r="J36" s="60">
        <f>VLOOKUP($A36,'Return Data'!$B$7:$R$2292,13,0)</f>
        <v>5.7704000000000004</v>
      </c>
      <c r="K36" s="61">
        <f t="shared" si="3"/>
        <v>20</v>
      </c>
      <c r="L36" s="60">
        <f>VLOOKUP($A36,'Return Data'!$B$7:$R$2292,17,0)</f>
        <v>23.070599999999999</v>
      </c>
      <c r="M36" s="61">
        <f t="shared" si="4"/>
        <v>26</v>
      </c>
      <c r="N36" s="60">
        <f>VLOOKUP($A36,'Return Data'!$B$7:$R$2292,14,0)</f>
        <v>17.499400000000001</v>
      </c>
      <c r="O36" s="61">
        <f>RANK(N36,N$8:N$39,0)</f>
        <v>23</v>
      </c>
      <c r="P36" s="60"/>
      <c r="Q36" s="61"/>
      <c r="R36" s="60">
        <f>VLOOKUP($A36,'Return Data'!$B$7:$R$2292,16,0)</f>
        <v>13.654199999999999</v>
      </c>
      <c r="S36" s="62">
        <f t="shared" si="6"/>
        <v>24</v>
      </c>
    </row>
    <row r="37" spans="1:19" x14ac:dyDescent="0.3">
      <c r="A37" s="58" t="s">
        <v>1692</v>
      </c>
      <c r="B37" s="59">
        <f>VLOOKUP($A37,'Return Data'!$B$7:$R$2292,3,0)</f>
        <v>44774</v>
      </c>
      <c r="C37" s="60">
        <f>VLOOKUP($A37,'Return Data'!$B$7:$R$2292,4,0)</f>
        <v>154.43</v>
      </c>
      <c r="D37" s="60">
        <f>VLOOKUP($A37,'Return Data'!$B$7:$R$2292,10,0)</f>
        <v>-1.7307999999999999</v>
      </c>
      <c r="E37" s="61">
        <f t="shared" si="0"/>
        <v>30</v>
      </c>
      <c r="F37" s="60">
        <f>VLOOKUP($A37,'Return Data'!$B$7:$R$2292,11,0)</f>
        <v>-1.2470000000000001</v>
      </c>
      <c r="G37" s="61">
        <f t="shared" si="1"/>
        <v>7</v>
      </c>
      <c r="H37" s="60">
        <f>VLOOKUP($A37,'Return Data'!$B$7:$R$2292,12,0)</f>
        <v>-2.4077000000000002</v>
      </c>
      <c r="I37" s="61">
        <f t="shared" si="2"/>
        <v>10</v>
      </c>
      <c r="J37" s="60">
        <f>VLOOKUP($A37,'Return Data'!$B$7:$R$2292,13,0)</f>
        <v>6.7316000000000003</v>
      </c>
      <c r="K37" s="61">
        <f t="shared" si="3"/>
        <v>16</v>
      </c>
      <c r="L37" s="60">
        <f>VLOOKUP($A37,'Return Data'!$B$7:$R$2292,17,0)</f>
        <v>22.484100000000002</v>
      </c>
      <c r="M37" s="61">
        <f t="shared" si="4"/>
        <v>27</v>
      </c>
      <c r="N37" s="60">
        <f>VLOOKUP($A37,'Return Data'!$B$7:$R$2292,14,0)</f>
        <v>13.127599999999999</v>
      </c>
      <c r="O37" s="61">
        <f>RANK(N37,N$8:N$39,0)</f>
        <v>29</v>
      </c>
      <c r="P37" s="60">
        <f>VLOOKUP($A37,'Return Data'!$B$7:$R$2292,15,0)</f>
        <v>5.8120000000000003</v>
      </c>
      <c r="Q37" s="61">
        <f>RANK(P37,P$8:P$39,0)</f>
        <v>24</v>
      </c>
      <c r="R37" s="60">
        <f>VLOOKUP($A37,'Return Data'!$B$7:$R$2292,16,0)</f>
        <v>9.6204999999999998</v>
      </c>
      <c r="S37" s="62">
        <f t="shared" si="6"/>
        <v>31</v>
      </c>
    </row>
    <row r="38" spans="1:19" x14ac:dyDescent="0.3">
      <c r="A38" s="58" t="s">
        <v>1678</v>
      </c>
      <c r="B38" s="59">
        <f>VLOOKUP($A38,'Return Data'!$B$7:$R$2292,3,0)</f>
        <v>44774</v>
      </c>
      <c r="C38" s="60">
        <f>VLOOKUP($A38,'Return Data'!$B$7:$R$2292,4,0)</f>
        <v>35.06</v>
      </c>
      <c r="D38" s="60">
        <f>VLOOKUP($A38,'Return Data'!$B$7:$R$2292,10,0)</f>
        <v>1.1540999999999999</v>
      </c>
      <c r="E38" s="61">
        <f t="shared" si="0"/>
        <v>15</v>
      </c>
      <c r="F38" s="60">
        <f>VLOOKUP($A38,'Return Data'!$B$7:$R$2292,11,0)</f>
        <v>-2.5299</v>
      </c>
      <c r="G38" s="61">
        <f t="shared" si="1"/>
        <v>16</v>
      </c>
      <c r="H38" s="60">
        <f>VLOOKUP($A38,'Return Data'!$B$7:$R$2292,12,0)</f>
        <v>-5.1406999999999998</v>
      </c>
      <c r="I38" s="61">
        <f t="shared" si="2"/>
        <v>20</v>
      </c>
      <c r="J38" s="60">
        <f>VLOOKUP($A38,'Return Data'!$B$7:$R$2292,13,0)</f>
        <v>6.1459000000000001</v>
      </c>
      <c r="K38" s="61">
        <f t="shared" si="3"/>
        <v>18</v>
      </c>
      <c r="L38" s="60">
        <f>VLOOKUP($A38,'Return Data'!$B$7:$R$2292,17,0)</f>
        <v>29.011500000000002</v>
      </c>
      <c r="M38" s="61">
        <f t="shared" si="4"/>
        <v>14</v>
      </c>
      <c r="N38" s="60">
        <f>VLOOKUP($A38,'Return Data'!$B$7:$R$2292,14,0)</f>
        <v>21.889199999999999</v>
      </c>
      <c r="O38" s="61">
        <f>RANK(N38,N$8:N$39,0)</f>
        <v>9</v>
      </c>
      <c r="P38" s="60">
        <f>VLOOKUP($A38,'Return Data'!$B$7:$R$2292,15,0)</f>
        <v>13.1464</v>
      </c>
      <c r="Q38" s="61">
        <f>RANK(P38,P$8:P$39,0)</f>
        <v>8</v>
      </c>
      <c r="R38" s="60">
        <f>VLOOKUP($A38,'Return Data'!$B$7:$R$2292,16,0)</f>
        <v>12.9717</v>
      </c>
      <c r="S38" s="62">
        <f t="shared" si="6"/>
        <v>26</v>
      </c>
    </row>
    <row r="39" spans="1:19" x14ac:dyDescent="0.3">
      <c r="A39" s="58" t="s">
        <v>1744</v>
      </c>
      <c r="B39" s="59">
        <f>VLOOKUP($A39,'Return Data'!$B$7:$R$2292,3,0)</f>
        <v>44774</v>
      </c>
      <c r="C39" s="60">
        <f>VLOOKUP($A39,'Return Data'!$B$7:$R$2292,4,0)</f>
        <v>250.85239999999999</v>
      </c>
      <c r="D39" s="60">
        <f>VLOOKUP($A39,'Return Data'!$B$7:$R$2292,10,0)</f>
        <v>4.7000000000000002E-3</v>
      </c>
      <c r="E39" s="61">
        <f t="shared" si="0"/>
        <v>24</v>
      </c>
      <c r="F39" s="60">
        <f>VLOOKUP($A39,'Return Data'!$B$7:$R$2292,11,0)</f>
        <v>-6.3742999999999999</v>
      </c>
      <c r="G39" s="61">
        <f t="shared" si="1"/>
        <v>31</v>
      </c>
      <c r="H39" s="60">
        <f>VLOOKUP($A39,'Return Data'!$B$7:$R$2292,12,0)</f>
        <v>-10.933999999999999</v>
      </c>
      <c r="I39" s="61">
        <f t="shared" si="2"/>
        <v>32</v>
      </c>
      <c r="J39" s="60">
        <f>VLOOKUP($A39,'Return Data'!$B$7:$R$2292,13,0)</f>
        <v>0.10979999999999999</v>
      </c>
      <c r="K39" s="61">
        <f t="shared" si="3"/>
        <v>29</v>
      </c>
      <c r="L39" s="60">
        <f>VLOOKUP($A39,'Return Data'!$B$7:$R$2292,17,0)</f>
        <v>28.3414</v>
      </c>
      <c r="M39" s="61">
        <f t="shared" si="4"/>
        <v>16</v>
      </c>
      <c r="N39" s="60">
        <f>VLOOKUP($A39,'Return Data'!$B$7:$R$2292,14,0)</f>
        <v>22.500499999999999</v>
      </c>
      <c r="O39" s="61">
        <f>RANK(N39,N$8:N$39,0)</f>
        <v>5</v>
      </c>
      <c r="P39" s="60">
        <f>VLOOKUP($A39,'Return Data'!$B$7:$R$2292,15,0)</f>
        <v>14.6867</v>
      </c>
      <c r="Q39" s="61">
        <f>RANK(P39,P$8:P$39,0)</f>
        <v>4</v>
      </c>
      <c r="R39" s="60">
        <f>VLOOKUP($A39,'Return Data'!$B$7:$R$2292,16,0)</f>
        <v>15.4383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1.2718874999999998</v>
      </c>
      <c r="E41" s="69"/>
      <c r="F41" s="70">
        <f>AVERAGE(F8:F39)</f>
        <v>-2.7952750000000011</v>
      </c>
      <c r="G41" s="69"/>
      <c r="H41" s="70">
        <f>AVERAGE(H8:H39)</f>
        <v>-3.8094218749999991</v>
      </c>
      <c r="I41" s="69"/>
      <c r="J41" s="70">
        <f>AVERAGE(J8:J39)</f>
        <v>6.2457468750000009</v>
      </c>
      <c r="K41" s="69"/>
      <c r="L41" s="70">
        <f>AVERAGE(L8:L39)</f>
        <v>28.098021874999997</v>
      </c>
      <c r="M41" s="69"/>
      <c r="N41" s="70">
        <f>AVERAGE(N8:N39)</f>
        <v>20.025643333333335</v>
      </c>
      <c r="O41" s="69"/>
      <c r="P41" s="70">
        <f>AVERAGE(P8:P39)</f>
        <v>12.369396000000002</v>
      </c>
      <c r="Q41" s="69"/>
      <c r="R41" s="70">
        <f>AVERAGE(R8:R39)</f>
        <v>14.438021875000002</v>
      </c>
      <c r="S41" s="71"/>
    </row>
    <row r="42" spans="1:19" x14ac:dyDescent="0.3">
      <c r="A42" s="68" t="s">
        <v>28</v>
      </c>
      <c r="B42" s="69"/>
      <c r="C42" s="69"/>
      <c r="D42" s="70">
        <f>MIN(D8:D39)</f>
        <v>-1.8966000000000001</v>
      </c>
      <c r="E42" s="69"/>
      <c r="F42" s="70">
        <f>MIN(F8:F39)</f>
        <v>-7.15</v>
      </c>
      <c r="G42" s="69"/>
      <c r="H42" s="70">
        <f>MIN(H8:H39)</f>
        <v>-10.933999999999999</v>
      </c>
      <c r="I42" s="69"/>
      <c r="J42" s="70">
        <f>MIN(J8:J39)</f>
        <v>-4.7832999999999997</v>
      </c>
      <c r="K42" s="69"/>
      <c r="L42" s="70">
        <f>MIN(L8:L39)</f>
        <v>0</v>
      </c>
      <c r="M42" s="69"/>
      <c r="N42" s="70">
        <f>MIN(N8:N39)</f>
        <v>10.911</v>
      </c>
      <c r="O42" s="69"/>
      <c r="P42" s="70">
        <f>MIN(P8:P39)</f>
        <v>5.7960000000000003</v>
      </c>
      <c r="Q42" s="69"/>
      <c r="R42" s="70">
        <f>MIN(R8:R39)</f>
        <v>0</v>
      </c>
      <c r="S42" s="71"/>
    </row>
    <row r="43" spans="1:19" ht="15" thickBot="1" x14ac:dyDescent="0.35">
      <c r="A43" s="72" t="s">
        <v>29</v>
      </c>
      <c r="B43" s="73"/>
      <c r="C43" s="73"/>
      <c r="D43" s="74">
        <f>MAX(D8:D39)</f>
        <v>5.3301999999999996</v>
      </c>
      <c r="E43" s="73"/>
      <c r="F43" s="74">
        <f>MAX(F8:F39)</f>
        <v>4.4352999999999998</v>
      </c>
      <c r="G43" s="73"/>
      <c r="H43" s="74">
        <f>MAX(H8:H39)</f>
        <v>6.0625</v>
      </c>
      <c r="I43" s="73"/>
      <c r="J43" s="74">
        <f>MAX(J8:J39)</f>
        <v>20.436800000000002</v>
      </c>
      <c r="K43" s="73"/>
      <c r="L43" s="74">
        <f>MAX(L8:L39)</f>
        <v>45.0182</v>
      </c>
      <c r="M43" s="73"/>
      <c r="N43" s="74">
        <f>MAX(N8:N39)</f>
        <v>36.451999999999998</v>
      </c>
      <c r="O43" s="73"/>
      <c r="P43" s="74">
        <f>MAX(P8:P39)</f>
        <v>22.4023</v>
      </c>
      <c r="Q43" s="73"/>
      <c r="R43" s="74">
        <f>MAX(R8:R39)</f>
        <v>20.454000000000001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44774</v>
      </c>
      <c r="C8" s="60">
        <f>VLOOKUP($A8,'Return Data'!$B$7:$R$2292,4,0)</f>
        <v>1095.24</v>
      </c>
      <c r="D8" s="60">
        <f>VLOOKUP($A8,'Return Data'!$B$7:$R$2292,10,0)</f>
        <v>-0.45540000000000003</v>
      </c>
      <c r="E8" s="61">
        <f t="shared" ref="E8:E39" si="0">RANK(D8,D$8:D$39,0)</f>
        <v>27</v>
      </c>
      <c r="F8" s="60">
        <f>VLOOKUP($A8,'Return Data'!$B$7:$R$2292,11,0)</f>
        <v>-4.6638999999999999</v>
      </c>
      <c r="G8" s="61">
        <f t="shared" ref="G8:G39" si="1">RANK(F8,F$8:F$39,0)</f>
        <v>23</v>
      </c>
      <c r="H8" s="60">
        <f>VLOOKUP($A8,'Return Data'!$B$7:$R$2292,12,0)</f>
        <v>-7.9901</v>
      </c>
      <c r="I8" s="61">
        <f t="shared" ref="I8:I39" si="2">RANK(H8,H$8:H$39,0)</f>
        <v>27</v>
      </c>
      <c r="J8" s="60">
        <f>VLOOKUP($A8,'Return Data'!$B$7:$R$2292,13,0)</f>
        <v>1.5202</v>
      </c>
      <c r="K8" s="61">
        <f t="shared" ref="K8:K39" si="3">RANK(J8,J$8:J$39,0)</f>
        <v>25</v>
      </c>
      <c r="L8" s="60">
        <f>VLOOKUP($A8,'Return Data'!$B$7:$R$2292,17,0)</f>
        <v>26.5349</v>
      </c>
      <c r="M8" s="61">
        <f t="shared" ref="M8:M39" si="4">RANK(L8,L$8:L$39,0)</f>
        <v>17</v>
      </c>
      <c r="N8" s="60">
        <f>VLOOKUP($A8,'Return Data'!$B$7:$R$2292,14,0)</f>
        <v>17.285900000000002</v>
      </c>
      <c r="O8" s="61">
        <f t="shared" ref="O8:O20" si="5">RANK(N8,N$8:N$39,0)</f>
        <v>18</v>
      </c>
      <c r="P8" s="60">
        <f>VLOOKUP($A8,'Return Data'!$B$7:$R$2292,15,0)</f>
        <v>9.7242999999999995</v>
      </c>
      <c r="Q8" s="61">
        <f>RANK(P8,P$8:P$39,0)</f>
        <v>19</v>
      </c>
      <c r="R8" s="60">
        <f>VLOOKUP($A8,'Return Data'!$B$7:$R$2292,16,0)</f>
        <v>21.667300000000001</v>
      </c>
      <c r="S8" s="62">
        <f t="shared" ref="S8:S39" si="6">RANK(R8,R$8:R$39,0)</f>
        <v>1</v>
      </c>
    </row>
    <row r="9" spans="1:20" x14ac:dyDescent="0.3">
      <c r="A9" s="58" t="s">
        <v>1683</v>
      </c>
      <c r="B9" s="59">
        <f>VLOOKUP($A9,'Return Data'!$B$7:$R$2292,3,0)</f>
        <v>44774</v>
      </c>
      <c r="C9" s="60">
        <f>VLOOKUP($A9,'Return Data'!$B$7:$R$2292,4,0)</f>
        <v>17.82</v>
      </c>
      <c r="D9" s="60">
        <f>VLOOKUP($A9,'Return Data'!$B$7:$R$2292,10,0)</f>
        <v>0.39439999999999997</v>
      </c>
      <c r="E9" s="61">
        <f t="shared" si="0"/>
        <v>21</v>
      </c>
      <c r="F9" s="60">
        <f>VLOOKUP($A9,'Return Data'!$B$7:$R$2292,11,0)</f>
        <v>-5.7142999999999997</v>
      </c>
      <c r="G9" s="61">
        <f t="shared" si="1"/>
        <v>27</v>
      </c>
      <c r="H9" s="60">
        <f>VLOOKUP($A9,'Return Data'!$B$7:$R$2292,12,0)</f>
        <v>-9.6806999999999999</v>
      </c>
      <c r="I9" s="61">
        <f t="shared" si="2"/>
        <v>30</v>
      </c>
      <c r="J9" s="60">
        <f>VLOOKUP($A9,'Return Data'!$B$7:$R$2292,13,0)</f>
        <v>1.8286</v>
      </c>
      <c r="K9" s="61">
        <f t="shared" si="3"/>
        <v>24</v>
      </c>
      <c r="L9" s="60">
        <f>VLOOKUP($A9,'Return Data'!$B$7:$R$2292,17,0)</f>
        <v>22.235199999999999</v>
      </c>
      <c r="M9" s="61">
        <f t="shared" si="4"/>
        <v>26</v>
      </c>
      <c r="N9" s="60">
        <f>VLOOKUP($A9,'Return Data'!$B$7:$R$2292,14,0)</f>
        <v>16.1081</v>
      </c>
      <c r="O9" s="61">
        <f t="shared" si="5"/>
        <v>21</v>
      </c>
      <c r="P9" s="60"/>
      <c r="Q9" s="61"/>
      <c r="R9" s="60">
        <f>VLOOKUP($A9,'Return Data'!$B$7:$R$2292,16,0)</f>
        <v>13.0595</v>
      </c>
      <c r="S9" s="62">
        <f t="shared" si="6"/>
        <v>19</v>
      </c>
    </row>
    <row r="10" spans="1:20" x14ac:dyDescent="0.3">
      <c r="A10" s="58" t="s">
        <v>2007</v>
      </c>
      <c r="B10" s="59">
        <f>VLOOKUP($A10,'Return Data'!$B$7:$R$2292,3,0)</f>
        <v>44774</v>
      </c>
      <c r="C10" s="60">
        <f>VLOOKUP($A10,'Return Data'!$B$7:$R$2292,4,0)</f>
        <v>165.23859999999999</v>
      </c>
      <c r="D10" s="60">
        <f>VLOOKUP($A10,'Return Data'!$B$7:$R$2292,10,0)</f>
        <v>-1.1692</v>
      </c>
      <c r="E10" s="61">
        <f t="shared" si="0"/>
        <v>29</v>
      </c>
      <c r="F10" s="60">
        <f>VLOOKUP($A10,'Return Data'!$B$7:$R$2292,11,0)</f>
        <v>-6.0930999999999997</v>
      </c>
      <c r="G10" s="61">
        <f t="shared" si="1"/>
        <v>28</v>
      </c>
      <c r="H10" s="60">
        <f>VLOOKUP($A10,'Return Data'!$B$7:$R$2292,12,0)</f>
        <v>-6.4386999999999999</v>
      </c>
      <c r="I10" s="61">
        <f t="shared" si="2"/>
        <v>22</v>
      </c>
      <c r="J10" s="60">
        <f>VLOOKUP($A10,'Return Data'!$B$7:$R$2292,13,0)</f>
        <v>7.0822000000000003</v>
      </c>
      <c r="K10" s="61">
        <f t="shared" si="3"/>
        <v>9</v>
      </c>
      <c r="L10" s="60">
        <f>VLOOKUP($A10,'Return Data'!$B$7:$R$2292,17,0)</f>
        <v>32.413600000000002</v>
      </c>
      <c r="M10" s="61">
        <f t="shared" si="4"/>
        <v>6</v>
      </c>
      <c r="N10" s="60">
        <f>VLOOKUP($A10,'Return Data'!$B$7:$R$2292,14,0)</f>
        <v>21.3278</v>
      </c>
      <c r="O10" s="61">
        <f t="shared" si="5"/>
        <v>6</v>
      </c>
      <c r="P10" s="60">
        <f>VLOOKUP($A10,'Return Data'!$B$7:$R$2292,15,0)</f>
        <v>11.318</v>
      </c>
      <c r="Q10" s="61">
        <f t="shared" ref="Q10:Q20" si="7">RANK(P10,P$8:P$39,0)</f>
        <v>14</v>
      </c>
      <c r="R10" s="60">
        <f>VLOOKUP($A10,'Return Data'!$B$7:$R$2292,16,0)</f>
        <v>15.9992</v>
      </c>
      <c r="S10" s="62">
        <f t="shared" si="6"/>
        <v>9</v>
      </c>
    </row>
    <row r="11" spans="1:20" x14ac:dyDescent="0.3">
      <c r="A11" s="58" t="s">
        <v>1702</v>
      </c>
      <c r="B11" s="59">
        <f>VLOOKUP($A11,'Return Data'!$B$7:$R$2292,3,0)</f>
        <v>44774</v>
      </c>
      <c r="C11" s="60">
        <f>VLOOKUP($A11,'Return Data'!$B$7:$R$2292,4,0)</f>
        <v>220.11</v>
      </c>
      <c r="D11" s="60">
        <f>VLOOKUP($A11,'Return Data'!$B$7:$R$2292,10,0)</f>
        <v>1.6534</v>
      </c>
      <c r="E11" s="61">
        <f t="shared" si="0"/>
        <v>13</v>
      </c>
      <c r="F11" s="60">
        <f>VLOOKUP($A11,'Return Data'!$B$7:$R$2292,11,0)</f>
        <v>-4.3333000000000004</v>
      </c>
      <c r="G11" s="61">
        <f t="shared" si="1"/>
        <v>21</v>
      </c>
      <c r="H11" s="60">
        <f>VLOOKUP($A11,'Return Data'!$B$7:$R$2292,12,0)</f>
        <v>-5.1414</v>
      </c>
      <c r="I11" s="61">
        <f t="shared" si="2"/>
        <v>17</v>
      </c>
      <c r="J11" s="60">
        <f>VLOOKUP($A11,'Return Data'!$B$7:$R$2292,13,0)</f>
        <v>5.8832000000000004</v>
      </c>
      <c r="K11" s="61">
        <f t="shared" si="3"/>
        <v>14</v>
      </c>
      <c r="L11" s="60">
        <f>VLOOKUP($A11,'Return Data'!$B$7:$R$2292,17,0)</f>
        <v>25.884599999999999</v>
      </c>
      <c r="M11" s="61">
        <f t="shared" si="4"/>
        <v>21</v>
      </c>
      <c r="N11" s="60">
        <f>VLOOKUP($A11,'Return Data'!$B$7:$R$2292,14,0)</f>
        <v>19.9451</v>
      </c>
      <c r="O11" s="61">
        <f t="shared" si="5"/>
        <v>12</v>
      </c>
      <c r="P11" s="60">
        <f>VLOOKUP($A11,'Return Data'!$B$7:$R$2292,15,0)</f>
        <v>13.4221</v>
      </c>
      <c r="Q11" s="61">
        <f t="shared" si="7"/>
        <v>5</v>
      </c>
      <c r="R11" s="60">
        <f>VLOOKUP($A11,'Return Data'!$B$7:$R$2292,16,0)</f>
        <v>17.783799999999999</v>
      </c>
      <c r="S11" s="62">
        <f t="shared" si="6"/>
        <v>5</v>
      </c>
    </row>
    <row r="12" spans="1:20" x14ac:dyDescent="0.3">
      <c r="A12" s="94" t="s">
        <v>1743</v>
      </c>
      <c r="B12" s="59">
        <f>VLOOKUP($A12,'Return Data'!$B$7:$R$2292,3,0)</f>
        <v>44774</v>
      </c>
      <c r="C12" s="60">
        <f>VLOOKUP($A12,'Return Data'!$B$7:$R$2292,4,0)</f>
        <v>63.406999999999996</v>
      </c>
      <c r="D12" s="60">
        <f>VLOOKUP($A12,'Return Data'!$B$7:$R$2292,10,0)</f>
        <v>2.9952999999999999</v>
      </c>
      <c r="E12" s="61">
        <f t="shared" si="0"/>
        <v>4</v>
      </c>
      <c r="F12" s="60">
        <f>VLOOKUP($A12,'Return Data'!$B$7:$R$2292,11,0)</f>
        <v>-4.3765000000000001</v>
      </c>
      <c r="G12" s="61">
        <f t="shared" si="1"/>
        <v>22</v>
      </c>
      <c r="H12" s="60">
        <f>VLOOKUP($A12,'Return Data'!$B$7:$R$2292,12,0)</f>
        <v>-7.5888</v>
      </c>
      <c r="I12" s="61">
        <f t="shared" si="2"/>
        <v>26</v>
      </c>
      <c r="J12" s="60">
        <f>VLOOKUP($A12,'Return Data'!$B$7:$R$2292,13,0)</f>
        <v>-0.32379999999999998</v>
      </c>
      <c r="K12" s="61">
        <f t="shared" si="3"/>
        <v>27</v>
      </c>
      <c r="L12" s="60">
        <f>VLOOKUP($A12,'Return Data'!$B$7:$R$2292,17,0)</f>
        <v>26.428699999999999</v>
      </c>
      <c r="M12" s="61">
        <f t="shared" si="4"/>
        <v>18</v>
      </c>
      <c r="N12" s="60">
        <f>VLOOKUP($A12,'Return Data'!$B$7:$R$2292,14,0)</f>
        <v>18.976600000000001</v>
      </c>
      <c r="O12" s="61">
        <f t="shared" si="5"/>
        <v>14</v>
      </c>
      <c r="P12" s="60">
        <f>VLOOKUP($A12,'Return Data'!$B$7:$R$2292,15,0)</f>
        <v>12.0297</v>
      </c>
      <c r="Q12" s="61">
        <f t="shared" si="7"/>
        <v>8</v>
      </c>
      <c r="R12" s="60">
        <f>VLOOKUP($A12,'Return Data'!$B$7:$R$2292,16,0)</f>
        <v>12.9551</v>
      </c>
      <c r="S12" s="62">
        <f t="shared" si="6"/>
        <v>21</v>
      </c>
    </row>
    <row r="13" spans="1:20" x14ac:dyDescent="0.3">
      <c r="A13" s="94" t="s">
        <v>1666</v>
      </c>
      <c r="B13" s="59">
        <f>VLOOKUP($A13,'Return Data'!$B$7:$R$2292,3,0)</f>
        <v>44774</v>
      </c>
      <c r="C13" s="60">
        <f>VLOOKUP($A13,'Return Data'!$B$7:$R$2292,4,0)</f>
        <v>22.594999999999999</v>
      </c>
      <c r="D13" s="60">
        <f>VLOOKUP($A13,'Return Data'!$B$7:$R$2292,10,0)</f>
        <v>2.1335000000000002</v>
      </c>
      <c r="E13" s="61">
        <f t="shared" si="0"/>
        <v>8</v>
      </c>
      <c r="F13" s="60">
        <f>VLOOKUP($A13,'Return Data'!$B$7:$R$2292,11,0)</f>
        <v>-3.0880999999999998</v>
      </c>
      <c r="G13" s="61">
        <f t="shared" si="1"/>
        <v>14</v>
      </c>
      <c r="H13" s="60">
        <f>VLOOKUP($A13,'Return Data'!$B$7:$R$2292,12,0)</f>
        <v>-3.5556000000000001</v>
      </c>
      <c r="I13" s="61">
        <f t="shared" si="2"/>
        <v>11</v>
      </c>
      <c r="J13" s="60">
        <f>VLOOKUP($A13,'Return Data'!$B$7:$R$2292,13,0)</f>
        <v>5.3822000000000001</v>
      </c>
      <c r="K13" s="61">
        <f t="shared" si="3"/>
        <v>17</v>
      </c>
      <c r="L13" s="60">
        <f>VLOOKUP($A13,'Return Data'!$B$7:$R$2292,17,0)</f>
        <v>28.309799999999999</v>
      </c>
      <c r="M13" s="61">
        <f t="shared" si="4"/>
        <v>13</v>
      </c>
      <c r="N13" s="60">
        <f>VLOOKUP($A13,'Return Data'!$B$7:$R$2292,14,0)</f>
        <v>17.970800000000001</v>
      </c>
      <c r="O13" s="61">
        <f t="shared" si="5"/>
        <v>16</v>
      </c>
      <c r="P13" s="60">
        <f>VLOOKUP($A13,'Return Data'!$B$7:$R$2292,15,0)</f>
        <v>11.847</v>
      </c>
      <c r="Q13" s="61">
        <f t="shared" si="7"/>
        <v>9</v>
      </c>
      <c r="R13" s="60">
        <f>VLOOKUP($A13,'Return Data'!$B$7:$R$2292,16,0)</f>
        <v>11.4878</v>
      </c>
      <c r="S13" s="62">
        <f t="shared" si="6"/>
        <v>26</v>
      </c>
    </row>
    <row r="14" spans="1:20" x14ac:dyDescent="0.3">
      <c r="A14" s="58" t="s">
        <v>1671</v>
      </c>
      <c r="B14" s="59">
        <f>VLOOKUP($A14,'Return Data'!$B$7:$R$2292,3,0)</f>
        <v>44774</v>
      </c>
      <c r="C14" s="60">
        <f>VLOOKUP($A14,'Return Data'!$B$7:$R$2292,4,0)</f>
        <v>944.46410000000003</v>
      </c>
      <c r="D14" s="60">
        <f>VLOOKUP($A14,'Return Data'!$B$7:$R$2292,10,0)</f>
        <v>0.79530000000000001</v>
      </c>
      <c r="E14" s="61">
        <f t="shared" si="0"/>
        <v>17</v>
      </c>
      <c r="F14" s="60">
        <f>VLOOKUP($A14,'Return Data'!$B$7:$R$2292,11,0)</f>
        <v>-4.1036999999999999</v>
      </c>
      <c r="G14" s="61">
        <f t="shared" si="1"/>
        <v>19</v>
      </c>
      <c r="H14" s="60">
        <f>VLOOKUP($A14,'Return Data'!$B$7:$R$2292,12,0)</f>
        <v>-4.9302999999999999</v>
      </c>
      <c r="I14" s="61">
        <f t="shared" si="2"/>
        <v>15</v>
      </c>
      <c r="J14" s="60">
        <f>VLOOKUP($A14,'Return Data'!$B$7:$R$2292,13,0)</f>
        <v>9.2292000000000005</v>
      </c>
      <c r="K14" s="61">
        <f t="shared" si="3"/>
        <v>5</v>
      </c>
      <c r="L14" s="60">
        <f>VLOOKUP($A14,'Return Data'!$B$7:$R$2292,17,0)</f>
        <v>33.202300000000001</v>
      </c>
      <c r="M14" s="61">
        <f t="shared" si="4"/>
        <v>5</v>
      </c>
      <c r="N14" s="60">
        <f>VLOOKUP($A14,'Return Data'!$B$7:$R$2292,14,0)</f>
        <v>20.109300000000001</v>
      </c>
      <c r="O14" s="61">
        <f t="shared" si="5"/>
        <v>11</v>
      </c>
      <c r="P14" s="60">
        <f>VLOOKUP($A14,'Return Data'!$B$7:$R$2292,15,0)</f>
        <v>10.772399999999999</v>
      </c>
      <c r="Q14" s="61">
        <f t="shared" si="7"/>
        <v>16</v>
      </c>
      <c r="R14" s="60">
        <f>VLOOKUP($A14,'Return Data'!$B$7:$R$2292,16,0)</f>
        <v>17.734300000000001</v>
      </c>
      <c r="S14" s="62">
        <f t="shared" si="6"/>
        <v>6</v>
      </c>
    </row>
    <row r="15" spans="1:20" x14ac:dyDescent="0.3">
      <c r="A15" s="58" t="s">
        <v>1673</v>
      </c>
      <c r="B15" s="59">
        <f>VLOOKUP($A15,'Return Data'!$B$7:$R$2292,3,0)</f>
        <v>44774</v>
      </c>
      <c r="C15" s="60">
        <f>VLOOKUP($A15,'Return Data'!$B$7:$R$2292,4,0)</f>
        <v>1058.835</v>
      </c>
      <c r="D15" s="60">
        <f>VLOOKUP($A15,'Return Data'!$B$7:$R$2292,10,0)</f>
        <v>3.8801999999999999</v>
      </c>
      <c r="E15" s="61">
        <f t="shared" si="0"/>
        <v>3</v>
      </c>
      <c r="F15" s="60">
        <f>VLOOKUP($A15,'Return Data'!$B$7:$R$2292,11,0)</f>
        <v>3.2467000000000001</v>
      </c>
      <c r="G15" s="61">
        <f t="shared" si="1"/>
        <v>2</v>
      </c>
      <c r="H15" s="60">
        <f>VLOOKUP($A15,'Return Data'!$B$7:$R$2292,12,0)</f>
        <v>4.8932000000000002</v>
      </c>
      <c r="I15" s="61">
        <f t="shared" si="2"/>
        <v>2</v>
      </c>
      <c r="J15" s="60">
        <f>VLOOKUP($A15,'Return Data'!$B$7:$R$2292,13,0)</f>
        <v>17.642700000000001</v>
      </c>
      <c r="K15" s="61">
        <f t="shared" si="3"/>
        <v>2</v>
      </c>
      <c r="L15" s="60">
        <f>VLOOKUP($A15,'Return Data'!$B$7:$R$2292,17,0)</f>
        <v>37.617800000000003</v>
      </c>
      <c r="M15" s="61">
        <f t="shared" si="4"/>
        <v>3</v>
      </c>
      <c r="N15" s="60">
        <f>VLOOKUP($A15,'Return Data'!$B$7:$R$2292,14,0)</f>
        <v>18.525099999999998</v>
      </c>
      <c r="O15" s="61">
        <f t="shared" si="5"/>
        <v>15</v>
      </c>
      <c r="P15" s="60">
        <f>VLOOKUP($A15,'Return Data'!$B$7:$R$2292,15,0)</f>
        <v>11.7637</v>
      </c>
      <c r="Q15" s="61">
        <f t="shared" si="7"/>
        <v>10</v>
      </c>
      <c r="R15" s="60">
        <f>VLOOKUP($A15,'Return Data'!$B$7:$R$2292,16,0)</f>
        <v>18.403199999999998</v>
      </c>
      <c r="S15" s="62">
        <f t="shared" si="6"/>
        <v>4</v>
      </c>
    </row>
    <row r="16" spans="1:20" x14ac:dyDescent="0.3">
      <c r="A16" s="102" t="s">
        <v>1667</v>
      </c>
      <c r="B16" s="59">
        <f>VLOOKUP($A16,'Return Data'!$B$7:$R$2292,3,0)</f>
        <v>44774</v>
      </c>
      <c r="C16" s="60">
        <f>VLOOKUP($A16,'Return Data'!$B$7:$R$2292,4,0)</f>
        <v>126.6707</v>
      </c>
      <c r="D16" s="60">
        <f>VLOOKUP($A16,'Return Data'!$B$7:$R$2292,10,0)</f>
        <v>-0.88880000000000003</v>
      </c>
      <c r="E16" s="61">
        <f t="shared" si="0"/>
        <v>28</v>
      </c>
      <c r="F16" s="60">
        <f>VLOOKUP($A16,'Return Data'!$B$7:$R$2292,11,0)</f>
        <v>-6.7877000000000001</v>
      </c>
      <c r="G16" s="61">
        <f t="shared" si="1"/>
        <v>31</v>
      </c>
      <c r="H16" s="60">
        <f>VLOOKUP($A16,'Return Data'!$B$7:$R$2292,12,0)</f>
        <v>-5.3464999999999998</v>
      </c>
      <c r="I16" s="61">
        <f t="shared" si="2"/>
        <v>18</v>
      </c>
      <c r="J16" s="60">
        <f>VLOOKUP($A16,'Return Data'!$B$7:$R$2292,13,0)</f>
        <v>4.1936</v>
      </c>
      <c r="K16" s="61">
        <f t="shared" si="3"/>
        <v>21</v>
      </c>
      <c r="L16" s="60">
        <f>VLOOKUP($A16,'Return Data'!$B$7:$R$2292,17,0)</f>
        <v>26.106400000000001</v>
      </c>
      <c r="M16" s="61">
        <f t="shared" si="4"/>
        <v>20</v>
      </c>
      <c r="N16" s="60">
        <f>VLOOKUP($A16,'Return Data'!$B$7:$R$2292,14,0)</f>
        <v>17.353000000000002</v>
      </c>
      <c r="O16" s="61">
        <f t="shared" si="5"/>
        <v>17</v>
      </c>
      <c r="P16" s="60">
        <f>VLOOKUP($A16,'Return Data'!$B$7:$R$2292,15,0)</f>
        <v>8.3165999999999993</v>
      </c>
      <c r="Q16" s="61">
        <f t="shared" si="7"/>
        <v>22</v>
      </c>
      <c r="R16" s="60">
        <f>VLOOKUP($A16,'Return Data'!$B$7:$R$2292,16,0)</f>
        <v>14.756399999999999</v>
      </c>
      <c r="S16" s="62">
        <f t="shared" si="6"/>
        <v>15</v>
      </c>
    </row>
    <row r="17" spans="1:19" x14ac:dyDescent="0.3">
      <c r="A17" s="103" t="s">
        <v>1192</v>
      </c>
      <c r="B17" s="59">
        <f>VLOOKUP($A17,'Return Data'!$B$7:$R$2292,3,0)</f>
        <v>44774</v>
      </c>
      <c r="C17" s="60">
        <f>VLOOKUP($A17,'Return Data'!$B$7:$R$2292,4,0)</f>
        <v>445.8</v>
      </c>
      <c r="D17" s="60">
        <f>VLOOKUP($A17,'Return Data'!$B$7:$R$2292,10,0)</f>
        <v>1.8203</v>
      </c>
      <c r="E17" s="61">
        <f t="shared" si="0"/>
        <v>10</v>
      </c>
      <c r="F17" s="60">
        <f>VLOOKUP($A17,'Return Data'!$B$7:$R$2292,11,0)</f>
        <v>-1.3499000000000001</v>
      </c>
      <c r="G17" s="61">
        <f t="shared" si="1"/>
        <v>6</v>
      </c>
      <c r="H17" s="60">
        <f>VLOOKUP($A17,'Return Data'!$B$7:$R$2292,12,0)</f>
        <v>-2.6339999999999999</v>
      </c>
      <c r="I17" s="61">
        <f t="shared" si="2"/>
        <v>7</v>
      </c>
      <c r="J17" s="60">
        <f>VLOOKUP($A17,'Return Data'!$B$7:$R$2292,13,0)</f>
        <v>5.8028000000000004</v>
      </c>
      <c r="K17" s="61">
        <f t="shared" si="3"/>
        <v>15</v>
      </c>
      <c r="L17" s="60">
        <f>VLOOKUP($A17,'Return Data'!$B$7:$R$2292,17,0)</f>
        <v>31.5</v>
      </c>
      <c r="M17" s="61">
        <f t="shared" si="4"/>
        <v>7</v>
      </c>
      <c r="N17" s="60">
        <f>VLOOKUP($A17,'Return Data'!$B$7:$R$2292,14,0)</f>
        <v>17.160799999999998</v>
      </c>
      <c r="O17" s="61">
        <f t="shared" si="5"/>
        <v>19</v>
      </c>
      <c r="P17" s="60">
        <f>VLOOKUP($A17,'Return Data'!$B$7:$R$2292,15,0)</f>
        <v>11.3322</v>
      </c>
      <c r="Q17" s="61">
        <f t="shared" si="7"/>
        <v>13</v>
      </c>
      <c r="R17" s="60">
        <f>VLOOKUP($A17,'Return Data'!$B$7:$R$2292,16,0)</f>
        <v>14.6069</v>
      </c>
      <c r="S17" s="62">
        <f t="shared" si="6"/>
        <v>16</v>
      </c>
    </row>
    <row r="18" spans="1:19" x14ac:dyDescent="0.3">
      <c r="A18" s="58" t="s">
        <v>1675</v>
      </c>
      <c r="B18" s="59">
        <f>VLOOKUP($A18,'Return Data'!$B$7:$R$2292,3,0)</f>
        <v>44774</v>
      </c>
      <c r="C18" s="60">
        <f>VLOOKUP($A18,'Return Data'!$B$7:$R$2292,4,0)</f>
        <v>34.369999999999997</v>
      </c>
      <c r="D18" s="60">
        <f>VLOOKUP($A18,'Return Data'!$B$7:$R$2292,10,0)</f>
        <v>2.0184000000000002</v>
      </c>
      <c r="E18" s="61">
        <f t="shared" si="0"/>
        <v>9</v>
      </c>
      <c r="F18" s="60">
        <f>VLOOKUP($A18,'Return Data'!$B$7:$R$2292,11,0)</f>
        <v>-3.0739000000000001</v>
      </c>
      <c r="G18" s="61">
        <f t="shared" si="1"/>
        <v>13</v>
      </c>
      <c r="H18" s="60">
        <f>VLOOKUP($A18,'Return Data'!$B$7:$R$2292,12,0)</f>
        <v>-2.6345999999999998</v>
      </c>
      <c r="I18" s="61">
        <f t="shared" si="2"/>
        <v>8</v>
      </c>
      <c r="J18" s="60">
        <f>VLOOKUP($A18,'Return Data'!$B$7:$R$2292,13,0)</f>
        <v>11.2658</v>
      </c>
      <c r="K18" s="61">
        <f t="shared" si="3"/>
        <v>4</v>
      </c>
      <c r="L18" s="60">
        <f>VLOOKUP($A18,'Return Data'!$B$7:$R$2292,17,0)</f>
        <v>28.749199999999998</v>
      </c>
      <c r="M18" s="61">
        <f t="shared" si="4"/>
        <v>11</v>
      </c>
      <c r="N18" s="60">
        <f>VLOOKUP($A18,'Return Data'!$B$7:$R$2292,14,0)</f>
        <v>20.774000000000001</v>
      </c>
      <c r="O18" s="61">
        <f t="shared" si="5"/>
        <v>8</v>
      </c>
      <c r="P18" s="60">
        <f>VLOOKUP($A18,'Return Data'!$B$7:$R$2292,15,0)</f>
        <v>11.4975</v>
      </c>
      <c r="Q18" s="61">
        <f t="shared" si="7"/>
        <v>12</v>
      </c>
      <c r="R18" s="60">
        <f>VLOOKUP($A18,'Return Data'!$B$7:$R$2292,16,0)</f>
        <v>15.933199999999999</v>
      </c>
      <c r="S18" s="62">
        <f t="shared" si="6"/>
        <v>10</v>
      </c>
    </row>
    <row r="19" spans="1:19" x14ac:dyDescent="0.3">
      <c r="A19" s="58" t="s">
        <v>1697</v>
      </c>
      <c r="B19" s="59">
        <f>VLOOKUP($A19,'Return Data'!$B$7:$R$2292,3,0)</f>
        <v>44774</v>
      </c>
      <c r="C19" s="60">
        <f>VLOOKUP($A19,'Return Data'!$B$7:$R$2292,4,0)</f>
        <v>134.53</v>
      </c>
      <c r="D19" s="60">
        <f>VLOOKUP($A19,'Return Data'!$B$7:$R$2292,10,0)</f>
        <v>2.6789999999999998</v>
      </c>
      <c r="E19" s="61">
        <f t="shared" si="0"/>
        <v>7</v>
      </c>
      <c r="F19" s="60">
        <f>VLOOKUP($A19,'Return Data'!$B$7:$R$2292,11,0)</f>
        <v>-3.6179999999999999</v>
      </c>
      <c r="G19" s="61">
        <f t="shared" si="1"/>
        <v>17</v>
      </c>
      <c r="H19" s="60">
        <f>VLOOKUP($A19,'Return Data'!$B$7:$R$2292,12,0)</f>
        <v>-2.9504999999999999</v>
      </c>
      <c r="I19" s="61">
        <f t="shared" si="2"/>
        <v>9</v>
      </c>
      <c r="J19" s="60">
        <f>VLOOKUP($A19,'Return Data'!$B$7:$R$2292,13,0)</f>
        <v>6.4066999999999998</v>
      </c>
      <c r="K19" s="61">
        <f t="shared" si="3"/>
        <v>11</v>
      </c>
      <c r="L19" s="60">
        <f>VLOOKUP($A19,'Return Data'!$B$7:$R$2292,17,0)</f>
        <v>26.3614</v>
      </c>
      <c r="M19" s="61">
        <f t="shared" si="4"/>
        <v>19</v>
      </c>
      <c r="N19" s="60">
        <f>VLOOKUP($A19,'Return Data'!$B$7:$R$2292,14,0)</f>
        <v>15.782299999999999</v>
      </c>
      <c r="O19" s="61">
        <f t="shared" si="5"/>
        <v>23</v>
      </c>
      <c r="P19" s="60">
        <f>VLOOKUP($A19,'Return Data'!$B$7:$R$2292,15,0)</f>
        <v>8.6969999999999992</v>
      </c>
      <c r="Q19" s="61">
        <f t="shared" si="7"/>
        <v>21</v>
      </c>
      <c r="R19" s="60">
        <f>VLOOKUP($A19,'Return Data'!$B$7:$R$2292,16,0)</f>
        <v>16.6767</v>
      </c>
      <c r="S19" s="62">
        <f t="shared" si="6"/>
        <v>8</v>
      </c>
    </row>
    <row r="20" spans="1:19" x14ac:dyDescent="0.3">
      <c r="A20" s="58" t="s">
        <v>1195</v>
      </c>
      <c r="B20" s="59">
        <f>VLOOKUP($A20,'Return Data'!$B$7:$R$2292,3,0)</f>
        <v>44774</v>
      </c>
      <c r="C20" s="60">
        <f>VLOOKUP($A20,'Return Data'!$B$7:$R$2292,4,0)</f>
        <v>75.59</v>
      </c>
      <c r="D20" s="60">
        <f>VLOOKUP($A20,'Return Data'!$B$7:$R$2292,10,0)</f>
        <v>1.0561</v>
      </c>
      <c r="E20" s="61">
        <f t="shared" si="0"/>
        <v>14</v>
      </c>
      <c r="F20" s="60">
        <f>VLOOKUP($A20,'Return Data'!$B$7:$R$2292,11,0)</f>
        <v>-6.1692999999999998</v>
      </c>
      <c r="G20" s="61">
        <f t="shared" si="1"/>
        <v>29</v>
      </c>
      <c r="H20" s="60">
        <f>VLOOKUP($A20,'Return Data'!$B$7:$R$2292,12,0)</f>
        <v>-7.3537999999999997</v>
      </c>
      <c r="I20" s="61">
        <f t="shared" si="2"/>
        <v>25</v>
      </c>
      <c r="J20" s="60">
        <f>VLOOKUP($A20,'Return Data'!$B$7:$R$2292,13,0)</f>
        <v>-1.0472999999999999</v>
      </c>
      <c r="K20" s="61">
        <f t="shared" si="3"/>
        <v>30</v>
      </c>
      <c r="L20" s="60">
        <f>VLOOKUP($A20,'Return Data'!$B$7:$R$2292,17,0)</f>
        <v>29.921199999999999</v>
      </c>
      <c r="M20" s="61">
        <f t="shared" si="4"/>
        <v>9</v>
      </c>
      <c r="N20" s="60">
        <f>VLOOKUP($A20,'Return Data'!$B$7:$R$2292,14,0)</f>
        <v>20.537099999999999</v>
      </c>
      <c r="O20" s="61">
        <f t="shared" si="5"/>
        <v>9</v>
      </c>
      <c r="P20" s="60">
        <f>VLOOKUP($A20,'Return Data'!$B$7:$R$2292,15,0)</f>
        <v>10.514699999999999</v>
      </c>
      <c r="Q20" s="61">
        <f t="shared" si="7"/>
        <v>17</v>
      </c>
      <c r="R20" s="60">
        <f>VLOOKUP($A20,'Return Data'!$B$7:$R$2292,16,0)</f>
        <v>15.0997</v>
      </c>
      <c r="S20" s="62">
        <f t="shared" si="6"/>
        <v>14</v>
      </c>
    </row>
    <row r="21" spans="1:19" x14ac:dyDescent="0.3">
      <c r="A21" s="58" t="s">
        <v>1198</v>
      </c>
      <c r="B21" s="59">
        <f>VLOOKUP($A21,'Return Data'!$B$7:$R$2292,3,0)</f>
        <v>44774</v>
      </c>
      <c r="C21" s="60">
        <f>VLOOKUP($A21,'Return Data'!$B$7:$R$2292,4,0)</f>
        <v>13.315200000000001</v>
      </c>
      <c r="D21" s="60">
        <f>VLOOKUP($A21,'Return Data'!$B$7:$R$2292,10,0)</f>
        <v>2.7303999999999999</v>
      </c>
      <c r="E21" s="61">
        <f t="shared" si="0"/>
        <v>6</v>
      </c>
      <c r="F21" s="60">
        <f>VLOOKUP($A21,'Return Data'!$B$7:$R$2292,11,0)</f>
        <v>-3.5047000000000001</v>
      </c>
      <c r="G21" s="61">
        <f t="shared" si="1"/>
        <v>16</v>
      </c>
      <c r="H21" s="60">
        <f>VLOOKUP($A21,'Return Data'!$B$7:$R$2292,12,0)</f>
        <v>-9.8772000000000002</v>
      </c>
      <c r="I21" s="61">
        <f t="shared" si="2"/>
        <v>31</v>
      </c>
      <c r="J21" s="60">
        <f>VLOOKUP($A21,'Return Data'!$B$7:$R$2292,13,0)</f>
        <v>-6.3958000000000004</v>
      </c>
      <c r="K21" s="61">
        <f t="shared" si="3"/>
        <v>32</v>
      </c>
      <c r="L21" s="60">
        <f>VLOOKUP($A21,'Return Data'!$B$7:$R$2292,17,0)</f>
        <v>17.9343</v>
      </c>
      <c r="M21" s="61">
        <f t="shared" si="4"/>
        <v>30</v>
      </c>
      <c r="N21" s="60"/>
      <c r="O21" s="61"/>
      <c r="P21" s="60"/>
      <c r="Q21" s="61"/>
      <c r="R21" s="60">
        <f>VLOOKUP($A21,'Return Data'!$B$7:$R$2292,16,0)</f>
        <v>9.31</v>
      </c>
      <c r="S21" s="62">
        <f t="shared" si="6"/>
        <v>30</v>
      </c>
    </row>
    <row r="22" spans="1:19" x14ac:dyDescent="0.3">
      <c r="A22" s="58" t="s">
        <v>2011</v>
      </c>
      <c r="B22" s="59">
        <f>VLOOKUP($A22,'Return Data'!$B$7:$R$2292,3,0)</f>
        <v>44774</v>
      </c>
      <c r="C22" s="60">
        <f>VLOOKUP($A22,'Return Data'!$B$7:$R$2292,4,0)</f>
        <v>52.492699999999999</v>
      </c>
      <c r="D22" s="60">
        <f>VLOOKUP($A22,'Return Data'!$B$7:$R$2292,10,0)</f>
        <v>5.1204000000000001</v>
      </c>
      <c r="E22" s="61">
        <f t="shared" si="0"/>
        <v>1</v>
      </c>
      <c r="F22" s="60">
        <f>VLOOKUP($A22,'Return Data'!$B$7:$R$2292,11,0)</f>
        <v>-0.21390000000000001</v>
      </c>
      <c r="G22" s="61">
        <f t="shared" si="1"/>
        <v>4</v>
      </c>
      <c r="H22" s="60">
        <f>VLOOKUP($A22,'Return Data'!$B$7:$R$2292,12,0)</f>
        <v>9.7299999999999998E-2</v>
      </c>
      <c r="I22" s="61">
        <f t="shared" si="2"/>
        <v>4</v>
      </c>
      <c r="J22" s="60">
        <f>VLOOKUP($A22,'Return Data'!$B$7:$R$2292,13,0)</f>
        <v>12.5557</v>
      </c>
      <c r="K22" s="61">
        <f t="shared" si="3"/>
        <v>3</v>
      </c>
      <c r="L22" s="60">
        <f>VLOOKUP($A22,'Return Data'!$B$7:$R$2292,17,0)</f>
        <v>30.587800000000001</v>
      </c>
      <c r="M22" s="61">
        <f t="shared" si="4"/>
        <v>8</v>
      </c>
      <c r="N22" s="60">
        <f>VLOOKUP($A22,'Return Data'!$B$7:$R$2292,14,0)</f>
        <v>19.6127</v>
      </c>
      <c r="O22" s="61">
        <f t="shared" ref="O22:O34" si="8">RANK(N22,N$8:N$39,0)</f>
        <v>13</v>
      </c>
      <c r="P22" s="60">
        <f>VLOOKUP($A22,'Return Data'!$B$7:$R$2292,15,0)</f>
        <v>11.6175</v>
      </c>
      <c r="Q22" s="61">
        <f>RANK(P22,P$8:P$39,0)</f>
        <v>11</v>
      </c>
      <c r="R22" s="60">
        <f>VLOOKUP($A22,'Return Data'!$B$7:$R$2292,16,0)</f>
        <v>12.7052</v>
      </c>
      <c r="S22" s="62">
        <f t="shared" si="6"/>
        <v>22</v>
      </c>
    </row>
    <row r="23" spans="1:19" x14ac:dyDescent="0.3">
      <c r="A23" s="58" t="s">
        <v>1684</v>
      </c>
      <c r="B23" s="59">
        <f>VLOOKUP($A23,'Return Data'!$B$7:$R$2292,3,0)</f>
        <v>44774</v>
      </c>
      <c r="C23" s="60">
        <f>VLOOKUP($A23,'Return Data'!$B$7:$R$2292,4,0)</f>
        <v>52.177999999999997</v>
      </c>
      <c r="D23" s="60">
        <f>VLOOKUP($A23,'Return Data'!$B$7:$R$2292,10,0)</f>
        <v>1.6976</v>
      </c>
      <c r="E23" s="61">
        <f t="shared" si="0"/>
        <v>12</v>
      </c>
      <c r="F23" s="60">
        <f>VLOOKUP($A23,'Return Data'!$B$7:$R$2292,11,0)</f>
        <v>-2.4455</v>
      </c>
      <c r="G23" s="61">
        <f t="shared" si="1"/>
        <v>9</v>
      </c>
      <c r="H23" s="60">
        <f>VLOOKUP($A23,'Return Data'!$B$7:$R$2292,12,0)</f>
        <v>-2.9733999999999998</v>
      </c>
      <c r="I23" s="61">
        <f t="shared" si="2"/>
        <v>10</v>
      </c>
      <c r="J23" s="60">
        <f>VLOOKUP($A23,'Return Data'!$B$7:$R$2292,13,0)</f>
        <v>5.0556999999999999</v>
      </c>
      <c r="K23" s="61">
        <f t="shared" si="3"/>
        <v>18</v>
      </c>
      <c r="L23" s="60">
        <f>VLOOKUP($A23,'Return Data'!$B$7:$R$2292,17,0)</f>
        <v>23.746500000000001</v>
      </c>
      <c r="M23" s="61">
        <f t="shared" si="4"/>
        <v>23</v>
      </c>
      <c r="N23" s="60">
        <f>VLOOKUP($A23,'Return Data'!$B$7:$R$2292,14,0)</f>
        <v>15.651400000000001</v>
      </c>
      <c r="O23" s="61">
        <f t="shared" si="8"/>
        <v>24</v>
      </c>
      <c r="P23" s="60">
        <f>VLOOKUP($A23,'Return Data'!$B$7:$R$2292,15,0)</f>
        <v>10.3025</v>
      </c>
      <c r="Q23" s="61">
        <f>RANK(P23,P$8:P$39,0)</f>
        <v>18</v>
      </c>
      <c r="R23" s="60">
        <f>VLOOKUP($A23,'Return Data'!$B$7:$R$2292,16,0)</f>
        <v>13.6677</v>
      </c>
      <c r="S23" s="62">
        <f t="shared" si="6"/>
        <v>18</v>
      </c>
    </row>
    <row r="24" spans="1:19" x14ac:dyDescent="0.3">
      <c r="A24" s="58" t="s">
        <v>1699</v>
      </c>
      <c r="B24" s="59">
        <f>VLOOKUP($A24,'Return Data'!$B$7:$R$2292,3,0)</f>
        <v>44774</v>
      </c>
      <c r="C24" s="60">
        <f>VLOOKUP($A24,'Return Data'!$B$7:$R$2292,4,0)</f>
        <v>117.825</v>
      </c>
      <c r="D24" s="60">
        <f>VLOOKUP($A24,'Return Data'!$B$7:$R$2292,10,0)</f>
        <v>0.92420000000000002</v>
      </c>
      <c r="E24" s="61">
        <f t="shared" si="0"/>
        <v>15</v>
      </c>
      <c r="F24" s="60">
        <f>VLOOKUP($A24,'Return Data'!$B$7:$R$2292,11,0)</f>
        <v>-1.9416</v>
      </c>
      <c r="G24" s="61">
        <f t="shared" si="1"/>
        <v>8</v>
      </c>
      <c r="H24" s="60">
        <f>VLOOKUP($A24,'Return Data'!$B$7:$R$2292,12,0)</f>
        <v>-4.2960000000000003</v>
      </c>
      <c r="I24" s="61">
        <f t="shared" si="2"/>
        <v>13</v>
      </c>
      <c r="J24" s="60">
        <f>VLOOKUP($A24,'Return Data'!$B$7:$R$2292,13,0)</f>
        <v>5.9282000000000004</v>
      </c>
      <c r="K24" s="61">
        <f t="shared" si="3"/>
        <v>13</v>
      </c>
      <c r="L24" s="60">
        <f>VLOOKUP($A24,'Return Data'!$B$7:$R$2292,17,0)</f>
        <v>22.566800000000001</v>
      </c>
      <c r="M24" s="61">
        <f t="shared" si="4"/>
        <v>24</v>
      </c>
      <c r="N24" s="60">
        <f>VLOOKUP($A24,'Return Data'!$B$7:$R$2292,14,0)</f>
        <v>14.8964</v>
      </c>
      <c r="O24" s="61">
        <f t="shared" si="8"/>
        <v>26</v>
      </c>
      <c r="P24" s="60">
        <f>VLOOKUP($A24,'Return Data'!$B$7:$R$2292,15,0)</f>
        <v>8.7568999999999999</v>
      </c>
      <c r="Q24" s="61">
        <f>RANK(P24,P$8:P$39,0)</f>
        <v>20</v>
      </c>
      <c r="R24" s="60">
        <f>VLOOKUP($A24,'Return Data'!$B$7:$R$2292,16,0)</f>
        <v>15.398999999999999</v>
      </c>
      <c r="S24" s="62">
        <f t="shared" si="6"/>
        <v>11</v>
      </c>
    </row>
    <row r="25" spans="1:19" x14ac:dyDescent="0.3">
      <c r="A25" s="58" t="s">
        <v>1886</v>
      </c>
      <c r="B25" s="59">
        <f>VLOOKUP($A25,'Return Data'!$B$7:$R$2292,3,0)</f>
        <v>44774</v>
      </c>
      <c r="C25" s="60">
        <f>VLOOKUP($A25,'Return Data'!$B$7:$R$2292,4,0)</f>
        <v>64.7423</v>
      </c>
      <c r="D25" s="60">
        <f>VLOOKUP($A25,'Return Data'!$B$7:$R$2292,10,0)</f>
        <v>1.7565999999999999</v>
      </c>
      <c r="E25" s="61">
        <f t="shared" si="0"/>
        <v>11</v>
      </c>
      <c r="F25" s="60">
        <f>VLOOKUP($A25,'Return Data'!$B$7:$R$2292,11,0)</f>
        <v>-4.3238000000000003</v>
      </c>
      <c r="G25" s="61">
        <f t="shared" si="1"/>
        <v>20</v>
      </c>
      <c r="H25" s="60">
        <f>VLOOKUP($A25,'Return Data'!$B$7:$R$2292,12,0)</f>
        <v>-5.5629</v>
      </c>
      <c r="I25" s="61">
        <f t="shared" si="2"/>
        <v>19</v>
      </c>
      <c r="J25" s="60">
        <f>VLOOKUP($A25,'Return Data'!$B$7:$R$2292,13,0)</f>
        <v>3.1545999999999998</v>
      </c>
      <c r="K25" s="61">
        <f t="shared" si="3"/>
        <v>23</v>
      </c>
      <c r="L25" s="60">
        <f>VLOOKUP($A25,'Return Data'!$B$7:$R$2292,17,0)</f>
        <v>19.237200000000001</v>
      </c>
      <c r="M25" s="61">
        <f t="shared" si="4"/>
        <v>29</v>
      </c>
      <c r="N25" s="60">
        <f>VLOOKUP($A25,'Return Data'!$B$7:$R$2292,14,0)</f>
        <v>12.773899999999999</v>
      </c>
      <c r="O25" s="61">
        <f t="shared" si="8"/>
        <v>29</v>
      </c>
      <c r="P25" s="60">
        <f>VLOOKUP($A25,'Return Data'!$B$7:$R$2292,15,0)</f>
        <v>8.0140999999999991</v>
      </c>
      <c r="Q25" s="61">
        <f>RANK(P25,P$8:P$39,0)</f>
        <v>23</v>
      </c>
      <c r="R25" s="60">
        <f>VLOOKUP($A25,'Return Data'!$B$7:$R$2292,16,0)</f>
        <v>8.8986999999999998</v>
      </c>
      <c r="S25" s="62">
        <f t="shared" si="6"/>
        <v>31</v>
      </c>
    </row>
    <row r="26" spans="1:19" x14ac:dyDescent="0.3">
      <c r="A26" s="58" t="s">
        <v>1200</v>
      </c>
      <c r="B26" s="59">
        <f>VLOOKUP($A26,'Return Data'!$B$7:$R$2292,3,0)</f>
        <v>44774</v>
      </c>
      <c r="C26" s="60">
        <f>VLOOKUP($A26,'Return Data'!$B$7:$R$2292,4,0)</f>
        <v>19.902899999999999</v>
      </c>
      <c r="D26" s="60">
        <f>VLOOKUP($A26,'Return Data'!$B$7:$R$2292,10,0)</f>
        <v>-2.3586999999999998</v>
      </c>
      <c r="E26" s="61">
        <f t="shared" si="0"/>
        <v>32</v>
      </c>
      <c r="F26" s="60">
        <f>VLOOKUP($A26,'Return Data'!$B$7:$R$2292,11,0)</f>
        <v>-5.0579000000000001</v>
      </c>
      <c r="G26" s="61">
        <f t="shared" si="1"/>
        <v>24</v>
      </c>
      <c r="H26" s="60">
        <f>VLOOKUP($A26,'Return Data'!$B$7:$R$2292,12,0)</f>
        <v>-6.5884999999999998</v>
      </c>
      <c r="I26" s="61">
        <f t="shared" si="2"/>
        <v>24</v>
      </c>
      <c r="J26" s="60">
        <f>VLOOKUP($A26,'Return Data'!$B$7:$R$2292,13,0)</f>
        <v>5.5532000000000004</v>
      </c>
      <c r="K26" s="61">
        <f t="shared" si="3"/>
        <v>16</v>
      </c>
      <c r="L26" s="60">
        <f>VLOOKUP($A26,'Return Data'!$B$7:$R$2292,17,0)</f>
        <v>34.105699999999999</v>
      </c>
      <c r="M26" s="61">
        <f t="shared" si="4"/>
        <v>4</v>
      </c>
      <c r="N26" s="60">
        <f>VLOOKUP($A26,'Return Data'!$B$7:$R$2292,14,0)</f>
        <v>24.384599999999999</v>
      </c>
      <c r="O26" s="61">
        <f t="shared" si="8"/>
        <v>4</v>
      </c>
      <c r="P26" s="60"/>
      <c r="Q26" s="61"/>
      <c r="R26" s="60">
        <f>VLOOKUP($A26,'Return Data'!$B$7:$R$2292,16,0)</f>
        <v>14.072900000000001</v>
      </c>
      <c r="S26" s="62">
        <f t="shared" si="6"/>
        <v>17</v>
      </c>
    </row>
    <row r="27" spans="1:19" x14ac:dyDescent="0.3">
      <c r="A27" s="58" t="s">
        <v>1695</v>
      </c>
      <c r="B27" s="59">
        <f>VLOOKUP($A27,'Return Data'!$B$7:$R$2292,3,0)</f>
        <v>44774</v>
      </c>
      <c r="C27" s="60">
        <f>VLOOKUP($A27,'Return Data'!$B$7:$R$2292,4,0)</f>
        <v>32.3369</v>
      </c>
      <c r="D27" s="60">
        <f>VLOOKUP($A27,'Return Data'!$B$7:$R$2292,10,0)</f>
        <v>0.50470000000000004</v>
      </c>
      <c r="E27" s="61">
        <f t="shared" si="0"/>
        <v>20</v>
      </c>
      <c r="F27" s="60">
        <f>VLOOKUP($A27,'Return Data'!$B$7:$R$2292,11,0)</f>
        <v>-5.1661999999999999</v>
      </c>
      <c r="G27" s="61">
        <f t="shared" si="1"/>
        <v>25</v>
      </c>
      <c r="H27" s="60">
        <f>VLOOKUP($A27,'Return Data'!$B$7:$R$2292,12,0)</f>
        <v>-8.7553999999999998</v>
      </c>
      <c r="I27" s="61">
        <f t="shared" si="2"/>
        <v>29</v>
      </c>
      <c r="J27" s="60">
        <f>VLOOKUP($A27,'Return Data'!$B$7:$R$2292,13,0)</f>
        <v>-5.6237000000000004</v>
      </c>
      <c r="K27" s="61">
        <f t="shared" si="3"/>
        <v>31</v>
      </c>
      <c r="L27" s="60">
        <f>VLOOKUP($A27,'Return Data'!$B$7:$R$2292,17,0)</f>
        <v>13.9023</v>
      </c>
      <c r="M27" s="61">
        <f t="shared" si="4"/>
        <v>31</v>
      </c>
      <c r="N27" s="60">
        <f>VLOOKUP($A27,'Return Data'!$B$7:$R$2292,14,0)</f>
        <v>9.9169</v>
      </c>
      <c r="O27" s="61">
        <f t="shared" si="8"/>
        <v>30</v>
      </c>
      <c r="P27" s="60">
        <f>VLOOKUP($A27,'Return Data'!$B$7:$R$2292,15,0)</f>
        <v>4.8358999999999996</v>
      </c>
      <c r="Q27" s="61">
        <f>RANK(P27,P$8:P$39,0)</f>
        <v>25</v>
      </c>
      <c r="R27" s="60">
        <f>VLOOKUP($A27,'Return Data'!$B$7:$R$2292,16,0)</f>
        <v>15.2561</v>
      </c>
      <c r="S27" s="62">
        <f t="shared" si="6"/>
        <v>12</v>
      </c>
    </row>
    <row r="28" spans="1:19" x14ac:dyDescent="0.3">
      <c r="A28" s="58" t="s">
        <v>1872</v>
      </c>
      <c r="B28" s="59">
        <f>VLOOKUP($A28,'Return Data'!$B$7:$R$2292,3,0)</f>
        <v>44774</v>
      </c>
      <c r="C28" s="60">
        <f>VLOOKUP($A28,'Return Data'!$B$7:$R$2292,4,0)</f>
        <v>15.629200000000001</v>
      </c>
      <c r="D28" s="60">
        <f>VLOOKUP($A28,'Return Data'!$B$7:$R$2292,10,0)</f>
        <v>0.58819999999999995</v>
      </c>
      <c r="E28" s="61">
        <f t="shared" si="0"/>
        <v>19</v>
      </c>
      <c r="F28" s="60">
        <f>VLOOKUP($A28,'Return Data'!$B$7:$R$2292,11,0)</f>
        <v>-2.6515</v>
      </c>
      <c r="G28" s="61">
        <f t="shared" si="1"/>
        <v>10</v>
      </c>
      <c r="H28" s="60">
        <f>VLOOKUP($A28,'Return Data'!$B$7:$R$2292,12,0)</f>
        <v>-5.0248999999999997</v>
      </c>
      <c r="I28" s="61">
        <f t="shared" si="2"/>
        <v>16</v>
      </c>
      <c r="J28" s="60">
        <f>VLOOKUP($A28,'Return Data'!$B$7:$R$2292,13,0)</f>
        <v>7.4076000000000004</v>
      </c>
      <c r="K28" s="61">
        <f t="shared" si="3"/>
        <v>8</v>
      </c>
      <c r="L28" s="60">
        <f>VLOOKUP($A28,'Return Data'!$B$7:$R$2292,17,0)</f>
        <v>25.614999999999998</v>
      </c>
      <c r="M28" s="61">
        <f t="shared" si="4"/>
        <v>22</v>
      </c>
      <c r="N28" s="60">
        <f>VLOOKUP($A28,'Return Data'!$B$7:$R$2292,14,0)</f>
        <v>15.838699999999999</v>
      </c>
      <c r="O28" s="61">
        <f t="shared" si="8"/>
        <v>22</v>
      </c>
      <c r="P28" s="60"/>
      <c r="Q28" s="61"/>
      <c r="R28" s="60">
        <f>VLOOKUP($A28,'Return Data'!$B$7:$R$2292,16,0)</f>
        <v>11.6092</v>
      </c>
      <c r="S28" s="62">
        <f t="shared" si="6"/>
        <v>25</v>
      </c>
    </row>
    <row r="29" spans="1:19" x14ac:dyDescent="0.3">
      <c r="A29" s="58" t="s">
        <v>1201</v>
      </c>
      <c r="B29" s="59">
        <f>VLOOKUP($A29,'Return Data'!$B$7:$R$2292,3,0)</f>
        <v>44774</v>
      </c>
      <c r="C29" s="60">
        <f>VLOOKUP($A29,'Return Data'!$B$7:$R$2292,4,0)</f>
        <v>156.02189999999999</v>
      </c>
      <c r="D29" s="60">
        <f>VLOOKUP($A29,'Return Data'!$B$7:$R$2292,10,0)</f>
        <v>3.9342000000000001</v>
      </c>
      <c r="E29" s="61">
        <f t="shared" si="0"/>
        <v>2</v>
      </c>
      <c r="F29" s="60">
        <f>VLOOKUP($A29,'Return Data'!$B$7:$R$2292,11,0)</f>
        <v>4.0640999999999998</v>
      </c>
      <c r="G29" s="61">
        <f t="shared" si="1"/>
        <v>1</v>
      </c>
      <c r="H29" s="60">
        <f>VLOOKUP($A29,'Return Data'!$B$7:$R$2292,12,0)</f>
        <v>5.5049000000000001</v>
      </c>
      <c r="I29" s="61">
        <f t="shared" si="2"/>
        <v>1</v>
      </c>
      <c r="J29" s="60">
        <f>VLOOKUP($A29,'Return Data'!$B$7:$R$2292,13,0)</f>
        <v>19.603899999999999</v>
      </c>
      <c r="K29" s="61">
        <f t="shared" si="3"/>
        <v>1</v>
      </c>
      <c r="L29" s="60">
        <f>VLOOKUP($A29,'Return Data'!$B$7:$R$2292,17,0)</f>
        <v>43.9786</v>
      </c>
      <c r="M29" s="61">
        <f t="shared" si="4"/>
        <v>1</v>
      </c>
      <c r="N29" s="60">
        <f>VLOOKUP($A29,'Return Data'!$B$7:$R$2292,14,0)</f>
        <v>20.131499999999999</v>
      </c>
      <c r="O29" s="61">
        <f t="shared" si="8"/>
        <v>10</v>
      </c>
      <c r="P29" s="60">
        <f>VLOOKUP($A29,'Return Data'!$B$7:$R$2292,15,0)</f>
        <v>12.2933</v>
      </c>
      <c r="Q29" s="61">
        <f>RANK(P29,P$8:P$39,0)</f>
        <v>7</v>
      </c>
      <c r="R29" s="60">
        <f>VLOOKUP($A29,'Return Data'!$B$7:$R$2292,16,0)</f>
        <v>17.151299999999999</v>
      </c>
      <c r="S29" s="62">
        <f t="shared" si="6"/>
        <v>7</v>
      </c>
    </row>
    <row r="30" spans="1:19" x14ac:dyDescent="0.3">
      <c r="A30" s="58" t="s">
        <v>1657</v>
      </c>
      <c r="B30" s="59">
        <f>VLOOKUP($A30,'Return Data'!$B$7:$R$2292,3,0)</f>
        <v>44774</v>
      </c>
      <c r="C30" s="60">
        <f>VLOOKUP($A30,'Return Data'!$B$7:$R$2292,4,0)</f>
        <v>47.544199999999996</v>
      </c>
      <c r="D30" s="60">
        <f>VLOOKUP($A30,'Return Data'!$B$7:$R$2292,10,0)</f>
        <v>-0.4168</v>
      </c>
      <c r="E30" s="61">
        <f t="shared" si="0"/>
        <v>26</v>
      </c>
      <c r="F30" s="60">
        <f>VLOOKUP($A30,'Return Data'!$B$7:$R$2292,11,0)</f>
        <v>-5.4827000000000004</v>
      </c>
      <c r="G30" s="61">
        <f t="shared" si="1"/>
        <v>26</v>
      </c>
      <c r="H30" s="60">
        <f>VLOOKUP($A30,'Return Data'!$B$7:$R$2292,12,0)</f>
        <v>-6.5537999999999998</v>
      </c>
      <c r="I30" s="61">
        <f t="shared" si="2"/>
        <v>23</v>
      </c>
      <c r="J30" s="60">
        <f>VLOOKUP($A30,'Return Data'!$B$7:$R$2292,13,0)</f>
        <v>3.5013999999999998</v>
      </c>
      <c r="K30" s="61">
        <f t="shared" si="3"/>
        <v>22</v>
      </c>
      <c r="L30" s="60">
        <f>VLOOKUP($A30,'Return Data'!$B$7:$R$2292,17,0)</f>
        <v>27.489000000000001</v>
      </c>
      <c r="M30" s="61">
        <f t="shared" si="4"/>
        <v>15</v>
      </c>
      <c r="N30" s="60">
        <f>VLOOKUP($A30,'Return Data'!$B$7:$R$2292,14,0)</f>
        <v>24.9329</v>
      </c>
      <c r="O30" s="61">
        <f t="shared" si="8"/>
        <v>3</v>
      </c>
      <c r="P30" s="60">
        <f>VLOOKUP($A30,'Return Data'!$B$7:$R$2292,15,0)</f>
        <v>17.5547</v>
      </c>
      <c r="Q30" s="61">
        <f>RANK(P30,P$8:P$39,0)</f>
        <v>2</v>
      </c>
      <c r="R30" s="60">
        <f>VLOOKUP($A30,'Return Data'!$B$7:$R$2292,16,0)</f>
        <v>18.504100000000001</v>
      </c>
      <c r="S30" s="62">
        <f t="shared" si="6"/>
        <v>3</v>
      </c>
    </row>
    <row r="31" spans="1:19" x14ac:dyDescent="0.3">
      <c r="A31" s="58" t="s">
        <v>1687</v>
      </c>
      <c r="B31" s="59">
        <f>VLOOKUP($A31,'Return Data'!$B$7:$R$2292,3,0)</f>
        <v>44774</v>
      </c>
      <c r="C31" s="60">
        <f>VLOOKUP($A31,'Return Data'!$B$7:$R$2292,4,0)</f>
        <v>24.79</v>
      </c>
      <c r="D31" s="60">
        <f>VLOOKUP($A31,'Return Data'!$B$7:$R$2292,10,0)</f>
        <v>-0.12089999999999999</v>
      </c>
      <c r="E31" s="61">
        <f t="shared" si="0"/>
        <v>24</v>
      </c>
      <c r="F31" s="60">
        <f>VLOOKUP($A31,'Return Data'!$B$7:$R$2292,11,0)</f>
        <v>-7.9123000000000001</v>
      </c>
      <c r="G31" s="61">
        <f t="shared" si="1"/>
        <v>32</v>
      </c>
      <c r="H31" s="60">
        <f>VLOOKUP($A31,'Return Data'!$B$7:$R$2292,12,0)</f>
        <v>-8.2530999999999999</v>
      </c>
      <c r="I31" s="61">
        <f t="shared" si="2"/>
        <v>28</v>
      </c>
      <c r="J31" s="60">
        <f>VLOOKUP($A31,'Return Data'!$B$7:$R$2292,13,0)</f>
        <v>-0.40179999999999999</v>
      </c>
      <c r="K31" s="61">
        <f t="shared" si="3"/>
        <v>28</v>
      </c>
      <c r="L31" s="60">
        <f>VLOOKUP($A31,'Return Data'!$B$7:$R$2292,17,0)</f>
        <v>29.376100000000001</v>
      </c>
      <c r="M31" s="61">
        <f t="shared" si="4"/>
        <v>10</v>
      </c>
      <c r="N31" s="60">
        <f>VLOOKUP($A31,'Return Data'!$B$7:$R$2292,14,0)</f>
        <v>25.378799999999998</v>
      </c>
      <c r="O31" s="61">
        <f t="shared" si="8"/>
        <v>2</v>
      </c>
      <c r="P31" s="60">
        <f>VLOOKUP($A31,'Return Data'!$B$7:$R$2292,15,0)</f>
        <v>13.7197</v>
      </c>
      <c r="Q31" s="61">
        <f>RANK(P31,P$8:P$39,0)</f>
        <v>4</v>
      </c>
      <c r="R31" s="60">
        <f>VLOOKUP($A31,'Return Data'!$B$7:$R$2292,16,0)</f>
        <v>13.0219</v>
      </c>
      <c r="S31" s="62">
        <f t="shared" si="6"/>
        <v>20</v>
      </c>
    </row>
    <row r="32" spans="1:19" x14ac:dyDescent="0.3">
      <c r="A32" s="58" t="s">
        <v>1203</v>
      </c>
      <c r="B32" s="59">
        <f>VLOOKUP($A32,'Return Data'!$B$7:$R$2292,3,0)</f>
        <v>44774</v>
      </c>
      <c r="C32" s="60">
        <f>VLOOKUP($A32,'Return Data'!$B$7:$R$2292,4,0)</f>
        <v>416.37240000000003</v>
      </c>
      <c r="D32" s="60">
        <f>VLOOKUP($A32,'Return Data'!$B$7:$R$2292,10,0)</f>
        <v>-2.3058000000000001</v>
      </c>
      <c r="E32" s="61">
        <f t="shared" si="0"/>
        <v>31</v>
      </c>
      <c r="F32" s="60">
        <f>VLOOKUP($A32,'Return Data'!$B$7:$R$2292,11,0)</f>
        <v>-1.5225</v>
      </c>
      <c r="G32" s="61">
        <f t="shared" si="1"/>
        <v>7</v>
      </c>
      <c r="H32" s="60">
        <f>VLOOKUP($A32,'Return Data'!$B$7:$R$2292,12,0)</f>
        <v>0.9859</v>
      </c>
      <c r="I32" s="61">
        <f t="shared" si="2"/>
        <v>3</v>
      </c>
      <c r="J32" s="60">
        <f>VLOOKUP($A32,'Return Data'!$B$7:$R$2292,13,0)</f>
        <v>8.0684000000000005</v>
      </c>
      <c r="K32" s="61">
        <f t="shared" si="3"/>
        <v>6</v>
      </c>
      <c r="L32" s="60">
        <f>VLOOKUP($A32,'Return Data'!$B$7:$R$2292,17,0)</f>
        <v>42.337899999999998</v>
      </c>
      <c r="M32" s="61">
        <f t="shared" si="4"/>
        <v>2</v>
      </c>
      <c r="N32" s="60">
        <f>VLOOKUP($A32,'Return Data'!$B$7:$R$2292,14,0)</f>
        <v>34.718400000000003</v>
      </c>
      <c r="O32" s="61">
        <f t="shared" si="8"/>
        <v>1</v>
      </c>
      <c r="P32" s="60">
        <f>VLOOKUP($A32,'Return Data'!$B$7:$R$2292,15,0)</f>
        <v>21.244499999999999</v>
      </c>
      <c r="Q32" s="61">
        <f>RANK(P32,P$8:P$39,0)</f>
        <v>1</v>
      </c>
      <c r="R32" s="60">
        <f>VLOOKUP($A32,'Return Data'!$B$7:$R$2292,16,0)</f>
        <v>19.054200000000002</v>
      </c>
      <c r="S32" s="62">
        <f t="shared" si="6"/>
        <v>2</v>
      </c>
    </row>
    <row r="33" spans="1:19" x14ac:dyDescent="0.3">
      <c r="A33" s="58" t="s">
        <v>1689</v>
      </c>
      <c r="B33" s="59">
        <f>VLOOKUP($A33,'Return Data'!$B$7:$R$2292,3,0)</f>
        <v>44774</v>
      </c>
      <c r="C33" s="60">
        <f>VLOOKUP($A33,'Return Data'!$B$7:$R$2292,4,0)</f>
        <v>74.745999999999995</v>
      </c>
      <c r="D33" s="60">
        <f>VLOOKUP($A33,'Return Data'!$B$7:$R$2292,10,0)</f>
        <v>0.61229999999999996</v>
      </c>
      <c r="E33" s="61">
        <f t="shared" si="0"/>
        <v>18</v>
      </c>
      <c r="F33" s="60">
        <f>VLOOKUP($A33,'Return Data'!$B$7:$R$2292,11,0)</f>
        <v>-2.7728000000000002</v>
      </c>
      <c r="G33" s="61">
        <f t="shared" si="1"/>
        <v>12</v>
      </c>
      <c r="H33" s="60">
        <f>VLOOKUP($A33,'Return Data'!$B$7:$R$2292,12,0)</f>
        <v>-4.1497999999999999</v>
      </c>
      <c r="I33" s="61">
        <f t="shared" si="2"/>
        <v>12</v>
      </c>
      <c r="J33" s="60">
        <f>VLOOKUP($A33,'Return Data'!$B$7:$R$2292,13,0)</f>
        <v>6.0419</v>
      </c>
      <c r="K33" s="61">
        <f t="shared" si="3"/>
        <v>12</v>
      </c>
      <c r="L33" s="60">
        <f>VLOOKUP($A33,'Return Data'!$B$7:$R$2292,17,0)</f>
        <v>28.442799999999998</v>
      </c>
      <c r="M33" s="61">
        <f t="shared" si="4"/>
        <v>12</v>
      </c>
      <c r="N33" s="60">
        <f>VLOOKUP($A33,'Return Data'!$B$7:$R$2292,14,0)</f>
        <v>16.692799999999998</v>
      </c>
      <c r="O33" s="61">
        <f t="shared" si="8"/>
        <v>20</v>
      </c>
      <c r="P33" s="60">
        <f>VLOOKUP($A33,'Return Data'!$B$7:$R$2292,15,0)</f>
        <v>10.9907</v>
      </c>
      <c r="Q33" s="61">
        <f>RANK(P33,P$8:P$39,0)</f>
        <v>15</v>
      </c>
      <c r="R33" s="60">
        <f>VLOOKUP($A33,'Return Data'!$B$7:$R$2292,16,0)</f>
        <v>12.6517</v>
      </c>
      <c r="S33" s="62">
        <f t="shared" si="6"/>
        <v>23</v>
      </c>
    </row>
    <row r="34" spans="1:19" x14ac:dyDescent="0.3">
      <c r="A34" s="58" t="s">
        <v>1691</v>
      </c>
      <c r="B34" s="59">
        <f>VLOOKUP($A34,'Return Data'!$B$7:$R$2292,3,0)</f>
        <v>44774</v>
      </c>
      <c r="C34" s="60">
        <f>VLOOKUP($A34,'Return Data'!$B$7:$R$2292,4,0)</f>
        <v>14.5359</v>
      </c>
      <c r="D34" s="60">
        <f>VLOOKUP($A34,'Return Data'!$B$7:$R$2292,10,0)</f>
        <v>2.8704000000000001</v>
      </c>
      <c r="E34" s="61">
        <f t="shared" si="0"/>
        <v>5</v>
      </c>
      <c r="F34" s="60">
        <f>VLOOKUP($A34,'Return Data'!$B$7:$R$2292,11,0)</f>
        <v>-2.6728999999999998</v>
      </c>
      <c r="G34" s="61">
        <f t="shared" si="1"/>
        <v>11</v>
      </c>
      <c r="H34" s="60">
        <f>VLOOKUP($A34,'Return Data'!$B$7:$R$2292,12,0)</f>
        <v>-4.3571</v>
      </c>
      <c r="I34" s="61">
        <f t="shared" si="2"/>
        <v>14</v>
      </c>
      <c r="J34" s="60">
        <f>VLOOKUP($A34,'Return Data'!$B$7:$R$2292,13,0)</f>
        <v>7.6311</v>
      </c>
      <c r="K34" s="61">
        <f t="shared" si="3"/>
        <v>7</v>
      </c>
      <c r="L34" s="60">
        <f>VLOOKUP($A34,'Return Data'!$B$7:$R$2292,17,0)</f>
        <v>20.004999999999999</v>
      </c>
      <c r="M34" s="61">
        <f t="shared" si="4"/>
        <v>28</v>
      </c>
      <c r="N34" s="60">
        <f>VLOOKUP($A34,'Return Data'!$B$7:$R$2292,14,0)</f>
        <v>13.679</v>
      </c>
      <c r="O34" s="61">
        <f t="shared" si="8"/>
        <v>27</v>
      </c>
      <c r="P34" s="60"/>
      <c r="Q34" s="61"/>
      <c r="R34" s="60">
        <f>VLOOKUP($A34,'Return Data'!$B$7:$R$2292,16,0)</f>
        <v>10.220000000000001</v>
      </c>
      <c r="S34" s="62">
        <f t="shared" si="6"/>
        <v>28</v>
      </c>
    </row>
    <row r="35" spans="1:19" x14ac:dyDescent="0.3">
      <c r="A35" s="58" t="s">
        <v>1206</v>
      </c>
      <c r="B35" s="59">
        <f>VLOOKUP($A35,'Return Data'!$B$7:$R$2292,3,0)</f>
        <v>0</v>
      </c>
      <c r="C35" s="60">
        <f>VLOOKUP($A35,'Return Data'!$B$7:$R$2292,4,0)</f>
        <v>0</v>
      </c>
      <c r="D35" s="60">
        <f>VLOOKUP($A35,'Return Data'!$B$7:$R$2292,10,0)</f>
        <v>0</v>
      </c>
      <c r="E35" s="61">
        <f t="shared" si="0"/>
        <v>23</v>
      </c>
      <c r="F35" s="60">
        <f>VLOOKUP($A35,'Return Data'!$B$7:$R$2292,11,0)</f>
        <v>0</v>
      </c>
      <c r="G35" s="61">
        <f t="shared" si="1"/>
        <v>3</v>
      </c>
      <c r="H35" s="60">
        <f>VLOOKUP($A35,'Return Data'!$B$7:$R$2292,12,0)</f>
        <v>0</v>
      </c>
      <c r="I35" s="61">
        <f t="shared" si="2"/>
        <v>5</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44774</v>
      </c>
      <c r="C36" s="60">
        <f>VLOOKUP($A36,'Return Data'!$B$7:$R$2292,4,0)</f>
        <v>15.4251</v>
      </c>
      <c r="D36" s="60">
        <f>VLOOKUP($A36,'Return Data'!$B$7:$R$2292,10,0)</f>
        <v>4.6699999999999998E-2</v>
      </c>
      <c r="E36" s="61">
        <f t="shared" si="0"/>
        <v>22</v>
      </c>
      <c r="F36" s="60">
        <f>VLOOKUP($A36,'Return Data'!$B$7:$R$2292,11,0)</f>
        <v>-3.6232000000000002</v>
      </c>
      <c r="G36" s="61">
        <f t="shared" si="1"/>
        <v>18</v>
      </c>
      <c r="H36" s="60">
        <f>VLOOKUP($A36,'Return Data'!$B$7:$R$2292,12,0)</f>
        <v>-6.2286999999999999</v>
      </c>
      <c r="I36" s="61">
        <f t="shared" si="2"/>
        <v>21</v>
      </c>
      <c r="J36" s="60">
        <f>VLOOKUP($A36,'Return Data'!$B$7:$R$2292,13,0)</f>
        <v>4.2976000000000001</v>
      </c>
      <c r="K36" s="61">
        <f t="shared" si="3"/>
        <v>20</v>
      </c>
      <c r="L36" s="60">
        <f>VLOOKUP($A36,'Return Data'!$B$7:$R$2292,17,0)</f>
        <v>21.278400000000001</v>
      </c>
      <c r="M36" s="61">
        <f t="shared" si="4"/>
        <v>27</v>
      </c>
      <c r="N36" s="60">
        <f>VLOOKUP($A36,'Return Data'!$B$7:$R$2292,14,0)</f>
        <v>15.6258</v>
      </c>
      <c r="O36" s="61">
        <f>RANK(N36,N$8:N$39,0)</f>
        <v>25</v>
      </c>
      <c r="P36" s="60"/>
      <c r="Q36" s="61"/>
      <c r="R36" s="60">
        <f>VLOOKUP($A36,'Return Data'!$B$7:$R$2292,16,0)</f>
        <v>11.741099999999999</v>
      </c>
      <c r="S36" s="62">
        <f t="shared" si="6"/>
        <v>24</v>
      </c>
    </row>
    <row r="37" spans="1:19" x14ac:dyDescent="0.3">
      <c r="A37" s="58" t="s">
        <v>1693</v>
      </c>
      <c r="B37" s="59">
        <f>VLOOKUP($A37,'Return Data'!$B$7:$R$2292,3,0)</f>
        <v>44774</v>
      </c>
      <c r="C37" s="60">
        <f>VLOOKUP($A37,'Return Data'!$B$7:$R$2292,4,0)</f>
        <v>148.68</v>
      </c>
      <c r="D37" s="60">
        <f>VLOOKUP($A37,'Return Data'!$B$7:$R$2292,10,0)</f>
        <v>-1.7382</v>
      </c>
      <c r="E37" s="61">
        <f t="shared" si="0"/>
        <v>30</v>
      </c>
      <c r="F37" s="60">
        <f>VLOOKUP($A37,'Return Data'!$B$7:$R$2292,11,0)</f>
        <v>-1.2618</v>
      </c>
      <c r="G37" s="61">
        <f t="shared" si="1"/>
        <v>5</v>
      </c>
      <c r="H37" s="60">
        <f>VLOOKUP($A37,'Return Data'!$B$7:$R$2292,12,0)</f>
        <v>-2.4281000000000001</v>
      </c>
      <c r="I37" s="61">
        <f t="shared" si="2"/>
        <v>6</v>
      </c>
      <c r="J37" s="60">
        <f>VLOOKUP($A37,'Return Data'!$B$7:$R$2292,13,0)</f>
        <v>6.6877000000000004</v>
      </c>
      <c r="K37" s="61">
        <f t="shared" si="3"/>
        <v>10</v>
      </c>
      <c r="L37" s="60">
        <f>VLOOKUP($A37,'Return Data'!$B$7:$R$2292,17,0)</f>
        <v>22.4282</v>
      </c>
      <c r="M37" s="61">
        <f t="shared" si="4"/>
        <v>25</v>
      </c>
      <c r="N37" s="60">
        <f>VLOOKUP($A37,'Return Data'!$B$7:$R$2292,14,0)</f>
        <v>13.0359</v>
      </c>
      <c r="O37" s="61">
        <f>RANK(N37,N$8:N$39,0)</f>
        <v>28</v>
      </c>
      <c r="P37" s="60">
        <f>VLOOKUP($A37,'Return Data'!$B$7:$R$2292,15,0)</f>
        <v>5.7058</v>
      </c>
      <c r="Q37" s="61">
        <f>RANK(P37,P$8:P$39,0)</f>
        <v>24</v>
      </c>
      <c r="R37" s="60">
        <f>VLOOKUP($A37,'Return Data'!$B$7:$R$2292,16,0)</f>
        <v>9.9253999999999998</v>
      </c>
      <c r="S37" s="62">
        <f t="shared" si="6"/>
        <v>29</v>
      </c>
    </row>
    <row r="38" spans="1:19" x14ac:dyDescent="0.3">
      <c r="A38" s="58" t="s">
        <v>1679</v>
      </c>
      <c r="B38" s="59">
        <f>VLOOKUP($A38,'Return Data'!$B$7:$R$2292,3,0)</f>
        <v>44774</v>
      </c>
      <c r="C38" s="60">
        <f>VLOOKUP($A38,'Return Data'!$B$7:$R$2292,4,0)</f>
        <v>32.590000000000003</v>
      </c>
      <c r="D38" s="60">
        <f>VLOOKUP($A38,'Return Data'!$B$7:$R$2292,10,0)</f>
        <v>0.86660000000000004</v>
      </c>
      <c r="E38" s="61">
        <f t="shared" si="0"/>
        <v>16</v>
      </c>
      <c r="F38" s="60">
        <f>VLOOKUP($A38,'Return Data'!$B$7:$R$2292,11,0)</f>
        <v>-3.1213000000000002</v>
      </c>
      <c r="G38" s="61">
        <f t="shared" si="1"/>
        <v>15</v>
      </c>
      <c r="H38" s="60">
        <f>VLOOKUP($A38,'Return Data'!$B$7:$R$2292,12,0)</f>
        <v>-5.9180000000000001</v>
      </c>
      <c r="I38" s="61">
        <f t="shared" si="2"/>
        <v>20</v>
      </c>
      <c r="J38" s="60">
        <f>VLOOKUP($A38,'Return Data'!$B$7:$R$2292,13,0)</f>
        <v>5.0274000000000001</v>
      </c>
      <c r="K38" s="61">
        <f t="shared" si="3"/>
        <v>19</v>
      </c>
      <c r="L38" s="60">
        <f>VLOOKUP($A38,'Return Data'!$B$7:$R$2292,17,0)</f>
        <v>27.832799999999999</v>
      </c>
      <c r="M38" s="61">
        <f t="shared" si="4"/>
        <v>14</v>
      </c>
      <c r="N38" s="60">
        <f>VLOOKUP($A38,'Return Data'!$B$7:$R$2292,14,0)</f>
        <v>20.817799999999998</v>
      </c>
      <c r="O38" s="61">
        <f>RANK(N38,N$8:N$39,0)</f>
        <v>7</v>
      </c>
      <c r="P38" s="60">
        <f>VLOOKUP($A38,'Return Data'!$B$7:$R$2292,15,0)</f>
        <v>12.313499999999999</v>
      </c>
      <c r="Q38" s="61">
        <f>RANK(P38,P$8:P$39,0)</f>
        <v>6</v>
      </c>
      <c r="R38" s="60">
        <f>VLOOKUP($A38,'Return Data'!$B$7:$R$2292,16,0)</f>
        <v>11.1767</v>
      </c>
      <c r="S38" s="62">
        <f t="shared" si="6"/>
        <v>27</v>
      </c>
    </row>
    <row r="39" spans="1:19" x14ac:dyDescent="0.3">
      <c r="A39" s="58" t="s">
        <v>1745</v>
      </c>
      <c r="B39" s="59">
        <f>VLOOKUP($A39,'Return Data'!$B$7:$R$2292,3,0)</f>
        <v>44774</v>
      </c>
      <c r="C39" s="60">
        <f>VLOOKUP($A39,'Return Data'!$B$7:$R$2292,4,0)</f>
        <v>238.97</v>
      </c>
      <c r="D39" s="60">
        <f>VLOOKUP($A39,'Return Data'!$B$7:$R$2292,10,0)</f>
        <v>-0.21440000000000001</v>
      </c>
      <c r="E39" s="61">
        <f t="shared" si="0"/>
        <v>25</v>
      </c>
      <c r="F39" s="60">
        <f>VLOOKUP($A39,'Return Data'!$B$7:$R$2292,11,0)</f>
        <v>-6.7785000000000002</v>
      </c>
      <c r="G39" s="61">
        <f t="shared" si="1"/>
        <v>30</v>
      </c>
      <c r="H39" s="60">
        <f>VLOOKUP($A39,'Return Data'!$B$7:$R$2292,12,0)</f>
        <v>-11.508599999999999</v>
      </c>
      <c r="I39" s="61">
        <f t="shared" si="2"/>
        <v>32</v>
      </c>
      <c r="J39" s="60">
        <f>VLOOKUP($A39,'Return Data'!$B$7:$R$2292,13,0)</f>
        <v>-0.74580000000000002</v>
      </c>
      <c r="K39" s="61">
        <f t="shared" si="3"/>
        <v>29</v>
      </c>
      <c r="L39" s="60">
        <f>VLOOKUP($A39,'Return Data'!$B$7:$R$2292,17,0)</f>
        <v>27.326499999999999</v>
      </c>
      <c r="M39" s="61">
        <f t="shared" si="4"/>
        <v>16</v>
      </c>
      <c r="N39" s="60">
        <f>VLOOKUP($A39,'Return Data'!$B$7:$R$2292,14,0)</f>
        <v>21.610099999999999</v>
      </c>
      <c r="O39" s="61">
        <f>RANK(N39,N$8:N$39,0)</f>
        <v>5</v>
      </c>
      <c r="P39" s="60">
        <f>VLOOKUP($A39,'Return Data'!$B$7:$R$2292,15,0)</f>
        <v>13.9634</v>
      </c>
      <c r="Q39" s="61">
        <f>RANK(P39,P$8:P$39,0)</f>
        <v>3</v>
      </c>
      <c r="R39" s="60">
        <f>VLOOKUP($A39,'Return Data'!$B$7:$R$2292,16,0)</f>
        <v>15.177</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0.9815625</v>
      </c>
      <c r="E41" s="69"/>
      <c r="F41" s="70">
        <f>AVERAGE(F8:F39)</f>
        <v>-3.3285624999999999</v>
      </c>
      <c r="G41" s="69"/>
      <c r="H41" s="70">
        <f>AVERAGE(H8:H39)</f>
        <v>-4.6012249999999995</v>
      </c>
      <c r="I41" s="69"/>
      <c r="J41" s="70">
        <f>AVERAGE(J8:J39)</f>
        <v>5.0691687500000011</v>
      </c>
      <c r="K41" s="69"/>
      <c r="L41" s="70">
        <f>AVERAGE(L8:L39)</f>
        <v>26.670500000000001</v>
      </c>
      <c r="M41" s="69"/>
      <c r="N41" s="70">
        <f>AVERAGE(N8:N39)</f>
        <v>18.718450000000008</v>
      </c>
      <c r="O41" s="69"/>
      <c r="P41" s="70">
        <f>AVERAGE(P8:P39)</f>
        <v>11.301907999999996</v>
      </c>
      <c r="Q41" s="69"/>
      <c r="R41" s="70">
        <f>AVERAGE(R8:R39)</f>
        <v>13.928290625000001</v>
      </c>
      <c r="S41" s="71"/>
    </row>
    <row r="42" spans="1:19" x14ac:dyDescent="0.3">
      <c r="A42" s="68" t="s">
        <v>28</v>
      </c>
      <c r="B42" s="69"/>
      <c r="C42" s="69"/>
      <c r="D42" s="70">
        <f>MIN(D8:D39)</f>
        <v>-2.3586999999999998</v>
      </c>
      <c r="E42" s="69"/>
      <c r="F42" s="70">
        <f>MIN(F8:F39)</f>
        <v>-7.9123000000000001</v>
      </c>
      <c r="G42" s="69"/>
      <c r="H42" s="70">
        <f>MIN(H8:H39)</f>
        <v>-11.508599999999999</v>
      </c>
      <c r="I42" s="69"/>
      <c r="J42" s="70">
        <f>MIN(J8:J39)</f>
        <v>-6.3958000000000004</v>
      </c>
      <c r="K42" s="69"/>
      <c r="L42" s="70">
        <f>MIN(L8:L39)</f>
        <v>0</v>
      </c>
      <c r="M42" s="69"/>
      <c r="N42" s="70">
        <f>MIN(N8:N39)</f>
        <v>9.9169</v>
      </c>
      <c r="O42" s="69"/>
      <c r="P42" s="70">
        <f>MIN(P8:P39)</f>
        <v>4.8358999999999996</v>
      </c>
      <c r="Q42" s="69"/>
      <c r="R42" s="70">
        <f>MIN(R8:R39)</f>
        <v>0</v>
      </c>
      <c r="S42" s="71"/>
    </row>
    <row r="43" spans="1:19" ht="15" thickBot="1" x14ac:dyDescent="0.35">
      <c r="A43" s="72" t="s">
        <v>29</v>
      </c>
      <c r="B43" s="73"/>
      <c r="C43" s="73"/>
      <c r="D43" s="74">
        <f>MAX(D8:D39)</f>
        <v>5.1204000000000001</v>
      </c>
      <c r="E43" s="73"/>
      <c r="F43" s="74">
        <f>MAX(F8:F39)</f>
        <v>4.0640999999999998</v>
      </c>
      <c r="G43" s="73"/>
      <c r="H43" s="74">
        <f>MAX(H8:H39)</f>
        <v>5.5049000000000001</v>
      </c>
      <c r="I43" s="73"/>
      <c r="J43" s="74">
        <f>MAX(J8:J39)</f>
        <v>19.603899999999999</v>
      </c>
      <c r="K43" s="73"/>
      <c r="L43" s="74">
        <f>MAX(L8:L39)</f>
        <v>43.9786</v>
      </c>
      <c r="M43" s="73"/>
      <c r="N43" s="74">
        <f>MAX(N8:N39)</f>
        <v>34.718400000000003</v>
      </c>
      <c r="O43" s="73"/>
      <c r="P43" s="74">
        <f>MAX(P8:P39)</f>
        <v>21.244499999999999</v>
      </c>
      <c r="Q43" s="73"/>
      <c r="R43" s="74">
        <f>MAX(R8:R39)</f>
        <v>21.667300000000001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44774</v>
      </c>
      <c r="C8" s="60">
        <f>VLOOKUP($A8,'Return Data'!$B$7:$R$2292,4,0)</f>
        <v>70.4803</v>
      </c>
      <c r="D8" s="60">
        <f>VLOOKUP($A8,'Return Data'!$B$7:$R$2292,10,0)</f>
        <v>-2.3567</v>
      </c>
      <c r="E8" s="61">
        <f t="shared" ref="E8:E21" si="0">RANK(D8,D$8:D$21,0)</f>
        <v>14</v>
      </c>
      <c r="F8" s="60">
        <f>VLOOKUP($A8,'Return Data'!$B$7:$R$2292,11,0)</f>
        <v>-4.5951000000000004</v>
      </c>
      <c r="G8" s="61">
        <f t="shared" ref="G8:G21" si="1">RANK(F8,F$8:F$21,0)</f>
        <v>12</v>
      </c>
      <c r="H8" s="60">
        <f>VLOOKUP($A8,'Return Data'!$B$7:$R$2292,12,0)</f>
        <v>-6.0591999999999997</v>
      </c>
      <c r="I8" s="61">
        <f t="shared" ref="I8:I21" si="2">RANK(H8,H$8:H$21,0)</f>
        <v>13</v>
      </c>
      <c r="J8" s="60">
        <f>VLOOKUP($A8,'Return Data'!$B$7:$R$2292,13,0)</f>
        <v>0.77339999999999998</v>
      </c>
      <c r="K8" s="61">
        <f t="shared" ref="K8:K21" si="3">RANK(J8,J$8:J$21,0)</f>
        <v>14</v>
      </c>
      <c r="L8" s="60">
        <f>VLOOKUP($A8,'Return Data'!$B$7:$R$2292,17,0)</f>
        <v>31.441400000000002</v>
      </c>
      <c r="M8" s="61">
        <f t="shared" ref="M8:M21" si="4">RANK(L8,L$8:L$21,0)</f>
        <v>5</v>
      </c>
      <c r="N8" s="60">
        <f>VLOOKUP($A8,'Return Data'!$B$7:$R$2292,14,0)</f>
        <v>15.9283</v>
      </c>
      <c r="O8" s="61">
        <f t="shared" ref="O8:O19" si="5">RANK(N8,N$8:N$21,0)</f>
        <v>12</v>
      </c>
      <c r="P8" s="60">
        <f>VLOOKUP($A8,'Return Data'!$B$7:$R$2292,15,0)</f>
        <v>4.8472999999999997</v>
      </c>
      <c r="Q8" s="61">
        <f>RANK(P8,P$8:P$21,0)</f>
        <v>12</v>
      </c>
      <c r="R8" s="60">
        <f>VLOOKUP($A8,'Return Data'!$B$7:$R$2292,16,0)</f>
        <v>14.5707</v>
      </c>
      <c r="S8" s="62">
        <f t="shared" ref="S8:S21" si="6">RANK(R8,R$8:R$21,0)</f>
        <v>9</v>
      </c>
    </row>
    <row r="9" spans="1:20" x14ac:dyDescent="0.3">
      <c r="A9" s="58" t="s">
        <v>31</v>
      </c>
      <c r="B9" s="59">
        <f>VLOOKUP($A9,'Return Data'!$B$7:$R$2292,3,0)</f>
        <v>44774</v>
      </c>
      <c r="C9" s="60">
        <f>VLOOKUP($A9,'Return Data'!$B$7:$R$2292,4,0)</f>
        <v>424.59800000000001</v>
      </c>
      <c r="D9" s="60">
        <f>VLOOKUP($A9,'Return Data'!$B$7:$R$2292,10,0)</f>
        <v>0.4526</v>
      </c>
      <c r="E9" s="61">
        <f t="shared" si="0"/>
        <v>10</v>
      </c>
      <c r="F9" s="60">
        <f>VLOOKUP($A9,'Return Data'!$B$7:$R$2292,11,0)</f>
        <v>-4.3574999999999999</v>
      </c>
      <c r="G9" s="61">
        <f t="shared" si="1"/>
        <v>11</v>
      </c>
      <c r="H9" s="60">
        <f>VLOOKUP($A9,'Return Data'!$B$7:$R$2292,12,0)</f>
        <v>-4.7824</v>
      </c>
      <c r="I9" s="61">
        <f t="shared" si="2"/>
        <v>12</v>
      </c>
      <c r="J9" s="60">
        <f>VLOOKUP($A9,'Return Data'!$B$7:$R$2292,13,0)</f>
        <v>6.6307</v>
      </c>
      <c r="K9" s="61">
        <f t="shared" si="3"/>
        <v>7</v>
      </c>
      <c r="L9" s="60">
        <f>VLOOKUP($A9,'Return Data'!$B$7:$R$2292,17,0)</f>
        <v>28.525600000000001</v>
      </c>
      <c r="M9" s="61">
        <f t="shared" si="4"/>
        <v>8</v>
      </c>
      <c r="N9" s="60">
        <f>VLOOKUP($A9,'Return Data'!$B$7:$R$2292,14,0)</f>
        <v>16.797899999999998</v>
      </c>
      <c r="O9" s="61">
        <f t="shared" si="5"/>
        <v>9</v>
      </c>
      <c r="P9" s="60">
        <f>VLOOKUP($A9,'Return Data'!$B$7:$R$2292,15,0)</f>
        <v>9.6709999999999994</v>
      </c>
      <c r="Q9" s="61">
        <f>RANK(P9,P$8:P$21,0)</f>
        <v>6</v>
      </c>
      <c r="R9" s="60">
        <f>VLOOKUP($A9,'Return Data'!$B$7:$R$2292,16,0)</f>
        <v>14.049099999999999</v>
      </c>
      <c r="S9" s="62">
        <f t="shared" si="6"/>
        <v>11</v>
      </c>
    </row>
    <row r="10" spans="1:20" x14ac:dyDescent="0.3">
      <c r="A10" s="58" t="s">
        <v>32</v>
      </c>
      <c r="B10" s="59">
        <f>VLOOKUP($A10,'Return Data'!$B$7:$R$2292,3,0)</f>
        <v>44774</v>
      </c>
      <c r="C10" s="60">
        <f>VLOOKUP($A10,'Return Data'!$B$7:$R$2292,4,0)</f>
        <v>257.70999999999998</v>
      </c>
      <c r="D10" s="60">
        <f>VLOOKUP($A10,'Return Data'!$B$7:$R$2292,10,0)</f>
        <v>1.337</v>
      </c>
      <c r="E10" s="61">
        <f t="shared" si="0"/>
        <v>7</v>
      </c>
      <c r="F10" s="60">
        <f>VLOOKUP($A10,'Return Data'!$B$7:$R$2292,11,0)</f>
        <v>0.64039999999999997</v>
      </c>
      <c r="G10" s="61">
        <f t="shared" si="1"/>
        <v>1</v>
      </c>
      <c r="H10" s="60">
        <f>VLOOKUP($A10,'Return Data'!$B$7:$R$2292,12,0)</f>
        <v>3.6312000000000002</v>
      </c>
      <c r="I10" s="61">
        <f t="shared" si="2"/>
        <v>1</v>
      </c>
      <c r="J10" s="60">
        <f>VLOOKUP($A10,'Return Data'!$B$7:$R$2292,13,0)</f>
        <v>16.437000000000001</v>
      </c>
      <c r="K10" s="61">
        <f t="shared" si="3"/>
        <v>1</v>
      </c>
      <c r="L10" s="60">
        <f>VLOOKUP($A10,'Return Data'!$B$7:$R$2292,17,0)</f>
        <v>33.424300000000002</v>
      </c>
      <c r="M10" s="61">
        <f t="shared" si="4"/>
        <v>3</v>
      </c>
      <c r="N10" s="60">
        <f>VLOOKUP($A10,'Return Data'!$B$7:$R$2292,14,0)</f>
        <v>23.1723</v>
      </c>
      <c r="O10" s="61">
        <f t="shared" si="5"/>
        <v>2</v>
      </c>
      <c r="P10" s="60">
        <f>VLOOKUP($A10,'Return Data'!$B$7:$R$2292,15,0)</f>
        <v>13.2403</v>
      </c>
      <c r="Q10" s="61">
        <f>RANK(P10,P$8:P$21,0)</f>
        <v>1</v>
      </c>
      <c r="R10" s="60">
        <f>VLOOKUP($A10,'Return Data'!$B$7:$R$2292,16,0)</f>
        <v>19.819500000000001</v>
      </c>
      <c r="S10" s="62">
        <f t="shared" si="6"/>
        <v>1</v>
      </c>
    </row>
    <row r="11" spans="1:20" x14ac:dyDescent="0.3">
      <c r="A11" s="58" t="s">
        <v>33</v>
      </c>
      <c r="B11" s="59">
        <f>VLOOKUP($A11,'Return Data'!$B$7:$R$2292,3,0)</f>
        <v>44774</v>
      </c>
      <c r="C11" s="60">
        <f>VLOOKUP($A11,'Return Data'!$B$7:$R$2292,4,0)</f>
        <v>15.72</v>
      </c>
      <c r="D11" s="60">
        <f>VLOOKUP($A11,'Return Data'!$B$7:$R$2292,10,0)</f>
        <v>0.83389999999999997</v>
      </c>
      <c r="E11" s="61">
        <f t="shared" si="0"/>
        <v>9</v>
      </c>
      <c r="F11" s="60">
        <f>VLOOKUP($A11,'Return Data'!$B$7:$R$2292,11,0)</f>
        <v>-2.7227999999999999</v>
      </c>
      <c r="G11" s="61">
        <f t="shared" si="1"/>
        <v>8</v>
      </c>
      <c r="H11" s="60">
        <f>VLOOKUP($A11,'Return Data'!$B$7:$R$2292,12,0)</f>
        <v>-3.7944</v>
      </c>
      <c r="I11" s="61">
        <f t="shared" si="2"/>
        <v>9</v>
      </c>
      <c r="J11" s="60">
        <f>VLOOKUP($A11,'Return Data'!$B$7:$R$2292,13,0)</f>
        <v>6.2161999999999997</v>
      </c>
      <c r="K11" s="61">
        <f t="shared" si="3"/>
        <v>9</v>
      </c>
      <c r="L11" s="60">
        <f>VLOOKUP($A11,'Return Data'!$B$7:$R$2292,17,0)</f>
        <v>27.988299999999999</v>
      </c>
      <c r="M11" s="61">
        <f t="shared" si="4"/>
        <v>10</v>
      </c>
      <c r="N11" s="60">
        <f>VLOOKUP($A11,'Return Data'!$B$7:$R$2292,14,0)</f>
        <v>17.003499999999999</v>
      </c>
      <c r="O11" s="61">
        <f t="shared" si="5"/>
        <v>8</v>
      </c>
      <c r="P11" s="60"/>
      <c r="Q11" s="61"/>
      <c r="R11" s="60">
        <f>VLOOKUP($A11,'Return Data'!$B$7:$R$2292,16,0)</f>
        <v>12.1311</v>
      </c>
      <c r="S11" s="62">
        <f t="shared" si="6"/>
        <v>13</v>
      </c>
    </row>
    <row r="12" spans="1:20" x14ac:dyDescent="0.3">
      <c r="A12" s="58" t="s">
        <v>34</v>
      </c>
      <c r="B12" s="59">
        <f>VLOOKUP($A12,'Return Data'!$B$7:$R$2292,3,0)</f>
        <v>44774</v>
      </c>
      <c r="C12" s="60">
        <f>VLOOKUP($A12,'Return Data'!$B$7:$R$2292,4,0)</f>
        <v>88.52</v>
      </c>
      <c r="D12" s="60">
        <f>VLOOKUP($A12,'Return Data'!$B$7:$R$2292,10,0)</f>
        <v>-1.3265</v>
      </c>
      <c r="E12" s="61">
        <f t="shared" si="0"/>
        <v>13</v>
      </c>
      <c r="F12" s="60">
        <f>VLOOKUP($A12,'Return Data'!$B$7:$R$2292,11,0)</f>
        <v>-3.3412999999999999</v>
      </c>
      <c r="G12" s="61">
        <f t="shared" si="1"/>
        <v>9</v>
      </c>
      <c r="H12" s="60">
        <f>VLOOKUP($A12,'Return Data'!$B$7:$R$2292,12,0)</f>
        <v>1.6186</v>
      </c>
      <c r="I12" s="61">
        <f t="shared" si="2"/>
        <v>2</v>
      </c>
      <c r="J12" s="60">
        <f>VLOOKUP($A12,'Return Data'!$B$7:$R$2292,13,0)</f>
        <v>9.7173999999999996</v>
      </c>
      <c r="K12" s="61">
        <f t="shared" si="3"/>
        <v>3</v>
      </c>
      <c r="L12" s="60">
        <f>VLOOKUP($A12,'Return Data'!$B$7:$R$2292,17,0)</f>
        <v>49.447600000000001</v>
      </c>
      <c r="M12" s="61">
        <f t="shared" si="4"/>
        <v>1</v>
      </c>
      <c r="N12" s="60">
        <f>VLOOKUP($A12,'Return Data'!$B$7:$R$2292,14,0)</f>
        <v>25.262599999999999</v>
      </c>
      <c r="O12" s="61">
        <f t="shared" si="5"/>
        <v>1</v>
      </c>
      <c r="P12" s="60">
        <f>VLOOKUP($A12,'Return Data'!$B$7:$R$2292,15,0)</f>
        <v>11.719099999999999</v>
      </c>
      <c r="Q12" s="61">
        <f t="shared" ref="Q12:Q19" si="7">RANK(P12,P$8:P$21,0)</f>
        <v>4</v>
      </c>
      <c r="R12" s="60">
        <f>VLOOKUP($A12,'Return Data'!$B$7:$R$2292,16,0)</f>
        <v>16.3367</v>
      </c>
      <c r="S12" s="62">
        <f t="shared" si="6"/>
        <v>4</v>
      </c>
    </row>
    <row r="13" spans="1:20" x14ac:dyDescent="0.3">
      <c r="A13" s="58" t="s">
        <v>35</v>
      </c>
      <c r="B13" s="59">
        <f>VLOOKUP($A13,'Return Data'!$B$7:$R$2292,3,0)</f>
        <v>44774</v>
      </c>
      <c r="C13" s="60">
        <f>VLOOKUP($A13,'Return Data'!$B$7:$R$2292,4,0)</f>
        <v>16.8614</v>
      </c>
      <c r="D13" s="60">
        <f>VLOOKUP($A13,'Return Data'!$B$7:$R$2292,10,0)</f>
        <v>1.6842999999999999</v>
      </c>
      <c r="E13" s="61">
        <f t="shared" si="0"/>
        <v>5</v>
      </c>
      <c r="F13" s="60">
        <f>VLOOKUP($A13,'Return Data'!$B$7:$R$2292,11,0)</f>
        <v>-3.6431</v>
      </c>
      <c r="G13" s="61">
        <f t="shared" si="1"/>
        <v>10</v>
      </c>
      <c r="H13" s="60">
        <f>VLOOKUP($A13,'Return Data'!$B$7:$R$2292,12,0)</f>
        <v>-4.3037000000000001</v>
      </c>
      <c r="I13" s="61">
        <f t="shared" si="2"/>
        <v>10</v>
      </c>
      <c r="J13" s="60">
        <f>VLOOKUP($A13,'Return Data'!$B$7:$R$2292,13,0)</f>
        <v>6.2054999999999998</v>
      </c>
      <c r="K13" s="61">
        <f t="shared" si="3"/>
        <v>10</v>
      </c>
      <c r="L13" s="60">
        <f>VLOOKUP($A13,'Return Data'!$B$7:$R$2292,17,0)</f>
        <v>25.821200000000001</v>
      </c>
      <c r="M13" s="61">
        <f t="shared" si="4"/>
        <v>13</v>
      </c>
      <c r="N13" s="60">
        <f>VLOOKUP($A13,'Return Data'!$B$7:$R$2292,14,0)</f>
        <v>16.373000000000001</v>
      </c>
      <c r="O13" s="61">
        <f t="shared" si="5"/>
        <v>10</v>
      </c>
      <c r="P13" s="60">
        <f>VLOOKUP($A13,'Return Data'!$B$7:$R$2292,15,0)</f>
        <v>4.9646999999999997</v>
      </c>
      <c r="Q13" s="61">
        <f t="shared" si="7"/>
        <v>11</v>
      </c>
      <c r="R13" s="60">
        <f>VLOOKUP($A13,'Return Data'!$B$7:$R$2292,16,0)</f>
        <v>7.8608000000000002</v>
      </c>
      <c r="S13" s="62">
        <f t="shared" si="6"/>
        <v>14</v>
      </c>
    </row>
    <row r="14" spans="1:20" x14ac:dyDescent="0.3">
      <c r="A14" s="58" t="s">
        <v>36</v>
      </c>
      <c r="B14" s="59">
        <f>VLOOKUP($A14,'Return Data'!$B$7:$R$2292,3,0)</f>
        <v>44774</v>
      </c>
      <c r="C14" s="60">
        <f>VLOOKUP($A14,'Return Data'!$B$7:$R$2292,4,0)</f>
        <v>400.34452959547099</v>
      </c>
      <c r="D14" s="60">
        <f>VLOOKUP($A14,'Return Data'!$B$7:$R$2292,10,0)</f>
        <v>1.02</v>
      </c>
      <c r="E14" s="61">
        <f t="shared" si="0"/>
        <v>8</v>
      </c>
      <c r="F14" s="60">
        <f>VLOOKUP($A14,'Return Data'!$B$7:$R$2292,11,0)</f>
        <v>-5.4703999999999997</v>
      </c>
      <c r="G14" s="61">
        <f t="shared" si="1"/>
        <v>14</v>
      </c>
      <c r="H14" s="60">
        <f>VLOOKUP($A14,'Return Data'!$B$7:$R$2292,12,0)</f>
        <v>-6.1341000000000001</v>
      </c>
      <c r="I14" s="61">
        <f t="shared" si="2"/>
        <v>14</v>
      </c>
      <c r="J14" s="60">
        <f>VLOOKUP($A14,'Return Data'!$B$7:$R$2292,13,0)</f>
        <v>3.9260000000000002</v>
      </c>
      <c r="K14" s="61">
        <f t="shared" si="3"/>
        <v>13</v>
      </c>
      <c r="L14" s="60">
        <f>VLOOKUP($A14,'Return Data'!$B$7:$R$2292,17,0)</f>
        <v>29.034300000000002</v>
      </c>
      <c r="M14" s="61">
        <f t="shared" si="4"/>
        <v>7</v>
      </c>
      <c r="N14" s="60">
        <f>VLOOKUP($A14,'Return Data'!$B$7:$R$2292,14,0)</f>
        <v>18.863099999999999</v>
      </c>
      <c r="O14" s="61">
        <f t="shared" si="5"/>
        <v>7</v>
      </c>
      <c r="P14" s="60">
        <f>VLOOKUP($A14,'Return Data'!$B$7:$R$2292,15,0)</f>
        <v>9.5838000000000001</v>
      </c>
      <c r="Q14" s="61">
        <f t="shared" si="7"/>
        <v>8</v>
      </c>
      <c r="R14" s="60">
        <f>VLOOKUP($A14,'Return Data'!$B$7:$R$2292,16,0)</f>
        <v>15.780900000000001</v>
      </c>
      <c r="S14" s="62">
        <f t="shared" si="6"/>
        <v>5</v>
      </c>
    </row>
    <row r="15" spans="1:20" x14ac:dyDescent="0.3">
      <c r="A15" s="58" t="s">
        <v>37</v>
      </c>
      <c r="B15" s="59">
        <f>VLOOKUP($A15,'Return Data'!$B$7:$R$2292,3,0)</f>
        <v>44774</v>
      </c>
      <c r="C15" s="60">
        <f>VLOOKUP($A15,'Return Data'!$B$7:$R$2292,4,0)</f>
        <v>56.529000000000003</v>
      </c>
      <c r="D15" s="60">
        <f>VLOOKUP($A15,'Return Data'!$B$7:$R$2292,10,0)</f>
        <v>-0.2646</v>
      </c>
      <c r="E15" s="61">
        <f t="shared" si="0"/>
        <v>12</v>
      </c>
      <c r="F15" s="60">
        <f>VLOOKUP($A15,'Return Data'!$B$7:$R$2292,11,0)</f>
        <v>-4.8541999999999996</v>
      </c>
      <c r="G15" s="61">
        <f t="shared" si="1"/>
        <v>13</v>
      </c>
      <c r="H15" s="60">
        <f>VLOOKUP($A15,'Return Data'!$B$7:$R$2292,12,0)</f>
        <v>-4.5907999999999998</v>
      </c>
      <c r="I15" s="61">
        <f t="shared" si="2"/>
        <v>11</v>
      </c>
      <c r="J15" s="60">
        <f>VLOOKUP($A15,'Return Data'!$B$7:$R$2292,13,0)</f>
        <v>6.2895000000000003</v>
      </c>
      <c r="K15" s="61">
        <f t="shared" si="3"/>
        <v>8</v>
      </c>
      <c r="L15" s="60">
        <f>VLOOKUP($A15,'Return Data'!$B$7:$R$2292,17,0)</f>
        <v>30.596499999999999</v>
      </c>
      <c r="M15" s="61">
        <f t="shared" si="4"/>
        <v>6</v>
      </c>
      <c r="N15" s="60">
        <f>VLOOKUP($A15,'Return Data'!$B$7:$R$2292,14,0)</f>
        <v>19.093800000000002</v>
      </c>
      <c r="O15" s="61">
        <f t="shared" si="5"/>
        <v>6</v>
      </c>
      <c r="P15" s="60">
        <f>VLOOKUP($A15,'Return Data'!$B$7:$R$2292,15,0)</f>
        <v>9.6407000000000007</v>
      </c>
      <c r="Q15" s="61">
        <f t="shared" si="7"/>
        <v>7</v>
      </c>
      <c r="R15" s="60">
        <f>VLOOKUP($A15,'Return Data'!$B$7:$R$2292,16,0)</f>
        <v>14.775</v>
      </c>
      <c r="S15" s="62">
        <f t="shared" si="6"/>
        <v>8</v>
      </c>
    </row>
    <row r="16" spans="1:20" x14ac:dyDescent="0.3">
      <c r="A16" s="58" t="s">
        <v>38</v>
      </c>
      <c r="B16" s="59">
        <f>VLOOKUP($A16,'Return Data'!$B$7:$R$2292,3,0)</f>
        <v>44774</v>
      </c>
      <c r="C16" s="60">
        <f>VLOOKUP($A16,'Return Data'!$B$7:$R$2292,4,0)</f>
        <v>121.6216</v>
      </c>
      <c r="D16" s="60">
        <f>VLOOKUP($A16,'Return Data'!$B$7:$R$2292,10,0)</f>
        <v>-0.20469999999999999</v>
      </c>
      <c r="E16" s="61">
        <f t="shared" si="0"/>
        <v>11</v>
      </c>
      <c r="F16" s="60">
        <f>VLOOKUP($A16,'Return Data'!$B$7:$R$2292,11,0)</f>
        <v>-2.6463000000000001</v>
      </c>
      <c r="G16" s="61">
        <f t="shared" si="1"/>
        <v>6</v>
      </c>
      <c r="H16" s="60">
        <f>VLOOKUP($A16,'Return Data'!$B$7:$R$2292,12,0)</f>
        <v>-3.1404000000000001</v>
      </c>
      <c r="I16" s="61">
        <f t="shared" si="2"/>
        <v>6</v>
      </c>
      <c r="J16" s="60">
        <f>VLOOKUP($A16,'Return Data'!$B$7:$R$2292,13,0)</f>
        <v>7.2153</v>
      </c>
      <c r="K16" s="61">
        <f t="shared" si="3"/>
        <v>6</v>
      </c>
      <c r="L16" s="60">
        <f>VLOOKUP($A16,'Return Data'!$B$7:$R$2292,17,0)</f>
        <v>33.358400000000003</v>
      </c>
      <c r="M16" s="61">
        <f t="shared" si="4"/>
        <v>4</v>
      </c>
      <c r="N16" s="60">
        <f>VLOOKUP($A16,'Return Data'!$B$7:$R$2292,14,0)</f>
        <v>20.764299999999999</v>
      </c>
      <c r="O16" s="61">
        <f t="shared" si="5"/>
        <v>4</v>
      </c>
      <c r="P16" s="60">
        <f>VLOOKUP($A16,'Return Data'!$B$7:$R$2292,15,0)</f>
        <v>12.43</v>
      </c>
      <c r="Q16" s="61">
        <f t="shared" si="7"/>
        <v>2</v>
      </c>
      <c r="R16" s="60">
        <f>VLOOKUP($A16,'Return Data'!$B$7:$R$2292,16,0)</f>
        <v>15.673299999999999</v>
      </c>
      <c r="S16" s="62">
        <f t="shared" si="6"/>
        <v>6</v>
      </c>
    </row>
    <row r="17" spans="1:19" x14ac:dyDescent="0.3">
      <c r="A17" s="58" t="s">
        <v>39</v>
      </c>
      <c r="B17" s="59">
        <f>VLOOKUP($A17,'Return Data'!$B$7:$R$2292,3,0)</f>
        <v>44774</v>
      </c>
      <c r="C17" s="60">
        <f>VLOOKUP($A17,'Return Data'!$B$7:$R$2292,4,0)</f>
        <v>76.349999999999994</v>
      </c>
      <c r="D17" s="60">
        <f>VLOOKUP($A17,'Return Data'!$B$7:$R$2292,10,0)</f>
        <v>2.8837000000000002</v>
      </c>
      <c r="E17" s="61">
        <f t="shared" si="0"/>
        <v>2</v>
      </c>
      <c r="F17" s="60">
        <f>VLOOKUP($A17,'Return Data'!$B$7:$R$2292,11,0)</f>
        <v>-0.39140000000000003</v>
      </c>
      <c r="G17" s="61">
        <f t="shared" si="1"/>
        <v>3</v>
      </c>
      <c r="H17" s="60">
        <f>VLOOKUP($A17,'Return Data'!$B$7:$R$2292,12,0)</f>
        <v>-2.9737</v>
      </c>
      <c r="I17" s="61">
        <f t="shared" si="2"/>
        <v>5</v>
      </c>
      <c r="J17" s="60">
        <f>VLOOKUP($A17,'Return Data'!$B$7:$R$2292,13,0)</f>
        <v>4.7755999999999998</v>
      </c>
      <c r="K17" s="61">
        <f t="shared" si="3"/>
        <v>12</v>
      </c>
      <c r="L17" s="60">
        <f>VLOOKUP($A17,'Return Data'!$B$7:$R$2292,17,0)</f>
        <v>27.1828</v>
      </c>
      <c r="M17" s="61">
        <f t="shared" si="4"/>
        <v>12</v>
      </c>
      <c r="N17" s="60">
        <f>VLOOKUP($A17,'Return Data'!$B$7:$R$2292,14,0)</f>
        <v>13.579800000000001</v>
      </c>
      <c r="O17" s="61">
        <f t="shared" si="5"/>
        <v>13</v>
      </c>
      <c r="P17" s="60">
        <f>VLOOKUP($A17,'Return Data'!$B$7:$R$2292,15,0)</f>
        <v>8.1928000000000001</v>
      </c>
      <c r="Q17" s="61">
        <f t="shared" si="7"/>
        <v>10</v>
      </c>
      <c r="R17" s="60">
        <f>VLOOKUP($A17,'Return Data'!$B$7:$R$2292,16,0)</f>
        <v>13.0075</v>
      </c>
      <c r="S17" s="62">
        <f t="shared" si="6"/>
        <v>12</v>
      </c>
    </row>
    <row r="18" spans="1:19" x14ac:dyDescent="0.3">
      <c r="A18" s="58" t="s">
        <v>40</v>
      </c>
      <c r="B18" s="59">
        <f>VLOOKUP($A18,'Return Data'!$B$7:$R$2292,3,0)</f>
        <v>44774</v>
      </c>
      <c r="C18" s="60">
        <f>VLOOKUP($A18,'Return Data'!$B$7:$R$2292,4,0)</f>
        <v>196.67769999999999</v>
      </c>
      <c r="D18" s="60">
        <f>VLOOKUP($A18,'Return Data'!$B$7:$R$2292,10,0)</f>
        <v>1.431</v>
      </c>
      <c r="E18" s="61">
        <f t="shared" si="0"/>
        <v>6</v>
      </c>
      <c r="F18" s="60">
        <f>VLOOKUP($A18,'Return Data'!$B$7:$R$2292,11,0)</f>
        <v>-1.0730999999999999</v>
      </c>
      <c r="G18" s="61">
        <f t="shared" si="1"/>
        <v>5</v>
      </c>
      <c r="H18" s="60">
        <f>VLOOKUP($A18,'Return Data'!$B$7:$R$2292,12,0)</f>
        <v>-3.2753999999999999</v>
      </c>
      <c r="I18" s="61">
        <f t="shared" si="2"/>
        <v>7</v>
      </c>
      <c r="J18" s="60">
        <f>VLOOKUP($A18,'Return Data'!$B$7:$R$2292,13,0)</f>
        <v>9.4285999999999994</v>
      </c>
      <c r="K18" s="61">
        <f t="shared" si="3"/>
        <v>5</v>
      </c>
      <c r="L18" s="60">
        <f>VLOOKUP($A18,'Return Data'!$B$7:$R$2292,17,0)</f>
        <v>23.5596</v>
      </c>
      <c r="M18" s="61">
        <f t="shared" si="4"/>
        <v>14</v>
      </c>
      <c r="N18" s="60">
        <f>VLOOKUP($A18,'Return Data'!$B$7:$R$2292,14,0)</f>
        <v>16.0077</v>
      </c>
      <c r="O18" s="61">
        <f t="shared" si="5"/>
        <v>11</v>
      </c>
      <c r="P18" s="60">
        <f>VLOOKUP($A18,'Return Data'!$B$7:$R$2292,15,0)</f>
        <v>8.625</v>
      </c>
      <c r="Q18" s="61">
        <f t="shared" si="7"/>
        <v>9</v>
      </c>
      <c r="R18" s="60">
        <f>VLOOKUP($A18,'Return Data'!$B$7:$R$2292,16,0)</f>
        <v>17.8889</v>
      </c>
      <c r="S18" s="62">
        <f t="shared" si="6"/>
        <v>2</v>
      </c>
    </row>
    <row r="19" spans="1:19" x14ac:dyDescent="0.3">
      <c r="A19" s="58" t="s">
        <v>43</v>
      </c>
      <c r="B19" s="59">
        <f>VLOOKUP($A19,'Return Data'!$B$7:$R$2292,3,0)</f>
        <v>44774</v>
      </c>
      <c r="C19" s="60">
        <f>VLOOKUP($A19,'Return Data'!$B$7:$R$2292,4,0)</f>
        <v>414.61829999999998</v>
      </c>
      <c r="D19" s="60">
        <f>VLOOKUP($A19,'Return Data'!$B$7:$R$2292,10,0)</f>
        <v>2.6802999999999999</v>
      </c>
      <c r="E19" s="61">
        <f t="shared" si="0"/>
        <v>3</v>
      </c>
      <c r="F19" s="60">
        <f>VLOOKUP($A19,'Return Data'!$B$7:$R$2292,11,0)</f>
        <v>0.54649999999999999</v>
      </c>
      <c r="G19" s="61">
        <f t="shared" si="1"/>
        <v>2</v>
      </c>
      <c r="H19" s="60">
        <f>VLOOKUP($A19,'Return Data'!$B$7:$R$2292,12,0)</f>
        <v>0.75029999999999997</v>
      </c>
      <c r="I19" s="61">
        <f t="shared" si="2"/>
        <v>3</v>
      </c>
      <c r="J19" s="60">
        <f>VLOOKUP($A19,'Return Data'!$B$7:$R$2292,13,0)</f>
        <v>14.494899999999999</v>
      </c>
      <c r="K19" s="61">
        <f t="shared" si="3"/>
        <v>2</v>
      </c>
      <c r="L19" s="60">
        <f>VLOOKUP($A19,'Return Data'!$B$7:$R$2292,17,0)</f>
        <v>42.404000000000003</v>
      </c>
      <c r="M19" s="61">
        <f t="shared" si="4"/>
        <v>2</v>
      </c>
      <c r="N19" s="60">
        <f>VLOOKUP($A19,'Return Data'!$B$7:$R$2292,14,0)</f>
        <v>22.101600000000001</v>
      </c>
      <c r="O19" s="61">
        <f t="shared" si="5"/>
        <v>3</v>
      </c>
      <c r="P19" s="60">
        <f>VLOOKUP($A19,'Return Data'!$B$7:$R$2292,15,0)</f>
        <v>9.984</v>
      </c>
      <c r="Q19" s="61">
        <f t="shared" si="7"/>
        <v>5</v>
      </c>
      <c r="R19" s="60">
        <f>VLOOKUP($A19,'Return Data'!$B$7:$R$2292,16,0)</f>
        <v>17.200500000000002</v>
      </c>
      <c r="S19" s="62">
        <f t="shared" si="6"/>
        <v>3</v>
      </c>
    </row>
    <row r="20" spans="1:19" x14ac:dyDescent="0.3">
      <c r="A20" s="58" t="s">
        <v>44</v>
      </c>
      <c r="B20" s="59">
        <f>VLOOKUP($A20,'Return Data'!$B$7:$R$2292,3,0)</f>
        <v>44774</v>
      </c>
      <c r="C20" s="60">
        <f>VLOOKUP($A20,'Return Data'!$B$7:$R$2292,4,0)</f>
        <v>16.829999999999998</v>
      </c>
      <c r="D20" s="60">
        <f>VLOOKUP($A20,'Return Data'!$B$7:$R$2292,10,0)</f>
        <v>2.2479</v>
      </c>
      <c r="E20" s="61">
        <f t="shared" si="0"/>
        <v>4</v>
      </c>
      <c r="F20" s="60">
        <f>VLOOKUP($A20,'Return Data'!$B$7:$R$2292,11,0)</f>
        <v>-1.0582</v>
      </c>
      <c r="G20" s="61">
        <f t="shared" si="1"/>
        <v>4</v>
      </c>
      <c r="H20" s="60">
        <f>VLOOKUP($A20,'Return Data'!$B$7:$R$2292,12,0)</f>
        <v>-2.2080000000000002</v>
      </c>
      <c r="I20" s="61">
        <f t="shared" si="2"/>
        <v>4</v>
      </c>
      <c r="J20" s="60">
        <f>VLOOKUP($A20,'Return Data'!$B$7:$R$2292,13,0)</f>
        <v>9.5702999999999996</v>
      </c>
      <c r="K20" s="61">
        <f t="shared" si="3"/>
        <v>4</v>
      </c>
      <c r="L20" s="60">
        <f>VLOOKUP($A20,'Return Data'!$B$7:$R$2292,17,0)</f>
        <v>27.9084</v>
      </c>
      <c r="M20" s="61">
        <f t="shared" si="4"/>
        <v>11</v>
      </c>
      <c r="N20" s="60"/>
      <c r="O20" s="61"/>
      <c r="P20" s="60"/>
      <c r="Q20" s="61"/>
      <c r="R20" s="60">
        <f>VLOOKUP($A20,'Return Data'!$B$7:$R$2292,16,0)</f>
        <v>15.2957</v>
      </c>
      <c r="S20" s="62">
        <f t="shared" si="6"/>
        <v>7</v>
      </c>
    </row>
    <row r="21" spans="1:19" x14ac:dyDescent="0.3">
      <c r="A21" s="58" t="s">
        <v>45</v>
      </c>
      <c r="B21" s="59">
        <f>VLOOKUP($A21,'Return Data'!$B$7:$R$2292,3,0)</f>
        <v>44774</v>
      </c>
      <c r="C21" s="60">
        <f>VLOOKUP($A21,'Return Data'!$B$7:$R$2292,4,0)</f>
        <v>99.302700000000002</v>
      </c>
      <c r="D21" s="60">
        <f>VLOOKUP($A21,'Return Data'!$B$7:$R$2292,10,0)</f>
        <v>2.9064000000000001</v>
      </c>
      <c r="E21" s="61">
        <f t="shared" si="0"/>
        <v>1</v>
      </c>
      <c r="F21" s="60">
        <f>VLOOKUP($A21,'Return Data'!$B$7:$R$2292,11,0)</f>
        <v>-2.6932999999999998</v>
      </c>
      <c r="G21" s="61">
        <f t="shared" si="1"/>
        <v>7</v>
      </c>
      <c r="H21" s="60">
        <f>VLOOKUP($A21,'Return Data'!$B$7:$R$2292,12,0)</f>
        <v>-3.3279999999999998</v>
      </c>
      <c r="I21" s="61">
        <f t="shared" si="2"/>
        <v>8</v>
      </c>
      <c r="J21" s="60">
        <f>VLOOKUP($A21,'Return Data'!$B$7:$R$2292,13,0)</f>
        <v>5.6393000000000004</v>
      </c>
      <c r="K21" s="61">
        <f t="shared" si="3"/>
        <v>11</v>
      </c>
      <c r="L21" s="60">
        <f>VLOOKUP($A21,'Return Data'!$B$7:$R$2292,17,0)</f>
        <v>28.290500000000002</v>
      </c>
      <c r="M21" s="61">
        <f t="shared" si="4"/>
        <v>9</v>
      </c>
      <c r="N21" s="60">
        <f>VLOOKUP($A21,'Return Data'!$B$7:$R$2292,14,0)</f>
        <v>19.998200000000001</v>
      </c>
      <c r="O21" s="61">
        <f>RANK(N21,N$8:N$21,0)</f>
        <v>5</v>
      </c>
      <c r="P21" s="60">
        <f>VLOOKUP($A21,'Return Data'!$B$7:$R$2292,15,0)</f>
        <v>12.2531</v>
      </c>
      <c r="Q21" s="61">
        <f>RANK(P21,P$8:P$21,0)</f>
        <v>3</v>
      </c>
      <c r="R21" s="60">
        <f>VLOOKUP($A21,'Return Data'!$B$7:$R$2292,16,0)</f>
        <v>14.417899999999999</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0.95175714285714275</v>
      </c>
      <c r="E23" s="69"/>
      <c r="F23" s="70">
        <f>AVERAGE(F8:F21)</f>
        <v>-2.5471285714285714</v>
      </c>
      <c r="G23" s="69"/>
      <c r="H23" s="70">
        <f>AVERAGE(H8:H21)</f>
        <v>-2.7564285714285712</v>
      </c>
      <c r="I23" s="69"/>
      <c r="J23" s="70">
        <f>AVERAGE(J8:J21)</f>
        <v>7.665692857142858</v>
      </c>
      <c r="K23" s="69"/>
      <c r="L23" s="70">
        <f>AVERAGE(L8:L21)</f>
        <v>31.355921428571431</v>
      </c>
      <c r="M23" s="69"/>
      <c r="N23" s="70">
        <f>AVERAGE(N8:N21)</f>
        <v>18.842007692307693</v>
      </c>
      <c r="O23" s="69"/>
      <c r="P23" s="70">
        <f>AVERAGE(P8:P21)</f>
        <v>9.5959833333333346</v>
      </c>
      <c r="Q23" s="69"/>
      <c r="R23" s="70">
        <f>AVERAGE(R8:R21)</f>
        <v>14.914828571428574</v>
      </c>
      <c r="S23" s="71"/>
    </row>
    <row r="24" spans="1:19" x14ac:dyDescent="0.3">
      <c r="A24" s="68" t="s">
        <v>28</v>
      </c>
      <c r="B24" s="69"/>
      <c r="C24" s="69"/>
      <c r="D24" s="70">
        <f>MIN(D8:D21)</f>
        <v>-2.3567</v>
      </c>
      <c r="E24" s="69"/>
      <c r="F24" s="70">
        <f>MIN(F8:F21)</f>
        <v>-5.4703999999999997</v>
      </c>
      <c r="G24" s="69"/>
      <c r="H24" s="70">
        <f>MIN(H8:H21)</f>
        <v>-6.1341000000000001</v>
      </c>
      <c r="I24" s="69"/>
      <c r="J24" s="70">
        <f>MIN(J8:J21)</f>
        <v>0.77339999999999998</v>
      </c>
      <c r="K24" s="69"/>
      <c r="L24" s="70">
        <f>MIN(L8:L21)</f>
        <v>23.5596</v>
      </c>
      <c r="M24" s="69"/>
      <c r="N24" s="70">
        <f>MIN(N8:N21)</f>
        <v>13.579800000000001</v>
      </c>
      <c r="O24" s="69"/>
      <c r="P24" s="70">
        <f>MIN(P8:P21)</f>
        <v>4.8472999999999997</v>
      </c>
      <c r="Q24" s="69"/>
      <c r="R24" s="70">
        <f>MIN(R8:R21)</f>
        <v>7.8608000000000002</v>
      </c>
      <c r="S24" s="71"/>
    </row>
    <row r="25" spans="1:19" ht="15" thickBot="1" x14ac:dyDescent="0.35">
      <c r="A25" s="72" t="s">
        <v>29</v>
      </c>
      <c r="B25" s="73"/>
      <c r="C25" s="73"/>
      <c r="D25" s="74">
        <f>MAX(D8:D21)</f>
        <v>2.9064000000000001</v>
      </c>
      <c r="E25" s="73"/>
      <c r="F25" s="74">
        <f>MAX(F8:F21)</f>
        <v>0.64039999999999997</v>
      </c>
      <c r="G25" s="73"/>
      <c r="H25" s="74">
        <f>MAX(H8:H21)</f>
        <v>3.6312000000000002</v>
      </c>
      <c r="I25" s="73"/>
      <c r="J25" s="74">
        <f>MAX(J8:J21)</f>
        <v>16.437000000000001</v>
      </c>
      <c r="K25" s="73"/>
      <c r="L25" s="74">
        <f>MAX(L8:L21)</f>
        <v>49.447600000000001</v>
      </c>
      <c r="M25" s="73"/>
      <c r="N25" s="74">
        <f>MAX(N8:N21)</f>
        <v>25.262599999999999</v>
      </c>
      <c r="O25" s="73"/>
      <c r="P25" s="74">
        <f>MAX(P8:P21)</f>
        <v>13.2403</v>
      </c>
      <c r="Q25" s="73"/>
      <c r="R25" s="74">
        <f>MAX(R8:R21)</f>
        <v>19.819500000000001</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44774</v>
      </c>
      <c r="C8" s="60">
        <f>VLOOKUP($A8,'Return Data'!$B$7:$R$2292,4,0)</f>
        <v>651.91</v>
      </c>
      <c r="D8" s="60">
        <f>VLOOKUP($A8,'Return Data'!$B$7:$R$2292,10,0)</f>
        <v>-3.0270999999999999</v>
      </c>
      <c r="E8" s="61">
        <f t="shared" ref="E8:E33" si="0">RANK(D8,D$8:D$33,0)</f>
        <v>26</v>
      </c>
      <c r="F8" s="60">
        <f>VLOOKUP($A8,'Return Data'!$B$7:$R$2292,11,0)</f>
        <v>-10.815799999999999</v>
      </c>
      <c r="G8" s="61">
        <f t="shared" ref="G8:G33" si="1">RANK(F8,F$8:F$33,0)</f>
        <v>26</v>
      </c>
      <c r="H8" s="60">
        <f>VLOOKUP($A8,'Return Data'!$B$7:$R$2292,12,0)</f>
        <v>-13.4709</v>
      </c>
      <c r="I8" s="61">
        <f t="shared" ref="I8:I33" si="2">RANK(H8,H$8:H$33,0)</f>
        <v>26</v>
      </c>
      <c r="J8" s="60">
        <f>VLOOKUP($A8,'Return Data'!$B$7:$R$2292,13,0)</f>
        <v>-2.6404000000000001</v>
      </c>
      <c r="K8" s="61">
        <f>RANK(J8,J$8:J$33,0)</f>
        <v>26</v>
      </c>
      <c r="L8" s="60">
        <f>VLOOKUP($A8,'Return Data'!$B$7:$R$2292,17,0)</f>
        <v>26.805800000000001</v>
      </c>
      <c r="M8" s="61">
        <f>RANK(L8,L$8:L$33,0)</f>
        <v>24</v>
      </c>
      <c r="N8" s="60">
        <f>VLOOKUP($A8,'Return Data'!$B$7:$R$2292,14,0)</f>
        <v>18.247</v>
      </c>
      <c r="O8" s="61">
        <f>RANK(N8,N$8:N$33,0)</f>
        <v>20</v>
      </c>
      <c r="P8" s="60">
        <f>VLOOKUP($A8,'Return Data'!$B$7:$R$2292,15,0)</f>
        <v>8.4177999999999997</v>
      </c>
      <c r="Q8" s="61">
        <f>RANK(P8,P$8:P$33,0)</f>
        <v>20</v>
      </c>
      <c r="R8" s="60">
        <f>VLOOKUP($A8,'Return Data'!$B$7:$R$2292,16,0)</f>
        <v>15.4992</v>
      </c>
      <c r="S8" s="62">
        <f>RANK(R8,R$8:R$33,0)</f>
        <v>16</v>
      </c>
    </row>
    <row r="9" spans="1:20" x14ac:dyDescent="0.3">
      <c r="A9" s="58" t="s">
        <v>860</v>
      </c>
      <c r="B9" s="59">
        <f>VLOOKUP($A9,'Return Data'!$B$7:$R$2292,3,0)</f>
        <v>44774</v>
      </c>
      <c r="C9" s="60">
        <f>VLOOKUP($A9,'Return Data'!$B$7:$R$2292,4,0)</f>
        <v>21.28</v>
      </c>
      <c r="D9" s="60">
        <f>VLOOKUP($A9,'Return Data'!$B$7:$R$2292,10,0)</f>
        <v>-0.3745</v>
      </c>
      <c r="E9" s="61">
        <f t="shared" si="0"/>
        <v>23</v>
      </c>
      <c r="F9" s="60">
        <f>VLOOKUP($A9,'Return Data'!$B$7:$R$2292,11,0)</f>
        <v>-2.8311000000000002</v>
      </c>
      <c r="G9" s="61">
        <f t="shared" si="1"/>
        <v>19</v>
      </c>
      <c r="H9" s="60">
        <f>VLOOKUP($A9,'Return Data'!$B$7:$R$2292,12,0)</f>
        <v>-4.7874999999999996</v>
      </c>
      <c r="I9" s="61">
        <f t="shared" si="2"/>
        <v>23</v>
      </c>
      <c r="J9" s="60">
        <f>VLOOKUP($A9,'Return Data'!$B$7:$R$2292,13,0)</f>
        <v>5.7129000000000003</v>
      </c>
      <c r="K9" s="61">
        <f t="shared" ref="K9:K33" si="3">RANK(J9,J$8:J$33,0)</f>
        <v>19</v>
      </c>
      <c r="L9" s="60">
        <f>VLOOKUP($A9,'Return Data'!$B$7:$R$2292,17,0)</f>
        <v>33.003799999999998</v>
      </c>
      <c r="M9" s="61">
        <f t="shared" ref="M9:M33" si="4">RANK(L9,L$8:L$33,0)</f>
        <v>9</v>
      </c>
      <c r="N9" s="60">
        <f>VLOOKUP($A9,'Return Data'!$B$7:$R$2292,14,0)</f>
        <v>24.615100000000002</v>
      </c>
      <c r="O9" s="61">
        <f t="shared" ref="O9:O33" si="5">RANK(N9,N$8:N$33,0)</f>
        <v>3</v>
      </c>
      <c r="P9" s="60"/>
      <c r="Q9" s="61"/>
      <c r="R9" s="60">
        <f>VLOOKUP($A9,'Return Data'!$B$7:$R$2292,16,0)</f>
        <v>22.126300000000001</v>
      </c>
      <c r="S9" s="62">
        <f t="shared" ref="S9:S33" si="6">RANK(R9,R$8:R$33,0)</f>
        <v>3</v>
      </c>
    </row>
    <row r="10" spans="1:20" x14ac:dyDescent="0.3">
      <c r="A10" s="58" t="s">
        <v>2032</v>
      </c>
      <c r="B10" s="59">
        <f>VLOOKUP($A10,'Return Data'!$B$7:$R$2292,3,0)</f>
        <v>44774</v>
      </c>
      <c r="C10" s="60">
        <f>VLOOKUP($A10,'Return Data'!$B$7:$R$2292,4,0)</f>
        <v>60.42</v>
      </c>
      <c r="D10" s="60">
        <f>VLOOKUP($A10,'Return Data'!$B$7:$R$2292,10,0)</f>
        <v>2.4415</v>
      </c>
      <c r="E10" s="61">
        <f t="shared" si="0"/>
        <v>8</v>
      </c>
      <c r="F10" s="60">
        <f>VLOOKUP($A10,'Return Data'!$B$7:$R$2292,11,0)</f>
        <v>-2.9552999999999998</v>
      </c>
      <c r="G10" s="61">
        <f t="shared" si="1"/>
        <v>21</v>
      </c>
      <c r="H10" s="60">
        <f>VLOOKUP($A10,'Return Data'!$B$7:$R$2292,12,0)</f>
        <v>-4.0343</v>
      </c>
      <c r="I10" s="61">
        <f t="shared" si="2"/>
        <v>18</v>
      </c>
      <c r="J10" s="60">
        <f>VLOOKUP($A10,'Return Data'!$B$7:$R$2292,13,0)</f>
        <v>4.5148000000000001</v>
      </c>
      <c r="K10" s="61">
        <f t="shared" si="3"/>
        <v>22</v>
      </c>
      <c r="L10" s="60">
        <f>VLOOKUP($A10,'Return Data'!$B$7:$R$2292,17,0)</f>
        <v>29.075700000000001</v>
      </c>
      <c r="M10" s="61">
        <f t="shared" si="4"/>
        <v>21</v>
      </c>
      <c r="N10" s="60">
        <f>VLOOKUP($A10,'Return Data'!$B$7:$R$2292,14,0)</f>
        <v>21.413900000000002</v>
      </c>
      <c r="O10" s="61">
        <f t="shared" si="5"/>
        <v>10</v>
      </c>
      <c r="P10" s="60">
        <f>VLOOKUP($A10,'Return Data'!$B$7:$R$2292,15,0)</f>
        <v>10.837400000000001</v>
      </c>
      <c r="Q10" s="61">
        <f t="shared" ref="Q10:Q33" si="7">RANK(P10,P$8:P$33,0)</f>
        <v>16</v>
      </c>
      <c r="R10" s="60">
        <f>VLOOKUP($A10,'Return Data'!$B$7:$R$2292,16,0)</f>
        <v>13.1791</v>
      </c>
      <c r="S10" s="62">
        <f t="shared" si="6"/>
        <v>23</v>
      </c>
    </row>
    <row r="11" spans="1:20" x14ac:dyDescent="0.3">
      <c r="A11" s="58" t="s">
        <v>862</v>
      </c>
      <c r="B11" s="59">
        <f>VLOOKUP($A11,'Return Data'!$B$7:$R$2292,3,0)</f>
        <v>44774</v>
      </c>
      <c r="C11" s="60">
        <f>VLOOKUP($A11,'Return Data'!$B$7:$R$2292,4,0)</f>
        <v>177.41</v>
      </c>
      <c r="D11" s="60">
        <f>VLOOKUP($A11,'Return Data'!$B$7:$R$2292,10,0)</f>
        <v>2.6738</v>
      </c>
      <c r="E11" s="61">
        <f t="shared" si="0"/>
        <v>6</v>
      </c>
      <c r="F11" s="60">
        <f>VLOOKUP($A11,'Return Data'!$B$7:$R$2292,11,0)</f>
        <v>-2.1671999999999998</v>
      </c>
      <c r="G11" s="61">
        <f t="shared" si="1"/>
        <v>15</v>
      </c>
      <c r="H11" s="60">
        <f>VLOOKUP($A11,'Return Data'!$B$7:$R$2292,12,0)</f>
        <v>-2.5165999999999999</v>
      </c>
      <c r="I11" s="61">
        <f t="shared" si="2"/>
        <v>12</v>
      </c>
      <c r="J11" s="60">
        <f>VLOOKUP($A11,'Return Data'!$B$7:$R$2292,13,0)</f>
        <v>7.8677000000000001</v>
      </c>
      <c r="K11" s="61">
        <f t="shared" si="3"/>
        <v>13</v>
      </c>
      <c r="L11" s="60">
        <f>VLOOKUP($A11,'Return Data'!$B$7:$R$2292,17,0)</f>
        <v>32.254600000000003</v>
      </c>
      <c r="M11" s="61">
        <f t="shared" si="4"/>
        <v>12</v>
      </c>
      <c r="N11" s="60">
        <f>VLOOKUP($A11,'Return Data'!$B$7:$R$2292,14,0)</f>
        <v>24.220400000000001</v>
      </c>
      <c r="O11" s="61">
        <f t="shared" si="5"/>
        <v>4</v>
      </c>
      <c r="P11" s="60">
        <f>VLOOKUP($A11,'Return Data'!$B$7:$R$2292,15,0)</f>
        <v>14.1286</v>
      </c>
      <c r="Q11" s="61">
        <f t="shared" si="7"/>
        <v>4</v>
      </c>
      <c r="R11" s="60">
        <f>VLOOKUP($A11,'Return Data'!$B$7:$R$2292,16,0)</f>
        <v>21.361599999999999</v>
      </c>
      <c r="S11" s="62">
        <f t="shared" si="6"/>
        <v>5</v>
      </c>
    </row>
    <row r="12" spans="1:20" x14ac:dyDescent="0.3">
      <c r="A12" s="58" t="s">
        <v>864</v>
      </c>
      <c r="B12" s="59">
        <f>VLOOKUP($A12,'Return Data'!$B$7:$R$2292,3,0)</f>
        <v>44774</v>
      </c>
      <c r="C12" s="60">
        <f>VLOOKUP($A12,'Return Data'!$B$7:$R$2292,4,0)</f>
        <v>379.77600000000001</v>
      </c>
      <c r="D12" s="60">
        <f>VLOOKUP($A12,'Return Data'!$B$7:$R$2292,10,0)</f>
        <v>3.4815</v>
      </c>
      <c r="E12" s="61">
        <f t="shared" si="0"/>
        <v>2</v>
      </c>
      <c r="F12" s="60">
        <f>VLOOKUP($A12,'Return Data'!$B$7:$R$2292,11,0)</f>
        <v>-1.9176</v>
      </c>
      <c r="G12" s="61">
        <f t="shared" si="1"/>
        <v>13</v>
      </c>
      <c r="H12" s="60">
        <f>VLOOKUP($A12,'Return Data'!$B$7:$R$2292,12,0)</f>
        <v>-4.3324999999999996</v>
      </c>
      <c r="I12" s="61">
        <f t="shared" si="2"/>
        <v>21</v>
      </c>
      <c r="J12" s="60">
        <f>VLOOKUP($A12,'Return Data'!$B$7:$R$2292,13,0)</f>
        <v>1.5771999999999999</v>
      </c>
      <c r="K12" s="61">
        <f t="shared" si="3"/>
        <v>25</v>
      </c>
      <c r="L12" s="60">
        <f>VLOOKUP($A12,'Return Data'!$B$7:$R$2292,17,0)</f>
        <v>29.007000000000001</v>
      </c>
      <c r="M12" s="61">
        <f t="shared" si="4"/>
        <v>22</v>
      </c>
      <c r="N12" s="60">
        <f>VLOOKUP($A12,'Return Data'!$B$7:$R$2292,14,0)</f>
        <v>20.131599999999999</v>
      </c>
      <c r="O12" s="61">
        <f t="shared" si="5"/>
        <v>13</v>
      </c>
      <c r="P12" s="60">
        <f>VLOOKUP($A12,'Return Data'!$B$7:$R$2292,15,0)</f>
        <v>11.950799999999999</v>
      </c>
      <c r="Q12" s="61">
        <f t="shared" si="7"/>
        <v>14</v>
      </c>
      <c r="R12" s="60">
        <f>VLOOKUP($A12,'Return Data'!$B$7:$R$2292,16,0)</f>
        <v>16.122599999999998</v>
      </c>
      <c r="S12" s="62">
        <f t="shared" si="6"/>
        <v>12</v>
      </c>
    </row>
    <row r="13" spans="1:20" x14ac:dyDescent="0.3">
      <c r="A13" s="58" t="s">
        <v>866</v>
      </c>
      <c r="B13" s="59">
        <f>VLOOKUP($A13,'Return Data'!$B$7:$R$2292,3,0)</f>
        <v>44774</v>
      </c>
      <c r="C13" s="60">
        <f>VLOOKUP($A13,'Return Data'!$B$7:$R$2292,4,0)</f>
        <v>58.792000000000002</v>
      </c>
      <c r="D13" s="60">
        <f>VLOOKUP($A13,'Return Data'!$B$7:$R$2292,10,0)</f>
        <v>3.0589</v>
      </c>
      <c r="E13" s="61">
        <f t="shared" si="0"/>
        <v>4</v>
      </c>
      <c r="F13" s="60">
        <f>VLOOKUP($A13,'Return Data'!$B$7:$R$2292,11,0)</f>
        <v>-0.88339999999999996</v>
      </c>
      <c r="G13" s="61">
        <f t="shared" si="1"/>
        <v>7</v>
      </c>
      <c r="H13" s="60">
        <f>VLOOKUP($A13,'Return Data'!$B$7:$R$2292,12,0)</f>
        <v>-1.1400999999999999</v>
      </c>
      <c r="I13" s="61">
        <f t="shared" si="2"/>
        <v>8</v>
      </c>
      <c r="J13" s="60">
        <f>VLOOKUP($A13,'Return Data'!$B$7:$R$2292,13,0)</f>
        <v>8.0297999999999998</v>
      </c>
      <c r="K13" s="61">
        <f t="shared" si="3"/>
        <v>12</v>
      </c>
      <c r="L13" s="60">
        <f>VLOOKUP($A13,'Return Data'!$B$7:$R$2292,17,0)</f>
        <v>32.324300000000001</v>
      </c>
      <c r="M13" s="61">
        <f t="shared" si="4"/>
        <v>11</v>
      </c>
      <c r="N13" s="60">
        <f>VLOOKUP($A13,'Return Data'!$B$7:$R$2292,14,0)</f>
        <v>22.5914</v>
      </c>
      <c r="O13" s="61">
        <f t="shared" si="5"/>
        <v>5</v>
      </c>
      <c r="P13" s="60">
        <f>VLOOKUP($A13,'Return Data'!$B$7:$R$2292,15,0)</f>
        <v>14.694699999999999</v>
      </c>
      <c r="Q13" s="61">
        <f t="shared" si="7"/>
        <v>2</v>
      </c>
      <c r="R13" s="60">
        <f>VLOOKUP($A13,'Return Data'!$B$7:$R$2292,16,0)</f>
        <v>15.898999999999999</v>
      </c>
      <c r="S13" s="62">
        <f t="shared" si="6"/>
        <v>14</v>
      </c>
    </row>
    <row r="14" spans="1:20" x14ac:dyDescent="0.3">
      <c r="A14" s="58" t="s">
        <v>869</v>
      </c>
      <c r="B14" s="59">
        <f>VLOOKUP($A14,'Return Data'!$B$7:$R$2292,3,0)</f>
        <v>44774</v>
      </c>
      <c r="C14" s="60">
        <f>VLOOKUP($A14,'Return Data'!$B$7:$R$2292,4,0)</f>
        <v>129.90649999999999</v>
      </c>
      <c r="D14" s="60">
        <f>VLOOKUP($A14,'Return Data'!$B$7:$R$2292,10,0)</f>
        <v>1.7064999999999999</v>
      </c>
      <c r="E14" s="61">
        <f t="shared" si="0"/>
        <v>16</v>
      </c>
      <c r="F14" s="60">
        <f>VLOOKUP($A14,'Return Data'!$B$7:$R$2292,11,0)</f>
        <v>-2.9466000000000001</v>
      </c>
      <c r="G14" s="61">
        <f t="shared" si="1"/>
        <v>20</v>
      </c>
      <c r="H14" s="60">
        <f>VLOOKUP($A14,'Return Data'!$B$7:$R$2292,12,0)</f>
        <v>-5.032</v>
      </c>
      <c r="I14" s="61">
        <f t="shared" si="2"/>
        <v>25</v>
      </c>
      <c r="J14" s="60">
        <f>VLOOKUP($A14,'Return Data'!$B$7:$R$2292,13,0)</f>
        <v>6.9793000000000003</v>
      </c>
      <c r="K14" s="61">
        <f t="shared" si="3"/>
        <v>16</v>
      </c>
      <c r="L14" s="60">
        <f>VLOOKUP($A14,'Return Data'!$B$7:$R$2292,17,0)</f>
        <v>35.343899999999998</v>
      </c>
      <c r="M14" s="61">
        <f t="shared" si="4"/>
        <v>4</v>
      </c>
      <c r="N14" s="60">
        <f>VLOOKUP($A14,'Return Data'!$B$7:$R$2292,14,0)</f>
        <v>18.7212</v>
      </c>
      <c r="O14" s="61">
        <f t="shared" si="5"/>
        <v>19</v>
      </c>
      <c r="P14" s="60">
        <f>VLOOKUP($A14,'Return Data'!$B$7:$R$2292,15,0)</f>
        <v>10.393700000000001</v>
      </c>
      <c r="Q14" s="61">
        <f t="shared" si="7"/>
        <v>18</v>
      </c>
      <c r="R14" s="60">
        <f>VLOOKUP($A14,'Return Data'!$B$7:$R$2292,16,0)</f>
        <v>14.4285</v>
      </c>
      <c r="S14" s="62">
        <f t="shared" si="6"/>
        <v>19</v>
      </c>
    </row>
    <row r="15" spans="1:20" x14ac:dyDescent="0.3">
      <c r="A15" s="58" t="s">
        <v>1883</v>
      </c>
      <c r="B15" s="59">
        <f>VLOOKUP($A15,'Return Data'!$B$7:$R$2292,3,0)</f>
        <v>44774</v>
      </c>
      <c r="C15" s="60">
        <f>VLOOKUP($A15,'Return Data'!$B$7:$R$2292,4,0)</f>
        <v>195.56899999999999</v>
      </c>
      <c r="D15" s="60">
        <f>VLOOKUP($A15,'Return Data'!$B$7:$R$2292,10,0)</f>
        <v>2.6076000000000001</v>
      </c>
      <c r="E15" s="61">
        <f t="shared" si="0"/>
        <v>7</v>
      </c>
      <c r="F15" s="60">
        <f>VLOOKUP($A15,'Return Data'!$B$7:$R$2292,11,0)</f>
        <v>1.2655000000000001</v>
      </c>
      <c r="G15" s="61">
        <f t="shared" si="1"/>
        <v>3</v>
      </c>
      <c r="H15" s="60">
        <f>VLOOKUP($A15,'Return Data'!$B$7:$R$2292,12,0)</f>
        <v>-9.1999999999999998E-2</v>
      </c>
      <c r="I15" s="61">
        <f t="shared" si="2"/>
        <v>6</v>
      </c>
      <c r="J15" s="60">
        <f>VLOOKUP($A15,'Return Data'!$B$7:$R$2292,13,0)</f>
        <v>13.0646</v>
      </c>
      <c r="K15" s="61">
        <f t="shared" si="3"/>
        <v>3</v>
      </c>
      <c r="L15" s="60">
        <f>VLOOKUP($A15,'Return Data'!$B$7:$R$2292,17,0)</f>
        <v>38.023299999999999</v>
      </c>
      <c r="M15" s="61">
        <f t="shared" si="4"/>
        <v>2</v>
      </c>
      <c r="N15" s="60">
        <f>VLOOKUP($A15,'Return Data'!$B$7:$R$2292,14,0)</f>
        <v>22.012699999999999</v>
      </c>
      <c r="O15" s="61">
        <f t="shared" si="5"/>
        <v>8</v>
      </c>
      <c r="P15" s="60">
        <f>VLOOKUP($A15,'Return Data'!$B$7:$R$2292,15,0)</f>
        <v>12.3378</v>
      </c>
      <c r="Q15" s="61">
        <f t="shared" si="7"/>
        <v>13</v>
      </c>
      <c r="R15" s="60">
        <f>VLOOKUP($A15,'Return Data'!$B$7:$R$2292,16,0)</f>
        <v>11.8355</v>
      </c>
      <c r="S15" s="62">
        <f t="shared" si="6"/>
        <v>26</v>
      </c>
    </row>
    <row r="16" spans="1:20" x14ac:dyDescent="0.3">
      <c r="A16" s="58" t="s">
        <v>870</v>
      </c>
      <c r="B16" s="59">
        <f>VLOOKUP($A16,'Return Data'!$B$7:$R$2292,3,0)</f>
        <v>44774</v>
      </c>
      <c r="C16" s="60">
        <f>VLOOKUP($A16,'Return Data'!$B$7:$R$2292,4,0)</f>
        <v>16.334299999999999</v>
      </c>
      <c r="D16" s="60">
        <f>VLOOKUP($A16,'Return Data'!$B$7:$R$2292,10,0)</f>
        <v>1.2716000000000001</v>
      </c>
      <c r="E16" s="61">
        <f t="shared" si="0"/>
        <v>18</v>
      </c>
      <c r="F16" s="60">
        <f>VLOOKUP($A16,'Return Data'!$B$7:$R$2292,11,0)</f>
        <v>-4.0141</v>
      </c>
      <c r="G16" s="61">
        <f t="shared" si="1"/>
        <v>24</v>
      </c>
      <c r="H16" s="60">
        <f>VLOOKUP($A16,'Return Data'!$B$7:$R$2292,12,0)</f>
        <v>-4.0739000000000001</v>
      </c>
      <c r="I16" s="61">
        <f t="shared" si="2"/>
        <v>20</v>
      </c>
      <c r="J16" s="60">
        <f>VLOOKUP($A16,'Return Data'!$B$7:$R$2292,13,0)</f>
        <v>6.2047999999999996</v>
      </c>
      <c r="K16" s="61">
        <f t="shared" si="3"/>
        <v>17</v>
      </c>
      <c r="L16" s="60">
        <f>VLOOKUP($A16,'Return Data'!$B$7:$R$2292,17,0)</f>
        <v>30.132100000000001</v>
      </c>
      <c r="M16" s="61">
        <f t="shared" si="4"/>
        <v>18</v>
      </c>
      <c r="N16" s="60"/>
      <c r="O16" s="61"/>
      <c r="P16" s="60"/>
      <c r="Q16" s="61"/>
      <c r="R16" s="60">
        <f>VLOOKUP($A16,'Return Data'!$B$7:$R$2292,16,0)</f>
        <v>15.784700000000001</v>
      </c>
      <c r="S16" s="62">
        <f t="shared" si="6"/>
        <v>15</v>
      </c>
    </row>
    <row r="17" spans="1:19" x14ac:dyDescent="0.3">
      <c r="A17" s="58" t="s">
        <v>873</v>
      </c>
      <c r="B17" s="59">
        <f>VLOOKUP($A17,'Return Data'!$B$7:$R$2292,3,0)</f>
        <v>44774</v>
      </c>
      <c r="C17" s="60">
        <f>VLOOKUP($A17,'Return Data'!$B$7:$R$2292,4,0)</f>
        <v>598.53</v>
      </c>
      <c r="D17" s="60">
        <f>VLOOKUP($A17,'Return Data'!$B$7:$R$2292,10,0)</f>
        <v>2.8614000000000002</v>
      </c>
      <c r="E17" s="61">
        <f t="shared" si="0"/>
        <v>5</v>
      </c>
      <c r="F17" s="60">
        <f>VLOOKUP($A17,'Return Data'!$B$7:$R$2292,11,0)</f>
        <v>0.63390000000000002</v>
      </c>
      <c r="G17" s="61">
        <f t="shared" si="1"/>
        <v>5</v>
      </c>
      <c r="H17" s="60">
        <f>VLOOKUP($A17,'Return Data'!$B$7:$R$2292,12,0)</f>
        <v>0.90869999999999995</v>
      </c>
      <c r="I17" s="61">
        <f t="shared" si="2"/>
        <v>4</v>
      </c>
      <c r="J17" s="60">
        <f>VLOOKUP($A17,'Return Data'!$B$7:$R$2292,13,0)</f>
        <v>16.847899999999999</v>
      </c>
      <c r="K17" s="61">
        <f t="shared" si="3"/>
        <v>1</v>
      </c>
      <c r="L17" s="60">
        <f>VLOOKUP($A17,'Return Data'!$B$7:$R$2292,17,0)</f>
        <v>38.356999999999999</v>
      </c>
      <c r="M17" s="61">
        <f t="shared" si="4"/>
        <v>1</v>
      </c>
      <c r="N17" s="60">
        <f>VLOOKUP($A17,'Return Data'!$B$7:$R$2292,14,0)</f>
        <v>22.590900000000001</v>
      </c>
      <c r="O17" s="61">
        <f t="shared" si="5"/>
        <v>6</v>
      </c>
      <c r="P17" s="60">
        <f>VLOOKUP($A17,'Return Data'!$B$7:$R$2292,15,0)</f>
        <v>13.110200000000001</v>
      </c>
      <c r="Q17" s="61">
        <f t="shared" si="7"/>
        <v>9</v>
      </c>
      <c r="R17" s="60">
        <f>VLOOKUP($A17,'Return Data'!$B$7:$R$2292,16,0)</f>
        <v>15.189399999999999</v>
      </c>
      <c r="S17" s="62">
        <f t="shared" si="6"/>
        <v>17</v>
      </c>
    </row>
    <row r="18" spans="1:19" x14ac:dyDescent="0.3">
      <c r="A18" s="58" t="s">
        <v>874</v>
      </c>
      <c r="B18" s="59">
        <f>VLOOKUP($A18,'Return Data'!$B$7:$R$2292,3,0)</f>
        <v>44774</v>
      </c>
      <c r="C18" s="60">
        <f>VLOOKUP($A18,'Return Data'!$B$7:$R$2292,4,0)</f>
        <v>77.7</v>
      </c>
      <c r="D18" s="60">
        <f>VLOOKUP($A18,'Return Data'!$B$7:$R$2292,10,0)</f>
        <v>2.2772000000000001</v>
      </c>
      <c r="E18" s="61">
        <f t="shared" si="0"/>
        <v>10</v>
      </c>
      <c r="F18" s="60">
        <f>VLOOKUP($A18,'Return Data'!$B$7:$R$2292,11,0)</f>
        <v>-1.8196000000000001</v>
      </c>
      <c r="G18" s="61">
        <f t="shared" si="1"/>
        <v>12</v>
      </c>
      <c r="H18" s="60">
        <f>VLOOKUP($A18,'Return Data'!$B$7:$R$2292,12,0)</f>
        <v>-2.2519</v>
      </c>
      <c r="I18" s="61">
        <f t="shared" si="2"/>
        <v>10</v>
      </c>
      <c r="J18" s="60">
        <f>VLOOKUP($A18,'Return Data'!$B$7:$R$2292,13,0)</f>
        <v>7.3204000000000002</v>
      </c>
      <c r="K18" s="61">
        <f t="shared" si="3"/>
        <v>14</v>
      </c>
      <c r="L18" s="60">
        <f>VLOOKUP($A18,'Return Data'!$B$7:$R$2292,17,0)</f>
        <v>31.748899999999999</v>
      </c>
      <c r="M18" s="61">
        <f t="shared" si="4"/>
        <v>14</v>
      </c>
      <c r="N18" s="60">
        <f>VLOOKUP($A18,'Return Data'!$B$7:$R$2292,14,0)</f>
        <v>19.701699999999999</v>
      </c>
      <c r="O18" s="61">
        <f t="shared" si="5"/>
        <v>16</v>
      </c>
      <c r="P18" s="60">
        <f>VLOOKUP($A18,'Return Data'!$B$7:$R$2292,15,0)</f>
        <v>11.304500000000001</v>
      </c>
      <c r="Q18" s="61">
        <f t="shared" si="7"/>
        <v>15</v>
      </c>
      <c r="R18" s="60">
        <f>VLOOKUP($A18,'Return Data'!$B$7:$R$2292,16,0)</f>
        <v>13.641999999999999</v>
      </c>
      <c r="S18" s="62">
        <f t="shared" si="6"/>
        <v>22</v>
      </c>
    </row>
    <row r="19" spans="1:19" x14ac:dyDescent="0.3">
      <c r="A19" s="58" t="s">
        <v>877</v>
      </c>
      <c r="B19" s="59">
        <f>VLOOKUP($A19,'Return Data'!$B$7:$R$2292,3,0)</f>
        <v>44774</v>
      </c>
      <c r="C19" s="60">
        <f>VLOOKUP($A19,'Return Data'!$B$7:$R$2292,4,0)</f>
        <v>58.01</v>
      </c>
      <c r="D19" s="60">
        <f>VLOOKUP($A19,'Return Data'!$B$7:$R$2292,10,0)</f>
        <v>1.7183999999999999</v>
      </c>
      <c r="E19" s="61">
        <f t="shared" si="0"/>
        <v>15</v>
      </c>
      <c r="F19" s="60">
        <f>VLOOKUP($A19,'Return Data'!$B$7:$R$2292,11,0)</f>
        <v>-3.5577999999999999</v>
      </c>
      <c r="G19" s="61">
        <f t="shared" si="1"/>
        <v>23</v>
      </c>
      <c r="H19" s="60">
        <f>VLOOKUP($A19,'Return Data'!$B$7:$R$2292,12,0)</f>
        <v>-4.7454999999999998</v>
      </c>
      <c r="I19" s="61">
        <f t="shared" si="2"/>
        <v>22</v>
      </c>
      <c r="J19" s="60">
        <f>VLOOKUP($A19,'Return Data'!$B$7:$R$2292,13,0)</f>
        <v>3.6633</v>
      </c>
      <c r="K19" s="61">
        <f t="shared" si="3"/>
        <v>23</v>
      </c>
      <c r="L19" s="60">
        <f>VLOOKUP($A19,'Return Data'!$B$7:$R$2292,17,0)</f>
        <v>25.208600000000001</v>
      </c>
      <c r="M19" s="61">
        <f t="shared" si="4"/>
        <v>25</v>
      </c>
      <c r="N19" s="60">
        <f>VLOOKUP($A19,'Return Data'!$B$7:$R$2292,14,0)</f>
        <v>17.856300000000001</v>
      </c>
      <c r="O19" s="61">
        <f t="shared" si="5"/>
        <v>21</v>
      </c>
      <c r="P19" s="60">
        <f>VLOOKUP($A19,'Return Data'!$B$7:$R$2292,15,0)</f>
        <v>12.4588</v>
      </c>
      <c r="Q19" s="61">
        <f t="shared" si="7"/>
        <v>12</v>
      </c>
      <c r="R19" s="60">
        <f>VLOOKUP($A19,'Return Data'!$B$7:$R$2292,16,0)</f>
        <v>16.194400000000002</v>
      </c>
      <c r="S19" s="62">
        <f t="shared" si="6"/>
        <v>11</v>
      </c>
    </row>
    <row r="20" spans="1:19" x14ac:dyDescent="0.3">
      <c r="A20" s="58" t="s">
        <v>879</v>
      </c>
      <c r="B20" s="59">
        <f>VLOOKUP($A20,'Return Data'!$B$7:$R$2292,3,0)</f>
        <v>44774</v>
      </c>
      <c r="C20" s="60">
        <f>VLOOKUP($A20,'Return Data'!$B$7:$R$2292,4,0)</f>
        <v>220.93299999999999</v>
      </c>
      <c r="D20" s="60">
        <f>VLOOKUP($A20,'Return Data'!$B$7:$R$2292,10,0)</f>
        <v>2.3685999999999998</v>
      </c>
      <c r="E20" s="61">
        <f t="shared" si="0"/>
        <v>9</v>
      </c>
      <c r="F20" s="60">
        <f>VLOOKUP($A20,'Return Data'!$B$7:$R$2292,11,0)</f>
        <v>0.89229999999999998</v>
      </c>
      <c r="G20" s="61">
        <f t="shared" si="1"/>
        <v>4</v>
      </c>
      <c r="H20" s="60">
        <f>VLOOKUP($A20,'Return Data'!$B$7:$R$2292,12,0)</f>
        <v>1.7576000000000001</v>
      </c>
      <c r="I20" s="61">
        <f t="shared" si="2"/>
        <v>2</v>
      </c>
      <c r="J20" s="60">
        <f>VLOOKUP($A20,'Return Data'!$B$7:$R$2292,13,0)</f>
        <v>9.4291</v>
      </c>
      <c r="K20" s="61">
        <f t="shared" si="3"/>
        <v>10</v>
      </c>
      <c r="L20" s="60">
        <f>VLOOKUP($A20,'Return Data'!$B$7:$R$2292,17,0)</f>
        <v>29.9755</v>
      </c>
      <c r="M20" s="61">
        <f t="shared" si="4"/>
        <v>19</v>
      </c>
      <c r="N20" s="60">
        <f>VLOOKUP($A20,'Return Data'!$B$7:$R$2292,14,0)</f>
        <v>22.089700000000001</v>
      </c>
      <c r="O20" s="61">
        <f t="shared" si="5"/>
        <v>7</v>
      </c>
      <c r="P20" s="60">
        <f>VLOOKUP($A20,'Return Data'!$B$7:$R$2292,15,0)</f>
        <v>13.357900000000001</v>
      </c>
      <c r="Q20" s="61">
        <f t="shared" si="7"/>
        <v>7</v>
      </c>
      <c r="R20" s="60">
        <f>VLOOKUP($A20,'Return Data'!$B$7:$R$2292,16,0)</f>
        <v>16.5824</v>
      </c>
      <c r="S20" s="62">
        <f t="shared" si="6"/>
        <v>9</v>
      </c>
    </row>
    <row r="21" spans="1:19" x14ac:dyDescent="0.3">
      <c r="A21" s="58" t="s">
        <v>880</v>
      </c>
      <c r="B21" s="59">
        <f>VLOOKUP($A21,'Return Data'!$B$7:$R$2292,3,0)</f>
        <v>44774</v>
      </c>
      <c r="C21" s="60">
        <f>VLOOKUP($A21,'Return Data'!$B$7:$R$2292,4,0)</f>
        <v>73.84</v>
      </c>
      <c r="D21" s="60">
        <f>VLOOKUP($A21,'Return Data'!$B$7:$R$2292,10,0)</f>
        <v>0.49680000000000002</v>
      </c>
      <c r="E21" s="61">
        <f t="shared" si="0"/>
        <v>21</v>
      </c>
      <c r="F21" s="60">
        <f>VLOOKUP($A21,'Return Data'!$B$7:$R$2292,11,0)</f>
        <v>-2.7513000000000001</v>
      </c>
      <c r="G21" s="61">
        <f t="shared" si="1"/>
        <v>17</v>
      </c>
      <c r="H21" s="60">
        <f>VLOOKUP($A21,'Return Data'!$B$7:$R$2292,12,0)</f>
        <v>-2.4247999999999998</v>
      </c>
      <c r="I21" s="61">
        <f t="shared" si="2"/>
        <v>11</v>
      </c>
      <c r="J21" s="60">
        <f>VLOOKUP($A21,'Return Data'!$B$7:$R$2292,13,0)</f>
        <v>5.0864000000000003</v>
      </c>
      <c r="K21" s="61">
        <f t="shared" si="3"/>
        <v>21</v>
      </c>
      <c r="L21" s="60">
        <f>VLOOKUP($A21,'Return Data'!$B$7:$R$2292,17,0)</f>
        <v>24.281700000000001</v>
      </c>
      <c r="M21" s="61">
        <f t="shared" si="4"/>
        <v>26</v>
      </c>
      <c r="N21" s="60">
        <f>VLOOKUP($A21,'Return Data'!$B$7:$R$2292,14,0)</f>
        <v>17.302299999999999</v>
      </c>
      <c r="O21" s="61">
        <f t="shared" si="5"/>
        <v>22</v>
      </c>
      <c r="P21" s="60">
        <f>VLOOKUP($A21,'Return Data'!$B$7:$R$2292,15,0)</f>
        <v>8.8916000000000004</v>
      </c>
      <c r="Q21" s="61">
        <f t="shared" si="7"/>
        <v>19</v>
      </c>
      <c r="R21" s="60">
        <f>VLOOKUP($A21,'Return Data'!$B$7:$R$2292,16,0)</f>
        <v>13.716699999999999</v>
      </c>
      <c r="S21" s="62">
        <f t="shared" si="6"/>
        <v>21</v>
      </c>
    </row>
    <row r="22" spans="1:19" x14ac:dyDescent="0.3">
      <c r="A22" s="58" t="s">
        <v>882</v>
      </c>
      <c r="B22" s="59">
        <f>VLOOKUP($A22,'Return Data'!$B$7:$R$2292,3,0)</f>
        <v>44774</v>
      </c>
      <c r="C22" s="60">
        <f>VLOOKUP($A22,'Return Data'!$B$7:$R$2292,4,0)</f>
        <v>26.8249</v>
      </c>
      <c r="D22" s="60">
        <f>VLOOKUP($A22,'Return Data'!$B$7:$R$2292,10,0)</f>
        <v>1.8876999999999999</v>
      </c>
      <c r="E22" s="61">
        <f t="shared" si="0"/>
        <v>12</v>
      </c>
      <c r="F22" s="60">
        <f>VLOOKUP($A22,'Return Data'!$B$7:$R$2292,11,0)</f>
        <v>-1.6967000000000001</v>
      </c>
      <c r="G22" s="61">
        <f t="shared" si="1"/>
        <v>11</v>
      </c>
      <c r="H22" s="60">
        <f>VLOOKUP($A22,'Return Data'!$B$7:$R$2292,12,0)</f>
        <v>-0.60070000000000001</v>
      </c>
      <c r="I22" s="61">
        <f t="shared" si="2"/>
        <v>7</v>
      </c>
      <c r="J22" s="60">
        <f>VLOOKUP($A22,'Return Data'!$B$7:$R$2292,13,0)</f>
        <v>12.0997</v>
      </c>
      <c r="K22" s="61">
        <f t="shared" si="3"/>
        <v>5</v>
      </c>
      <c r="L22" s="60">
        <f>VLOOKUP($A22,'Return Data'!$B$7:$R$2292,17,0)</f>
        <v>31.321300000000001</v>
      </c>
      <c r="M22" s="61">
        <f t="shared" si="4"/>
        <v>15</v>
      </c>
      <c r="N22" s="60">
        <f>VLOOKUP($A22,'Return Data'!$B$7:$R$2292,14,0)</f>
        <v>21.4116</v>
      </c>
      <c r="O22" s="61">
        <f t="shared" si="5"/>
        <v>11</v>
      </c>
      <c r="P22" s="60">
        <f>VLOOKUP($A22,'Return Data'!$B$7:$R$2292,15,0)</f>
        <v>13.2997</v>
      </c>
      <c r="Q22" s="61">
        <f t="shared" si="7"/>
        <v>8</v>
      </c>
      <c r="R22" s="60">
        <f>VLOOKUP($A22,'Return Data'!$B$7:$R$2292,16,0)</f>
        <v>14.1913</v>
      </c>
      <c r="S22" s="62">
        <f t="shared" si="6"/>
        <v>20</v>
      </c>
    </row>
    <row r="23" spans="1:19" x14ac:dyDescent="0.3">
      <c r="A23" s="58" t="s">
        <v>884</v>
      </c>
      <c r="B23" s="59">
        <f>VLOOKUP($A23,'Return Data'!$B$7:$R$2292,3,0)</f>
        <v>44774</v>
      </c>
      <c r="C23" s="60">
        <f>VLOOKUP($A23,'Return Data'!$B$7:$R$2292,4,0)</f>
        <v>17.537400000000002</v>
      </c>
      <c r="D23" s="60">
        <f>VLOOKUP($A23,'Return Data'!$B$7:$R$2292,10,0)</f>
        <v>-0.56810000000000005</v>
      </c>
      <c r="E23" s="61">
        <f t="shared" si="0"/>
        <v>25</v>
      </c>
      <c r="F23" s="60">
        <f>VLOOKUP($A23,'Return Data'!$B$7:$R$2292,11,0)</f>
        <v>-2.0695000000000001</v>
      </c>
      <c r="G23" s="61">
        <f t="shared" si="1"/>
        <v>14</v>
      </c>
      <c r="H23" s="60">
        <f>VLOOKUP($A23,'Return Data'!$B$7:$R$2292,12,0)</f>
        <v>-3.0712999999999999</v>
      </c>
      <c r="I23" s="61">
        <f t="shared" si="2"/>
        <v>13</v>
      </c>
      <c r="J23" s="60">
        <f>VLOOKUP($A23,'Return Data'!$B$7:$R$2292,13,0)</f>
        <v>11.576000000000001</v>
      </c>
      <c r="K23" s="61">
        <f t="shared" si="3"/>
        <v>6</v>
      </c>
      <c r="L23" s="60">
        <f>VLOOKUP($A23,'Return Data'!$B$7:$R$2292,17,0)</f>
        <v>35.761499999999998</v>
      </c>
      <c r="M23" s="61">
        <f t="shared" si="4"/>
        <v>3</v>
      </c>
      <c r="N23" s="60"/>
      <c r="O23" s="61"/>
      <c r="P23" s="60"/>
      <c r="Q23" s="61"/>
      <c r="R23" s="60">
        <f>VLOOKUP($A23,'Return Data'!$B$7:$R$2292,16,0)</f>
        <v>24.231000000000002</v>
      </c>
      <c r="S23" s="62">
        <f t="shared" si="6"/>
        <v>1</v>
      </c>
    </row>
    <row r="24" spans="1:19" x14ac:dyDescent="0.3">
      <c r="A24" s="58" t="s">
        <v>886</v>
      </c>
      <c r="B24" s="59">
        <f>VLOOKUP($A24,'Return Data'!$B$7:$R$2292,3,0)</f>
        <v>44774</v>
      </c>
      <c r="C24" s="60">
        <f>VLOOKUP($A24,'Return Data'!$B$7:$R$2292,4,0)</f>
        <v>104.492</v>
      </c>
      <c r="D24" s="60">
        <f>VLOOKUP($A24,'Return Data'!$B$7:$R$2292,10,0)</f>
        <v>1.8311999999999999</v>
      </c>
      <c r="E24" s="61">
        <f t="shared" si="0"/>
        <v>14</v>
      </c>
      <c r="F24" s="60">
        <f>VLOOKUP($A24,'Return Data'!$B$7:$R$2292,11,0)</f>
        <v>-2.762</v>
      </c>
      <c r="G24" s="61">
        <f t="shared" si="1"/>
        <v>18</v>
      </c>
      <c r="H24" s="60">
        <f>VLOOKUP($A24,'Return Data'!$B$7:$R$2292,12,0)</f>
        <v>-4.0591999999999997</v>
      </c>
      <c r="I24" s="61">
        <f t="shared" si="2"/>
        <v>19</v>
      </c>
      <c r="J24" s="60">
        <f>VLOOKUP($A24,'Return Data'!$B$7:$R$2292,13,0)</f>
        <v>6.0079000000000002</v>
      </c>
      <c r="K24" s="61">
        <f t="shared" si="3"/>
        <v>18</v>
      </c>
      <c r="L24" s="60">
        <f>VLOOKUP($A24,'Return Data'!$B$7:$R$2292,17,0)</f>
        <v>33.1494</v>
      </c>
      <c r="M24" s="61">
        <f t="shared" si="4"/>
        <v>8</v>
      </c>
      <c r="N24" s="60">
        <f>VLOOKUP($A24,'Return Data'!$B$7:$R$2292,14,0)</f>
        <v>24.6417</v>
      </c>
      <c r="O24" s="61">
        <f t="shared" si="5"/>
        <v>2</v>
      </c>
      <c r="P24" s="60">
        <f>VLOOKUP($A24,'Return Data'!$B$7:$R$2292,15,0)</f>
        <v>16.041399999999999</v>
      </c>
      <c r="Q24" s="61">
        <f t="shared" si="7"/>
        <v>1</v>
      </c>
      <c r="R24" s="60">
        <f>VLOOKUP($A24,'Return Data'!$B$7:$R$2292,16,0)</f>
        <v>23.309899999999999</v>
      </c>
      <c r="S24" s="62">
        <f t="shared" si="6"/>
        <v>2</v>
      </c>
    </row>
    <row r="25" spans="1:19" x14ac:dyDescent="0.3">
      <c r="A25" s="58" t="s">
        <v>888</v>
      </c>
      <c r="B25" s="59">
        <f>VLOOKUP($A25,'Return Data'!$B$7:$R$2292,3,0)</f>
        <v>44774</v>
      </c>
      <c r="C25" s="60">
        <f>VLOOKUP($A25,'Return Data'!$B$7:$R$2292,4,0)</f>
        <v>16.562799999999999</v>
      </c>
      <c r="D25" s="60">
        <f>VLOOKUP($A25,'Return Data'!$B$7:$R$2292,10,0)</f>
        <v>1.9644999999999999</v>
      </c>
      <c r="E25" s="61">
        <f t="shared" si="0"/>
        <v>11</v>
      </c>
      <c r="F25" s="60">
        <f>VLOOKUP($A25,'Return Data'!$B$7:$R$2292,11,0)</f>
        <v>-6.8060999999999998</v>
      </c>
      <c r="G25" s="61">
        <f t="shared" si="1"/>
        <v>25</v>
      </c>
      <c r="H25" s="60">
        <f>VLOOKUP($A25,'Return Data'!$B$7:$R$2292,12,0)</f>
        <v>-4.9512999999999998</v>
      </c>
      <c r="I25" s="61">
        <f t="shared" si="2"/>
        <v>24</v>
      </c>
      <c r="J25" s="60">
        <f>VLOOKUP($A25,'Return Data'!$B$7:$R$2292,13,0)</f>
        <v>2.0901999999999998</v>
      </c>
      <c r="K25" s="61">
        <f t="shared" si="3"/>
        <v>24</v>
      </c>
      <c r="L25" s="60">
        <f>VLOOKUP($A25,'Return Data'!$B$7:$R$2292,17,0)</f>
        <v>31.761299999999999</v>
      </c>
      <c r="M25" s="61">
        <f t="shared" si="4"/>
        <v>13</v>
      </c>
      <c r="N25" s="60"/>
      <c r="O25" s="61"/>
      <c r="P25" s="60"/>
      <c r="Q25" s="61"/>
      <c r="R25" s="60">
        <f>VLOOKUP($A25,'Return Data'!$B$7:$R$2292,16,0)</f>
        <v>19.809799999999999</v>
      </c>
      <c r="S25" s="62">
        <f t="shared" si="6"/>
        <v>6</v>
      </c>
    </row>
    <row r="26" spans="1:19" x14ac:dyDescent="0.3">
      <c r="A26" s="58" t="s">
        <v>1873</v>
      </c>
      <c r="B26" s="59">
        <f>VLOOKUP($A26,'Return Data'!$B$7:$R$2292,3,0)</f>
        <v>44774</v>
      </c>
      <c r="C26" s="60">
        <f>VLOOKUP($A26,'Return Data'!$B$7:$R$2292,4,0)</f>
        <v>27.187899999999999</v>
      </c>
      <c r="D26" s="60">
        <f>VLOOKUP($A26,'Return Data'!$B$7:$R$2292,10,0)</f>
        <v>-9.9900000000000003E-2</v>
      </c>
      <c r="E26" s="61">
        <f t="shared" si="0"/>
        <v>22</v>
      </c>
      <c r="F26" s="60">
        <f>VLOOKUP($A26,'Return Data'!$B$7:$R$2292,11,0)</f>
        <v>-2.7301000000000002</v>
      </c>
      <c r="G26" s="61">
        <f t="shared" si="1"/>
        <v>16</v>
      </c>
      <c r="H26" s="60">
        <f>VLOOKUP($A26,'Return Data'!$B$7:$R$2292,12,0)</f>
        <v>-1.2943</v>
      </c>
      <c r="I26" s="61">
        <f t="shared" si="2"/>
        <v>9</v>
      </c>
      <c r="J26" s="60">
        <f>VLOOKUP($A26,'Return Data'!$B$7:$R$2292,13,0)</f>
        <v>12.5625</v>
      </c>
      <c r="K26" s="61">
        <f t="shared" si="3"/>
        <v>4</v>
      </c>
      <c r="L26" s="60">
        <f>VLOOKUP($A26,'Return Data'!$B$7:$R$2292,17,0)</f>
        <v>34.416600000000003</v>
      </c>
      <c r="M26" s="61">
        <f t="shared" si="4"/>
        <v>6</v>
      </c>
      <c r="N26" s="60">
        <f>VLOOKUP($A26,'Return Data'!$B$7:$R$2292,14,0)</f>
        <v>20.822800000000001</v>
      </c>
      <c r="O26" s="61">
        <f t="shared" si="5"/>
        <v>12</v>
      </c>
      <c r="P26" s="60">
        <f>VLOOKUP($A26,'Return Data'!$B$7:$R$2292,15,0)</f>
        <v>13.0174</v>
      </c>
      <c r="Q26" s="61">
        <f t="shared" si="7"/>
        <v>11</v>
      </c>
      <c r="R26" s="60">
        <f>VLOOKUP($A26,'Return Data'!$B$7:$R$2292,16,0)</f>
        <v>16.2178</v>
      </c>
      <c r="S26" s="62">
        <f t="shared" si="6"/>
        <v>10</v>
      </c>
    </row>
    <row r="27" spans="1:19" x14ac:dyDescent="0.3">
      <c r="A27" s="58" t="s">
        <v>891</v>
      </c>
      <c r="B27" s="59">
        <f>VLOOKUP($A27,'Return Data'!$B$7:$R$2292,3,0)</f>
        <v>44774</v>
      </c>
      <c r="C27" s="60">
        <f>VLOOKUP($A27,'Return Data'!$B$7:$R$2292,4,0)</f>
        <v>860.21960000000001</v>
      </c>
      <c r="D27" s="60">
        <f>VLOOKUP($A27,'Return Data'!$B$7:$R$2292,10,0)</f>
        <v>1.2377</v>
      </c>
      <c r="E27" s="61">
        <f t="shared" si="0"/>
        <v>19</v>
      </c>
      <c r="F27" s="60">
        <f>VLOOKUP($A27,'Return Data'!$B$7:$R$2292,11,0)</f>
        <v>-1.3084</v>
      </c>
      <c r="G27" s="61">
        <f t="shared" si="1"/>
        <v>10</v>
      </c>
      <c r="H27" s="60">
        <f>VLOOKUP($A27,'Return Data'!$B$7:$R$2292,12,0)</f>
        <v>-3.2993999999999999</v>
      </c>
      <c r="I27" s="61">
        <f t="shared" si="2"/>
        <v>14</v>
      </c>
      <c r="J27" s="60">
        <f>VLOOKUP($A27,'Return Data'!$B$7:$R$2292,13,0)</f>
        <v>7.2965</v>
      </c>
      <c r="K27" s="61">
        <f t="shared" si="3"/>
        <v>15</v>
      </c>
      <c r="L27" s="60">
        <f>VLOOKUP($A27,'Return Data'!$B$7:$R$2292,17,0)</f>
        <v>31.075099999999999</v>
      </c>
      <c r="M27" s="61">
        <f t="shared" si="4"/>
        <v>16</v>
      </c>
      <c r="N27" s="60">
        <f>VLOOKUP($A27,'Return Data'!$B$7:$R$2292,14,0)</f>
        <v>19.256499999999999</v>
      </c>
      <c r="O27" s="61">
        <f t="shared" si="5"/>
        <v>18</v>
      </c>
      <c r="P27" s="60">
        <f>VLOOKUP($A27,'Return Data'!$B$7:$R$2292,15,0)</f>
        <v>8.3686000000000007</v>
      </c>
      <c r="Q27" s="61">
        <f t="shared" si="7"/>
        <v>21</v>
      </c>
      <c r="R27" s="60">
        <f>VLOOKUP($A27,'Return Data'!$B$7:$R$2292,16,0)</f>
        <v>12.7613</v>
      </c>
      <c r="S27" s="62">
        <f t="shared" si="6"/>
        <v>25</v>
      </c>
    </row>
    <row r="28" spans="1:19" x14ac:dyDescent="0.3">
      <c r="A28" s="58" t="s">
        <v>895</v>
      </c>
      <c r="B28" s="59">
        <f>VLOOKUP($A28,'Return Data'!$B$7:$R$2292,3,0)</f>
        <v>44774</v>
      </c>
      <c r="C28" s="60">
        <f>VLOOKUP($A28,'Return Data'!$B$7:$R$2292,4,0)</f>
        <v>72.0745</v>
      </c>
      <c r="D28" s="60">
        <f>VLOOKUP($A28,'Return Data'!$B$7:$R$2292,10,0)</f>
        <v>-0.46729999999999999</v>
      </c>
      <c r="E28" s="61">
        <f t="shared" si="0"/>
        <v>24</v>
      </c>
      <c r="F28" s="60">
        <f>VLOOKUP($A28,'Return Data'!$B$7:$R$2292,11,0)</f>
        <v>1.9182999999999999</v>
      </c>
      <c r="G28" s="61">
        <f t="shared" si="1"/>
        <v>1</v>
      </c>
      <c r="H28" s="60">
        <f>VLOOKUP($A28,'Return Data'!$B$7:$R$2292,12,0)</f>
        <v>6.4516999999999998</v>
      </c>
      <c r="I28" s="61">
        <f t="shared" si="2"/>
        <v>1</v>
      </c>
      <c r="J28" s="60">
        <f>VLOOKUP($A28,'Return Data'!$B$7:$R$2292,13,0)</f>
        <v>16.18</v>
      </c>
      <c r="K28" s="61">
        <f t="shared" si="3"/>
        <v>2</v>
      </c>
      <c r="L28" s="60">
        <f>VLOOKUP($A28,'Return Data'!$B$7:$R$2292,17,0)</f>
        <v>32.880899999999997</v>
      </c>
      <c r="M28" s="61">
        <f t="shared" si="4"/>
        <v>10</v>
      </c>
      <c r="N28" s="60">
        <f>VLOOKUP($A28,'Return Data'!$B$7:$R$2292,14,0)</f>
        <v>27.8369</v>
      </c>
      <c r="O28" s="61">
        <f t="shared" si="5"/>
        <v>1</v>
      </c>
      <c r="P28" s="60">
        <f>VLOOKUP($A28,'Return Data'!$B$7:$R$2292,15,0)</f>
        <v>14.2437</v>
      </c>
      <c r="Q28" s="61">
        <f t="shared" si="7"/>
        <v>3</v>
      </c>
      <c r="R28" s="60">
        <f>VLOOKUP($A28,'Return Data'!$B$7:$R$2292,16,0)</f>
        <v>18.2149</v>
      </c>
      <c r="S28" s="62">
        <f t="shared" si="6"/>
        <v>7</v>
      </c>
    </row>
    <row r="29" spans="1:19" x14ac:dyDescent="0.3">
      <c r="A29" s="58" t="s">
        <v>1771</v>
      </c>
      <c r="B29" s="59">
        <f>VLOOKUP($A29,'Return Data'!$B$7:$R$2292,3,0)</f>
        <v>44774</v>
      </c>
      <c r="C29" s="60">
        <f>VLOOKUP($A29,'Return Data'!$B$7:$R$2292,4,0)</f>
        <v>391.97250000000003</v>
      </c>
      <c r="D29" s="60">
        <f>VLOOKUP($A29,'Return Data'!$B$7:$R$2292,10,0)</f>
        <v>0.74780000000000002</v>
      </c>
      <c r="E29" s="61">
        <f t="shared" si="0"/>
        <v>20</v>
      </c>
      <c r="F29" s="60">
        <f>VLOOKUP($A29,'Return Data'!$B$7:$R$2292,11,0)</f>
        <v>-0.7238</v>
      </c>
      <c r="G29" s="61">
        <f t="shared" si="1"/>
        <v>6</v>
      </c>
      <c r="H29" s="60">
        <f>VLOOKUP($A29,'Return Data'!$B$7:$R$2292,12,0)</f>
        <v>1.1850000000000001</v>
      </c>
      <c r="I29" s="61">
        <f t="shared" si="2"/>
        <v>3</v>
      </c>
      <c r="J29" s="60">
        <f>VLOOKUP($A29,'Return Data'!$B$7:$R$2292,13,0)</f>
        <v>9.9991000000000003</v>
      </c>
      <c r="K29" s="61">
        <f t="shared" si="3"/>
        <v>9</v>
      </c>
      <c r="L29" s="60">
        <f>VLOOKUP($A29,'Return Data'!$B$7:$R$2292,17,0)</f>
        <v>35.200800000000001</v>
      </c>
      <c r="M29" s="61">
        <f t="shared" si="4"/>
        <v>5</v>
      </c>
      <c r="N29" s="60">
        <f>VLOOKUP($A29,'Return Data'!$B$7:$R$2292,14,0)</f>
        <v>21.9316</v>
      </c>
      <c r="O29" s="61">
        <f t="shared" si="5"/>
        <v>9</v>
      </c>
      <c r="P29" s="60">
        <f>VLOOKUP($A29,'Return Data'!$B$7:$R$2292,15,0)</f>
        <v>13.923400000000001</v>
      </c>
      <c r="Q29" s="61">
        <f t="shared" si="7"/>
        <v>5</v>
      </c>
      <c r="R29" s="60">
        <f>VLOOKUP($A29,'Return Data'!$B$7:$R$2292,16,0)</f>
        <v>16.7775</v>
      </c>
      <c r="S29" s="62">
        <f t="shared" si="6"/>
        <v>8</v>
      </c>
    </row>
    <row r="30" spans="1:19" x14ac:dyDescent="0.3">
      <c r="A30" s="58" t="s">
        <v>897</v>
      </c>
      <c r="B30" s="59">
        <f>VLOOKUP($A30,'Return Data'!$B$7:$R$2292,3,0)</f>
        <v>44774</v>
      </c>
      <c r="C30" s="60">
        <f>VLOOKUP($A30,'Return Data'!$B$7:$R$2292,4,0)</f>
        <v>58.582299999999996</v>
      </c>
      <c r="D30" s="60">
        <f>VLOOKUP($A30,'Return Data'!$B$7:$R$2292,10,0)</f>
        <v>1.3545</v>
      </c>
      <c r="E30" s="61">
        <f t="shared" si="0"/>
        <v>17</v>
      </c>
      <c r="F30" s="60">
        <f>VLOOKUP($A30,'Return Data'!$B$7:$R$2292,11,0)</f>
        <v>-3.2029000000000001</v>
      </c>
      <c r="G30" s="61">
        <f t="shared" si="1"/>
        <v>22</v>
      </c>
      <c r="H30" s="60">
        <f>VLOOKUP($A30,'Return Data'!$B$7:$R$2292,12,0)</f>
        <v>-3.3077000000000001</v>
      </c>
      <c r="I30" s="61">
        <f t="shared" si="2"/>
        <v>15</v>
      </c>
      <c r="J30" s="60">
        <f>VLOOKUP($A30,'Return Data'!$B$7:$R$2292,13,0)</f>
        <v>8.6735000000000007</v>
      </c>
      <c r="K30" s="61">
        <f t="shared" si="3"/>
        <v>11</v>
      </c>
      <c r="L30" s="60">
        <f>VLOOKUP($A30,'Return Data'!$B$7:$R$2292,17,0)</f>
        <v>30.9985</v>
      </c>
      <c r="M30" s="61">
        <f t="shared" si="4"/>
        <v>17</v>
      </c>
      <c r="N30" s="60">
        <f>VLOOKUP($A30,'Return Data'!$B$7:$R$2292,14,0)</f>
        <v>19.907900000000001</v>
      </c>
      <c r="O30" s="61">
        <f t="shared" si="5"/>
        <v>14</v>
      </c>
      <c r="P30" s="60">
        <f>VLOOKUP($A30,'Return Data'!$B$7:$R$2292,15,0)</f>
        <v>13.574</v>
      </c>
      <c r="Q30" s="61">
        <f t="shared" si="7"/>
        <v>6</v>
      </c>
      <c r="R30" s="60">
        <f>VLOOKUP($A30,'Return Data'!$B$7:$R$2292,16,0)</f>
        <v>15.0123</v>
      </c>
      <c r="S30" s="62">
        <f t="shared" si="6"/>
        <v>18</v>
      </c>
    </row>
    <row r="31" spans="1:19" x14ac:dyDescent="0.3">
      <c r="A31" s="58" t="s">
        <v>899</v>
      </c>
      <c r="B31" s="59">
        <f>VLOOKUP($A31,'Return Data'!$B$7:$R$2292,3,0)</f>
        <v>44774</v>
      </c>
      <c r="C31" s="60">
        <f>VLOOKUP($A31,'Return Data'!$B$7:$R$2292,4,0)</f>
        <v>367.11689999999999</v>
      </c>
      <c r="D31" s="60">
        <f>VLOOKUP($A31,'Return Data'!$B$7:$R$2292,10,0)</f>
        <v>4.4524999999999997</v>
      </c>
      <c r="E31" s="61">
        <f t="shared" si="0"/>
        <v>1</v>
      </c>
      <c r="F31" s="60">
        <f>VLOOKUP($A31,'Return Data'!$B$7:$R$2292,11,0)</f>
        <v>1.3255999999999999</v>
      </c>
      <c r="G31" s="61">
        <f t="shared" si="1"/>
        <v>2</v>
      </c>
      <c r="H31" s="60">
        <f>VLOOKUP($A31,'Return Data'!$B$7:$R$2292,12,0)</f>
        <v>0.80610000000000004</v>
      </c>
      <c r="I31" s="61">
        <f t="shared" si="2"/>
        <v>5</v>
      </c>
      <c r="J31" s="60">
        <f>VLOOKUP($A31,'Return Data'!$B$7:$R$2292,13,0)</f>
        <v>10.1225</v>
      </c>
      <c r="K31" s="61">
        <f t="shared" si="3"/>
        <v>8</v>
      </c>
      <c r="L31" s="60">
        <f>VLOOKUP($A31,'Return Data'!$B$7:$R$2292,17,0)</f>
        <v>28.1433</v>
      </c>
      <c r="M31" s="61">
        <f t="shared" si="4"/>
        <v>23</v>
      </c>
      <c r="N31" s="60">
        <f>VLOOKUP($A31,'Return Data'!$B$7:$R$2292,14,0)</f>
        <v>19.311900000000001</v>
      </c>
      <c r="O31" s="61">
        <f t="shared" si="5"/>
        <v>17</v>
      </c>
      <c r="P31" s="60">
        <f>VLOOKUP($A31,'Return Data'!$B$7:$R$2292,15,0)</f>
        <v>13.0314</v>
      </c>
      <c r="Q31" s="61">
        <f t="shared" si="7"/>
        <v>10</v>
      </c>
      <c r="R31" s="60">
        <f>VLOOKUP($A31,'Return Data'!$B$7:$R$2292,16,0)</f>
        <v>15.960800000000001</v>
      </c>
      <c r="S31" s="62">
        <f t="shared" si="6"/>
        <v>13</v>
      </c>
    </row>
    <row r="32" spans="1:19" x14ac:dyDescent="0.3">
      <c r="A32" s="58" t="s">
        <v>900</v>
      </c>
      <c r="B32" s="59">
        <f>VLOOKUP($A32,'Return Data'!$B$7:$R$2292,3,0)</f>
        <v>44774</v>
      </c>
      <c r="C32" s="60">
        <f>VLOOKUP($A32,'Return Data'!$B$7:$R$2292,4,0)</f>
        <v>16.8</v>
      </c>
      <c r="D32" s="60">
        <f>VLOOKUP($A32,'Return Data'!$B$7:$R$2292,10,0)</f>
        <v>1.8798999999999999</v>
      </c>
      <c r="E32" s="61">
        <f t="shared" si="0"/>
        <v>13</v>
      </c>
      <c r="F32" s="60">
        <f>VLOOKUP($A32,'Return Data'!$B$7:$R$2292,11,0)</f>
        <v>-1.0601</v>
      </c>
      <c r="G32" s="61">
        <f t="shared" si="1"/>
        <v>8</v>
      </c>
      <c r="H32" s="60">
        <f>VLOOKUP($A32,'Return Data'!$B$7:$R$2292,12,0)</f>
        <v>-3.7801</v>
      </c>
      <c r="I32" s="61">
        <f t="shared" si="2"/>
        <v>17</v>
      </c>
      <c r="J32" s="60">
        <f>VLOOKUP($A32,'Return Data'!$B$7:$R$2292,13,0)</f>
        <v>10.1639</v>
      </c>
      <c r="K32" s="61">
        <f t="shared" si="3"/>
        <v>7</v>
      </c>
      <c r="L32" s="60">
        <f>VLOOKUP($A32,'Return Data'!$B$7:$R$2292,17,0)</f>
        <v>29.828399999999998</v>
      </c>
      <c r="M32" s="61">
        <f t="shared" si="4"/>
        <v>20</v>
      </c>
      <c r="N32" s="60"/>
      <c r="O32" s="61"/>
      <c r="P32" s="60"/>
      <c r="Q32" s="61"/>
      <c r="R32" s="60">
        <f>VLOOKUP($A32,'Return Data'!$B$7:$R$2292,16,0)</f>
        <v>21.581900000000001</v>
      </c>
      <c r="S32" s="62">
        <f t="shared" si="6"/>
        <v>4</v>
      </c>
    </row>
    <row r="33" spans="1:19" x14ac:dyDescent="0.3">
      <c r="A33" s="58" t="s">
        <v>902</v>
      </c>
      <c r="B33" s="59">
        <f>VLOOKUP($A33,'Return Data'!$B$7:$R$2292,3,0)</f>
        <v>44774</v>
      </c>
      <c r="C33" s="60">
        <f>VLOOKUP($A33,'Return Data'!$B$7:$R$2292,4,0)</f>
        <v>102.6968</v>
      </c>
      <c r="D33" s="60">
        <f>VLOOKUP($A33,'Return Data'!$B$7:$R$2292,10,0)</f>
        <v>3.1882000000000001</v>
      </c>
      <c r="E33" s="61">
        <f t="shared" si="0"/>
        <v>3</v>
      </c>
      <c r="F33" s="60">
        <f>VLOOKUP($A33,'Return Data'!$B$7:$R$2292,11,0)</f>
        <v>-1.2761</v>
      </c>
      <c r="G33" s="61">
        <f t="shared" si="1"/>
        <v>9</v>
      </c>
      <c r="H33" s="60">
        <f>VLOOKUP($A33,'Return Data'!$B$7:$R$2292,12,0)</f>
        <v>-3.3212999999999999</v>
      </c>
      <c r="I33" s="61">
        <f t="shared" si="2"/>
        <v>16</v>
      </c>
      <c r="J33" s="60">
        <f>VLOOKUP($A33,'Return Data'!$B$7:$R$2292,13,0)</f>
        <v>5.5224000000000002</v>
      </c>
      <c r="K33" s="61">
        <f t="shared" si="3"/>
        <v>20</v>
      </c>
      <c r="L33" s="60">
        <f>VLOOKUP($A33,'Return Data'!$B$7:$R$2292,17,0)</f>
        <v>33.329099999999997</v>
      </c>
      <c r="M33" s="61">
        <f t="shared" si="4"/>
        <v>7</v>
      </c>
      <c r="N33" s="60">
        <f>VLOOKUP($A33,'Return Data'!$B$7:$R$2292,14,0)</f>
        <v>19.8902</v>
      </c>
      <c r="O33" s="61">
        <f t="shared" si="5"/>
        <v>15</v>
      </c>
      <c r="P33" s="60">
        <f>VLOOKUP($A33,'Return Data'!$B$7:$R$2292,15,0)</f>
        <v>10.6629</v>
      </c>
      <c r="Q33" s="61">
        <f t="shared" si="7"/>
        <v>17</v>
      </c>
      <c r="R33" s="60">
        <f>VLOOKUP($A33,'Return Data'!$B$7:$R$2292,16,0)</f>
        <v>13.1388</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1.5758038461538462</v>
      </c>
      <c r="E35" s="69"/>
      <c r="F35" s="70">
        <f>AVERAGE(F8:F33)</f>
        <v>-2.0869192307692304</v>
      </c>
      <c r="G35" s="69"/>
      <c r="H35" s="70">
        <f>AVERAGE(H8:H33)</f>
        <v>-2.5183923076923072</v>
      </c>
      <c r="I35" s="69"/>
      <c r="J35" s="70">
        <f>AVERAGE(J8:J33)</f>
        <v>7.9212307692307702</v>
      </c>
      <c r="K35" s="69"/>
      <c r="L35" s="70">
        <f>AVERAGE(L8:L33)</f>
        <v>31.669553846153846</v>
      </c>
      <c r="M35" s="69"/>
      <c r="N35" s="70">
        <f>AVERAGE(N8:N33)</f>
        <v>21.204786363636366</v>
      </c>
      <c r="O35" s="69"/>
      <c r="P35" s="70">
        <f>AVERAGE(P8:P33)</f>
        <v>12.287919047619052</v>
      </c>
      <c r="Q35" s="69"/>
      <c r="R35" s="70">
        <f>AVERAGE(R8:R33)</f>
        <v>16.644950000000001</v>
      </c>
      <c r="S35" s="71"/>
    </row>
    <row r="36" spans="1:19" x14ac:dyDescent="0.3">
      <c r="A36" s="68" t="s">
        <v>28</v>
      </c>
      <c r="B36" s="69"/>
      <c r="C36" s="69"/>
      <c r="D36" s="70">
        <f>MIN(D8:D33)</f>
        <v>-3.0270999999999999</v>
      </c>
      <c r="E36" s="69"/>
      <c r="F36" s="70">
        <f>MIN(F8:F33)</f>
        <v>-10.815799999999999</v>
      </c>
      <c r="G36" s="69"/>
      <c r="H36" s="70">
        <f>MIN(H8:H33)</f>
        <v>-13.4709</v>
      </c>
      <c r="I36" s="69"/>
      <c r="J36" s="70">
        <f>MIN(J8:J33)</f>
        <v>-2.6404000000000001</v>
      </c>
      <c r="K36" s="69"/>
      <c r="L36" s="70">
        <f>MIN(L8:L33)</f>
        <v>24.281700000000001</v>
      </c>
      <c r="M36" s="69"/>
      <c r="N36" s="70">
        <f>MIN(N8:N33)</f>
        <v>17.302299999999999</v>
      </c>
      <c r="O36" s="69"/>
      <c r="P36" s="70">
        <f>MIN(P8:P33)</f>
        <v>8.3686000000000007</v>
      </c>
      <c r="Q36" s="69"/>
      <c r="R36" s="70">
        <f>MIN(R8:R33)</f>
        <v>11.8355</v>
      </c>
      <c r="S36" s="71"/>
    </row>
    <row r="37" spans="1:19" ht="15" thickBot="1" x14ac:dyDescent="0.35">
      <c r="A37" s="72" t="s">
        <v>29</v>
      </c>
      <c r="B37" s="73"/>
      <c r="C37" s="73"/>
      <c r="D37" s="74">
        <f>MAX(D8:D33)</f>
        <v>4.4524999999999997</v>
      </c>
      <c r="E37" s="73"/>
      <c r="F37" s="74">
        <f>MAX(F8:F33)</f>
        <v>1.9182999999999999</v>
      </c>
      <c r="G37" s="73"/>
      <c r="H37" s="74">
        <f>MAX(H8:H33)</f>
        <v>6.4516999999999998</v>
      </c>
      <c r="I37" s="73"/>
      <c r="J37" s="74">
        <f>MAX(J8:J33)</f>
        <v>16.847899999999999</v>
      </c>
      <c r="K37" s="73"/>
      <c r="L37" s="74">
        <f>MAX(L8:L33)</f>
        <v>38.356999999999999</v>
      </c>
      <c r="M37" s="73"/>
      <c r="N37" s="74">
        <f>MAX(N8:N33)</f>
        <v>27.8369</v>
      </c>
      <c r="O37" s="73"/>
      <c r="P37" s="74">
        <f>MAX(P8:P33)</f>
        <v>16.041399999999999</v>
      </c>
      <c r="Q37" s="73"/>
      <c r="R37" s="74">
        <f>MAX(R8:R33)</f>
        <v>24.231000000000002</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44774</v>
      </c>
      <c r="C8" s="60">
        <f>VLOOKUP($A8,'Return Data'!$B$7:$R$2292,4,0)</f>
        <v>724.26741384499701</v>
      </c>
      <c r="D8" s="60">
        <f>VLOOKUP($A8,'Return Data'!$B$7:$R$2292,10,0)</f>
        <v>-3.2423000000000002</v>
      </c>
      <c r="E8" s="61">
        <f t="shared" ref="E8:E33" si="0">RANK(D8,D$8:D$33,0)</f>
        <v>26</v>
      </c>
      <c r="F8" s="60">
        <f>VLOOKUP($A8,'Return Data'!$B$7:$R$2292,11,0)</f>
        <v>-11.1989</v>
      </c>
      <c r="G8" s="61">
        <f t="shared" ref="G8:G33" si="1">RANK(F8,F$8:F$33,0)</f>
        <v>26</v>
      </c>
      <c r="H8" s="60">
        <f>VLOOKUP($A8,'Return Data'!$B$7:$R$2292,12,0)</f>
        <v>-14.035399999999999</v>
      </c>
      <c r="I8" s="61">
        <f t="shared" ref="I8:I33" si="2">RANK(H8,H$8:H$33,0)</f>
        <v>26</v>
      </c>
      <c r="J8" s="60">
        <f>VLOOKUP($A8,'Return Data'!$B$7:$R$2292,13,0)</f>
        <v>-3.4958</v>
      </c>
      <c r="K8" s="61">
        <f t="shared" ref="K8:K32" si="3">RANK(J8,J$8:J$33,0)</f>
        <v>26</v>
      </c>
      <c r="L8" s="60">
        <f>VLOOKUP($A8,'Return Data'!$B$7:$R$2292,17,0)</f>
        <v>25.6922</v>
      </c>
      <c r="M8" s="61">
        <f t="shared" ref="M8:M32" si="4">RANK(L8,L$8:L$33,0)</f>
        <v>24</v>
      </c>
      <c r="N8" s="60">
        <f>VLOOKUP($A8,'Return Data'!$B$7:$R$2292,14,0)</f>
        <v>17.197500000000002</v>
      </c>
      <c r="O8" s="61">
        <f t="shared" ref="O8:O31" si="5">RANK(N8,N$8:N$33,0)</f>
        <v>20</v>
      </c>
      <c r="P8" s="60">
        <f>VLOOKUP($A8,'Return Data'!$B$7:$R$2292,15,0)</f>
        <v>7.3681999999999999</v>
      </c>
      <c r="Q8" s="61">
        <f t="shared" ref="Q8:Q31" si="6">RANK(P8,P$8:P$33,0)</f>
        <v>21</v>
      </c>
      <c r="R8" s="60">
        <f>VLOOKUP($A8,'Return Data'!$B$7:$R$2292,16,0)</f>
        <v>17.146599999999999</v>
      </c>
      <c r="S8" s="62">
        <f t="shared" ref="S8:S32" si="7">RANK(R8,R$8:R$33,0)</f>
        <v>11</v>
      </c>
    </row>
    <row r="9" spans="1:20" x14ac:dyDescent="0.3">
      <c r="A9" s="58" t="s">
        <v>861</v>
      </c>
      <c r="B9" s="59">
        <f>VLOOKUP($A9,'Return Data'!$B$7:$R$2292,3,0)</f>
        <v>44774</v>
      </c>
      <c r="C9" s="60">
        <f>VLOOKUP($A9,'Return Data'!$B$7:$R$2292,4,0)</f>
        <v>20</v>
      </c>
      <c r="D9" s="60">
        <f>VLOOKUP($A9,'Return Data'!$B$7:$R$2292,10,0)</f>
        <v>-0.69510000000000005</v>
      </c>
      <c r="E9" s="61">
        <f t="shared" si="0"/>
        <v>23</v>
      </c>
      <c r="F9" s="60">
        <f>VLOOKUP($A9,'Return Data'!$B$7:$R$2292,11,0)</f>
        <v>-3.4748999999999999</v>
      </c>
      <c r="G9" s="61">
        <f t="shared" si="1"/>
        <v>20</v>
      </c>
      <c r="H9" s="60">
        <f>VLOOKUP($A9,'Return Data'!$B$7:$R$2292,12,0)</f>
        <v>-5.7937000000000003</v>
      </c>
      <c r="I9" s="61">
        <f t="shared" si="2"/>
        <v>24</v>
      </c>
      <c r="J9" s="60">
        <f>VLOOKUP($A9,'Return Data'!$B$7:$R$2292,13,0)</f>
        <v>4.2209000000000003</v>
      </c>
      <c r="K9" s="61">
        <f t="shared" si="3"/>
        <v>20</v>
      </c>
      <c r="L9" s="60">
        <f>VLOOKUP($A9,'Return Data'!$B$7:$R$2292,17,0)</f>
        <v>31.0321</v>
      </c>
      <c r="M9" s="61">
        <f t="shared" si="4"/>
        <v>9</v>
      </c>
      <c r="N9" s="60">
        <f>VLOOKUP($A9,'Return Data'!$B$7:$R$2292,14,0)</f>
        <v>22.702400000000001</v>
      </c>
      <c r="O9" s="61">
        <f t="shared" si="5"/>
        <v>4</v>
      </c>
      <c r="P9" s="60"/>
      <c r="Q9" s="61"/>
      <c r="R9" s="60">
        <f>VLOOKUP($A9,'Return Data'!$B$7:$R$2292,16,0)</f>
        <v>20.1373</v>
      </c>
      <c r="S9" s="62">
        <f t="shared" si="7"/>
        <v>4</v>
      </c>
    </row>
    <row r="10" spans="1:20" x14ac:dyDescent="0.3">
      <c r="A10" s="58" t="s">
        <v>2033</v>
      </c>
      <c r="B10" s="59">
        <f>VLOOKUP($A10,'Return Data'!$B$7:$R$2292,3,0)</f>
        <v>44774</v>
      </c>
      <c r="C10" s="60">
        <f>VLOOKUP($A10,'Return Data'!$B$7:$R$2292,4,0)</f>
        <v>54.31</v>
      </c>
      <c r="D10" s="60">
        <f>VLOOKUP($A10,'Return Data'!$B$7:$R$2292,10,0)</f>
        <v>2.1825000000000001</v>
      </c>
      <c r="E10" s="61">
        <f t="shared" si="0"/>
        <v>8</v>
      </c>
      <c r="F10" s="60">
        <f>VLOOKUP($A10,'Return Data'!$B$7:$R$2292,11,0)</f>
        <v>-3.4489000000000001</v>
      </c>
      <c r="G10" s="61">
        <f t="shared" si="1"/>
        <v>19</v>
      </c>
      <c r="H10" s="60">
        <f>VLOOKUP($A10,'Return Data'!$B$7:$R$2292,12,0)</f>
        <v>-4.7526999999999999</v>
      </c>
      <c r="I10" s="61">
        <f t="shared" si="2"/>
        <v>18</v>
      </c>
      <c r="J10" s="60">
        <f>VLOOKUP($A10,'Return Data'!$B$7:$R$2292,13,0)</f>
        <v>3.4870000000000001</v>
      </c>
      <c r="K10" s="61">
        <f t="shared" si="3"/>
        <v>22</v>
      </c>
      <c r="L10" s="60">
        <f>VLOOKUP($A10,'Return Data'!$B$7:$R$2292,17,0)</f>
        <v>27.780200000000001</v>
      </c>
      <c r="M10" s="61">
        <f t="shared" si="4"/>
        <v>22</v>
      </c>
      <c r="N10" s="60">
        <f>VLOOKUP($A10,'Return Data'!$B$7:$R$2292,14,0)</f>
        <v>20.1067</v>
      </c>
      <c r="O10" s="61">
        <f t="shared" si="5"/>
        <v>10</v>
      </c>
      <c r="P10" s="60">
        <f>VLOOKUP($A10,'Return Data'!$B$7:$R$2292,15,0)</f>
        <v>9.5767000000000007</v>
      </c>
      <c r="Q10" s="61">
        <f t="shared" si="6"/>
        <v>17</v>
      </c>
      <c r="R10" s="60">
        <f>VLOOKUP($A10,'Return Data'!$B$7:$R$2292,16,0)</f>
        <v>13.058999999999999</v>
      </c>
      <c r="S10" s="62">
        <f t="shared" si="7"/>
        <v>17</v>
      </c>
    </row>
    <row r="11" spans="1:20" x14ac:dyDescent="0.3">
      <c r="A11" s="58" t="s">
        <v>863</v>
      </c>
      <c r="B11" s="59">
        <f>VLOOKUP($A11,'Return Data'!$B$7:$R$2292,3,0)</f>
        <v>44774</v>
      </c>
      <c r="C11" s="60">
        <f>VLOOKUP($A11,'Return Data'!$B$7:$R$2292,4,0)</f>
        <v>159.91</v>
      </c>
      <c r="D11" s="60">
        <f>VLOOKUP($A11,'Return Data'!$B$7:$R$2292,10,0)</f>
        <v>2.3490000000000002</v>
      </c>
      <c r="E11" s="61">
        <f t="shared" si="0"/>
        <v>7</v>
      </c>
      <c r="F11" s="60">
        <f>VLOOKUP($A11,'Return Data'!$B$7:$R$2292,11,0)</f>
        <v>-2.7606999999999999</v>
      </c>
      <c r="G11" s="61">
        <f t="shared" si="1"/>
        <v>14</v>
      </c>
      <c r="H11" s="60">
        <f>VLOOKUP($A11,'Return Data'!$B$7:$R$2292,12,0)</f>
        <v>-3.3952</v>
      </c>
      <c r="I11" s="61">
        <f t="shared" si="2"/>
        <v>12</v>
      </c>
      <c r="J11" s="60">
        <f>VLOOKUP($A11,'Return Data'!$B$7:$R$2292,13,0)</f>
        <v>6.5640000000000001</v>
      </c>
      <c r="K11" s="61">
        <f t="shared" si="3"/>
        <v>13</v>
      </c>
      <c r="L11" s="60">
        <f>VLOOKUP($A11,'Return Data'!$B$7:$R$2292,17,0)</f>
        <v>30.673400000000001</v>
      </c>
      <c r="M11" s="61">
        <f t="shared" si="4"/>
        <v>11</v>
      </c>
      <c r="N11" s="60">
        <f>VLOOKUP($A11,'Return Data'!$B$7:$R$2292,14,0)</f>
        <v>22.7408</v>
      </c>
      <c r="O11" s="61">
        <f t="shared" si="5"/>
        <v>3</v>
      </c>
      <c r="P11" s="60">
        <f>VLOOKUP($A11,'Return Data'!$B$7:$R$2292,15,0)</f>
        <v>12.763</v>
      </c>
      <c r="Q11" s="61">
        <f t="shared" si="6"/>
        <v>5</v>
      </c>
      <c r="R11" s="60">
        <f>VLOOKUP($A11,'Return Data'!$B$7:$R$2292,16,0)</f>
        <v>17.267399999999999</v>
      </c>
      <c r="S11" s="62">
        <f t="shared" si="7"/>
        <v>10</v>
      </c>
    </row>
    <row r="12" spans="1:20" x14ac:dyDescent="0.3">
      <c r="A12" s="58" t="s">
        <v>865</v>
      </c>
      <c r="B12" s="59">
        <f>VLOOKUP($A12,'Return Data'!$B$7:$R$2292,3,0)</f>
        <v>44774</v>
      </c>
      <c r="C12" s="60">
        <f>VLOOKUP($A12,'Return Data'!$B$7:$R$2292,4,0)</f>
        <v>350.048</v>
      </c>
      <c r="D12" s="60">
        <f>VLOOKUP($A12,'Return Data'!$B$7:$R$2292,10,0)</f>
        <v>3.2191000000000001</v>
      </c>
      <c r="E12" s="61">
        <f t="shared" si="0"/>
        <v>2</v>
      </c>
      <c r="F12" s="60">
        <f>VLOOKUP($A12,'Return Data'!$B$7:$R$2292,11,0)</f>
        <v>-2.387</v>
      </c>
      <c r="G12" s="61">
        <f t="shared" si="1"/>
        <v>11</v>
      </c>
      <c r="H12" s="60">
        <f>VLOOKUP($A12,'Return Data'!$B$7:$R$2292,12,0)</f>
        <v>-5.0152999999999999</v>
      </c>
      <c r="I12" s="61">
        <f t="shared" si="2"/>
        <v>20</v>
      </c>
      <c r="J12" s="60">
        <f>VLOOKUP($A12,'Return Data'!$B$7:$R$2292,13,0)</f>
        <v>0.61419999999999997</v>
      </c>
      <c r="K12" s="61">
        <f t="shared" si="3"/>
        <v>24</v>
      </c>
      <c r="L12" s="60">
        <f>VLOOKUP($A12,'Return Data'!$B$7:$R$2292,17,0)</f>
        <v>27.793900000000001</v>
      </c>
      <c r="M12" s="61">
        <f t="shared" si="4"/>
        <v>21</v>
      </c>
      <c r="N12" s="60">
        <f>VLOOKUP($A12,'Return Data'!$B$7:$R$2292,14,0)</f>
        <v>19.0017</v>
      </c>
      <c r="O12" s="61">
        <f t="shared" si="5"/>
        <v>13</v>
      </c>
      <c r="P12" s="60">
        <f>VLOOKUP($A12,'Return Data'!$B$7:$R$2292,15,0)</f>
        <v>10.8543</v>
      </c>
      <c r="Q12" s="61">
        <f t="shared" si="6"/>
        <v>14</v>
      </c>
      <c r="R12" s="60">
        <f>VLOOKUP($A12,'Return Data'!$B$7:$R$2292,16,0)</f>
        <v>17.348700000000001</v>
      </c>
      <c r="S12" s="62">
        <f t="shared" si="7"/>
        <v>9</v>
      </c>
    </row>
    <row r="13" spans="1:20" x14ac:dyDescent="0.3">
      <c r="A13" s="58" t="s">
        <v>867</v>
      </c>
      <c r="B13" s="59">
        <f>VLOOKUP($A13,'Return Data'!$B$7:$R$2292,3,0)</f>
        <v>44774</v>
      </c>
      <c r="C13" s="60">
        <f>VLOOKUP($A13,'Return Data'!$B$7:$R$2292,4,0)</f>
        <v>52.241999999999997</v>
      </c>
      <c r="D13" s="60">
        <f>VLOOKUP($A13,'Return Data'!$B$7:$R$2292,10,0)</f>
        <v>2.6063000000000001</v>
      </c>
      <c r="E13" s="61">
        <f t="shared" si="0"/>
        <v>5</v>
      </c>
      <c r="F13" s="60">
        <f>VLOOKUP($A13,'Return Data'!$B$7:$R$2292,11,0)</f>
        <v>-1.7269000000000001</v>
      </c>
      <c r="G13" s="61">
        <f t="shared" si="1"/>
        <v>9</v>
      </c>
      <c r="H13" s="60">
        <f>VLOOKUP($A13,'Return Data'!$B$7:$R$2292,12,0)</f>
        <v>-2.3934000000000002</v>
      </c>
      <c r="I13" s="61">
        <f t="shared" si="2"/>
        <v>8</v>
      </c>
      <c r="J13" s="60">
        <f>VLOOKUP($A13,'Return Data'!$B$7:$R$2292,13,0)</f>
        <v>6.2347000000000001</v>
      </c>
      <c r="K13" s="61">
        <f t="shared" si="3"/>
        <v>14</v>
      </c>
      <c r="L13" s="60">
        <f>VLOOKUP($A13,'Return Data'!$B$7:$R$2292,17,0)</f>
        <v>30.223800000000001</v>
      </c>
      <c r="M13" s="61">
        <f t="shared" si="4"/>
        <v>13</v>
      </c>
      <c r="N13" s="60">
        <f>VLOOKUP($A13,'Return Data'!$B$7:$R$2292,14,0)</f>
        <v>20.655899999999999</v>
      </c>
      <c r="O13" s="61">
        <f t="shared" si="5"/>
        <v>9</v>
      </c>
      <c r="P13" s="60">
        <f>VLOOKUP($A13,'Return Data'!$B$7:$R$2292,15,0)</f>
        <v>13.053000000000001</v>
      </c>
      <c r="Q13" s="61">
        <f t="shared" si="6"/>
        <v>4</v>
      </c>
      <c r="R13" s="60">
        <f>VLOOKUP($A13,'Return Data'!$B$7:$R$2292,16,0)</f>
        <v>11.5367</v>
      </c>
      <c r="S13" s="62">
        <f t="shared" si="7"/>
        <v>24</v>
      </c>
    </row>
    <row r="14" spans="1:20" x14ac:dyDescent="0.3">
      <c r="A14" s="58" t="s">
        <v>868</v>
      </c>
      <c r="B14" s="59">
        <f>VLOOKUP($A14,'Return Data'!$B$7:$R$2292,3,0)</f>
        <v>44774</v>
      </c>
      <c r="C14" s="60">
        <f>VLOOKUP($A14,'Return Data'!$B$7:$R$2292,4,0)</f>
        <v>120.8848</v>
      </c>
      <c r="D14" s="60">
        <f>VLOOKUP($A14,'Return Data'!$B$7:$R$2292,10,0)</f>
        <v>1.5241</v>
      </c>
      <c r="E14" s="61">
        <f t="shared" si="0"/>
        <v>14</v>
      </c>
      <c r="F14" s="60">
        <f>VLOOKUP($A14,'Return Data'!$B$7:$R$2292,11,0)</f>
        <v>-3.2894000000000001</v>
      </c>
      <c r="G14" s="61">
        <f t="shared" si="1"/>
        <v>18</v>
      </c>
      <c r="H14" s="60">
        <f>VLOOKUP($A14,'Return Data'!$B$7:$R$2292,12,0)</f>
        <v>-5.5377000000000001</v>
      </c>
      <c r="I14" s="61">
        <f t="shared" si="2"/>
        <v>22</v>
      </c>
      <c r="J14" s="60">
        <f>VLOOKUP($A14,'Return Data'!$B$7:$R$2292,13,0)</f>
        <v>6.2149000000000001</v>
      </c>
      <c r="K14" s="61">
        <f t="shared" si="3"/>
        <v>15</v>
      </c>
      <c r="L14" s="60">
        <f>VLOOKUP($A14,'Return Data'!$B$7:$R$2292,17,0)</f>
        <v>34.325099999999999</v>
      </c>
      <c r="M14" s="61">
        <f t="shared" si="4"/>
        <v>3</v>
      </c>
      <c r="N14" s="60">
        <f>VLOOKUP($A14,'Return Data'!$B$7:$R$2292,14,0)</f>
        <v>17.762599999999999</v>
      </c>
      <c r="O14" s="61">
        <f t="shared" si="5"/>
        <v>19</v>
      </c>
      <c r="P14" s="60">
        <f>VLOOKUP($A14,'Return Data'!$B$7:$R$2292,15,0)</f>
        <v>9.5273000000000003</v>
      </c>
      <c r="Q14" s="61">
        <f t="shared" si="6"/>
        <v>18</v>
      </c>
      <c r="R14" s="60">
        <f>VLOOKUP($A14,'Return Data'!$B$7:$R$2292,16,0)</f>
        <v>15.373900000000001</v>
      </c>
      <c r="S14" s="62">
        <f t="shared" si="7"/>
        <v>12</v>
      </c>
    </row>
    <row r="15" spans="1:20" x14ac:dyDescent="0.3">
      <c r="A15" s="58" t="s">
        <v>1884</v>
      </c>
      <c r="B15" s="59">
        <f>VLOOKUP($A15,'Return Data'!$B$7:$R$2292,3,0)</f>
        <v>44774</v>
      </c>
      <c r="C15" s="60">
        <f>VLOOKUP($A15,'Return Data'!$B$7:$R$2292,4,0)</f>
        <v>256.881639391786</v>
      </c>
      <c r="D15" s="60">
        <f>VLOOKUP($A15,'Return Data'!$B$7:$R$2292,10,0)</f>
        <v>2.3917000000000002</v>
      </c>
      <c r="E15" s="61">
        <f t="shared" si="0"/>
        <v>6</v>
      </c>
      <c r="F15" s="60">
        <f>VLOOKUP($A15,'Return Data'!$B$7:$R$2292,11,0)</f>
        <v>0.89570000000000005</v>
      </c>
      <c r="G15" s="61">
        <f t="shared" si="1"/>
        <v>2</v>
      </c>
      <c r="H15" s="60">
        <f>VLOOKUP($A15,'Return Data'!$B$7:$R$2292,12,0)</f>
        <v>-0.68259999999999998</v>
      </c>
      <c r="I15" s="61">
        <f t="shared" si="2"/>
        <v>6</v>
      </c>
      <c r="J15" s="60">
        <f>VLOOKUP($A15,'Return Data'!$B$7:$R$2292,13,0)</f>
        <v>12.2591</v>
      </c>
      <c r="K15" s="61">
        <f t="shared" si="3"/>
        <v>3</v>
      </c>
      <c r="L15" s="60">
        <f>VLOOKUP($A15,'Return Data'!$B$7:$R$2292,17,0)</f>
        <v>37.185699999999997</v>
      </c>
      <c r="M15" s="61">
        <f t="shared" si="4"/>
        <v>2</v>
      </c>
      <c r="N15" s="60">
        <f>VLOOKUP($A15,'Return Data'!$B$7:$R$2292,14,0)</f>
        <v>21.413699999999999</v>
      </c>
      <c r="O15" s="61">
        <f t="shared" si="5"/>
        <v>6</v>
      </c>
      <c r="P15" s="60">
        <f>VLOOKUP($A15,'Return Data'!$B$7:$R$2292,15,0)</f>
        <v>11.9503</v>
      </c>
      <c r="Q15" s="61">
        <f t="shared" si="6"/>
        <v>9</v>
      </c>
      <c r="R15" s="60">
        <f>VLOOKUP($A15,'Return Data'!$B$7:$R$2292,16,0)</f>
        <v>12.0777</v>
      </c>
      <c r="S15" s="62">
        <f t="shared" si="7"/>
        <v>22</v>
      </c>
    </row>
    <row r="16" spans="1:20" x14ac:dyDescent="0.3">
      <c r="A16" s="58" t="s">
        <v>871</v>
      </c>
      <c r="B16" s="59">
        <f>VLOOKUP($A16,'Return Data'!$B$7:$R$2292,3,0)</f>
        <v>44774</v>
      </c>
      <c r="C16" s="60">
        <f>VLOOKUP($A16,'Return Data'!$B$7:$R$2292,4,0)</f>
        <v>15.4505</v>
      </c>
      <c r="D16" s="60">
        <f>VLOOKUP($A16,'Return Data'!$B$7:$R$2292,10,0)</f>
        <v>0.83079999999999998</v>
      </c>
      <c r="E16" s="61">
        <f t="shared" si="0"/>
        <v>19</v>
      </c>
      <c r="F16" s="60">
        <f>VLOOKUP($A16,'Return Data'!$B$7:$R$2292,11,0)</f>
        <v>-4.8193000000000001</v>
      </c>
      <c r="G16" s="61">
        <f t="shared" si="1"/>
        <v>24</v>
      </c>
      <c r="H16" s="60">
        <f>VLOOKUP($A16,'Return Data'!$B$7:$R$2292,12,0)</f>
        <v>-5.2843</v>
      </c>
      <c r="I16" s="61">
        <f t="shared" si="2"/>
        <v>21</v>
      </c>
      <c r="J16" s="60">
        <f>VLOOKUP($A16,'Return Data'!$B$7:$R$2292,13,0)</f>
        <v>4.4100999999999999</v>
      </c>
      <c r="K16" s="61">
        <f t="shared" si="3"/>
        <v>19</v>
      </c>
      <c r="L16" s="60">
        <f>VLOOKUP($A16,'Return Data'!$B$7:$R$2292,17,0)</f>
        <v>27.948899999999998</v>
      </c>
      <c r="M16" s="61">
        <f t="shared" si="4"/>
        <v>20</v>
      </c>
      <c r="N16" s="60"/>
      <c r="O16" s="61"/>
      <c r="P16" s="60"/>
      <c r="Q16" s="61"/>
      <c r="R16" s="60">
        <f>VLOOKUP($A16,'Return Data'!$B$7:$R$2292,16,0)</f>
        <v>13.876799999999999</v>
      </c>
      <c r="S16" s="62">
        <f t="shared" si="7"/>
        <v>15</v>
      </c>
    </row>
    <row r="17" spans="1:19" x14ac:dyDescent="0.3">
      <c r="A17" s="58" t="s">
        <v>872</v>
      </c>
      <c r="B17" s="59">
        <f>VLOOKUP($A17,'Return Data'!$B$7:$R$2292,3,0)</f>
        <v>44774</v>
      </c>
      <c r="C17" s="60">
        <f>VLOOKUP($A17,'Return Data'!$B$7:$R$2292,4,0)</f>
        <v>549.86</v>
      </c>
      <c r="D17" s="60">
        <f>VLOOKUP($A17,'Return Data'!$B$7:$R$2292,10,0)</f>
        <v>2.6547999999999998</v>
      </c>
      <c r="E17" s="61">
        <f t="shared" si="0"/>
        <v>4</v>
      </c>
      <c r="F17" s="60">
        <f>VLOOKUP($A17,'Return Data'!$B$7:$R$2292,11,0)</f>
        <v>0.23150000000000001</v>
      </c>
      <c r="G17" s="61">
        <f t="shared" si="1"/>
        <v>5</v>
      </c>
      <c r="H17" s="60">
        <f>VLOOKUP($A17,'Return Data'!$B$7:$R$2292,12,0)</f>
        <v>0.30459999999999998</v>
      </c>
      <c r="I17" s="61">
        <f t="shared" si="2"/>
        <v>4</v>
      </c>
      <c r="J17" s="60">
        <f>VLOOKUP($A17,'Return Data'!$B$7:$R$2292,13,0)</f>
        <v>15.9137</v>
      </c>
      <c r="K17" s="61">
        <f t="shared" si="3"/>
        <v>1</v>
      </c>
      <c r="L17" s="60">
        <f>VLOOKUP($A17,'Return Data'!$B$7:$R$2292,17,0)</f>
        <v>37.281100000000002</v>
      </c>
      <c r="M17" s="61">
        <f t="shared" si="4"/>
        <v>1</v>
      </c>
      <c r="N17" s="60">
        <f>VLOOKUP($A17,'Return Data'!$B$7:$R$2292,14,0)</f>
        <v>21.644500000000001</v>
      </c>
      <c r="O17" s="61">
        <f t="shared" si="5"/>
        <v>5</v>
      </c>
      <c r="P17" s="60">
        <f>VLOOKUP($A17,'Return Data'!$B$7:$R$2292,15,0)</f>
        <v>12.097</v>
      </c>
      <c r="Q17" s="61">
        <f t="shared" si="6"/>
        <v>7</v>
      </c>
      <c r="R17" s="60">
        <f>VLOOKUP($A17,'Return Data'!$B$7:$R$2292,16,0)</f>
        <v>18.105799999999999</v>
      </c>
      <c r="S17" s="62">
        <f t="shared" si="7"/>
        <v>6</v>
      </c>
    </row>
    <row r="18" spans="1:19" x14ac:dyDescent="0.3">
      <c r="A18" s="58" t="s">
        <v>875</v>
      </c>
      <c r="B18" s="59">
        <f>VLOOKUP($A18,'Return Data'!$B$7:$R$2292,3,0)</f>
        <v>44774</v>
      </c>
      <c r="C18" s="60">
        <f>VLOOKUP($A18,'Return Data'!$B$7:$R$2292,4,0)</f>
        <v>69.010000000000005</v>
      </c>
      <c r="D18" s="60">
        <f>VLOOKUP($A18,'Return Data'!$B$7:$R$2292,10,0)</f>
        <v>1.9500999999999999</v>
      </c>
      <c r="E18" s="61">
        <f t="shared" si="0"/>
        <v>10</v>
      </c>
      <c r="F18" s="60">
        <f>VLOOKUP($A18,'Return Data'!$B$7:$R$2292,11,0)</f>
        <v>-2.4041999999999999</v>
      </c>
      <c r="G18" s="61">
        <f t="shared" si="1"/>
        <v>12</v>
      </c>
      <c r="H18" s="60">
        <f>VLOOKUP($A18,'Return Data'!$B$7:$R$2292,12,0)</f>
        <v>-3.1303000000000001</v>
      </c>
      <c r="I18" s="61">
        <f t="shared" si="2"/>
        <v>11</v>
      </c>
      <c r="J18" s="60">
        <f>VLOOKUP($A18,'Return Data'!$B$7:$R$2292,13,0)</f>
        <v>6.0387000000000004</v>
      </c>
      <c r="K18" s="61">
        <f t="shared" si="3"/>
        <v>16</v>
      </c>
      <c r="L18" s="60">
        <f>VLOOKUP($A18,'Return Data'!$B$7:$R$2292,17,0)</f>
        <v>30.183299999999999</v>
      </c>
      <c r="M18" s="61">
        <f t="shared" si="4"/>
        <v>14</v>
      </c>
      <c r="N18" s="60">
        <f>VLOOKUP($A18,'Return Data'!$B$7:$R$2292,14,0)</f>
        <v>18.275099999999998</v>
      </c>
      <c r="O18" s="61">
        <f t="shared" si="5"/>
        <v>18</v>
      </c>
      <c r="P18" s="60">
        <f>VLOOKUP($A18,'Return Data'!$B$7:$R$2292,15,0)</f>
        <v>9.8787000000000003</v>
      </c>
      <c r="Q18" s="61">
        <f t="shared" si="6"/>
        <v>16</v>
      </c>
      <c r="R18" s="60">
        <f>VLOOKUP($A18,'Return Data'!$B$7:$R$2292,16,0)</f>
        <v>12.041700000000001</v>
      </c>
      <c r="S18" s="62">
        <f t="shared" si="7"/>
        <v>23</v>
      </c>
    </row>
    <row r="19" spans="1:19" x14ac:dyDescent="0.3">
      <c r="A19" s="58" t="s">
        <v>876</v>
      </c>
      <c r="B19" s="59">
        <f>VLOOKUP($A19,'Return Data'!$B$7:$R$2292,3,0)</f>
        <v>44774</v>
      </c>
      <c r="C19" s="60">
        <f>VLOOKUP($A19,'Return Data'!$B$7:$R$2292,4,0)</f>
        <v>50.76</v>
      </c>
      <c r="D19" s="60">
        <f>VLOOKUP($A19,'Return Data'!$B$7:$R$2292,10,0)</f>
        <v>1.3781000000000001</v>
      </c>
      <c r="E19" s="61">
        <f t="shared" si="0"/>
        <v>16</v>
      </c>
      <c r="F19" s="60">
        <f>VLOOKUP($A19,'Return Data'!$B$7:$R$2292,11,0)</f>
        <v>-4.1902999999999997</v>
      </c>
      <c r="G19" s="61">
        <f t="shared" si="1"/>
        <v>23</v>
      </c>
      <c r="H19" s="60">
        <f>VLOOKUP($A19,'Return Data'!$B$7:$R$2292,12,0)</f>
        <v>-5.6856</v>
      </c>
      <c r="I19" s="61">
        <f t="shared" si="2"/>
        <v>23</v>
      </c>
      <c r="J19" s="60">
        <f>VLOOKUP($A19,'Return Data'!$B$7:$R$2292,13,0)</f>
        <v>2.2974999999999999</v>
      </c>
      <c r="K19" s="61">
        <f t="shared" si="3"/>
        <v>23</v>
      </c>
      <c r="L19" s="60">
        <f>VLOOKUP($A19,'Return Data'!$B$7:$R$2292,17,0)</f>
        <v>23.539100000000001</v>
      </c>
      <c r="M19" s="61">
        <f t="shared" si="4"/>
        <v>25</v>
      </c>
      <c r="N19" s="60">
        <f>VLOOKUP($A19,'Return Data'!$B$7:$R$2292,14,0)</f>
        <v>16.390699999999999</v>
      </c>
      <c r="O19" s="61">
        <f t="shared" si="5"/>
        <v>21</v>
      </c>
      <c r="P19" s="60">
        <f>VLOOKUP($A19,'Return Data'!$B$7:$R$2292,15,0)</f>
        <v>10.9742</v>
      </c>
      <c r="Q19" s="61">
        <f t="shared" si="6"/>
        <v>12</v>
      </c>
      <c r="R19" s="60">
        <f>VLOOKUP($A19,'Return Data'!$B$7:$R$2292,16,0)</f>
        <v>11.4472</v>
      </c>
      <c r="S19" s="62">
        <f t="shared" si="7"/>
        <v>26</v>
      </c>
    </row>
    <row r="20" spans="1:19" x14ac:dyDescent="0.3">
      <c r="A20" s="58" t="s">
        <v>878</v>
      </c>
      <c r="B20" s="59">
        <f>VLOOKUP($A20,'Return Data'!$B$7:$R$2292,3,0)</f>
        <v>44774</v>
      </c>
      <c r="C20" s="60">
        <f>VLOOKUP($A20,'Return Data'!$B$7:$R$2292,4,0)</f>
        <v>198.994</v>
      </c>
      <c r="D20" s="60">
        <f>VLOOKUP($A20,'Return Data'!$B$7:$R$2292,10,0)</f>
        <v>2.0430000000000001</v>
      </c>
      <c r="E20" s="61">
        <f t="shared" si="0"/>
        <v>9</v>
      </c>
      <c r="F20" s="60">
        <f>VLOOKUP($A20,'Return Data'!$B$7:$R$2292,11,0)</f>
        <v>0.2767</v>
      </c>
      <c r="G20" s="61">
        <f t="shared" si="1"/>
        <v>4</v>
      </c>
      <c r="H20" s="60">
        <f>VLOOKUP($A20,'Return Data'!$B$7:$R$2292,12,0)</f>
        <v>0.82440000000000002</v>
      </c>
      <c r="I20" s="61">
        <f t="shared" si="2"/>
        <v>2</v>
      </c>
      <c r="J20" s="60">
        <f>VLOOKUP($A20,'Return Data'!$B$7:$R$2292,13,0)</f>
        <v>8.0818999999999992</v>
      </c>
      <c r="K20" s="61">
        <f t="shared" si="3"/>
        <v>10</v>
      </c>
      <c r="L20" s="60">
        <f>VLOOKUP($A20,'Return Data'!$B$7:$R$2292,17,0)</f>
        <v>28.406400000000001</v>
      </c>
      <c r="M20" s="61">
        <f t="shared" si="4"/>
        <v>18</v>
      </c>
      <c r="N20" s="60">
        <f>VLOOKUP($A20,'Return Data'!$B$7:$R$2292,14,0)</f>
        <v>20.669899999999998</v>
      </c>
      <c r="O20" s="61">
        <f t="shared" si="5"/>
        <v>8</v>
      </c>
      <c r="P20" s="60">
        <f>VLOOKUP($A20,'Return Data'!$B$7:$R$2292,15,0)</f>
        <v>12.0227</v>
      </c>
      <c r="Q20" s="61">
        <f t="shared" si="6"/>
        <v>8</v>
      </c>
      <c r="R20" s="60">
        <f>VLOOKUP($A20,'Return Data'!$B$7:$R$2292,16,0)</f>
        <v>18.180099999999999</v>
      </c>
      <c r="S20" s="62">
        <f t="shared" si="7"/>
        <v>5</v>
      </c>
    </row>
    <row r="21" spans="1:19" x14ac:dyDescent="0.3">
      <c r="A21" s="58" t="s">
        <v>881</v>
      </c>
      <c r="B21" s="59">
        <f>VLOOKUP($A21,'Return Data'!$B$7:$R$2292,3,0)</f>
        <v>44774</v>
      </c>
      <c r="C21" s="60">
        <f>VLOOKUP($A21,'Return Data'!$B$7:$R$2292,4,0)</f>
        <v>68.481999999999999</v>
      </c>
      <c r="D21" s="60">
        <f>VLOOKUP($A21,'Return Data'!$B$7:$R$2292,10,0)</f>
        <v>0.24149999999999999</v>
      </c>
      <c r="E21" s="61">
        <f t="shared" si="0"/>
        <v>21</v>
      </c>
      <c r="F21" s="60">
        <f>VLOOKUP($A21,'Return Data'!$B$7:$R$2292,11,0)</f>
        <v>-3.2221000000000002</v>
      </c>
      <c r="G21" s="61">
        <f t="shared" si="1"/>
        <v>16</v>
      </c>
      <c r="H21" s="60">
        <f>VLOOKUP($A21,'Return Data'!$B$7:$R$2292,12,0)</f>
        <v>-3.1248999999999998</v>
      </c>
      <c r="I21" s="61">
        <f t="shared" si="2"/>
        <v>10</v>
      </c>
      <c r="J21" s="60">
        <f>VLOOKUP($A21,'Return Data'!$B$7:$R$2292,13,0)</f>
        <v>4.0854999999999997</v>
      </c>
      <c r="K21" s="61">
        <f t="shared" si="3"/>
        <v>21</v>
      </c>
      <c r="L21" s="60">
        <f>VLOOKUP($A21,'Return Data'!$B$7:$R$2292,17,0)</f>
        <v>23.1479</v>
      </c>
      <c r="M21" s="61">
        <f t="shared" si="4"/>
        <v>26</v>
      </c>
      <c r="N21" s="60">
        <f>VLOOKUP($A21,'Return Data'!$B$7:$R$2292,14,0)</f>
        <v>16.262499999999999</v>
      </c>
      <c r="O21" s="61">
        <f t="shared" si="5"/>
        <v>22</v>
      </c>
      <c r="P21" s="60">
        <f>VLOOKUP($A21,'Return Data'!$B$7:$R$2292,15,0)</f>
        <v>7.9518000000000004</v>
      </c>
      <c r="Q21" s="61">
        <f t="shared" si="6"/>
        <v>19</v>
      </c>
      <c r="R21" s="60">
        <f>VLOOKUP($A21,'Return Data'!$B$7:$R$2292,16,0)</f>
        <v>12.606</v>
      </c>
      <c r="S21" s="62">
        <f t="shared" si="7"/>
        <v>20</v>
      </c>
    </row>
    <row r="22" spans="1:19" x14ac:dyDescent="0.3">
      <c r="A22" s="58" t="s">
        <v>883</v>
      </c>
      <c r="B22" s="59">
        <f>VLOOKUP($A22,'Return Data'!$B$7:$R$2292,3,0)</f>
        <v>44774</v>
      </c>
      <c r="C22" s="60">
        <f>VLOOKUP($A22,'Return Data'!$B$7:$R$2292,4,0)</f>
        <v>24.241199999999999</v>
      </c>
      <c r="D22" s="60">
        <f>VLOOKUP($A22,'Return Data'!$B$7:$R$2292,10,0)</f>
        <v>1.49</v>
      </c>
      <c r="E22" s="61">
        <f t="shared" si="0"/>
        <v>15</v>
      </c>
      <c r="F22" s="60">
        <f>VLOOKUP($A22,'Return Data'!$B$7:$R$2292,11,0)</f>
        <v>-2.4443999999999999</v>
      </c>
      <c r="G22" s="61">
        <f t="shared" si="1"/>
        <v>13</v>
      </c>
      <c r="H22" s="60">
        <f>VLOOKUP($A22,'Return Data'!$B$7:$R$2292,12,0)</f>
        <v>-1.7265999999999999</v>
      </c>
      <c r="I22" s="61">
        <f t="shared" si="2"/>
        <v>7</v>
      </c>
      <c r="J22" s="60">
        <f>VLOOKUP($A22,'Return Data'!$B$7:$R$2292,13,0)</f>
        <v>10.381399999999999</v>
      </c>
      <c r="K22" s="61">
        <f t="shared" si="3"/>
        <v>4</v>
      </c>
      <c r="L22" s="60">
        <f>VLOOKUP($A22,'Return Data'!$B$7:$R$2292,17,0)</f>
        <v>29.284500000000001</v>
      </c>
      <c r="M22" s="61">
        <f t="shared" si="4"/>
        <v>17</v>
      </c>
      <c r="N22" s="60">
        <f>VLOOKUP($A22,'Return Data'!$B$7:$R$2292,14,0)</f>
        <v>19.547899999999998</v>
      </c>
      <c r="O22" s="61">
        <f t="shared" si="5"/>
        <v>11</v>
      </c>
      <c r="P22" s="60">
        <f>VLOOKUP($A22,'Return Data'!$B$7:$R$2292,15,0)</f>
        <v>11.5602</v>
      </c>
      <c r="Q22" s="61">
        <f t="shared" si="6"/>
        <v>11</v>
      </c>
      <c r="R22" s="60">
        <f>VLOOKUP($A22,'Return Data'!$B$7:$R$2292,16,0)</f>
        <v>12.6465</v>
      </c>
      <c r="S22" s="62">
        <f t="shared" si="7"/>
        <v>18</v>
      </c>
    </row>
    <row r="23" spans="1:19" x14ac:dyDescent="0.3">
      <c r="A23" s="58" t="s">
        <v>885</v>
      </c>
      <c r="B23" s="59">
        <f>VLOOKUP($A23,'Return Data'!$B$7:$R$2292,3,0)</f>
        <v>44774</v>
      </c>
      <c r="C23" s="60">
        <f>VLOOKUP($A23,'Return Data'!$B$7:$R$2292,4,0)</f>
        <v>16.707699999999999</v>
      </c>
      <c r="D23" s="60">
        <f>VLOOKUP($A23,'Return Data'!$B$7:$R$2292,10,0)</f>
        <v>-1.0805</v>
      </c>
      <c r="E23" s="61">
        <f t="shared" si="0"/>
        <v>25</v>
      </c>
      <c r="F23" s="60">
        <f>VLOOKUP($A23,'Return Data'!$B$7:$R$2292,11,0)</f>
        <v>-3.0116000000000001</v>
      </c>
      <c r="G23" s="61">
        <f t="shared" si="1"/>
        <v>15</v>
      </c>
      <c r="H23" s="60">
        <f>VLOOKUP($A23,'Return Data'!$B$7:$R$2292,12,0)</f>
        <v>-4.4645999999999999</v>
      </c>
      <c r="I23" s="61">
        <f t="shared" si="2"/>
        <v>16</v>
      </c>
      <c r="J23" s="60">
        <f>VLOOKUP($A23,'Return Data'!$B$7:$R$2292,13,0)</f>
        <v>9.4138000000000002</v>
      </c>
      <c r="K23" s="61">
        <f t="shared" si="3"/>
        <v>6</v>
      </c>
      <c r="L23" s="60">
        <f>VLOOKUP($A23,'Return Data'!$B$7:$R$2292,17,0)</f>
        <v>33.195099999999996</v>
      </c>
      <c r="M23" s="61">
        <f t="shared" si="4"/>
        <v>5</v>
      </c>
      <c r="N23" s="60"/>
      <c r="O23" s="61"/>
      <c r="P23" s="60"/>
      <c r="Q23" s="61"/>
      <c r="R23" s="60">
        <f>VLOOKUP($A23,'Return Data'!$B$7:$R$2292,16,0)</f>
        <v>21.927099999999999</v>
      </c>
      <c r="S23" s="62">
        <f t="shared" si="7"/>
        <v>1</v>
      </c>
    </row>
    <row r="24" spans="1:19" x14ac:dyDescent="0.3">
      <c r="A24" s="58" t="s">
        <v>887</v>
      </c>
      <c r="B24" s="59">
        <f>VLOOKUP($A24,'Return Data'!$B$7:$R$2292,3,0)</f>
        <v>44774</v>
      </c>
      <c r="C24" s="60">
        <f>VLOOKUP($A24,'Return Data'!$B$7:$R$2292,4,0)</f>
        <v>95.498000000000005</v>
      </c>
      <c r="D24" s="60">
        <f>VLOOKUP($A24,'Return Data'!$B$7:$R$2292,10,0)</f>
        <v>1.5709</v>
      </c>
      <c r="E24" s="61">
        <f t="shared" si="0"/>
        <v>12</v>
      </c>
      <c r="F24" s="60">
        <f>VLOOKUP($A24,'Return Data'!$B$7:$R$2292,11,0)</f>
        <v>-3.2343999999999999</v>
      </c>
      <c r="G24" s="61">
        <f t="shared" si="1"/>
        <v>17</v>
      </c>
      <c r="H24" s="60">
        <f>VLOOKUP($A24,'Return Data'!$B$7:$R$2292,12,0)</f>
        <v>-4.7686000000000002</v>
      </c>
      <c r="I24" s="61">
        <f t="shared" si="2"/>
        <v>19</v>
      </c>
      <c r="J24" s="60">
        <f>VLOOKUP($A24,'Return Data'!$B$7:$R$2292,13,0)</f>
        <v>4.9497999999999998</v>
      </c>
      <c r="K24" s="61">
        <f t="shared" si="3"/>
        <v>17</v>
      </c>
      <c r="L24" s="60">
        <f>VLOOKUP($A24,'Return Data'!$B$7:$R$2292,17,0)</f>
        <v>31.797799999999999</v>
      </c>
      <c r="M24" s="61">
        <f t="shared" si="4"/>
        <v>7</v>
      </c>
      <c r="N24" s="60">
        <f>VLOOKUP($A24,'Return Data'!$B$7:$R$2292,14,0)</f>
        <v>23.3841</v>
      </c>
      <c r="O24" s="61">
        <f t="shared" si="5"/>
        <v>2</v>
      </c>
      <c r="P24" s="60">
        <f>VLOOKUP($A24,'Return Data'!$B$7:$R$2292,15,0)</f>
        <v>14.961399999999999</v>
      </c>
      <c r="Q24" s="61">
        <f t="shared" si="6"/>
        <v>1</v>
      </c>
      <c r="R24" s="60">
        <f>VLOOKUP($A24,'Return Data'!$B$7:$R$2292,16,0)</f>
        <v>20.5547</v>
      </c>
      <c r="S24" s="62">
        <f t="shared" si="7"/>
        <v>2</v>
      </c>
    </row>
    <row r="25" spans="1:19" x14ac:dyDescent="0.3">
      <c r="A25" s="58" t="s">
        <v>889</v>
      </c>
      <c r="B25" s="59">
        <f>VLOOKUP($A25,'Return Data'!$B$7:$R$2292,3,0)</f>
        <v>44774</v>
      </c>
      <c r="C25" s="60">
        <f>VLOOKUP($A25,'Return Data'!$B$7:$R$2292,4,0)</f>
        <v>15.8088</v>
      </c>
      <c r="D25" s="60">
        <f>VLOOKUP($A25,'Return Data'!$B$7:$R$2292,10,0)</f>
        <v>1.5891999999999999</v>
      </c>
      <c r="E25" s="61">
        <f t="shared" si="0"/>
        <v>11</v>
      </c>
      <c r="F25" s="60">
        <f>VLOOKUP($A25,'Return Data'!$B$7:$R$2292,11,0)</f>
        <v>-7.4729999999999999</v>
      </c>
      <c r="G25" s="61">
        <f t="shared" si="1"/>
        <v>25</v>
      </c>
      <c r="H25" s="60">
        <f>VLOOKUP($A25,'Return Data'!$B$7:$R$2292,12,0)</f>
        <v>-5.9744000000000002</v>
      </c>
      <c r="I25" s="61">
        <f t="shared" si="2"/>
        <v>25</v>
      </c>
      <c r="J25" s="60">
        <f>VLOOKUP($A25,'Return Data'!$B$7:$R$2292,13,0)</f>
        <v>0.5444</v>
      </c>
      <c r="K25" s="61">
        <f t="shared" si="3"/>
        <v>25</v>
      </c>
      <c r="L25" s="60">
        <f>VLOOKUP($A25,'Return Data'!$B$7:$R$2292,17,0)</f>
        <v>29.624600000000001</v>
      </c>
      <c r="M25" s="61">
        <f t="shared" si="4"/>
        <v>15</v>
      </c>
      <c r="N25" s="60"/>
      <c r="O25" s="61"/>
      <c r="P25" s="60"/>
      <c r="Q25" s="61"/>
      <c r="R25" s="60">
        <f>VLOOKUP($A25,'Return Data'!$B$7:$R$2292,16,0)</f>
        <v>17.826899999999998</v>
      </c>
      <c r="S25" s="62">
        <f t="shared" si="7"/>
        <v>7</v>
      </c>
    </row>
    <row r="26" spans="1:19" x14ac:dyDescent="0.3">
      <c r="A26" s="58" t="s">
        <v>1874</v>
      </c>
      <c r="B26" s="59">
        <f>VLOOKUP($A26,'Return Data'!$B$7:$R$2292,3,0)</f>
        <v>44774</v>
      </c>
      <c r="C26" s="60">
        <f>VLOOKUP($A26,'Return Data'!$B$7:$R$2292,4,0)</f>
        <v>24.051500000000001</v>
      </c>
      <c r="D26" s="60">
        <f>VLOOKUP($A26,'Return Data'!$B$7:$R$2292,10,0)</f>
        <v>-0.58199999999999996</v>
      </c>
      <c r="E26" s="61">
        <f t="shared" si="0"/>
        <v>22</v>
      </c>
      <c r="F26" s="60">
        <f>VLOOKUP($A26,'Return Data'!$B$7:$R$2292,11,0)</f>
        <v>-3.6425000000000001</v>
      </c>
      <c r="G26" s="61">
        <f t="shared" si="1"/>
        <v>21</v>
      </c>
      <c r="H26" s="60">
        <f>VLOOKUP($A26,'Return Data'!$B$7:$R$2292,12,0)</f>
        <v>-2.7652999999999999</v>
      </c>
      <c r="I26" s="61">
        <f t="shared" si="2"/>
        <v>9</v>
      </c>
      <c r="J26" s="60">
        <f>VLOOKUP($A26,'Return Data'!$B$7:$R$2292,13,0)</f>
        <v>10.313800000000001</v>
      </c>
      <c r="K26" s="61">
        <f t="shared" si="3"/>
        <v>5</v>
      </c>
      <c r="L26" s="60">
        <f>VLOOKUP($A26,'Return Data'!$B$7:$R$2292,17,0)</f>
        <v>31.694600000000001</v>
      </c>
      <c r="M26" s="61">
        <f t="shared" si="4"/>
        <v>8</v>
      </c>
      <c r="N26" s="60">
        <f>VLOOKUP($A26,'Return Data'!$B$7:$R$2292,14,0)</f>
        <v>18.482399999999998</v>
      </c>
      <c r="O26" s="61">
        <f t="shared" si="5"/>
        <v>16</v>
      </c>
      <c r="P26" s="60">
        <f>VLOOKUP($A26,'Return Data'!$B$7:$R$2292,15,0)</f>
        <v>10.9559</v>
      </c>
      <c r="Q26" s="61">
        <f t="shared" si="6"/>
        <v>13</v>
      </c>
      <c r="R26" s="60">
        <f>VLOOKUP($A26,'Return Data'!$B$7:$R$2292,16,0)</f>
        <v>14.0968</v>
      </c>
      <c r="S26" s="62">
        <f t="shared" si="7"/>
        <v>14</v>
      </c>
    </row>
    <row r="27" spans="1:19" x14ac:dyDescent="0.3">
      <c r="A27" s="58" t="s">
        <v>890</v>
      </c>
      <c r="B27" s="59">
        <f>VLOOKUP($A27,'Return Data'!$B$7:$R$2292,3,0)</f>
        <v>44774</v>
      </c>
      <c r="C27" s="60">
        <f>VLOOKUP($A27,'Return Data'!$B$7:$R$2292,4,0)</f>
        <v>812.59649999999999</v>
      </c>
      <c r="D27" s="60">
        <f>VLOOKUP($A27,'Return Data'!$B$7:$R$2292,10,0)</f>
        <v>1.1243000000000001</v>
      </c>
      <c r="E27" s="61">
        <f t="shared" si="0"/>
        <v>17</v>
      </c>
      <c r="F27" s="60">
        <f>VLOOKUP($A27,'Return Data'!$B$7:$R$2292,11,0)</f>
        <v>-1.5557000000000001</v>
      </c>
      <c r="G27" s="61">
        <f t="shared" si="1"/>
        <v>7</v>
      </c>
      <c r="H27" s="60">
        <f>VLOOKUP($A27,'Return Data'!$B$7:$R$2292,12,0)</f>
        <v>-3.6459999999999999</v>
      </c>
      <c r="I27" s="61">
        <f t="shared" si="2"/>
        <v>13</v>
      </c>
      <c r="J27" s="60">
        <f>VLOOKUP($A27,'Return Data'!$B$7:$R$2292,13,0)</f>
        <v>6.7812000000000001</v>
      </c>
      <c r="K27" s="61">
        <f t="shared" si="3"/>
        <v>12</v>
      </c>
      <c r="L27" s="60">
        <f>VLOOKUP($A27,'Return Data'!$B$7:$R$2292,17,0)</f>
        <v>30.428699999999999</v>
      </c>
      <c r="M27" s="61">
        <f t="shared" si="4"/>
        <v>12</v>
      </c>
      <c r="N27" s="60">
        <f>VLOOKUP($A27,'Return Data'!$B$7:$R$2292,14,0)</f>
        <v>18.654299999999999</v>
      </c>
      <c r="O27" s="61">
        <f t="shared" si="5"/>
        <v>14</v>
      </c>
      <c r="P27" s="60">
        <f>VLOOKUP($A27,'Return Data'!$B$7:$R$2292,15,0)</f>
        <v>7.7690000000000001</v>
      </c>
      <c r="Q27" s="61">
        <f t="shared" si="6"/>
        <v>20</v>
      </c>
      <c r="R27" s="60">
        <f>VLOOKUP($A27,'Return Data'!$B$7:$R$2292,16,0)</f>
        <v>17.808499999999999</v>
      </c>
      <c r="S27" s="62">
        <f t="shared" si="7"/>
        <v>8</v>
      </c>
    </row>
    <row r="28" spans="1:19" x14ac:dyDescent="0.3">
      <c r="A28" s="58" t="s">
        <v>894</v>
      </c>
      <c r="B28" s="59">
        <f>VLOOKUP($A28,'Return Data'!$B$7:$R$2292,3,0)</f>
        <v>44774</v>
      </c>
      <c r="C28" s="60">
        <f>VLOOKUP($A28,'Return Data'!$B$7:$R$2292,4,0)</f>
        <v>68.736099999999993</v>
      </c>
      <c r="D28" s="60">
        <f>VLOOKUP($A28,'Return Data'!$B$7:$R$2292,10,0)</f>
        <v>-0.91310000000000002</v>
      </c>
      <c r="E28" s="61">
        <f t="shared" si="0"/>
        <v>24</v>
      </c>
      <c r="F28" s="60">
        <f>VLOOKUP($A28,'Return Data'!$B$7:$R$2292,11,0)</f>
        <v>1.0399</v>
      </c>
      <c r="G28" s="61">
        <f t="shared" si="1"/>
        <v>1</v>
      </c>
      <c r="H28" s="60">
        <f>VLOOKUP($A28,'Return Data'!$B$7:$R$2292,12,0)</f>
        <v>5.1125999999999996</v>
      </c>
      <c r="I28" s="61">
        <f t="shared" si="2"/>
        <v>1</v>
      </c>
      <c r="J28" s="60">
        <f>VLOOKUP($A28,'Return Data'!$B$7:$R$2292,13,0)</f>
        <v>14.113799999999999</v>
      </c>
      <c r="K28" s="61">
        <f t="shared" si="3"/>
        <v>2</v>
      </c>
      <c r="L28" s="60">
        <f>VLOOKUP($A28,'Return Data'!$B$7:$R$2292,17,0)</f>
        <v>30.9968</v>
      </c>
      <c r="M28" s="61">
        <f t="shared" si="4"/>
        <v>10</v>
      </c>
      <c r="N28" s="60">
        <f>VLOOKUP($A28,'Return Data'!$B$7:$R$2292,14,0)</f>
        <v>26.589099999999998</v>
      </c>
      <c r="O28" s="61">
        <f t="shared" si="5"/>
        <v>1</v>
      </c>
      <c r="P28" s="60">
        <f>VLOOKUP($A28,'Return Data'!$B$7:$R$2292,15,0)</f>
        <v>13.3842</v>
      </c>
      <c r="Q28" s="61">
        <f t="shared" si="6"/>
        <v>2</v>
      </c>
      <c r="R28" s="60">
        <f>VLOOKUP($A28,'Return Data'!$B$7:$R$2292,16,0)</f>
        <v>13.1088</v>
      </c>
      <c r="S28" s="62">
        <f t="shared" si="7"/>
        <v>16</v>
      </c>
    </row>
    <row r="29" spans="1:19" x14ac:dyDescent="0.3">
      <c r="A29" s="58" t="s">
        <v>1772</v>
      </c>
      <c r="B29" s="59">
        <f>VLOOKUP($A29,'Return Data'!$B$7:$R$2292,3,0)</f>
        <v>44774</v>
      </c>
      <c r="C29" s="60">
        <f>VLOOKUP($A29,'Return Data'!$B$7:$R$2292,4,0)</f>
        <v>546.09758319126001</v>
      </c>
      <c r="D29" s="60">
        <f>VLOOKUP($A29,'Return Data'!$B$7:$R$2292,10,0)</f>
        <v>0.5605</v>
      </c>
      <c r="E29" s="61">
        <f t="shared" si="0"/>
        <v>20</v>
      </c>
      <c r="F29" s="60">
        <f>VLOOKUP($A29,'Return Data'!$B$7:$R$2292,11,0)</f>
        <v>-1.1216999999999999</v>
      </c>
      <c r="G29" s="61">
        <f t="shared" si="1"/>
        <v>6</v>
      </c>
      <c r="H29" s="60">
        <f>VLOOKUP($A29,'Return Data'!$B$7:$R$2292,12,0)</f>
        <v>0.57040000000000002</v>
      </c>
      <c r="I29" s="61">
        <f t="shared" si="2"/>
        <v>3</v>
      </c>
      <c r="J29" s="60">
        <f>VLOOKUP($A29,'Return Data'!$B$7:$R$2292,13,0)</f>
        <v>9.1161999999999992</v>
      </c>
      <c r="K29" s="61">
        <f t="shared" si="3"/>
        <v>7</v>
      </c>
      <c r="L29" s="60">
        <f>VLOOKUP($A29,'Return Data'!$B$7:$R$2292,17,0)</f>
        <v>34.186100000000003</v>
      </c>
      <c r="M29" s="61">
        <f t="shared" si="4"/>
        <v>4</v>
      </c>
      <c r="N29" s="60">
        <f>VLOOKUP($A29,'Return Data'!$B$7:$R$2292,14,0)</f>
        <v>21.0367</v>
      </c>
      <c r="O29" s="61">
        <f t="shared" si="5"/>
        <v>7</v>
      </c>
      <c r="P29" s="60">
        <f>VLOOKUP($A29,'Return Data'!$B$7:$R$2292,15,0)</f>
        <v>13.0878</v>
      </c>
      <c r="Q29" s="61">
        <f t="shared" si="6"/>
        <v>3</v>
      </c>
      <c r="R29" s="60">
        <f>VLOOKUP($A29,'Return Data'!$B$7:$R$2292,16,0)</f>
        <v>14.5535</v>
      </c>
      <c r="S29" s="62">
        <f t="shared" si="7"/>
        <v>13</v>
      </c>
    </row>
    <row r="30" spans="1:19" x14ac:dyDescent="0.3">
      <c r="A30" s="58" t="s">
        <v>896</v>
      </c>
      <c r="B30" s="59">
        <f>VLOOKUP($A30,'Return Data'!$B$7:$R$2292,3,0)</f>
        <v>44774</v>
      </c>
      <c r="C30" s="60">
        <f>VLOOKUP($A30,'Return Data'!$B$7:$R$2292,4,0)</f>
        <v>53.794899999999998</v>
      </c>
      <c r="D30" s="60">
        <f>VLOOKUP($A30,'Return Data'!$B$7:$R$2292,10,0)</f>
        <v>1.0461</v>
      </c>
      <c r="E30" s="61">
        <f t="shared" si="0"/>
        <v>18</v>
      </c>
      <c r="F30" s="60">
        <f>VLOOKUP($A30,'Return Data'!$B$7:$R$2292,11,0)</f>
        <v>-3.7719</v>
      </c>
      <c r="G30" s="61">
        <f t="shared" si="1"/>
        <v>22</v>
      </c>
      <c r="H30" s="60">
        <f>VLOOKUP($A30,'Return Data'!$B$7:$R$2292,12,0)</f>
        <v>-4.1776999999999997</v>
      </c>
      <c r="I30" s="61">
        <f t="shared" si="2"/>
        <v>15</v>
      </c>
      <c r="J30" s="60">
        <f>VLOOKUP($A30,'Return Data'!$B$7:$R$2292,13,0)</f>
        <v>7.3440000000000003</v>
      </c>
      <c r="K30" s="61">
        <f t="shared" si="3"/>
        <v>11</v>
      </c>
      <c r="L30" s="60">
        <f>VLOOKUP($A30,'Return Data'!$B$7:$R$2292,17,0)</f>
        <v>29.368600000000001</v>
      </c>
      <c r="M30" s="61">
        <f t="shared" si="4"/>
        <v>16</v>
      </c>
      <c r="N30" s="60">
        <f>VLOOKUP($A30,'Return Data'!$B$7:$R$2292,14,0)</f>
        <v>18.430700000000002</v>
      </c>
      <c r="O30" s="61">
        <f t="shared" si="5"/>
        <v>17</v>
      </c>
      <c r="P30" s="60">
        <f>VLOOKUP($A30,'Return Data'!$B$7:$R$2292,15,0)</f>
        <v>12.210900000000001</v>
      </c>
      <c r="Q30" s="61">
        <f t="shared" si="6"/>
        <v>6</v>
      </c>
      <c r="R30" s="60">
        <f>VLOOKUP($A30,'Return Data'!$B$7:$R$2292,16,0)</f>
        <v>11.516999999999999</v>
      </c>
      <c r="S30" s="62">
        <f t="shared" si="7"/>
        <v>25</v>
      </c>
    </row>
    <row r="31" spans="1:19" x14ac:dyDescent="0.3">
      <c r="A31" s="58" t="s">
        <v>898</v>
      </c>
      <c r="B31" s="59">
        <f>VLOOKUP($A31,'Return Data'!$B$7:$R$2292,3,0)</f>
        <v>44774</v>
      </c>
      <c r="C31" s="60">
        <f>VLOOKUP($A31,'Return Data'!$B$7:$R$2292,4,0)</f>
        <v>332.55119999999999</v>
      </c>
      <c r="D31" s="60">
        <f>VLOOKUP($A31,'Return Data'!$B$7:$R$2292,10,0)</f>
        <v>4.1340000000000003</v>
      </c>
      <c r="E31" s="61">
        <f t="shared" si="0"/>
        <v>1</v>
      </c>
      <c r="F31" s="60">
        <f>VLOOKUP($A31,'Return Data'!$B$7:$R$2292,11,0)</f>
        <v>0.73699999999999999</v>
      </c>
      <c r="G31" s="61">
        <f t="shared" si="1"/>
        <v>3</v>
      </c>
      <c r="H31" s="60">
        <f>VLOOKUP($A31,'Return Data'!$B$7:$R$2292,12,0)</f>
        <v>-5.3600000000000002E-2</v>
      </c>
      <c r="I31" s="61">
        <f t="shared" si="2"/>
        <v>5</v>
      </c>
      <c r="J31" s="60">
        <f>VLOOKUP($A31,'Return Data'!$B$7:$R$2292,13,0)</f>
        <v>8.8760999999999992</v>
      </c>
      <c r="K31" s="61">
        <f t="shared" si="3"/>
        <v>8</v>
      </c>
      <c r="L31" s="60">
        <f>VLOOKUP($A31,'Return Data'!$B$7:$R$2292,17,0)</f>
        <v>27.641200000000001</v>
      </c>
      <c r="M31" s="61">
        <f t="shared" si="4"/>
        <v>23</v>
      </c>
      <c r="N31" s="60">
        <f>VLOOKUP($A31,'Return Data'!$B$7:$R$2292,14,0)</f>
        <v>18.541399999999999</v>
      </c>
      <c r="O31" s="61">
        <f t="shared" si="5"/>
        <v>15</v>
      </c>
      <c r="P31" s="60">
        <f>VLOOKUP($A31,'Return Data'!$B$7:$R$2292,15,0)</f>
        <v>11.948700000000001</v>
      </c>
      <c r="Q31" s="61">
        <f t="shared" si="6"/>
        <v>10</v>
      </c>
      <c r="R31" s="60">
        <f>VLOOKUP($A31,'Return Data'!$B$7:$R$2292,16,0)</f>
        <v>12.635999999999999</v>
      </c>
      <c r="S31" s="62">
        <f t="shared" si="7"/>
        <v>19</v>
      </c>
    </row>
    <row r="32" spans="1:19" x14ac:dyDescent="0.3">
      <c r="A32" s="58" t="s">
        <v>901</v>
      </c>
      <c r="B32" s="59">
        <f>VLOOKUP($A32,'Return Data'!$B$7:$R$2292,3,0)</f>
        <v>44774</v>
      </c>
      <c r="C32" s="60">
        <f>VLOOKUP($A32,'Return Data'!$B$7:$R$2292,4,0)</f>
        <v>16.329999999999998</v>
      </c>
      <c r="D32" s="60">
        <f>VLOOKUP($A32,'Return Data'!$B$7:$R$2292,10,0)</f>
        <v>1.5547</v>
      </c>
      <c r="E32" s="61">
        <f t="shared" si="0"/>
        <v>13</v>
      </c>
      <c r="F32" s="60">
        <f>VLOOKUP($A32,'Return Data'!$B$7:$R$2292,11,0)</f>
        <v>-1.7448999999999999</v>
      </c>
      <c r="G32" s="61">
        <f t="shared" si="1"/>
        <v>10</v>
      </c>
      <c r="H32" s="60">
        <f>VLOOKUP($A32,'Return Data'!$B$7:$R$2292,12,0)</f>
        <v>-4.6702000000000004</v>
      </c>
      <c r="I32" s="61">
        <f t="shared" si="2"/>
        <v>17</v>
      </c>
      <c r="J32" s="60">
        <f>VLOOKUP($A32,'Return Data'!$B$7:$R$2292,13,0)</f>
        <v>8.8666999999999998</v>
      </c>
      <c r="K32" s="61">
        <f t="shared" si="3"/>
        <v>9</v>
      </c>
      <c r="L32" s="60">
        <f>VLOOKUP($A32,'Return Data'!$B$7:$R$2292,17,0)</f>
        <v>28.3887</v>
      </c>
      <c r="M32" s="61">
        <f t="shared" si="4"/>
        <v>19</v>
      </c>
      <c r="N32" s="60"/>
      <c r="O32" s="61"/>
      <c r="P32" s="60"/>
      <c r="Q32" s="61"/>
      <c r="R32" s="60">
        <f>VLOOKUP($A32,'Return Data'!$B$7:$R$2292,16,0)</f>
        <v>20.289300000000001</v>
      </c>
      <c r="S32" s="62">
        <f t="shared" si="7"/>
        <v>3</v>
      </c>
    </row>
    <row r="33" spans="1:19" x14ac:dyDescent="0.3">
      <c r="A33" s="58" t="s">
        <v>903</v>
      </c>
      <c r="B33" s="59">
        <f>VLOOKUP($A33,'Return Data'!$B$7:$R$2292,3,0)</f>
        <v>44774</v>
      </c>
      <c r="C33" s="60">
        <f>VLOOKUP($A33,'Return Data'!$B$7:$R$2292,4,0)</f>
        <v>196.2834</v>
      </c>
      <c r="D33" s="60">
        <f>VLOOKUP($A33,'Return Data'!$B$7:$R$2292,10,0)</f>
        <v>2.9990999999999999</v>
      </c>
      <c r="E33" s="61">
        <f t="shared" si="0"/>
        <v>3</v>
      </c>
      <c r="F33" s="60">
        <f>VLOOKUP($A33,'Return Data'!$B$7:$R$2292,11,0)</f>
        <v>-1.6103000000000001</v>
      </c>
      <c r="G33" s="61">
        <f t="shared" si="1"/>
        <v>8</v>
      </c>
      <c r="H33" s="60">
        <f>VLOOKUP($A33,'Return Data'!$B$7:$R$2292,12,0)</f>
        <v>-3.7936999999999999</v>
      </c>
      <c r="I33" s="61">
        <f t="shared" si="2"/>
        <v>14</v>
      </c>
      <c r="J33" s="60">
        <f>VLOOKUP($A33,'Return Data'!$B$7:$R$2292,13,0)</f>
        <v>4.8651</v>
      </c>
      <c r="K33" s="61">
        <f>RANK(J33,J$8:J$33,0)</f>
        <v>18</v>
      </c>
      <c r="L33" s="60">
        <f>VLOOKUP($A33,'Return Data'!$B$7:$R$2292,17,0)</f>
        <v>32.583100000000002</v>
      </c>
      <c r="M33" s="61">
        <f>RANK(L33,L$8:L$33,0)</f>
        <v>6</v>
      </c>
      <c r="N33" s="60">
        <f>VLOOKUP($A33,'Return Data'!$B$7:$R$2292,14,0)</f>
        <v>19.256900000000002</v>
      </c>
      <c r="O33" s="61">
        <f>RANK(N33,N$8:N$33,0)</f>
        <v>12</v>
      </c>
      <c r="P33" s="60">
        <f>VLOOKUP($A33,'Return Data'!$B$7:$R$2292,15,0)</f>
        <v>10.0692</v>
      </c>
      <c r="Q33" s="61">
        <f>RANK(P33,P$8:P$33,0)</f>
        <v>15</v>
      </c>
      <c r="R33" s="60">
        <f>VLOOKUP($A33,'Return Data'!$B$7:$R$2292,16,0)</f>
        <v>12.143000000000001</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1.2664153846153843</v>
      </c>
      <c r="E35" s="69"/>
      <c r="F35" s="70">
        <f>AVERAGE(F8:F33)</f>
        <v>-2.6673923076923076</v>
      </c>
      <c r="G35" s="69"/>
      <c r="H35" s="70">
        <f>AVERAGE(H8:H33)</f>
        <v>-3.3869153846153845</v>
      </c>
      <c r="I35" s="69"/>
      <c r="J35" s="70">
        <f>AVERAGE(J8:J33)</f>
        <v>6.6343346153846161</v>
      </c>
      <c r="K35" s="69"/>
      <c r="L35" s="70">
        <f>AVERAGE(L8:L33)</f>
        <v>30.169342307692311</v>
      </c>
      <c r="M35" s="69"/>
      <c r="N35" s="70">
        <f>AVERAGE(N8:N33)</f>
        <v>19.94306818181818</v>
      </c>
      <c r="O35" s="69"/>
      <c r="P35" s="70">
        <f>AVERAGE(P8:P33)</f>
        <v>11.141166666666665</v>
      </c>
      <c r="Q35" s="69"/>
      <c r="R35" s="70">
        <f>AVERAGE(R8:R33)</f>
        <v>15.358192307692308</v>
      </c>
      <c r="S35" s="71"/>
    </row>
    <row r="36" spans="1:19" x14ac:dyDescent="0.3">
      <c r="A36" s="68" t="s">
        <v>28</v>
      </c>
      <c r="B36" s="69"/>
      <c r="C36" s="69"/>
      <c r="D36" s="70">
        <f>MIN(D8:D33)</f>
        <v>-3.2423000000000002</v>
      </c>
      <c r="E36" s="69"/>
      <c r="F36" s="70">
        <f>MIN(F8:F33)</f>
        <v>-11.1989</v>
      </c>
      <c r="G36" s="69"/>
      <c r="H36" s="70">
        <f>MIN(H8:H33)</f>
        <v>-14.035399999999999</v>
      </c>
      <c r="I36" s="69"/>
      <c r="J36" s="70">
        <f>MIN(J8:J33)</f>
        <v>-3.4958</v>
      </c>
      <c r="K36" s="69"/>
      <c r="L36" s="70">
        <f>MIN(L8:L33)</f>
        <v>23.1479</v>
      </c>
      <c r="M36" s="69"/>
      <c r="N36" s="70">
        <f>MIN(N8:N33)</f>
        <v>16.262499999999999</v>
      </c>
      <c r="O36" s="69"/>
      <c r="P36" s="70">
        <f>MIN(P8:P33)</f>
        <v>7.3681999999999999</v>
      </c>
      <c r="Q36" s="69"/>
      <c r="R36" s="70">
        <f>MIN(R8:R33)</f>
        <v>11.4472</v>
      </c>
      <c r="S36" s="71"/>
    </row>
    <row r="37" spans="1:19" ht="15" thickBot="1" x14ac:dyDescent="0.35">
      <c r="A37" s="72" t="s">
        <v>29</v>
      </c>
      <c r="B37" s="73"/>
      <c r="C37" s="73"/>
      <c r="D37" s="74">
        <f>MAX(D8:D33)</f>
        <v>4.1340000000000003</v>
      </c>
      <c r="E37" s="73"/>
      <c r="F37" s="74">
        <f>MAX(F8:F33)</f>
        <v>1.0399</v>
      </c>
      <c r="G37" s="73"/>
      <c r="H37" s="74">
        <f>MAX(H8:H33)</f>
        <v>5.1125999999999996</v>
      </c>
      <c r="I37" s="73"/>
      <c r="J37" s="74">
        <f>MAX(J8:J33)</f>
        <v>15.9137</v>
      </c>
      <c r="K37" s="73"/>
      <c r="L37" s="74">
        <f>MAX(L8:L33)</f>
        <v>37.281100000000002</v>
      </c>
      <c r="M37" s="73"/>
      <c r="N37" s="74">
        <f>MAX(N8:N33)</f>
        <v>26.589099999999998</v>
      </c>
      <c r="O37" s="73"/>
      <c r="P37" s="74">
        <f>MAX(P8:P33)</f>
        <v>14.961399999999999</v>
      </c>
      <c r="Q37" s="73"/>
      <c r="R37" s="74">
        <f>MAX(R8:R33)</f>
        <v>21.927099999999999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44774</v>
      </c>
      <c r="C8" s="60">
        <f>VLOOKUP($A8,'Return Data'!$B$7:$R$2292,4,0)</f>
        <v>53.42</v>
      </c>
      <c r="D8" s="60">
        <f>VLOOKUP($A8,'Return Data'!$B$7:$R$2292,10,0)</f>
        <v>1.0021</v>
      </c>
      <c r="E8" s="61">
        <f t="shared" ref="E8:E39" si="0">RANK(D8,D$8:D$63,0)</f>
        <v>38</v>
      </c>
      <c r="F8" s="60">
        <f>VLOOKUP($A8,'Return Data'!$B$7:$R$2292,11,0)</f>
        <v>-3.0666000000000002</v>
      </c>
      <c r="G8" s="61">
        <f t="shared" ref="G8:G39" si="1">RANK(F8,F$8:F$63,0)</f>
        <v>42</v>
      </c>
      <c r="H8" s="60">
        <f>VLOOKUP($A8,'Return Data'!$B$7:$R$2292,12,0)</f>
        <v>-5.5349000000000004</v>
      </c>
      <c r="I8" s="61">
        <f t="shared" ref="I8:I39" si="2">RANK(H8,H$8:H$63,0)</f>
        <v>48</v>
      </c>
      <c r="J8" s="60">
        <f>VLOOKUP($A8,'Return Data'!$B$7:$R$2292,13,0)</f>
        <v>-0.26140000000000002</v>
      </c>
      <c r="K8" s="61">
        <f t="shared" ref="K8:K39" si="3">RANK(J8,J$8:J$63,0)</f>
        <v>53</v>
      </c>
      <c r="L8" s="60">
        <f>VLOOKUP($A8,'Return Data'!$B$7:$R$2292,17,0)</f>
        <v>16.224900000000002</v>
      </c>
      <c r="M8" s="61">
        <f t="shared" ref="M8:M39" si="4">RANK(L8,L$8:L$63,0)</f>
        <v>56</v>
      </c>
      <c r="N8" s="60">
        <f>VLOOKUP($A8,'Return Data'!$B$7:$R$2292,14,0)</f>
        <v>12.2677</v>
      </c>
      <c r="O8" s="61">
        <f t="shared" ref="O8:O26" si="5">RANK(N8,N$8:N$63,0)</f>
        <v>54</v>
      </c>
      <c r="P8" s="60">
        <f>VLOOKUP($A8,'Return Data'!$B$7:$R$2292,15,0)</f>
        <v>7.3292000000000002</v>
      </c>
      <c r="Q8" s="61">
        <f>RANK(P8,P$8:P$63,0)</f>
        <v>40</v>
      </c>
      <c r="R8" s="60">
        <f>VLOOKUP($A8,'Return Data'!$B$7:$R$2292,16,0)</f>
        <v>13.7928</v>
      </c>
      <c r="S8" s="62">
        <f t="shared" ref="S8:S39" si="6">RANK(R8,R$8:R$63,0)</f>
        <v>39</v>
      </c>
    </row>
    <row r="9" spans="1:20" x14ac:dyDescent="0.3">
      <c r="A9" s="58" t="s">
        <v>164</v>
      </c>
      <c r="B9" s="59">
        <f>VLOOKUP($A9,'Return Data'!$B$7:$R$2292,3,0)</f>
        <v>44774</v>
      </c>
      <c r="C9" s="60">
        <f>VLOOKUP($A9,'Return Data'!$B$7:$R$2292,4,0)</f>
        <v>44.18</v>
      </c>
      <c r="D9" s="60">
        <f>VLOOKUP($A9,'Return Data'!$B$7:$R$2292,10,0)</f>
        <v>1.3534999999999999</v>
      </c>
      <c r="E9" s="61">
        <f t="shared" si="0"/>
        <v>32</v>
      </c>
      <c r="F9" s="60">
        <f>VLOOKUP($A9,'Return Data'!$B$7:$R$2292,11,0)</f>
        <v>-2.4293</v>
      </c>
      <c r="G9" s="61">
        <f t="shared" si="1"/>
        <v>35</v>
      </c>
      <c r="H9" s="60">
        <f>VLOOKUP($A9,'Return Data'!$B$7:$R$2292,12,0)</f>
        <v>-5.0096999999999996</v>
      </c>
      <c r="I9" s="61">
        <f t="shared" si="2"/>
        <v>44</v>
      </c>
      <c r="J9" s="60">
        <f>VLOOKUP($A9,'Return Data'!$B$7:$R$2292,13,0)</f>
        <v>0.63780000000000003</v>
      </c>
      <c r="K9" s="61">
        <f t="shared" si="3"/>
        <v>52</v>
      </c>
      <c r="L9" s="60">
        <f>VLOOKUP($A9,'Return Data'!$B$7:$R$2292,17,0)</f>
        <v>17.145499999999998</v>
      </c>
      <c r="M9" s="61">
        <f t="shared" si="4"/>
        <v>55</v>
      </c>
      <c r="N9" s="60">
        <f>VLOOKUP($A9,'Return Data'!$B$7:$R$2292,14,0)</f>
        <v>13.270200000000001</v>
      </c>
      <c r="O9" s="61">
        <f t="shared" si="5"/>
        <v>53</v>
      </c>
      <c r="P9" s="60">
        <f>VLOOKUP($A9,'Return Data'!$B$7:$R$2292,15,0)</f>
        <v>8.2616999999999994</v>
      </c>
      <c r="Q9" s="61">
        <f>RANK(P9,P$8:P$63,0)</f>
        <v>39</v>
      </c>
      <c r="R9" s="60">
        <f>VLOOKUP($A9,'Return Data'!$B$7:$R$2292,16,0)</f>
        <v>14.5937</v>
      </c>
      <c r="S9" s="62">
        <f t="shared" si="6"/>
        <v>29</v>
      </c>
    </row>
    <row r="10" spans="1:20" x14ac:dyDescent="0.3">
      <c r="A10" s="58" t="s">
        <v>165</v>
      </c>
      <c r="B10" s="59">
        <f>VLOOKUP($A10,'Return Data'!$B$7:$R$2292,3,0)</f>
        <v>44774</v>
      </c>
      <c r="C10" s="60">
        <f>VLOOKUP($A10,'Return Data'!$B$7:$R$2292,4,0)</f>
        <v>73.709500000000006</v>
      </c>
      <c r="D10" s="60">
        <f>VLOOKUP($A10,'Return Data'!$B$7:$R$2292,10,0)</f>
        <v>-0.73260000000000003</v>
      </c>
      <c r="E10" s="61">
        <f t="shared" si="0"/>
        <v>49</v>
      </c>
      <c r="F10" s="60">
        <f>VLOOKUP($A10,'Return Data'!$B$7:$R$2292,11,0)</f>
        <v>-5.3635000000000002</v>
      </c>
      <c r="G10" s="61">
        <f t="shared" si="1"/>
        <v>53</v>
      </c>
      <c r="H10" s="60">
        <f>VLOOKUP($A10,'Return Data'!$B$7:$R$2292,12,0)</f>
        <v>-11.6981</v>
      </c>
      <c r="I10" s="61">
        <f t="shared" si="2"/>
        <v>56</v>
      </c>
      <c r="J10" s="60">
        <f>VLOOKUP($A10,'Return Data'!$B$7:$R$2292,13,0)</f>
        <v>-0.68930000000000002</v>
      </c>
      <c r="K10" s="61">
        <f t="shared" si="3"/>
        <v>54</v>
      </c>
      <c r="L10" s="60">
        <f>VLOOKUP($A10,'Return Data'!$B$7:$R$2292,17,0)</f>
        <v>23.083100000000002</v>
      </c>
      <c r="M10" s="61">
        <f t="shared" si="4"/>
        <v>50</v>
      </c>
      <c r="N10" s="60">
        <f>VLOOKUP($A10,'Return Data'!$B$7:$R$2292,14,0)</f>
        <v>16.293600000000001</v>
      </c>
      <c r="O10" s="61">
        <f t="shared" si="5"/>
        <v>47</v>
      </c>
      <c r="P10" s="60">
        <f>VLOOKUP($A10,'Return Data'!$B$7:$R$2292,15,0)</f>
        <v>12.529299999999999</v>
      </c>
      <c r="Q10" s="61">
        <f>RANK(P10,P$8:P$63,0)</f>
        <v>18</v>
      </c>
      <c r="R10" s="60">
        <f>VLOOKUP($A10,'Return Data'!$B$7:$R$2292,16,0)</f>
        <v>18.136700000000001</v>
      </c>
      <c r="S10" s="62">
        <f t="shared" si="6"/>
        <v>7</v>
      </c>
    </row>
    <row r="11" spans="1:20" x14ac:dyDescent="0.3">
      <c r="A11" s="58" t="s">
        <v>1970</v>
      </c>
      <c r="B11" s="59">
        <f>VLOOKUP($A11,'Return Data'!$B$7:$R$2292,3,0)</f>
        <v>44774</v>
      </c>
      <c r="C11" s="60">
        <f>VLOOKUP($A11,'Return Data'!$B$7:$R$2292,4,0)</f>
        <v>62.701000000000001</v>
      </c>
      <c r="D11" s="60">
        <f>VLOOKUP($A11,'Return Data'!$B$7:$R$2292,10,0)</f>
        <v>2.0034000000000001</v>
      </c>
      <c r="E11" s="61">
        <f t="shared" si="0"/>
        <v>23</v>
      </c>
      <c r="F11" s="60">
        <f>VLOOKUP($A11,'Return Data'!$B$7:$R$2292,11,0)</f>
        <v>-4.5865</v>
      </c>
      <c r="G11" s="61">
        <f t="shared" si="1"/>
        <v>50</v>
      </c>
      <c r="H11" s="60">
        <f>VLOOKUP($A11,'Return Data'!$B$7:$R$2292,12,0)</f>
        <v>-6.4080000000000004</v>
      </c>
      <c r="I11" s="61">
        <f t="shared" si="2"/>
        <v>52</v>
      </c>
      <c r="J11" s="60">
        <f>VLOOKUP($A11,'Return Data'!$B$7:$R$2292,13,0)</f>
        <v>3.8439999999999999</v>
      </c>
      <c r="K11" s="61">
        <f t="shared" si="3"/>
        <v>46</v>
      </c>
      <c r="L11" s="60">
        <f>VLOOKUP($A11,'Return Data'!$B$7:$R$2292,17,0)</f>
        <v>22.382999999999999</v>
      </c>
      <c r="M11" s="61">
        <f t="shared" si="4"/>
        <v>51</v>
      </c>
      <c r="N11" s="60">
        <f>VLOOKUP($A11,'Return Data'!$B$7:$R$2292,14,0)</f>
        <v>17.2348</v>
      </c>
      <c r="O11" s="61">
        <f t="shared" si="5"/>
        <v>43</v>
      </c>
      <c r="P11" s="60">
        <f>VLOOKUP($A11,'Return Data'!$B$7:$R$2292,15,0)</f>
        <v>10.7903</v>
      </c>
      <c r="Q11" s="61">
        <f>RANK(P11,P$8:P$63,0)</f>
        <v>26</v>
      </c>
      <c r="R11" s="60">
        <f>VLOOKUP($A11,'Return Data'!$B$7:$R$2292,16,0)</f>
        <v>14.5672</v>
      </c>
      <c r="S11" s="62">
        <f t="shared" si="6"/>
        <v>30</v>
      </c>
    </row>
    <row r="12" spans="1:20" x14ac:dyDescent="0.3">
      <c r="A12" s="58" t="s">
        <v>2023</v>
      </c>
      <c r="B12" s="59">
        <f>VLOOKUP($A12,'Return Data'!$B$7:$R$2292,3,0)</f>
        <v>44774</v>
      </c>
      <c r="C12" s="60">
        <f>VLOOKUP($A12,'Return Data'!$B$7:$R$2292,4,0)</f>
        <v>16.87</v>
      </c>
      <c r="D12" s="60">
        <f>VLOOKUP($A12,'Return Data'!$B$7:$R$2292,10,0)</f>
        <v>-0.35439999999999999</v>
      </c>
      <c r="E12" s="61">
        <f t="shared" si="0"/>
        <v>45</v>
      </c>
      <c r="F12" s="60">
        <f>VLOOKUP($A12,'Return Data'!$B$7:$R$2292,11,0)</f>
        <v>-6.2256999999999998</v>
      </c>
      <c r="G12" s="61">
        <f t="shared" si="1"/>
        <v>54</v>
      </c>
      <c r="H12" s="60">
        <f>VLOOKUP($A12,'Return Data'!$B$7:$R$2292,12,0)</f>
        <v>-5.5430999999999999</v>
      </c>
      <c r="I12" s="61">
        <f t="shared" si="2"/>
        <v>49</v>
      </c>
      <c r="J12" s="60">
        <f>VLOOKUP($A12,'Return Data'!$B$7:$R$2292,13,0)</f>
        <v>0.71640000000000004</v>
      </c>
      <c r="K12" s="61">
        <f t="shared" si="3"/>
        <v>51</v>
      </c>
      <c r="L12" s="60">
        <f>VLOOKUP($A12,'Return Data'!$B$7:$R$2292,17,0)</f>
        <v>33.206400000000002</v>
      </c>
      <c r="M12" s="61">
        <f t="shared" si="4"/>
        <v>17</v>
      </c>
      <c r="N12" s="60">
        <f>VLOOKUP($A12,'Return Data'!$B$7:$R$2292,14,0)</f>
        <v>28.744599999999998</v>
      </c>
      <c r="O12" s="61">
        <f t="shared" si="5"/>
        <v>9</v>
      </c>
      <c r="P12" s="60"/>
      <c r="Q12" s="61"/>
      <c r="R12" s="60">
        <f>VLOOKUP($A12,'Return Data'!$B$7:$R$2292,16,0)</f>
        <v>12.472099999999999</v>
      </c>
      <c r="S12" s="62">
        <f t="shared" si="6"/>
        <v>48</v>
      </c>
    </row>
    <row r="13" spans="1:20" x14ac:dyDescent="0.3">
      <c r="A13" s="58" t="s">
        <v>2025</v>
      </c>
      <c r="B13" s="59">
        <f>VLOOKUP($A13,'Return Data'!$B$7:$R$2292,3,0)</f>
        <v>44774</v>
      </c>
      <c r="C13" s="60">
        <f>VLOOKUP($A13,'Return Data'!$B$7:$R$2292,4,0)</f>
        <v>20.11</v>
      </c>
      <c r="D13" s="60">
        <f>VLOOKUP($A13,'Return Data'!$B$7:$R$2292,10,0)</f>
        <v>-1.2764</v>
      </c>
      <c r="E13" s="61">
        <f t="shared" si="0"/>
        <v>52</v>
      </c>
      <c r="F13" s="60">
        <f>VLOOKUP($A13,'Return Data'!$B$7:$R$2292,11,0)</f>
        <v>-6.4215999999999998</v>
      </c>
      <c r="G13" s="61">
        <f t="shared" si="1"/>
        <v>55</v>
      </c>
      <c r="H13" s="60">
        <f>VLOOKUP($A13,'Return Data'!$B$7:$R$2292,12,0)</f>
        <v>-6.5086000000000004</v>
      </c>
      <c r="I13" s="61">
        <f t="shared" si="2"/>
        <v>53</v>
      </c>
      <c r="J13" s="60">
        <f>VLOOKUP($A13,'Return Data'!$B$7:$R$2292,13,0)</f>
        <v>-1.8066</v>
      </c>
      <c r="K13" s="61">
        <f t="shared" si="3"/>
        <v>55</v>
      </c>
      <c r="L13" s="60">
        <f>VLOOKUP($A13,'Return Data'!$B$7:$R$2292,17,0)</f>
        <v>32.649299999999997</v>
      </c>
      <c r="M13" s="61">
        <f t="shared" si="4"/>
        <v>20</v>
      </c>
      <c r="N13" s="60">
        <f>VLOOKUP($A13,'Return Data'!$B$7:$R$2292,14,0)</f>
        <v>26.07</v>
      </c>
      <c r="O13" s="61">
        <f t="shared" si="5"/>
        <v>15</v>
      </c>
      <c r="P13" s="60"/>
      <c r="Q13" s="61"/>
      <c r="R13" s="60">
        <f>VLOOKUP($A13,'Return Data'!$B$7:$R$2292,16,0)</f>
        <v>20.2636</v>
      </c>
      <c r="S13" s="62">
        <f t="shared" si="6"/>
        <v>5</v>
      </c>
    </row>
    <row r="14" spans="1:20" x14ac:dyDescent="0.3">
      <c r="A14" s="58" t="s">
        <v>2027</v>
      </c>
      <c r="B14" s="59">
        <f>VLOOKUP($A14,'Return Data'!$B$7:$R$2292,3,0)</f>
        <v>44774</v>
      </c>
      <c r="C14" s="60">
        <f>VLOOKUP($A14,'Return Data'!$B$7:$R$2292,4,0)</f>
        <v>107.32</v>
      </c>
      <c r="D14" s="60">
        <f>VLOOKUP($A14,'Return Data'!$B$7:$R$2292,10,0)</f>
        <v>-0.38979999999999998</v>
      </c>
      <c r="E14" s="61">
        <f t="shared" si="0"/>
        <v>46</v>
      </c>
      <c r="F14" s="60">
        <f>VLOOKUP($A14,'Return Data'!$B$7:$R$2292,11,0)</f>
        <v>-3.8954</v>
      </c>
      <c r="G14" s="61">
        <f t="shared" si="1"/>
        <v>47</v>
      </c>
      <c r="H14" s="60">
        <f>VLOOKUP($A14,'Return Data'!$B$7:$R$2292,12,0)</f>
        <v>-5.6609999999999996</v>
      </c>
      <c r="I14" s="61">
        <f t="shared" si="2"/>
        <v>50</v>
      </c>
      <c r="J14" s="60">
        <f>VLOOKUP($A14,'Return Data'!$B$7:$R$2292,13,0)</f>
        <v>1.6094999999999999</v>
      </c>
      <c r="K14" s="61">
        <f t="shared" si="3"/>
        <v>48</v>
      </c>
      <c r="L14" s="60">
        <f>VLOOKUP($A14,'Return Data'!$B$7:$R$2292,17,0)</f>
        <v>31.953299999999999</v>
      </c>
      <c r="M14" s="61">
        <f t="shared" si="4"/>
        <v>22</v>
      </c>
      <c r="N14" s="60">
        <f>VLOOKUP($A14,'Return Data'!$B$7:$R$2292,14,0)</f>
        <v>27.446000000000002</v>
      </c>
      <c r="O14" s="61">
        <f t="shared" si="5"/>
        <v>12</v>
      </c>
      <c r="P14" s="60">
        <f>VLOOKUP($A14,'Return Data'!$B$7:$R$2292,15,0)</f>
        <v>15.8849</v>
      </c>
      <c r="Q14" s="61">
        <f t="shared" ref="Q14:Q21" si="7">RANK(P14,P$8:P$63,0)</f>
        <v>5</v>
      </c>
      <c r="R14" s="60">
        <f>VLOOKUP($A14,'Return Data'!$B$7:$R$2292,16,0)</f>
        <v>17.2303</v>
      </c>
      <c r="S14" s="62">
        <f t="shared" si="6"/>
        <v>12</v>
      </c>
    </row>
    <row r="15" spans="1:20" x14ac:dyDescent="0.3">
      <c r="A15" s="58" t="s">
        <v>171</v>
      </c>
      <c r="B15" s="59">
        <f>VLOOKUP($A15,'Return Data'!$B$7:$R$2292,3,0)</f>
        <v>44774</v>
      </c>
      <c r="C15" s="60">
        <f>VLOOKUP($A15,'Return Data'!$B$7:$R$2292,4,0)</f>
        <v>123.27</v>
      </c>
      <c r="D15" s="60">
        <f>VLOOKUP($A15,'Return Data'!$B$7:$R$2292,10,0)</f>
        <v>3.3277000000000001</v>
      </c>
      <c r="E15" s="61">
        <f t="shared" si="0"/>
        <v>5</v>
      </c>
      <c r="F15" s="60">
        <f>VLOOKUP($A15,'Return Data'!$B$7:$R$2292,11,0)</f>
        <v>-2.2675000000000001</v>
      </c>
      <c r="G15" s="61">
        <f t="shared" si="1"/>
        <v>33</v>
      </c>
      <c r="H15" s="60">
        <f>VLOOKUP($A15,'Return Data'!$B$7:$R$2292,12,0)</f>
        <v>-2.8605</v>
      </c>
      <c r="I15" s="61">
        <f t="shared" si="2"/>
        <v>32</v>
      </c>
      <c r="J15" s="60">
        <f>VLOOKUP($A15,'Return Data'!$B$7:$R$2292,13,0)</f>
        <v>8.2074999999999996</v>
      </c>
      <c r="K15" s="61">
        <f t="shared" si="3"/>
        <v>35</v>
      </c>
      <c r="L15" s="60">
        <f>VLOOKUP($A15,'Return Data'!$B$7:$R$2292,17,0)</f>
        <v>30.952999999999999</v>
      </c>
      <c r="M15" s="61">
        <f t="shared" si="4"/>
        <v>27</v>
      </c>
      <c r="N15" s="60">
        <f>VLOOKUP($A15,'Return Data'!$B$7:$R$2292,14,0)</f>
        <v>24.247299999999999</v>
      </c>
      <c r="O15" s="61">
        <f t="shared" si="5"/>
        <v>17</v>
      </c>
      <c r="P15" s="60">
        <f>VLOOKUP($A15,'Return Data'!$B$7:$R$2292,15,0)</f>
        <v>16.389900000000001</v>
      </c>
      <c r="Q15" s="61">
        <f t="shared" si="7"/>
        <v>3</v>
      </c>
      <c r="R15" s="60">
        <f>VLOOKUP($A15,'Return Data'!$B$7:$R$2292,16,0)</f>
        <v>15.936199999999999</v>
      </c>
      <c r="S15" s="62">
        <f t="shared" si="6"/>
        <v>17</v>
      </c>
    </row>
    <row r="16" spans="1:20" x14ac:dyDescent="0.3">
      <c r="A16" s="58" t="s">
        <v>172</v>
      </c>
      <c r="B16" s="59">
        <f>VLOOKUP($A16,'Return Data'!$B$7:$R$2292,3,0)</f>
        <v>44774</v>
      </c>
      <c r="C16" s="60">
        <f>VLOOKUP($A16,'Return Data'!$B$7:$R$2292,4,0)</f>
        <v>86.998000000000005</v>
      </c>
      <c r="D16" s="60">
        <f>VLOOKUP($A16,'Return Data'!$B$7:$R$2292,10,0)</f>
        <v>1.8688</v>
      </c>
      <c r="E16" s="61">
        <f t="shared" si="0"/>
        <v>27</v>
      </c>
      <c r="F16" s="60">
        <f>VLOOKUP($A16,'Return Data'!$B$7:$R$2292,11,0)</f>
        <v>-1.9630000000000001</v>
      </c>
      <c r="G16" s="61">
        <f t="shared" si="1"/>
        <v>29</v>
      </c>
      <c r="H16" s="60">
        <f>VLOOKUP($A16,'Return Data'!$B$7:$R$2292,12,0)</f>
        <v>-2.52</v>
      </c>
      <c r="I16" s="61">
        <f t="shared" si="2"/>
        <v>31</v>
      </c>
      <c r="J16" s="60">
        <f>VLOOKUP($A16,'Return Data'!$B$7:$R$2292,13,0)</f>
        <v>5.5852000000000004</v>
      </c>
      <c r="K16" s="61">
        <f t="shared" si="3"/>
        <v>42</v>
      </c>
      <c r="L16" s="60">
        <f>VLOOKUP($A16,'Return Data'!$B$7:$R$2292,17,0)</f>
        <v>32.141599999999997</v>
      </c>
      <c r="M16" s="61">
        <f t="shared" si="4"/>
        <v>21</v>
      </c>
      <c r="N16" s="60">
        <f>VLOOKUP($A16,'Return Data'!$B$7:$R$2292,14,0)</f>
        <v>21.607399999999998</v>
      </c>
      <c r="O16" s="61">
        <f t="shared" si="5"/>
        <v>21</v>
      </c>
      <c r="P16" s="60">
        <f>VLOOKUP($A16,'Return Data'!$B$7:$R$2292,15,0)</f>
        <v>13.5768</v>
      </c>
      <c r="Q16" s="61">
        <f t="shared" si="7"/>
        <v>10</v>
      </c>
      <c r="R16" s="60">
        <f>VLOOKUP($A16,'Return Data'!$B$7:$R$2292,16,0)</f>
        <v>17.239699999999999</v>
      </c>
      <c r="S16" s="62">
        <f t="shared" si="6"/>
        <v>11</v>
      </c>
    </row>
    <row r="17" spans="1:19" x14ac:dyDescent="0.3">
      <c r="A17" s="58" t="s">
        <v>173</v>
      </c>
      <c r="B17" s="59">
        <f>VLOOKUP($A17,'Return Data'!$B$7:$R$2292,3,0)</f>
        <v>44774</v>
      </c>
      <c r="C17" s="60">
        <f>VLOOKUP($A17,'Return Data'!$B$7:$R$2292,4,0)</f>
        <v>78.2</v>
      </c>
      <c r="D17" s="60">
        <f>VLOOKUP($A17,'Return Data'!$B$7:$R$2292,10,0)</f>
        <v>1.9557</v>
      </c>
      <c r="E17" s="61">
        <f t="shared" si="0"/>
        <v>25</v>
      </c>
      <c r="F17" s="60">
        <f>VLOOKUP($A17,'Return Data'!$B$7:$R$2292,11,0)</f>
        <v>-3.3016000000000001</v>
      </c>
      <c r="G17" s="61">
        <f t="shared" si="1"/>
        <v>44</v>
      </c>
      <c r="H17" s="60">
        <f>VLOOKUP($A17,'Return Data'!$B$7:$R$2292,12,0)</f>
        <v>-2.4573</v>
      </c>
      <c r="I17" s="61">
        <f t="shared" si="2"/>
        <v>30</v>
      </c>
      <c r="J17" s="60">
        <f>VLOOKUP($A17,'Return Data'!$B$7:$R$2292,13,0)</f>
        <v>6.6993999999999998</v>
      </c>
      <c r="K17" s="61">
        <f t="shared" si="3"/>
        <v>40</v>
      </c>
      <c r="L17" s="60">
        <f>VLOOKUP($A17,'Return Data'!$B$7:$R$2292,17,0)</f>
        <v>28.143899999999999</v>
      </c>
      <c r="M17" s="61">
        <f t="shared" si="4"/>
        <v>40</v>
      </c>
      <c r="N17" s="60">
        <f>VLOOKUP($A17,'Return Data'!$B$7:$R$2292,14,0)</f>
        <v>18.7727</v>
      </c>
      <c r="O17" s="61">
        <f t="shared" si="5"/>
        <v>36</v>
      </c>
      <c r="P17" s="60">
        <f>VLOOKUP($A17,'Return Data'!$B$7:$R$2292,15,0)</f>
        <v>11.1126</v>
      </c>
      <c r="Q17" s="61">
        <f t="shared" si="7"/>
        <v>25</v>
      </c>
      <c r="R17" s="60">
        <f>VLOOKUP($A17,'Return Data'!$B$7:$R$2292,16,0)</f>
        <v>14.3409</v>
      </c>
      <c r="S17" s="62">
        <f t="shared" si="6"/>
        <v>31</v>
      </c>
    </row>
    <row r="18" spans="1:19" x14ac:dyDescent="0.3">
      <c r="A18" s="58" t="s">
        <v>175</v>
      </c>
      <c r="B18" s="59">
        <f>VLOOKUP($A18,'Return Data'!$B$7:$R$2292,3,0)</f>
        <v>44774</v>
      </c>
      <c r="C18" s="60">
        <f>VLOOKUP($A18,'Return Data'!$B$7:$R$2292,4,0)</f>
        <v>924.16800000000001</v>
      </c>
      <c r="D18" s="60">
        <f>VLOOKUP($A18,'Return Data'!$B$7:$R$2292,10,0)</f>
        <v>1.2061999999999999</v>
      </c>
      <c r="E18" s="61">
        <f t="shared" si="0"/>
        <v>33</v>
      </c>
      <c r="F18" s="60">
        <f>VLOOKUP($A18,'Return Data'!$B$7:$R$2292,11,0)</f>
        <v>-3.8287</v>
      </c>
      <c r="G18" s="61">
        <f t="shared" si="1"/>
        <v>46</v>
      </c>
      <c r="H18" s="60">
        <f>VLOOKUP($A18,'Return Data'!$B$7:$R$2292,12,0)</f>
        <v>-4.2282999999999999</v>
      </c>
      <c r="I18" s="61">
        <f t="shared" si="2"/>
        <v>43</v>
      </c>
      <c r="J18" s="60">
        <f>VLOOKUP($A18,'Return Data'!$B$7:$R$2292,13,0)</f>
        <v>8.9915000000000003</v>
      </c>
      <c r="K18" s="61">
        <f t="shared" si="3"/>
        <v>31</v>
      </c>
      <c r="L18" s="60">
        <f>VLOOKUP($A18,'Return Data'!$B$7:$R$2292,17,0)</f>
        <v>32.959099999999999</v>
      </c>
      <c r="M18" s="61">
        <f t="shared" si="4"/>
        <v>18</v>
      </c>
      <c r="N18" s="60">
        <f>VLOOKUP($A18,'Return Data'!$B$7:$R$2292,14,0)</f>
        <v>17.8476</v>
      </c>
      <c r="O18" s="61">
        <f t="shared" si="5"/>
        <v>39</v>
      </c>
      <c r="P18" s="60">
        <f>VLOOKUP($A18,'Return Data'!$B$7:$R$2292,15,0)</f>
        <v>10.760899999999999</v>
      </c>
      <c r="Q18" s="61">
        <f t="shared" si="7"/>
        <v>27</v>
      </c>
      <c r="R18" s="60">
        <f>VLOOKUP($A18,'Return Data'!$B$7:$R$2292,16,0)</f>
        <v>14.9704</v>
      </c>
      <c r="S18" s="62">
        <f t="shared" si="6"/>
        <v>25</v>
      </c>
    </row>
    <row r="19" spans="1:19" x14ac:dyDescent="0.3">
      <c r="A19" s="58" t="s">
        <v>177</v>
      </c>
      <c r="B19" s="59">
        <f>VLOOKUP($A19,'Return Data'!$B$7:$R$2292,3,0)</f>
        <v>44774</v>
      </c>
      <c r="C19" s="60">
        <f>VLOOKUP($A19,'Return Data'!$B$7:$R$2292,4,0)</f>
        <v>809.19200000000001</v>
      </c>
      <c r="D19" s="60">
        <f>VLOOKUP($A19,'Return Data'!$B$7:$R$2292,10,0)</f>
        <v>3.8852000000000002</v>
      </c>
      <c r="E19" s="61">
        <f t="shared" si="0"/>
        <v>2</v>
      </c>
      <c r="F19" s="60">
        <f>VLOOKUP($A19,'Return Data'!$B$7:$R$2292,11,0)</f>
        <v>2.8439999999999999</v>
      </c>
      <c r="G19" s="61">
        <f t="shared" si="1"/>
        <v>3</v>
      </c>
      <c r="H19" s="60">
        <f>VLOOKUP($A19,'Return Data'!$B$7:$R$2292,12,0)</f>
        <v>2.2751999999999999</v>
      </c>
      <c r="I19" s="61">
        <f t="shared" si="2"/>
        <v>9</v>
      </c>
      <c r="J19" s="60">
        <f>VLOOKUP($A19,'Return Data'!$B$7:$R$2292,13,0)</f>
        <v>15.3093</v>
      </c>
      <c r="K19" s="61">
        <f t="shared" si="3"/>
        <v>4</v>
      </c>
      <c r="L19" s="60">
        <f>VLOOKUP($A19,'Return Data'!$B$7:$R$2292,17,0)</f>
        <v>31.229399999999998</v>
      </c>
      <c r="M19" s="61">
        <f t="shared" si="4"/>
        <v>25</v>
      </c>
      <c r="N19" s="60">
        <f>VLOOKUP($A19,'Return Data'!$B$7:$R$2292,14,0)</f>
        <v>16.985499999999998</v>
      </c>
      <c r="O19" s="61">
        <f t="shared" si="5"/>
        <v>45</v>
      </c>
      <c r="P19" s="60">
        <f>VLOOKUP($A19,'Return Data'!$B$7:$R$2292,15,0)</f>
        <v>8.9718</v>
      </c>
      <c r="Q19" s="61">
        <f t="shared" si="7"/>
        <v>34</v>
      </c>
      <c r="R19" s="60">
        <f>VLOOKUP($A19,'Return Data'!$B$7:$R$2292,16,0)</f>
        <v>13.3186</v>
      </c>
      <c r="S19" s="62">
        <f t="shared" si="6"/>
        <v>44</v>
      </c>
    </row>
    <row r="20" spans="1:19" x14ac:dyDescent="0.3">
      <c r="A20" s="58" t="s">
        <v>178</v>
      </c>
      <c r="B20" s="59">
        <f>VLOOKUP($A20,'Return Data'!$B$7:$R$2292,3,0)</f>
        <v>44774</v>
      </c>
      <c r="C20" s="60">
        <f>VLOOKUP($A20,'Return Data'!$B$7:$R$2292,4,0)</f>
        <v>60.6006</v>
      </c>
      <c r="D20" s="60">
        <f>VLOOKUP($A20,'Return Data'!$B$7:$R$2292,10,0)</f>
        <v>1.8771</v>
      </c>
      <c r="E20" s="61">
        <f t="shared" si="0"/>
        <v>26</v>
      </c>
      <c r="F20" s="60">
        <f>VLOOKUP($A20,'Return Data'!$B$7:$R$2292,11,0)</f>
        <v>-3.3437000000000001</v>
      </c>
      <c r="G20" s="61">
        <f t="shared" si="1"/>
        <v>45</v>
      </c>
      <c r="H20" s="60">
        <f>VLOOKUP($A20,'Return Data'!$B$7:$R$2292,12,0)</f>
        <v>-2.9863</v>
      </c>
      <c r="I20" s="61">
        <f t="shared" si="2"/>
        <v>34</v>
      </c>
      <c r="J20" s="60">
        <f>VLOOKUP($A20,'Return Data'!$B$7:$R$2292,13,0)</f>
        <v>9.7934000000000001</v>
      </c>
      <c r="K20" s="61">
        <f t="shared" si="3"/>
        <v>21</v>
      </c>
      <c r="L20" s="60">
        <f>VLOOKUP($A20,'Return Data'!$B$7:$R$2292,17,0)</f>
        <v>29.057300000000001</v>
      </c>
      <c r="M20" s="61">
        <f t="shared" si="4"/>
        <v>39</v>
      </c>
      <c r="N20" s="60">
        <f>VLOOKUP($A20,'Return Data'!$B$7:$R$2292,14,0)</f>
        <v>18.9375</v>
      </c>
      <c r="O20" s="61">
        <f t="shared" si="5"/>
        <v>34</v>
      </c>
      <c r="P20" s="60">
        <f>VLOOKUP($A20,'Return Data'!$B$7:$R$2292,15,0)</f>
        <v>9.9783000000000008</v>
      </c>
      <c r="Q20" s="61">
        <f t="shared" si="7"/>
        <v>33</v>
      </c>
      <c r="R20" s="60">
        <f>VLOOKUP($A20,'Return Data'!$B$7:$R$2292,16,0)</f>
        <v>14.207000000000001</v>
      </c>
      <c r="S20" s="62">
        <f t="shared" si="6"/>
        <v>34</v>
      </c>
    </row>
    <row r="21" spans="1:19" x14ac:dyDescent="0.3">
      <c r="A21" s="58" t="s">
        <v>179</v>
      </c>
      <c r="B21" s="59">
        <f>VLOOKUP($A21,'Return Data'!$B$7:$R$2292,3,0)</f>
        <v>44774</v>
      </c>
      <c r="C21" s="60">
        <f>VLOOKUP($A21,'Return Data'!$B$7:$R$2292,4,0)</f>
        <v>641.89</v>
      </c>
      <c r="D21" s="60">
        <f>VLOOKUP($A21,'Return Data'!$B$7:$R$2292,10,0)</f>
        <v>2.4156</v>
      </c>
      <c r="E21" s="61">
        <f t="shared" si="0"/>
        <v>17</v>
      </c>
      <c r="F21" s="60">
        <f>VLOOKUP($A21,'Return Data'!$B$7:$R$2292,11,0)</f>
        <v>-1.6939</v>
      </c>
      <c r="G21" s="61">
        <f t="shared" si="1"/>
        <v>26</v>
      </c>
      <c r="H21" s="60">
        <f>VLOOKUP($A21,'Return Data'!$B$7:$R$2292,12,0)</f>
        <v>-3.4912000000000001</v>
      </c>
      <c r="I21" s="61">
        <f t="shared" si="2"/>
        <v>38</v>
      </c>
      <c r="J21" s="60">
        <f>VLOOKUP($A21,'Return Data'!$B$7:$R$2292,13,0)</f>
        <v>9.0945</v>
      </c>
      <c r="K21" s="61">
        <f t="shared" si="3"/>
        <v>27</v>
      </c>
      <c r="L21" s="60">
        <f>VLOOKUP($A21,'Return Data'!$B$7:$R$2292,17,0)</f>
        <v>30.688400000000001</v>
      </c>
      <c r="M21" s="61">
        <f t="shared" si="4"/>
        <v>28</v>
      </c>
      <c r="N21" s="60">
        <f>VLOOKUP($A21,'Return Data'!$B$7:$R$2292,14,0)</f>
        <v>18.8428</v>
      </c>
      <c r="O21" s="61">
        <f t="shared" si="5"/>
        <v>35</v>
      </c>
      <c r="P21" s="60">
        <f>VLOOKUP($A21,'Return Data'!$B$7:$R$2292,15,0)</f>
        <v>13.2202</v>
      </c>
      <c r="Q21" s="61">
        <f t="shared" si="7"/>
        <v>13</v>
      </c>
      <c r="R21" s="60">
        <f>VLOOKUP($A21,'Return Data'!$B$7:$R$2292,16,0)</f>
        <v>15.666499999999999</v>
      </c>
      <c r="S21" s="62">
        <f t="shared" si="6"/>
        <v>19</v>
      </c>
    </row>
    <row r="22" spans="1:19" x14ac:dyDescent="0.3">
      <c r="A22" s="58" t="s">
        <v>180</v>
      </c>
      <c r="B22" s="59">
        <f>VLOOKUP($A22,'Return Data'!$B$7:$R$2292,3,0)</f>
        <v>44774</v>
      </c>
      <c r="C22" s="60">
        <f>VLOOKUP($A22,'Return Data'!$B$7:$R$2292,4,0)</f>
        <v>17.59</v>
      </c>
      <c r="D22" s="60">
        <f>VLOOKUP($A22,'Return Data'!$B$7:$R$2292,10,0)</f>
        <v>7.1254999999999997</v>
      </c>
      <c r="E22" s="61">
        <f t="shared" si="0"/>
        <v>1</v>
      </c>
      <c r="F22" s="60">
        <f>VLOOKUP($A22,'Return Data'!$B$7:$R$2292,11,0)</f>
        <v>5.3925000000000001</v>
      </c>
      <c r="G22" s="61">
        <f t="shared" si="1"/>
        <v>1</v>
      </c>
      <c r="H22" s="60">
        <f>VLOOKUP($A22,'Return Data'!$B$7:$R$2292,12,0)</f>
        <v>3.8984000000000001</v>
      </c>
      <c r="I22" s="61">
        <f t="shared" si="2"/>
        <v>7</v>
      </c>
      <c r="J22" s="60">
        <f>VLOOKUP($A22,'Return Data'!$B$7:$R$2292,13,0)</f>
        <v>19.741299999999999</v>
      </c>
      <c r="K22" s="61">
        <f t="shared" si="3"/>
        <v>1</v>
      </c>
      <c r="L22" s="60">
        <f>VLOOKUP($A22,'Return Data'!$B$7:$R$2292,17,0)</f>
        <v>35.872700000000002</v>
      </c>
      <c r="M22" s="61">
        <f t="shared" si="4"/>
        <v>14</v>
      </c>
      <c r="N22" s="60">
        <f>VLOOKUP($A22,'Return Data'!$B$7:$R$2292,14,0)</f>
        <v>19.3947</v>
      </c>
      <c r="O22" s="61">
        <f t="shared" si="5"/>
        <v>32</v>
      </c>
      <c r="P22" s="60"/>
      <c r="Q22" s="61"/>
      <c r="R22" s="60">
        <f>VLOOKUP($A22,'Return Data'!$B$7:$R$2292,16,0)</f>
        <v>13.823600000000001</v>
      </c>
      <c r="S22" s="62">
        <f t="shared" si="6"/>
        <v>38</v>
      </c>
    </row>
    <row r="23" spans="1:19" x14ac:dyDescent="0.3">
      <c r="A23" s="58" t="s">
        <v>181</v>
      </c>
      <c r="B23" s="59">
        <f>VLOOKUP($A23,'Return Data'!$B$7:$R$2292,3,0)</f>
        <v>44774</v>
      </c>
      <c r="C23" s="60">
        <f>VLOOKUP($A23,'Return Data'!$B$7:$R$2292,4,0)</f>
        <v>42.06</v>
      </c>
      <c r="D23" s="60">
        <f>VLOOKUP($A23,'Return Data'!$B$7:$R$2292,10,0)</f>
        <v>1.5450999999999999</v>
      </c>
      <c r="E23" s="61">
        <f t="shared" si="0"/>
        <v>29</v>
      </c>
      <c r="F23" s="60">
        <f>VLOOKUP($A23,'Return Data'!$B$7:$R$2292,11,0)</f>
        <v>-2.0722</v>
      </c>
      <c r="G23" s="61">
        <f t="shared" si="1"/>
        <v>30</v>
      </c>
      <c r="H23" s="60">
        <f>VLOOKUP($A23,'Return Data'!$B$7:$R$2292,12,0)</f>
        <v>-3.1991000000000001</v>
      </c>
      <c r="I23" s="61">
        <f t="shared" si="2"/>
        <v>35</v>
      </c>
      <c r="J23" s="60">
        <f>VLOOKUP($A23,'Return Data'!$B$7:$R$2292,13,0)</f>
        <v>9.5027000000000008</v>
      </c>
      <c r="K23" s="61">
        <f t="shared" si="3"/>
        <v>25</v>
      </c>
      <c r="L23" s="60">
        <f>VLOOKUP($A23,'Return Data'!$B$7:$R$2292,17,0)</f>
        <v>26.0382</v>
      </c>
      <c r="M23" s="61">
        <f t="shared" si="4"/>
        <v>45</v>
      </c>
      <c r="N23" s="60">
        <f>VLOOKUP($A23,'Return Data'!$B$7:$R$2292,14,0)</f>
        <v>17.1783</v>
      </c>
      <c r="O23" s="61">
        <f t="shared" si="5"/>
        <v>44</v>
      </c>
      <c r="P23" s="60">
        <f>VLOOKUP($A23,'Return Data'!$B$7:$R$2292,15,0)</f>
        <v>10.313499999999999</v>
      </c>
      <c r="Q23" s="61">
        <f>RANK(P23,P$8:P$63,0)</f>
        <v>29</v>
      </c>
      <c r="R23" s="60">
        <f>VLOOKUP($A23,'Return Data'!$B$7:$R$2292,16,0)</f>
        <v>17.524899999999999</v>
      </c>
      <c r="S23" s="62">
        <f t="shared" si="6"/>
        <v>9</v>
      </c>
    </row>
    <row r="24" spans="1:19" x14ac:dyDescent="0.3">
      <c r="A24" s="58" t="s">
        <v>182</v>
      </c>
      <c r="B24" s="59">
        <f>VLOOKUP($A24,'Return Data'!$B$7:$R$2292,3,0)</f>
        <v>44774</v>
      </c>
      <c r="C24" s="60">
        <f>VLOOKUP($A24,'Return Data'!$B$7:$R$2292,4,0)</f>
        <v>107.22</v>
      </c>
      <c r="D24" s="60">
        <f>VLOOKUP($A24,'Return Data'!$B$7:$R$2292,10,0)</f>
        <v>-1.0611999999999999</v>
      </c>
      <c r="E24" s="61">
        <f t="shared" si="0"/>
        <v>50</v>
      </c>
      <c r="F24" s="60">
        <f>VLOOKUP($A24,'Return Data'!$B$7:$R$2292,11,0)</f>
        <v>-2.6688000000000001</v>
      </c>
      <c r="G24" s="61">
        <f t="shared" si="1"/>
        <v>38</v>
      </c>
      <c r="H24" s="60">
        <f>VLOOKUP($A24,'Return Data'!$B$7:$R$2292,12,0)</f>
        <v>-1.0155000000000001</v>
      </c>
      <c r="I24" s="61">
        <f t="shared" si="2"/>
        <v>23</v>
      </c>
      <c r="J24" s="60">
        <f>VLOOKUP($A24,'Return Data'!$B$7:$R$2292,13,0)</f>
        <v>10.5931</v>
      </c>
      <c r="K24" s="61">
        <f t="shared" si="3"/>
        <v>17</v>
      </c>
      <c r="L24" s="60">
        <f>VLOOKUP($A24,'Return Data'!$B$7:$R$2292,17,0)</f>
        <v>40.415799999999997</v>
      </c>
      <c r="M24" s="61">
        <f t="shared" si="4"/>
        <v>11</v>
      </c>
      <c r="N24" s="60">
        <f>VLOOKUP($A24,'Return Data'!$B$7:$R$2292,14,0)</f>
        <v>24.8887</v>
      </c>
      <c r="O24" s="61">
        <f t="shared" si="5"/>
        <v>16</v>
      </c>
      <c r="P24" s="60">
        <f>VLOOKUP($A24,'Return Data'!$B$7:$R$2292,15,0)</f>
        <v>14.3841</v>
      </c>
      <c r="Q24" s="61">
        <f>RANK(P24,P$8:P$63,0)</f>
        <v>7</v>
      </c>
      <c r="R24" s="60">
        <f>VLOOKUP($A24,'Return Data'!$B$7:$R$2292,16,0)</f>
        <v>17.792300000000001</v>
      </c>
      <c r="S24" s="62">
        <f t="shared" si="6"/>
        <v>8</v>
      </c>
    </row>
    <row r="25" spans="1:19" x14ac:dyDescent="0.3">
      <c r="A25" s="58" t="s">
        <v>183</v>
      </c>
      <c r="B25" s="59">
        <f>VLOOKUP($A25,'Return Data'!$B$7:$R$2292,3,0)</f>
        <v>44774</v>
      </c>
      <c r="C25" s="60">
        <f>VLOOKUP($A25,'Return Data'!$B$7:$R$2292,4,0)</f>
        <v>14.33</v>
      </c>
      <c r="D25" s="60">
        <f>VLOOKUP($A25,'Return Data'!$B$7:$R$2292,10,0)</f>
        <v>3.2421000000000002</v>
      </c>
      <c r="E25" s="61">
        <f t="shared" si="0"/>
        <v>7</v>
      </c>
      <c r="F25" s="60">
        <f>VLOOKUP($A25,'Return Data'!$B$7:$R$2292,11,0)</f>
        <v>-1.2404999999999999</v>
      </c>
      <c r="G25" s="61">
        <f t="shared" si="1"/>
        <v>21</v>
      </c>
      <c r="H25" s="60">
        <f>VLOOKUP($A25,'Return Data'!$B$7:$R$2292,12,0)</f>
        <v>-2.3841999999999999</v>
      </c>
      <c r="I25" s="61">
        <f t="shared" si="2"/>
        <v>29</v>
      </c>
      <c r="J25" s="60">
        <f>VLOOKUP($A25,'Return Data'!$B$7:$R$2292,13,0)</f>
        <v>8.3963999999999999</v>
      </c>
      <c r="K25" s="61">
        <f t="shared" si="3"/>
        <v>34</v>
      </c>
      <c r="L25" s="60">
        <f>VLOOKUP($A25,'Return Data'!$B$7:$R$2292,17,0)</f>
        <v>24.6312</v>
      </c>
      <c r="M25" s="61">
        <f t="shared" si="4"/>
        <v>48</v>
      </c>
      <c r="N25" s="60">
        <f>VLOOKUP($A25,'Return Data'!$B$7:$R$2292,14,0)</f>
        <v>15.4863</v>
      </c>
      <c r="O25" s="61">
        <f t="shared" si="5"/>
        <v>50</v>
      </c>
      <c r="P25" s="60"/>
      <c r="Q25" s="61"/>
      <c r="R25" s="60">
        <f>VLOOKUP($A25,'Return Data'!$B$7:$R$2292,16,0)</f>
        <v>8.1452000000000009</v>
      </c>
      <c r="S25" s="62">
        <f t="shared" si="6"/>
        <v>56</v>
      </c>
    </row>
    <row r="26" spans="1:19" x14ac:dyDescent="0.3">
      <c r="A26" s="58" t="s">
        <v>184</v>
      </c>
      <c r="B26" s="59">
        <f>VLOOKUP($A26,'Return Data'!$B$7:$R$2292,3,0)</f>
        <v>44774</v>
      </c>
      <c r="C26" s="60">
        <f>VLOOKUP($A26,'Return Data'!$B$7:$R$2292,4,0)</f>
        <v>87.66</v>
      </c>
      <c r="D26" s="60">
        <f>VLOOKUP($A26,'Return Data'!$B$7:$R$2292,10,0)</f>
        <v>-0.5897</v>
      </c>
      <c r="E26" s="61">
        <f t="shared" si="0"/>
        <v>48</v>
      </c>
      <c r="F26" s="60">
        <f>VLOOKUP($A26,'Return Data'!$B$7:$R$2292,11,0)</f>
        <v>-8.3341999999999992</v>
      </c>
      <c r="G26" s="61">
        <f t="shared" si="1"/>
        <v>56</v>
      </c>
      <c r="H26" s="60">
        <f>VLOOKUP($A26,'Return Data'!$B$7:$R$2292,12,0)</f>
        <v>-9.1135000000000002</v>
      </c>
      <c r="I26" s="61">
        <f t="shared" si="2"/>
        <v>55</v>
      </c>
      <c r="J26" s="60">
        <f>VLOOKUP($A26,'Return Data'!$B$7:$R$2292,13,0)</f>
        <v>0.75860000000000005</v>
      </c>
      <c r="K26" s="61">
        <f t="shared" si="3"/>
        <v>50</v>
      </c>
      <c r="L26" s="60">
        <f>VLOOKUP($A26,'Return Data'!$B$7:$R$2292,17,0)</f>
        <v>24.116800000000001</v>
      </c>
      <c r="M26" s="61">
        <f t="shared" si="4"/>
        <v>49</v>
      </c>
      <c r="N26" s="60">
        <f>VLOOKUP($A26,'Return Data'!$B$7:$R$2292,14,0)</f>
        <v>18.519200000000001</v>
      </c>
      <c r="O26" s="61">
        <f t="shared" si="5"/>
        <v>37</v>
      </c>
      <c r="P26" s="60">
        <f>VLOOKUP($A26,'Return Data'!$B$7:$R$2292,15,0)</f>
        <v>12.6203</v>
      </c>
      <c r="Q26" s="61">
        <f>RANK(P26,P$8:P$63,0)</f>
        <v>17</v>
      </c>
      <c r="R26" s="60">
        <f>VLOOKUP($A26,'Return Data'!$B$7:$R$2292,16,0)</f>
        <v>16.826000000000001</v>
      </c>
      <c r="S26" s="62">
        <f t="shared" si="6"/>
        <v>13</v>
      </c>
    </row>
    <row r="27" spans="1:19" x14ac:dyDescent="0.3">
      <c r="A27" s="58" t="s">
        <v>185</v>
      </c>
      <c r="B27" s="59">
        <f>VLOOKUP($A27,'Return Data'!$B$7:$R$2292,3,0)</f>
        <v>44774</v>
      </c>
      <c r="C27" s="60">
        <f>VLOOKUP($A27,'Return Data'!$B$7:$R$2292,4,0)</f>
        <v>14.3621</v>
      </c>
      <c r="D27" s="60">
        <f>VLOOKUP($A27,'Return Data'!$B$7:$R$2292,10,0)</f>
        <v>3.5487000000000002</v>
      </c>
      <c r="E27" s="61">
        <f t="shared" si="0"/>
        <v>3</v>
      </c>
      <c r="F27" s="60">
        <f>VLOOKUP($A27,'Return Data'!$B$7:$R$2292,11,0)</f>
        <v>-2.0962000000000001</v>
      </c>
      <c r="G27" s="61">
        <f t="shared" si="1"/>
        <v>32</v>
      </c>
      <c r="H27" s="60">
        <f>VLOOKUP($A27,'Return Data'!$B$7:$R$2292,12,0)</f>
        <v>-8.0684000000000005</v>
      </c>
      <c r="I27" s="61">
        <f t="shared" si="2"/>
        <v>54</v>
      </c>
      <c r="J27" s="60">
        <f>VLOOKUP($A27,'Return Data'!$B$7:$R$2292,13,0)</f>
        <v>-3.5531000000000001</v>
      </c>
      <c r="K27" s="61">
        <f t="shared" si="3"/>
        <v>56</v>
      </c>
      <c r="L27" s="60">
        <f>VLOOKUP($A27,'Return Data'!$B$7:$R$2292,17,0)</f>
        <v>22.157599999999999</v>
      </c>
      <c r="M27" s="61">
        <f t="shared" si="4"/>
        <v>52</v>
      </c>
      <c r="N27" s="60"/>
      <c r="O27" s="61"/>
      <c r="P27" s="60"/>
      <c r="Q27" s="61"/>
      <c r="R27" s="60">
        <f>VLOOKUP($A27,'Return Data'!$B$7:$R$2292,16,0)</f>
        <v>13.8597</v>
      </c>
      <c r="S27" s="62">
        <f t="shared" si="6"/>
        <v>36</v>
      </c>
    </row>
    <row r="28" spans="1:19" x14ac:dyDescent="0.3">
      <c r="A28" s="58" t="s">
        <v>186</v>
      </c>
      <c r="B28" s="59">
        <f>VLOOKUP($A28,'Return Data'!$B$7:$R$2292,3,0)</f>
        <v>44774</v>
      </c>
      <c r="C28" s="60">
        <f>VLOOKUP($A28,'Return Data'!$B$7:$R$2292,4,0)</f>
        <v>30.668500000000002</v>
      </c>
      <c r="D28" s="60">
        <f>VLOOKUP($A28,'Return Data'!$B$7:$R$2292,10,0)</f>
        <v>2.7433999999999998</v>
      </c>
      <c r="E28" s="61">
        <f t="shared" si="0"/>
        <v>13</v>
      </c>
      <c r="F28" s="60">
        <f>VLOOKUP($A28,'Return Data'!$B$7:$R$2292,11,0)</f>
        <v>-3.2715999999999998</v>
      </c>
      <c r="G28" s="61">
        <f t="shared" si="1"/>
        <v>43</v>
      </c>
      <c r="H28" s="60">
        <f>VLOOKUP($A28,'Return Data'!$B$7:$R$2292,12,0)</f>
        <v>-5.8846999999999996</v>
      </c>
      <c r="I28" s="61">
        <f t="shared" si="2"/>
        <v>51</v>
      </c>
      <c r="J28" s="60">
        <f>VLOOKUP($A28,'Return Data'!$B$7:$R$2292,13,0)</f>
        <v>7.7896000000000001</v>
      </c>
      <c r="K28" s="61">
        <f t="shared" si="3"/>
        <v>38</v>
      </c>
      <c r="L28" s="60">
        <f>VLOOKUP($A28,'Return Data'!$B$7:$R$2292,17,0)</f>
        <v>30.605599999999999</v>
      </c>
      <c r="M28" s="61">
        <f t="shared" si="4"/>
        <v>29</v>
      </c>
      <c r="N28" s="60">
        <f>VLOOKUP($A28,'Return Data'!$B$7:$R$2292,14,0)</f>
        <v>20.577100000000002</v>
      </c>
      <c r="O28" s="61">
        <f t="shared" ref="O28:O36" si="8">RANK(N28,N$8:N$63,0)</f>
        <v>27</v>
      </c>
      <c r="P28" s="60">
        <f>VLOOKUP($A28,'Return Data'!$B$7:$R$2292,15,0)</f>
        <v>12.981199999999999</v>
      </c>
      <c r="Q28" s="61">
        <f t="shared" ref="Q28:Q36" si="9">RANK(P28,P$8:P$63,0)</f>
        <v>15</v>
      </c>
      <c r="R28" s="60">
        <f>VLOOKUP($A28,'Return Data'!$B$7:$R$2292,16,0)</f>
        <v>16.4102</v>
      </c>
      <c r="S28" s="62">
        <f t="shared" si="6"/>
        <v>14</v>
      </c>
    </row>
    <row r="29" spans="1:19" x14ac:dyDescent="0.3">
      <c r="A29" s="58" t="s">
        <v>187</v>
      </c>
      <c r="B29" s="59">
        <f>VLOOKUP($A29,'Return Data'!$B$7:$R$2292,3,0)</f>
        <v>44774</v>
      </c>
      <c r="C29" s="60">
        <f>VLOOKUP($A29,'Return Data'!$B$7:$R$2292,4,0)</f>
        <v>81.403999999999996</v>
      </c>
      <c r="D29" s="60">
        <f>VLOOKUP($A29,'Return Data'!$B$7:$R$2292,10,0)</f>
        <v>2.3022999999999998</v>
      </c>
      <c r="E29" s="61">
        <f t="shared" si="0"/>
        <v>19</v>
      </c>
      <c r="F29" s="60">
        <f>VLOOKUP($A29,'Return Data'!$B$7:$R$2292,11,0)</f>
        <v>-0.59830000000000005</v>
      </c>
      <c r="G29" s="61">
        <f t="shared" si="1"/>
        <v>14</v>
      </c>
      <c r="H29" s="60">
        <f>VLOOKUP($A29,'Return Data'!$B$7:$R$2292,12,0)</f>
        <v>1.6039000000000001</v>
      </c>
      <c r="I29" s="61">
        <f t="shared" si="2"/>
        <v>11</v>
      </c>
      <c r="J29" s="60">
        <f>VLOOKUP($A29,'Return Data'!$B$7:$R$2292,13,0)</f>
        <v>9.7192000000000007</v>
      </c>
      <c r="K29" s="61">
        <f t="shared" si="3"/>
        <v>22</v>
      </c>
      <c r="L29" s="60">
        <f>VLOOKUP($A29,'Return Data'!$B$7:$R$2292,17,0)</f>
        <v>31.090299999999999</v>
      </c>
      <c r="M29" s="61">
        <f t="shared" si="4"/>
        <v>26</v>
      </c>
      <c r="N29" s="60">
        <f>VLOOKUP($A29,'Return Data'!$B$7:$R$2292,14,0)</f>
        <v>21.2179</v>
      </c>
      <c r="O29" s="61">
        <f t="shared" si="8"/>
        <v>24</v>
      </c>
      <c r="P29" s="60">
        <f>VLOOKUP($A29,'Return Data'!$B$7:$R$2292,15,0)</f>
        <v>13.465999999999999</v>
      </c>
      <c r="Q29" s="61">
        <f t="shared" si="9"/>
        <v>11</v>
      </c>
      <c r="R29" s="60">
        <f>VLOOKUP($A29,'Return Data'!$B$7:$R$2292,16,0)</f>
        <v>15.5763</v>
      </c>
      <c r="S29" s="62">
        <f t="shared" si="6"/>
        <v>21</v>
      </c>
    </row>
    <row r="30" spans="1:19" x14ac:dyDescent="0.3">
      <c r="A30" s="58" t="s">
        <v>188</v>
      </c>
      <c r="B30" s="59">
        <f>VLOOKUP($A30,'Return Data'!$B$7:$R$2292,3,0)</f>
        <v>44774</v>
      </c>
      <c r="C30" s="60">
        <f>VLOOKUP($A30,'Return Data'!$B$7:$R$2292,4,0)</f>
        <v>81.620999999999995</v>
      </c>
      <c r="D30" s="60">
        <f>VLOOKUP($A30,'Return Data'!$B$7:$R$2292,10,0)</f>
        <v>-0.20910000000000001</v>
      </c>
      <c r="E30" s="61">
        <f t="shared" si="0"/>
        <v>43</v>
      </c>
      <c r="F30" s="60">
        <f>VLOOKUP($A30,'Return Data'!$B$7:$R$2292,11,0)</f>
        <v>-4.3399000000000001</v>
      </c>
      <c r="G30" s="61">
        <f t="shared" si="1"/>
        <v>48</v>
      </c>
      <c r="H30" s="60">
        <f>VLOOKUP($A30,'Return Data'!$B$7:$R$2292,12,0)</f>
        <v>-3.8860000000000001</v>
      </c>
      <c r="I30" s="61">
        <f t="shared" si="2"/>
        <v>41</v>
      </c>
      <c r="J30" s="60">
        <f>VLOOKUP($A30,'Return Data'!$B$7:$R$2292,13,0)</f>
        <v>2.1488</v>
      </c>
      <c r="K30" s="61">
        <f t="shared" si="3"/>
        <v>47</v>
      </c>
      <c r="L30" s="60">
        <f>VLOOKUP($A30,'Return Data'!$B$7:$R$2292,17,0)</f>
        <v>24.711099999999998</v>
      </c>
      <c r="M30" s="61">
        <f t="shared" si="4"/>
        <v>47</v>
      </c>
      <c r="N30" s="60">
        <f>VLOOKUP($A30,'Return Data'!$B$7:$R$2292,14,0)</f>
        <v>15.8018</v>
      </c>
      <c r="O30" s="61">
        <f t="shared" si="8"/>
        <v>49</v>
      </c>
      <c r="P30" s="60">
        <f>VLOOKUP($A30,'Return Data'!$B$7:$R$2292,15,0)</f>
        <v>8.6959</v>
      </c>
      <c r="Q30" s="61">
        <f t="shared" si="9"/>
        <v>37</v>
      </c>
      <c r="R30" s="60">
        <f>VLOOKUP($A30,'Return Data'!$B$7:$R$2292,16,0)</f>
        <v>13.7918</v>
      </c>
      <c r="S30" s="62">
        <f t="shared" si="6"/>
        <v>40</v>
      </c>
    </row>
    <row r="31" spans="1:19" x14ac:dyDescent="0.3">
      <c r="A31" s="58" t="s">
        <v>189</v>
      </c>
      <c r="B31" s="59">
        <f>VLOOKUP($A31,'Return Data'!$B$7:$R$2292,3,0)</f>
        <v>44774</v>
      </c>
      <c r="C31" s="60">
        <f>VLOOKUP($A31,'Return Data'!$B$7:$R$2292,4,0)</f>
        <v>108.26600000000001</v>
      </c>
      <c r="D31" s="60">
        <f>VLOOKUP($A31,'Return Data'!$B$7:$R$2292,10,0)</f>
        <v>2.0295999999999998</v>
      </c>
      <c r="E31" s="61">
        <f t="shared" si="0"/>
        <v>22</v>
      </c>
      <c r="F31" s="60">
        <f>VLOOKUP($A31,'Return Data'!$B$7:$R$2292,11,0)</f>
        <v>-1.8037000000000001</v>
      </c>
      <c r="G31" s="61">
        <f t="shared" si="1"/>
        <v>28</v>
      </c>
      <c r="H31" s="60">
        <f>VLOOKUP($A31,'Return Data'!$B$7:$R$2292,12,0)</f>
        <v>-3.3147000000000002</v>
      </c>
      <c r="I31" s="61">
        <f t="shared" si="2"/>
        <v>37</v>
      </c>
      <c r="J31" s="60">
        <f>VLOOKUP($A31,'Return Data'!$B$7:$R$2292,13,0)</f>
        <v>9.0183999999999997</v>
      </c>
      <c r="K31" s="61">
        <f t="shared" si="3"/>
        <v>29</v>
      </c>
      <c r="L31" s="60">
        <f>VLOOKUP($A31,'Return Data'!$B$7:$R$2292,17,0)</f>
        <v>27.309000000000001</v>
      </c>
      <c r="M31" s="61">
        <f t="shared" si="4"/>
        <v>44</v>
      </c>
      <c r="N31" s="60">
        <f>VLOOKUP($A31,'Return Data'!$B$7:$R$2292,14,0)</f>
        <v>16.8476</v>
      </c>
      <c r="O31" s="61">
        <f t="shared" si="8"/>
        <v>46</v>
      </c>
      <c r="P31" s="60">
        <f>VLOOKUP($A31,'Return Data'!$B$7:$R$2292,15,0)</f>
        <v>11.577</v>
      </c>
      <c r="Q31" s="61">
        <f t="shared" si="9"/>
        <v>22</v>
      </c>
      <c r="R31" s="60">
        <f>VLOOKUP($A31,'Return Data'!$B$7:$R$2292,16,0)</f>
        <v>14.325699999999999</v>
      </c>
      <c r="S31" s="62">
        <f t="shared" si="6"/>
        <v>32</v>
      </c>
    </row>
    <row r="32" spans="1:19" x14ac:dyDescent="0.3">
      <c r="A32" s="58" t="s">
        <v>431</v>
      </c>
      <c r="B32" s="59">
        <f>VLOOKUP($A32,'Return Data'!$B$7:$R$2292,3,0)</f>
        <v>44774</v>
      </c>
      <c r="C32" s="60">
        <f>VLOOKUP($A32,'Return Data'!$B$7:$R$2292,4,0)</f>
        <v>20.907499999999999</v>
      </c>
      <c r="D32" s="60">
        <f>VLOOKUP($A32,'Return Data'!$B$7:$R$2292,10,0)</f>
        <v>2.8330000000000002</v>
      </c>
      <c r="E32" s="61">
        <f t="shared" si="0"/>
        <v>11</v>
      </c>
      <c r="F32" s="60">
        <f>VLOOKUP($A32,'Return Data'!$B$7:$R$2292,11,0)</f>
        <v>-0.6109</v>
      </c>
      <c r="G32" s="61">
        <f t="shared" si="1"/>
        <v>15</v>
      </c>
      <c r="H32" s="60">
        <f>VLOOKUP($A32,'Return Data'!$B$7:$R$2292,12,0)</f>
        <v>-0.9264</v>
      </c>
      <c r="I32" s="61">
        <f t="shared" si="2"/>
        <v>22</v>
      </c>
      <c r="J32" s="60">
        <f>VLOOKUP($A32,'Return Data'!$B$7:$R$2292,13,0)</f>
        <v>10.310600000000001</v>
      </c>
      <c r="K32" s="61">
        <f t="shared" si="3"/>
        <v>19</v>
      </c>
      <c r="L32" s="60">
        <f>VLOOKUP($A32,'Return Data'!$B$7:$R$2292,17,0)</f>
        <v>33.67</v>
      </c>
      <c r="M32" s="61">
        <f t="shared" si="4"/>
        <v>16</v>
      </c>
      <c r="N32" s="60">
        <f>VLOOKUP($A32,'Return Data'!$B$7:$R$2292,14,0)</f>
        <v>22.5031</v>
      </c>
      <c r="O32" s="61">
        <f t="shared" si="8"/>
        <v>19</v>
      </c>
      <c r="P32" s="60">
        <f>VLOOKUP($A32,'Return Data'!$B$7:$R$2292,15,0)</f>
        <v>11.6107</v>
      </c>
      <c r="Q32" s="61">
        <f t="shared" si="9"/>
        <v>21</v>
      </c>
      <c r="R32" s="60">
        <f>VLOOKUP($A32,'Return Data'!$B$7:$R$2292,16,0)</f>
        <v>13.5871</v>
      </c>
      <c r="S32" s="62">
        <f t="shared" si="6"/>
        <v>41</v>
      </c>
    </row>
    <row r="33" spans="1:19" x14ac:dyDescent="0.3">
      <c r="A33" s="58" t="s">
        <v>191</v>
      </c>
      <c r="B33" s="59">
        <f>VLOOKUP($A33,'Return Data'!$B$7:$R$2292,3,0)</f>
        <v>44774</v>
      </c>
      <c r="C33" s="60">
        <f>VLOOKUP($A33,'Return Data'!$B$7:$R$2292,4,0)</f>
        <v>33.500999999999998</v>
      </c>
      <c r="D33" s="60">
        <f>VLOOKUP($A33,'Return Data'!$B$7:$R$2292,10,0)</f>
        <v>1.0924</v>
      </c>
      <c r="E33" s="61">
        <f t="shared" si="0"/>
        <v>37</v>
      </c>
      <c r="F33" s="60">
        <f>VLOOKUP($A33,'Return Data'!$B$7:$R$2292,11,0)</f>
        <v>-2.3151999999999999</v>
      </c>
      <c r="G33" s="61">
        <f t="shared" si="1"/>
        <v>34</v>
      </c>
      <c r="H33" s="60">
        <f>VLOOKUP($A33,'Return Data'!$B$7:$R$2292,12,0)</f>
        <v>-3.6579999999999999</v>
      </c>
      <c r="I33" s="61">
        <f t="shared" si="2"/>
        <v>39</v>
      </c>
      <c r="J33" s="60">
        <f>VLOOKUP($A33,'Return Data'!$B$7:$R$2292,13,0)</f>
        <v>7.4782999999999999</v>
      </c>
      <c r="K33" s="61">
        <f t="shared" si="3"/>
        <v>39</v>
      </c>
      <c r="L33" s="60">
        <f>VLOOKUP($A33,'Return Data'!$B$7:$R$2292,17,0)</f>
        <v>32.664700000000003</v>
      </c>
      <c r="M33" s="61">
        <f t="shared" si="4"/>
        <v>19</v>
      </c>
      <c r="N33" s="60">
        <f>VLOOKUP($A33,'Return Data'!$B$7:$R$2292,14,0)</f>
        <v>23.303599999999999</v>
      </c>
      <c r="O33" s="61">
        <f t="shared" si="8"/>
        <v>18</v>
      </c>
      <c r="P33" s="60">
        <f>VLOOKUP($A33,'Return Data'!$B$7:$R$2292,15,0)</f>
        <v>16.223500000000001</v>
      </c>
      <c r="Q33" s="61">
        <f t="shared" si="9"/>
        <v>4</v>
      </c>
      <c r="R33" s="60">
        <f>VLOOKUP($A33,'Return Data'!$B$7:$R$2292,16,0)</f>
        <v>20.112200000000001</v>
      </c>
      <c r="S33" s="62">
        <f t="shared" si="6"/>
        <v>6</v>
      </c>
    </row>
    <row r="34" spans="1:19" x14ac:dyDescent="0.3">
      <c r="A34" s="58" t="s">
        <v>192</v>
      </c>
      <c r="B34" s="59">
        <f>VLOOKUP($A34,'Return Data'!$B$7:$R$2292,3,0)</f>
        <v>44774</v>
      </c>
      <c r="C34" s="60">
        <f>VLOOKUP($A34,'Return Data'!$B$7:$R$2292,4,0)</f>
        <v>28.404299999999999</v>
      </c>
      <c r="D34" s="60">
        <f>VLOOKUP($A34,'Return Data'!$B$7:$R$2292,10,0)</f>
        <v>2.6581999999999999</v>
      </c>
      <c r="E34" s="61">
        <f t="shared" si="0"/>
        <v>14</v>
      </c>
      <c r="F34" s="60">
        <f>VLOOKUP($A34,'Return Data'!$B$7:$R$2292,11,0)</f>
        <v>-5.1980000000000004</v>
      </c>
      <c r="G34" s="61">
        <f t="shared" si="1"/>
        <v>52</v>
      </c>
      <c r="H34" s="60">
        <f>VLOOKUP($A34,'Return Data'!$B$7:$R$2292,12,0)</f>
        <v>-5.2915000000000001</v>
      </c>
      <c r="I34" s="61">
        <f t="shared" si="2"/>
        <v>45</v>
      </c>
      <c r="J34" s="60">
        <f>VLOOKUP($A34,'Return Data'!$B$7:$R$2292,13,0)</f>
        <v>1.4396</v>
      </c>
      <c r="K34" s="61">
        <f t="shared" si="3"/>
        <v>49</v>
      </c>
      <c r="L34" s="60">
        <f>VLOOKUP($A34,'Return Data'!$B$7:$R$2292,17,0)</f>
        <v>27.876899999999999</v>
      </c>
      <c r="M34" s="61">
        <f t="shared" si="4"/>
        <v>42</v>
      </c>
      <c r="N34" s="60">
        <f>VLOOKUP($A34,'Return Data'!$B$7:$R$2292,14,0)</f>
        <v>18.320799999999998</v>
      </c>
      <c r="O34" s="61">
        <f t="shared" si="8"/>
        <v>38</v>
      </c>
      <c r="P34" s="60">
        <f>VLOOKUP($A34,'Return Data'!$B$7:$R$2292,15,0)</f>
        <v>10.0375</v>
      </c>
      <c r="Q34" s="61">
        <f t="shared" si="9"/>
        <v>31</v>
      </c>
      <c r="R34" s="60">
        <f>VLOOKUP($A34,'Return Data'!$B$7:$R$2292,16,0)</f>
        <v>14.867800000000001</v>
      </c>
      <c r="S34" s="62">
        <f t="shared" si="6"/>
        <v>26</v>
      </c>
    </row>
    <row r="35" spans="1:19" x14ac:dyDescent="0.3">
      <c r="A35" s="76" t="s">
        <v>1955</v>
      </c>
      <c r="B35" s="59">
        <f>VLOOKUP($A35,'Return Data'!$B$7:$R$2292,3,0)</f>
        <v>44774</v>
      </c>
      <c r="C35" s="60">
        <f>VLOOKUP($A35,'Return Data'!$B$7:$R$2292,4,0)</f>
        <v>22.2254</v>
      </c>
      <c r="D35" s="60">
        <f>VLOOKUP($A35,'Return Data'!$B$7:$R$2292,10,0)</f>
        <v>0.55649999999999999</v>
      </c>
      <c r="E35" s="61">
        <f t="shared" si="0"/>
        <v>41</v>
      </c>
      <c r="F35" s="60">
        <f>VLOOKUP($A35,'Return Data'!$B$7:$R$2292,11,0)</f>
        <v>-4.4516999999999998</v>
      </c>
      <c r="G35" s="61">
        <f t="shared" si="1"/>
        <v>49</v>
      </c>
      <c r="H35" s="60">
        <f>VLOOKUP($A35,'Return Data'!$B$7:$R$2292,12,0)</f>
        <v>-5.5171000000000001</v>
      </c>
      <c r="I35" s="61">
        <f t="shared" si="2"/>
        <v>47</v>
      </c>
      <c r="J35" s="60">
        <f>VLOOKUP($A35,'Return Data'!$B$7:$R$2292,13,0)</f>
        <v>8.0035000000000007</v>
      </c>
      <c r="K35" s="61">
        <f t="shared" si="3"/>
        <v>37</v>
      </c>
      <c r="L35" s="60">
        <f>VLOOKUP($A35,'Return Data'!$B$7:$R$2292,17,0)</f>
        <v>25.019600000000001</v>
      </c>
      <c r="M35" s="61">
        <f t="shared" si="4"/>
        <v>46</v>
      </c>
      <c r="N35" s="60">
        <f>VLOOKUP($A35,'Return Data'!$B$7:$R$2292,14,0)</f>
        <v>15.9338</v>
      </c>
      <c r="O35" s="61">
        <f t="shared" si="8"/>
        <v>48</v>
      </c>
      <c r="P35" s="60">
        <f>VLOOKUP($A35,'Return Data'!$B$7:$R$2292,15,0)</f>
        <v>9.9855</v>
      </c>
      <c r="Q35" s="61">
        <f t="shared" si="9"/>
        <v>32</v>
      </c>
      <c r="R35" s="60">
        <f>VLOOKUP($A35,'Return Data'!$B$7:$R$2292,16,0)</f>
        <v>12.8804</v>
      </c>
      <c r="S35" s="62">
        <f t="shared" si="6"/>
        <v>45</v>
      </c>
    </row>
    <row r="36" spans="1:19" x14ac:dyDescent="0.3">
      <c r="A36" s="58" t="s">
        <v>193</v>
      </c>
      <c r="B36" s="59">
        <f>VLOOKUP($A36,'Return Data'!$B$7:$R$2292,3,0)</f>
        <v>44774</v>
      </c>
      <c r="C36" s="60">
        <f>VLOOKUP($A36,'Return Data'!$B$7:$R$2292,4,0)</f>
        <v>83.576999999999998</v>
      </c>
      <c r="D36" s="60">
        <f>VLOOKUP($A36,'Return Data'!$B$7:$R$2292,10,0)</f>
        <v>2.7492000000000001</v>
      </c>
      <c r="E36" s="61">
        <f t="shared" si="0"/>
        <v>12</v>
      </c>
      <c r="F36" s="60">
        <f>VLOOKUP($A36,'Return Data'!$B$7:$R$2292,11,0)</f>
        <v>-0.49580000000000002</v>
      </c>
      <c r="G36" s="61">
        <f t="shared" si="1"/>
        <v>12</v>
      </c>
      <c r="H36" s="60">
        <f>VLOOKUP($A36,'Return Data'!$B$7:$R$2292,12,0)</f>
        <v>-1.2181</v>
      </c>
      <c r="I36" s="61">
        <f t="shared" si="2"/>
        <v>24</v>
      </c>
      <c r="J36" s="60">
        <f>VLOOKUP($A36,'Return Data'!$B$7:$R$2292,13,0)</f>
        <v>11.593299999999999</v>
      </c>
      <c r="K36" s="61">
        <f t="shared" si="3"/>
        <v>12</v>
      </c>
      <c r="L36" s="60">
        <f>VLOOKUP($A36,'Return Data'!$B$7:$R$2292,17,0)</f>
        <v>34.706400000000002</v>
      </c>
      <c r="M36" s="61">
        <f t="shared" si="4"/>
        <v>15</v>
      </c>
      <c r="N36" s="60">
        <f>VLOOKUP($A36,'Return Data'!$B$7:$R$2292,14,0)</f>
        <v>17.260400000000001</v>
      </c>
      <c r="O36" s="61">
        <f t="shared" si="8"/>
        <v>42</v>
      </c>
      <c r="P36" s="60">
        <f>VLOOKUP($A36,'Return Data'!$B$7:$R$2292,15,0)</f>
        <v>5.7340999999999998</v>
      </c>
      <c r="Q36" s="61">
        <f t="shared" si="9"/>
        <v>41</v>
      </c>
      <c r="R36" s="60">
        <f>VLOOKUP($A36,'Return Data'!$B$7:$R$2292,16,0)</f>
        <v>13.513500000000001</v>
      </c>
      <c r="S36" s="62">
        <f t="shared" si="6"/>
        <v>42</v>
      </c>
    </row>
    <row r="37" spans="1:19" x14ac:dyDescent="0.3">
      <c r="A37" s="58" t="s">
        <v>194</v>
      </c>
      <c r="B37" s="59">
        <f>VLOOKUP($A37,'Return Data'!$B$7:$R$2292,3,0)</f>
        <v>44774</v>
      </c>
      <c r="C37" s="60">
        <f>VLOOKUP($A37,'Return Data'!$B$7:$R$2292,4,0)</f>
        <v>19.442799999999998</v>
      </c>
      <c r="D37" s="60">
        <f>VLOOKUP($A37,'Return Data'!$B$7:$R$2292,10,0)</f>
        <v>1.9682999999999999</v>
      </c>
      <c r="E37" s="61">
        <f t="shared" si="0"/>
        <v>24</v>
      </c>
      <c r="F37" s="60">
        <f>VLOOKUP($A37,'Return Data'!$B$7:$R$2292,11,0)</f>
        <v>-0.57530000000000003</v>
      </c>
      <c r="G37" s="61">
        <f t="shared" si="1"/>
        <v>13</v>
      </c>
      <c r="H37" s="60">
        <f>VLOOKUP($A37,'Return Data'!$B$7:$R$2292,12,0)</f>
        <v>1.4813000000000001</v>
      </c>
      <c r="I37" s="61">
        <f t="shared" si="2"/>
        <v>12</v>
      </c>
      <c r="J37" s="60">
        <f>VLOOKUP($A37,'Return Data'!$B$7:$R$2292,13,0)</f>
        <v>12.622400000000001</v>
      </c>
      <c r="K37" s="61">
        <f t="shared" si="3"/>
        <v>9</v>
      </c>
      <c r="L37" s="60">
        <f>VLOOKUP($A37,'Return Data'!$B$7:$R$2292,17,0)</f>
        <v>29.9438</v>
      </c>
      <c r="M37" s="61">
        <f t="shared" si="4"/>
        <v>33</v>
      </c>
      <c r="N37" s="60"/>
      <c r="O37" s="61"/>
      <c r="P37" s="60"/>
      <c r="Q37" s="61"/>
      <c r="R37" s="60">
        <f>VLOOKUP($A37,'Return Data'!$B$7:$R$2292,16,0)</f>
        <v>24.585699999999999</v>
      </c>
      <c r="S37" s="62">
        <f t="shared" si="6"/>
        <v>2</v>
      </c>
    </row>
    <row r="38" spans="1:19" x14ac:dyDescent="0.3">
      <c r="A38" s="58" t="s">
        <v>1930</v>
      </c>
      <c r="B38" s="59">
        <f>VLOOKUP($A38,'Return Data'!$B$7:$R$2292,3,0)</f>
        <v>44774</v>
      </c>
      <c r="C38" s="60">
        <f>VLOOKUP($A38,'Return Data'!$B$7:$R$2292,4,0)</f>
        <v>25.69</v>
      </c>
      <c r="D38" s="60">
        <f>VLOOKUP($A38,'Return Data'!$B$7:$R$2292,10,0)</f>
        <v>7.7899999999999997E-2</v>
      </c>
      <c r="E38" s="61">
        <f t="shared" si="0"/>
        <v>42</v>
      </c>
      <c r="F38" s="60">
        <f>VLOOKUP($A38,'Return Data'!$B$7:$R$2292,11,0)</f>
        <v>-3.02</v>
      </c>
      <c r="G38" s="61">
        <f t="shared" si="1"/>
        <v>40</v>
      </c>
      <c r="H38" s="60">
        <f>VLOOKUP($A38,'Return Data'!$B$7:$R$2292,12,0)</f>
        <v>0.98270000000000002</v>
      </c>
      <c r="I38" s="61">
        <f t="shared" si="2"/>
        <v>16</v>
      </c>
      <c r="J38" s="60">
        <f>VLOOKUP($A38,'Return Data'!$B$7:$R$2292,13,0)</f>
        <v>10.5898</v>
      </c>
      <c r="K38" s="61">
        <f t="shared" si="3"/>
        <v>18</v>
      </c>
      <c r="L38" s="60">
        <f>VLOOKUP($A38,'Return Data'!$B$7:$R$2292,17,0)</f>
        <v>31.834</v>
      </c>
      <c r="M38" s="61">
        <f t="shared" si="4"/>
        <v>23</v>
      </c>
      <c r="N38" s="60">
        <f>VLOOKUP($A38,'Return Data'!$B$7:$R$2292,14,0)</f>
        <v>21.3461</v>
      </c>
      <c r="O38" s="61">
        <f t="shared" ref="O38:O63" si="10">RANK(N38,N$8:N$63,0)</f>
        <v>22</v>
      </c>
      <c r="P38" s="60">
        <f>VLOOKUP($A38,'Return Data'!$B$7:$R$2292,15,0)</f>
        <v>13.4574</v>
      </c>
      <c r="Q38" s="61">
        <f t="shared" ref="Q38:Q44" si="11">RANK(P38,P$8:P$63,0)</f>
        <v>12</v>
      </c>
      <c r="R38" s="60">
        <f>VLOOKUP($A38,'Return Data'!$B$7:$R$2292,16,0)</f>
        <v>15.2593</v>
      </c>
      <c r="S38" s="62">
        <f t="shared" si="6"/>
        <v>23</v>
      </c>
    </row>
    <row r="39" spans="1:19" x14ac:dyDescent="0.3">
      <c r="A39" s="58" t="s">
        <v>198</v>
      </c>
      <c r="B39" s="59">
        <f>VLOOKUP($A39,'Return Data'!$B$7:$R$2292,3,0)</f>
        <v>44774</v>
      </c>
      <c r="C39" s="60">
        <f>VLOOKUP($A39,'Return Data'!$B$7:$R$2292,4,0)</f>
        <v>245.9974</v>
      </c>
      <c r="D39" s="60">
        <f>VLOOKUP($A39,'Return Data'!$B$7:$R$2292,10,0)</f>
        <v>-0.46510000000000001</v>
      </c>
      <c r="E39" s="61">
        <f t="shared" si="0"/>
        <v>47</v>
      </c>
      <c r="F39" s="60">
        <f>VLOOKUP($A39,'Return Data'!$B$7:$R$2292,11,0)</f>
        <v>1.2618</v>
      </c>
      <c r="G39" s="61">
        <f t="shared" si="1"/>
        <v>5</v>
      </c>
      <c r="H39" s="60">
        <f>VLOOKUP($A39,'Return Data'!$B$7:$R$2292,12,0)</f>
        <v>5.7317999999999998</v>
      </c>
      <c r="I39" s="61">
        <f t="shared" si="2"/>
        <v>3</v>
      </c>
      <c r="J39" s="60">
        <f>VLOOKUP($A39,'Return Data'!$B$7:$R$2292,13,0)</f>
        <v>11.5534</v>
      </c>
      <c r="K39" s="61">
        <f t="shared" si="3"/>
        <v>13</v>
      </c>
      <c r="L39" s="60">
        <f>VLOOKUP($A39,'Return Data'!$B$7:$R$2292,17,0)</f>
        <v>51.677</v>
      </c>
      <c r="M39" s="61">
        <f t="shared" si="4"/>
        <v>7</v>
      </c>
      <c r="N39" s="60">
        <f>VLOOKUP($A39,'Return Data'!$B$7:$R$2292,14,0)</f>
        <v>40.326099999999997</v>
      </c>
      <c r="O39" s="61">
        <f t="shared" si="10"/>
        <v>1</v>
      </c>
      <c r="P39" s="60">
        <f>VLOOKUP($A39,'Return Data'!$B$7:$R$2292,15,0)</f>
        <v>22.371700000000001</v>
      </c>
      <c r="Q39" s="61">
        <f t="shared" si="11"/>
        <v>2</v>
      </c>
      <c r="R39" s="60">
        <f>VLOOKUP($A39,'Return Data'!$B$7:$R$2292,16,0)</f>
        <v>21.172899999999998</v>
      </c>
      <c r="S39" s="62">
        <f t="shared" si="6"/>
        <v>4</v>
      </c>
    </row>
    <row r="40" spans="1:19" x14ac:dyDescent="0.3">
      <c r="A40" s="58" t="s">
        <v>199</v>
      </c>
      <c r="B40" s="59">
        <f>VLOOKUP($A40,'Return Data'!$B$7:$R$2292,3,0)</f>
        <v>44774</v>
      </c>
      <c r="C40" s="60">
        <f>VLOOKUP($A40,'Return Data'!$B$7:$R$2292,4,0)</f>
        <v>77.63</v>
      </c>
      <c r="D40" s="60">
        <f>VLOOKUP($A40,'Return Data'!$B$7:$R$2292,10,0)</f>
        <v>3.2450999999999999</v>
      </c>
      <c r="E40" s="61">
        <f t="shared" ref="E40:E63" si="12">RANK(D40,D$8:D$63,0)</f>
        <v>6</v>
      </c>
      <c r="F40" s="60">
        <f>VLOOKUP($A40,'Return Data'!$B$7:$R$2292,11,0)</f>
        <v>0.36199999999999999</v>
      </c>
      <c r="G40" s="61">
        <f t="shared" ref="G40:G63" si="13">RANK(F40,F$8:F$63,0)</f>
        <v>10</v>
      </c>
      <c r="H40" s="60">
        <f>VLOOKUP($A40,'Return Data'!$B$7:$R$2292,12,0)</f>
        <v>-2.0811999999999999</v>
      </c>
      <c r="I40" s="61">
        <f t="shared" ref="I40:I63" si="14">RANK(H40,H$8:H$63,0)</f>
        <v>27</v>
      </c>
      <c r="J40" s="60">
        <f>VLOOKUP($A40,'Return Data'!$B$7:$R$2292,13,0)</f>
        <v>5.5042</v>
      </c>
      <c r="K40" s="61">
        <f t="shared" ref="K40:K63" si="15">RANK(J40,J$8:J$63,0)</f>
        <v>43</v>
      </c>
      <c r="L40" s="60">
        <f>VLOOKUP($A40,'Return Data'!$B$7:$R$2292,17,0)</f>
        <v>27.690100000000001</v>
      </c>
      <c r="M40" s="61">
        <f t="shared" ref="M40:M63" si="16">RANK(L40,L$8:L$63,0)</f>
        <v>43</v>
      </c>
      <c r="N40" s="60">
        <f>VLOOKUP($A40,'Return Data'!$B$7:$R$2292,14,0)</f>
        <v>14.349500000000001</v>
      </c>
      <c r="O40" s="61">
        <f t="shared" si="10"/>
        <v>52</v>
      </c>
      <c r="P40" s="60">
        <f>VLOOKUP($A40,'Return Data'!$B$7:$R$2292,15,0)</f>
        <v>8.7436000000000007</v>
      </c>
      <c r="Q40" s="61">
        <f t="shared" si="11"/>
        <v>35</v>
      </c>
      <c r="R40" s="60">
        <f>VLOOKUP($A40,'Return Data'!$B$7:$R$2292,16,0)</f>
        <v>16.245899999999999</v>
      </c>
      <c r="S40" s="62">
        <f t="shared" ref="S40:S63" si="17">RANK(R40,R$8:R$63,0)</f>
        <v>16</v>
      </c>
    </row>
    <row r="41" spans="1:19" x14ac:dyDescent="0.3">
      <c r="A41" s="58" t="s">
        <v>370</v>
      </c>
      <c r="B41" s="59">
        <f>VLOOKUP($A41,'Return Data'!$B$7:$R$2292,3,0)</f>
        <v>44774</v>
      </c>
      <c r="C41" s="60">
        <f>VLOOKUP($A41,'Return Data'!$B$7:$R$2292,4,0)</f>
        <v>236.3586</v>
      </c>
      <c r="D41" s="60">
        <f>VLOOKUP($A41,'Return Data'!$B$7:$R$2292,10,0)</f>
        <v>2.5767000000000002</v>
      </c>
      <c r="E41" s="61">
        <f t="shared" si="12"/>
        <v>16</v>
      </c>
      <c r="F41" s="60">
        <f>VLOOKUP($A41,'Return Data'!$B$7:$R$2292,11,0)</f>
        <v>-1.0427999999999999</v>
      </c>
      <c r="G41" s="61">
        <f t="shared" si="13"/>
        <v>18</v>
      </c>
      <c r="H41" s="60">
        <f>VLOOKUP($A41,'Return Data'!$B$7:$R$2292,12,0)</f>
        <v>-2.2652000000000001</v>
      </c>
      <c r="I41" s="61">
        <f t="shared" si="14"/>
        <v>28</v>
      </c>
      <c r="J41" s="60">
        <f>VLOOKUP($A41,'Return Data'!$B$7:$R$2292,13,0)</f>
        <v>8.5589999999999993</v>
      </c>
      <c r="K41" s="61">
        <f t="shared" si="15"/>
        <v>33</v>
      </c>
      <c r="L41" s="60">
        <f>VLOOKUP($A41,'Return Data'!$B$7:$R$2292,17,0)</f>
        <v>28.0229</v>
      </c>
      <c r="M41" s="61">
        <f t="shared" si="16"/>
        <v>41</v>
      </c>
      <c r="N41" s="60">
        <f>VLOOKUP($A41,'Return Data'!$B$7:$R$2292,14,0)</f>
        <v>19.5444</v>
      </c>
      <c r="O41" s="61">
        <f t="shared" si="10"/>
        <v>31</v>
      </c>
      <c r="P41" s="60">
        <f>VLOOKUP($A41,'Return Data'!$B$7:$R$2292,15,0)</f>
        <v>10.534000000000001</v>
      </c>
      <c r="Q41" s="61">
        <f t="shared" si="11"/>
        <v>28</v>
      </c>
      <c r="R41" s="60">
        <f>VLOOKUP($A41,'Return Data'!$B$7:$R$2292,16,0)</f>
        <v>13.955500000000001</v>
      </c>
      <c r="S41" s="62">
        <f t="shared" si="17"/>
        <v>35</v>
      </c>
    </row>
    <row r="42" spans="1:19" x14ac:dyDescent="0.3">
      <c r="A42" s="58" t="s">
        <v>201</v>
      </c>
      <c r="B42" s="59">
        <f>VLOOKUP($A42,'Return Data'!$B$7:$R$2292,3,0)</f>
        <v>44774</v>
      </c>
      <c r="C42" s="60">
        <f>VLOOKUP($A42,'Return Data'!$B$7:$R$2292,4,0)</f>
        <v>26.226800000000001</v>
      </c>
      <c r="D42" s="60">
        <f>VLOOKUP($A42,'Return Data'!$B$7:$R$2292,10,0)</f>
        <v>1.1091</v>
      </c>
      <c r="E42" s="61">
        <f t="shared" si="12"/>
        <v>36</v>
      </c>
      <c r="F42" s="60">
        <f>VLOOKUP($A42,'Return Data'!$B$7:$R$2292,11,0)</f>
        <v>-2.5920000000000001</v>
      </c>
      <c r="G42" s="61">
        <f t="shared" si="13"/>
        <v>36</v>
      </c>
      <c r="H42" s="60">
        <f>VLOOKUP($A42,'Return Data'!$B$7:$R$2292,12,0)</f>
        <v>6.1113999999999997</v>
      </c>
      <c r="I42" s="61">
        <f t="shared" si="14"/>
        <v>2</v>
      </c>
      <c r="J42" s="60">
        <f>VLOOKUP($A42,'Return Data'!$B$7:$R$2292,13,0)</f>
        <v>16.1357</v>
      </c>
      <c r="K42" s="61">
        <f t="shared" si="15"/>
        <v>3</v>
      </c>
      <c r="L42" s="60">
        <f>VLOOKUP($A42,'Return Data'!$B$7:$R$2292,17,0)</f>
        <v>40.017699999999998</v>
      </c>
      <c r="M42" s="61">
        <f t="shared" si="16"/>
        <v>12</v>
      </c>
      <c r="N42" s="60">
        <f>VLOOKUP($A42,'Return Data'!$B$7:$R$2292,14,0)</f>
        <v>26.359200000000001</v>
      </c>
      <c r="O42" s="61">
        <f t="shared" si="10"/>
        <v>14</v>
      </c>
      <c r="P42" s="60">
        <f>VLOOKUP($A42,'Return Data'!$B$7:$R$2292,15,0)</f>
        <v>13.599299999999999</v>
      </c>
      <c r="Q42" s="61">
        <f t="shared" si="11"/>
        <v>9</v>
      </c>
      <c r="R42" s="60">
        <f>VLOOKUP($A42,'Return Data'!$B$7:$R$2292,16,0)</f>
        <v>13.8269</v>
      </c>
      <c r="S42" s="62">
        <f t="shared" si="17"/>
        <v>37</v>
      </c>
    </row>
    <row r="43" spans="1:19" x14ac:dyDescent="0.3">
      <c r="A43" s="58" t="s">
        <v>202</v>
      </c>
      <c r="B43" s="59">
        <f>VLOOKUP($A43,'Return Data'!$B$7:$R$2292,3,0)</f>
        <v>44774</v>
      </c>
      <c r="C43" s="60">
        <f>VLOOKUP($A43,'Return Data'!$B$7:$R$2292,4,0)</f>
        <v>27.538399999999999</v>
      </c>
      <c r="D43" s="60">
        <f>VLOOKUP($A43,'Return Data'!$B$7:$R$2292,10,0)</f>
        <v>0.71319999999999995</v>
      </c>
      <c r="E43" s="61">
        <f t="shared" si="12"/>
        <v>40</v>
      </c>
      <c r="F43" s="60">
        <f>VLOOKUP($A43,'Return Data'!$B$7:$R$2292,11,0)</f>
        <v>-3.0354999999999999</v>
      </c>
      <c r="G43" s="61">
        <f t="shared" si="13"/>
        <v>41</v>
      </c>
      <c r="H43" s="60">
        <f>VLOOKUP($A43,'Return Data'!$B$7:$R$2292,12,0)</f>
        <v>5.0166000000000004</v>
      </c>
      <c r="I43" s="61">
        <f t="shared" si="14"/>
        <v>4</v>
      </c>
      <c r="J43" s="60">
        <f>VLOOKUP($A43,'Return Data'!$B$7:$R$2292,13,0)</f>
        <v>14.7959</v>
      </c>
      <c r="K43" s="61">
        <f t="shared" si="15"/>
        <v>6</v>
      </c>
      <c r="L43" s="60">
        <f>VLOOKUP($A43,'Return Data'!$B$7:$R$2292,17,0)</f>
        <v>38.808999999999997</v>
      </c>
      <c r="M43" s="61">
        <f t="shared" si="16"/>
        <v>13</v>
      </c>
      <c r="N43" s="60">
        <f>VLOOKUP($A43,'Return Data'!$B$7:$R$2292,14,0)</f>
        <v>26.7272</v>
      </c>
      <c r="O43" s="61">
        <f t="shared" si="10"/>
        <v>13</v>
      </c>
      <c r="P43" s="60">
        <f>VLOOKUP($A43,'Return Data'!$B$7:$R$2292,15,0)</f>
        <v>14.2773</v>
      </c>
      <c r="Q43" s="61">
        <f t="shared" si="11"/>
        <v>8</v>
      </c>
      <c r="R43" s="60">
        <f>VLOOKUP($A43,'Return Data'!$B$7:$R$2292,16,0)</f>
        <v>14.7614</v>
      </c>
      <c r="S43" s="62">
        <f t="shared" si="17"/>
        <v>28</v>
      </c>
    </row>
    <row r="44" spans="1:19" x14ac:dyDescent="0.3">
      <c r="A44" s="58" t="s">
        <v>203</v>
      </c>
      <c r="B44" s="59">
        <f>VLOOKUP($A44,'Return Data'!$B$7:$R$2292,3,0)</f>
        <v>44774</v>
      </c>
      <c r="C44" s="60">
        <f>VLOOKUP($A44,'Return Data'!$B$7:$R$2292,4,0)</f>
        <v>27.656199999999998</v>
      </c>
      <c r="D44" s="60">
        <f>VLOOKUP($A44,'Return Data'!$B$7:$R$2292,10,0)</f>
        <v>1.3906000000000001</v>
      </c>
      <c r="E44" s="61">
        <f t="shared" si="12"/>
        <v>30</v>
      </c>
      <c r="F44" s="60">
        <f>VLOOKUP($A44,'Return Data'!$B$7:$R$2292,11,0)</f>
        <v>-2.0918999999999999</v>
      </c>
      <c r="G44" s="61">
        <f t="shared" si="13"/>
        <v>31</v>
      </c>
      <c r="H44" s="60">
        <f>VLOOKUP($A44,'Return Data'!$B$7:$R$2292,12,0)</f>
        <v>7.0365000000000002</v>
      </c>
      <c r="I44" s="61">
        <f t="shared" si="14"/>
        <v>1</v>
      </c>
      <c r="J44" s="60">
        <f>VLOOKUP($A44,'Return Data'!$B$7:$R$2292,13,0)</f>
        <v>17.072700000000001</v>
      </c>
      <c r="K44" s="61">
        <f t="shared" si="15"/>
        <v>2</v>
      </c>
      <c r="L44" s="60">
        <f>VLOOKUP($A44,'Return Data'!$B$7:$R$2292,17,0)</f>
        <v>40.547699999999999</v>
      </c>
      <c r="M44" s="61">
        <f t="shared" si="16"/>
        <v>10</v>
      </c>
      <c r="N44" s="60">
        <f>VLOOKUP($A44,'Return Data'!$B$7:$R$2292,14,0)</f>
        <v>27.4939</v>
      </c>
      <c r="O44" s="61">
        <f t="shared" si="10"/>
        <v>11</v>
      </c>
      <c r="P44" s="60">
        <f>VLOOKUP($A44,'Return Data'!$B$7:$R$2292,15,0)</f>
        <v>14.9779</v>
      </c>
      <c r="Q44" s="61">
        <f t="shared" si="11"/>
        <v>6</v>
      </c>
      <c r="R44" s="60">
        <f>VLOOKUP($A44,'Return Data'!$B$7:$R$2292,16,0)</f>
        <v>17.404900000000001</v>
      </c>
      <c r="S44" s="62">
        <f t="shared" si="17"/>
        <v>10</v>
      </c>
    </row>
    <row r="45" spans="1:19" x14ac:dyDescent="0.3">
      <c r="A45" s="58" t="s">
        <v>204</v>
      </c>
      <c r="B45" s="59">
        <f>VLOOKUP($A45,'Return Data'!$B$7:$R$2292,3,0)</f>
        <v>44774</v>
      </c>
      <c r="C45" s="60">
        <f>VLOOKUP($A45,'Return Data'!$B$7:$R$2292,4,0)</f>
        <v>31.7483</v>
      </c>
      <c r="D45" s="60">
        <f>VLOOKUP($A45,'Return Data'!$B$7:$R$2292,10,0)</f>
        <v>-0.2636</v>
      </c>
      <c r="E45" s="61">
        <f t="shared" si="12"/>
        <v>44</v>
      </c>
      <c r="F45" s="60">
        <f>VLOOKUP($A45,'Return Data'!$B$7:$R$2292,11,0)</f>
        <v>0.71760000000000002</v>
      </c>
      <c r="G45" s="61">
        <f t="shared" si="13"/>
        <v>8</v>
      </c>
      <c r="H45" s="60">
        <f>VLOOKUP($A45,'Return Data'!$B$7:$R$2292,12,0)</f>
        <v>1.0102</v>
      </c>
      <c r="I45" s="61">
        <f t="shared" si="14"/>
        <v>15</v>
      </c>
      <c r="J45" s="60">
        <f>VLOOKUP($A45,'Return Data'!$B$7:$R$2292,13,0)</f>
        <v>8.7661999999999995</v>
      </c>
      <c r="K45" s="61">
        <f t="shared" si="15"/>
        <v>32</v>
      </c>
      <c r="L45" s="60">
        <f>VLOOKUP($A45,'Return Data'!$B$7:$R$2292,17,0)</f>
        <v>51.198599999999999</v>
      </c>
      <c r="M45" s="61">
        <f t="shared" si="16"/>
        <v>8</v>
      </c>
      <c r="N45" s="60">
        <f>VLOOKUP($A45,'Return Data'!$B$7:$R$2292,14,0)</f>
        <v>37.519799999999996</v>
      </c>
      <c r="O45" s="61">
        <f t="shared" si="10"/>
        <v>2</v>
      </c>
      <c r="P45" s="60"/>
      <c r="Q45" s="61"/>
      <c r="R45" s="60">
        <f>VLOOKUP($A45,'Return Data'!$B$7:$R$2292,16,0)</f>
        <v>24.1538</v>
      </c>
      <c r="S45" s="62">
        <f t="shared" si="17"/>
        <v>3</v>
      </c>
    </row>
    <row r="46" spans="1:19" x14ac:dyDescent="0.3">
      <c r="A46" s="58" t="s">
        <v>205</v>
      </c>
      <c r="B46" s="59">
        <f>VLOOKUP($A46,'Return Data'!$B$7:$R$2292,3,0)</f>
        <v>44774</v>
      </c>
      <c r="C46" s="60">
        <f>VLOOKUP($A46,'Return Data'!$B$7:$R$2292,4,0)</f>
        <v>16.846800000000002</v>
      </c>
      <c r="D46" s="60">
        <f>VLOOKUP($A46,'Return Data'!$B$7:$R$2292,10,0)</f>
        <v>1.1231</v>
      </c>
      <c r="E46" s="61">
        <f t="shared" si="12"/>
        <v>35</v>
      </c>
      <c r="F46" s="60">
        <f>VLOOKUP($A46,'Return Data'!$B$7:$R$2292,11,0)</f>
        <v>-1.5279</v>
      </c>
      <c r="G46" s="61">
        <f t="shared" si="13"/>
        <v>24</v>
      </c>
      <c r="H46" s="60">
        <f>VLOOKUP($A46,'Return Data'!$B$7:$R$2292,12,0)</f>
        <v>-1.5790999999999999</v>
      </c>
      <c r="I46" s="61">
        <f t="shared" si="14"/>
        <v>25</v>
      </c>
      <c r="J46" s="60">
        <f>VLOOKUP($A46,'Return Data'!$B$7:$R$2292,13,0)</f>
        <v>10.1343</v>
      </c>
      <c r="K46" s="61">
        <f t="shared" si="15"/>
        <v>20</v>
      </c>
      <c r="L46" s="60">
        <f>VLOOKUP($A46,'Return Data'!$B$7:$R$2292,17,0)</f>
        <v>29.640899999999998</v>
      </c>
      <c r="M46" s="61">
        <f t="shared" si="16"/>
        <v>35</v>
      </c>
      <c r="N46" s="60">
        <f>VLOOKUP($A46,'Return Data'!$B$7:$R$2292,14,0)</f>
        <v>19.893699999999999</v>
      </c>
      <c r="O46" s="61">
        <f t="shared" si="10"/>
        <v>30</v>
      </c>
      <c r="P46" s="60"/>
      <c r="Q46" s="61"/>
      <c r="R46" s="60">
        <f>VLOOKUP($A46,'Return Data'!$B$7:$R$2292,16,0)</f>
        <v>12.736599999999999</v>
      </c>
      <c r="S46" s="62">
        <f t="shared" si="17"/>
        <v>47</v>
      </c>
    </row>
    <row r="47" spans="1:19" x14ac:dyDescent="0.3">
      <c r="A47" s="58" t="s">
        <v>206</v>
      </c>
      <c r="B47" s="59">
        <f>VLOOKUP($A47,'Return Data'!$B$7:$R$2292,3,0)</f>
        <v>44774</v>
      </c>
      <c r="C47" s="60">
        <f>VLOOKUP($A47,'Return Data'!$B$7:$R$2292,4,0)</f>
        <v>17.954899999999999</v>
      </c>
      <c r="D47" s="60">
        <f>VLOOKUP($A47,'Return Data'!$B$7:$R$2292,10,0)</f>
        <v>1.3593999999999999</v>
      </c>
      <c r="E47" s="61">
        <f t="shared" si="12"/>
        <v>31</v>
      </c>
      <c r="F47" s="60">
        <f>VLOOKUP($A47,'Return Data'!$B$7:$R$2292,11,0)</f>
        <v>-2.6396999999999999</v>
      </c>
      <c r="G47" s="61">
        <f t="shared" si="13"/>
        <v>37</v>
      </c>
      <c r="H47" s="60">
        <f>VLOOKUP($A47,'Return Data'!$B$7:$R$2292,12,0)</f>
        <v>-3.2768999999999999</v>
      </c>
      <c r="I47" s="61">
        <f t="shared" si="14"/>
        <v>36</v>
      </c>
      <c r="J47" s="60">
        <f>VLOOKUP($A47,'Return Data'!$B$7:$R$2292,13,0)</f>
        <v>6.3893000000000004</v>
      </c>
      <c r="K47" s="61">
        <f t="shared" si="15"/>
        <v>41</v>
      </c>
      <c r="L47" s="60">
        <f>VLOOKUP($A47,'Return Data'!$B$7:$R$2292,17,0)</f>
        <v>31.680199999999999</v>
      </c>
      <c r="M47" s="61">
        <f t="shared" si="16"/>
        <v>24</v>
      </c>
      <c r="N47" s="60">
        <f>VLOOKUP($A47,'Return Data'!$B$7:$R$2292,14,0)</f>
        <v>21.066800000000001</v>
      </c>
      <c r="O47" s="61">
        <f t="shared" si="10"/>
        <v>25</v>
      </c>
      <c r="P47" s="60"/>
      <c r="Q47" s="61"/>
      <c r="R47" s="60">
        <f>VLOOKUP($A47,'Return Data'!$B$7:$R$2292,16,0)</f>
        <v>15.5731</v>
      </c>
      <c r="S47" s="62">
        <f t="shared" si="17"/>
        <v>22</v>
      </c>
    </row>
    <row r="48" spans="1:19" x14ac:dyDescent="0.3">
      <c r="A48" s="58" t="s">
        <v>207</v>
      </c>
      <c r="B48" s="59">
        <f>VLOOKUP($A48,'Return Data'!$B$7:$R$2292,3,0)</f>
        <v>44774</v>
      </c>
      <c r="C48" s="60">
        <f>VLOOKUP($A48,'Return Data'!$B$7:$R$2292,4,0)</f>
        <v>63.226599999999998</v>
      </c>
      <c r="D48" s="60">
        <f>VLOOKUP($A48,'Return Data'!$B$7:$R$2292,10,0)</f>
        <v>2.6074000000000002</v>
      </c>
      <c r="E48" s="61">
        <f t="shared" si="12"/>
        <v>15</v>
      </c>
      <c r="F48" s="60">
        <f>VLOOKUP($A48,'Return Data'!$B$7:$R$2292,11,0)</f>
        <v>5.0567000000000002</v>
      </c>
      <c r="G48" s="61">
        <f t="shared" si="13"/>
        <v>2</v>
      </c>
      <c r="H48" s="60">
        <f>VLOOKUP($A48,'Return Data'!$B$7:$R$2292,12,0)</f>
        <v>3.8628</v>
      </c>
      <c r="I48" s="61">
        <f t="shared" si="14"/>
        <v>8</v>
      </c>
      <c r="J48" s="60">
        <f>VLOOKUP($A48,'Return Data'!$B$7:$R$2292,13,0)</f>
        <v>15.012</v>
      </c>
      <c r="K48" s="61">
        <f t="shared" si="15"/>
        <v>5</v>
      </c>
      <c r="L48" s="60">
        <f>VLOOKUP($A48,'Return Data'!$B$7:$R$2292,17,0)</f>
        <v>45.780099999999997</v>
      </c>
      <c r="M48" s="61">
        <f t="shared" si="16"/>
        <v>9</v>
      </c>
      <c r="N48" s="60">
        <f>VLOOKUP($A48,'Return Data'!$B$7:$R$2292,14,0)</f>
        <v>37.456600000000002</v>
      </c>
      <c r="O48" s="61">
        <f t="shared" si="10"/>
        <v>3</v>
      </c>
      <c r="P48" s="60">
        <f>VLOOKUP($A48,'Return Data'!$B$7:$R$2292,15,0)</f>
        <v>23.637599999999999</v>
      </c>
      <c r="Q48" s="61">
        <f>RANK(P48,P$8:P$63,0)</f>
        <v>1</v>
      </c>
      <c r="R48" s="60">
        <f>VLOOKUP($A48,'Return Data'!$B$7:$R$2292,16,0)</f>
        <v>24.712</v>
      </c>
      <c r="S48" s="62">
        <f t="shared" si="17"/>
        <v>1</v>
      </c>
    </row>
    <row r="49" spans="1:19" x14ac:dyDescent="0.3">
      <c r="A49" s="58" t="s">
        <v>208</v>
      </c>
      <c r="B49" s="59">
        <f>VLOOKUP($A49,'Return Data'!$B$7:$R$2292,3,0)</f>
        <v>44774</v>
      </c>
      <c r="C49" s="60">
        <f>VLOOKUP($A49,'Return Data'!$B$7:$R$2292,4,0)</f>
        <v>16.249700000000001</v>
      </c>
      <c r="D49" s="60">
        <f>VLOOKUP($A49,'Return Data'!$B$7:$R$2292,10,0)</f>
        <v>2.0556000000000001</v>
      </c>
      <c r="E49" s="61">
        <f t="shared" si="12"/>
        <v>21</v>
      </c>
      <c r="F49" s="60">
        <f>VLOOKUP($A49,'Return Data'!$B$7:$R$2292,11,0)</f>
        <v>-1.5217000000000001</v>
      </c>
      <c r="G49" s="61">
        <f t="shared" si="13"/>
        <v>23</v>
      </c>
      <c r="H49" s="60">
        <f>VLOOKUP($A49,'Return Data'!$B$7:$R$2292,12,0)</f>
        <v>-4.0109000000000004</v>
      </c>
      <c r="I49" s="61">
        <f t="shared" si="14"/>
        <v>42</v>
      </c>
      <c r="J49" s="60">
        <f>VLOOKUP($A49,'Return Data'!$B$7:$R$2292,13,0)</f>
        <v>9.7121999999999993</v>
      </c>
      <c r="K49" s="61">
        <f t="shared" si="15"/>
        <v>23</v>
      </c>
      <c r="L49" s="60">
        <f>VLOOKUP($A49,'Return Data'!$B$7:$R$2292,17,0)</f>
        <v>20.582599999999999</v>
      </c>
      <c r="M49" s="61">
        <f t="shared" si="16"/>
        <v>54</v>
      </c>
      <c r="N49" s="60">
        <f>VLOOKUP($A49,'Return Data'!$B$7:$R$2292,14,0)</f>
        <v>17.442399999999999</v>
      </c>
      <c r="O49" s="61">
        <f t="shared" si="10"/>
        <v>40</v>
      </c>
      <c r="P49" s="60"/>
      <c r="Q49" s="61"/>
      <c r="R49" s="60">
        <f>VLOOKUP($A49,'Return Data'!$B$7:$R$2292,16,0)</f>
        <v>14.7986</v>
      </c>
      <c r="S49" s="62">
        <f t="shared" si="17"/>
        <v>27</v>
      </c>
    </row>
    <row r="50" spans="1:19" x14ac:dyDescent="0.3">
      <c r="A50" s="58" t="s">
        <v>209</v>
      </c>
      <c r="B50" s="59">
        <f>VLOOKUP($A50,'Return Data'!$B$7:$R$2292,3,0)</f>
        <v>44774</v>
      </c>
      <c r="C50" s="60">
        <f>VLOOKUP($A50,'Return Data'!$B$7:$R$2292,4,0)</f>
        <v>155.42840000000001</v>
      </c>
      <c r="D50" s="60">
        <f>VLOOKUP($A50,'Return Data'!$B$7:$R$2292,10,0)</f>
        <v>3.3517999999999999</v>
      </c>
      <c r="E50" s="61">
        <f t="shared" si="12"/>
        <v>4</v>
      </c>
      <c r="F50" s="60">
        <f>VLOOKUP($A50,'Return Data'!$B$7:$R$2292,11,0)</f>
        <v>-0.30859999999999999</v>
      </c>
      <c r="G50" s="61">
        <f t="shared" si="13"/>
        <v>11</v>
      </c>
      <c r="H50" s="60">
        <f>VLOOKUP($A50,'Return Data'!$B$7:$R$2292,12,0)</f>
        <v>-0.47020000000000001</v>
      </c>
      <c r="I50" s="61">
        <f t="shared" si="14"/>
        <v>20</v>
      </c>
      <c r="J50" s="60">
        <f>VLOOKUP($A50,'Return Data'!$B$7:$R$2292,13,0)</f>
        <v>10.956300000000001</v>
      </c>
      <c r="K50" s="61">
        <f t="shared" si="15"/>
        <v>16</v>
      </c>
      <c r="L50" s="60">
        <f>VLOOKUP($A50,'Return Data'!$B$7:$R$2292,17,0)</f>
        <v>29.6736</v>
      </c>
      <c r="M50" s="61">
        <f t="shared" si="16"/>
        <v>34</v>
      </c>
      <c r="N50" s="60">
        <f>VLOOKUP($A50,'Return Data'!$B$7:$R$2292,14,0)</f>
        <v>17.4407</v>
      </c>
      <c r="O50" s="61">
        <f t="shared" si="10"/>
        <v>41</v>
      </c>
      <c r="P50" s="60">
        <f>VLOOKUP($A50,'Return Data'!$B$7:$R$2292,15,0)</f>
        <v>8.7271999999999998</v>
      </c>
      <c r="Q50" s="61">
        <f>RANK(P50,P$8:P$63,0)</f>
        <v>36</v>
      </c>
      <c r="R50" s="60">
        <f>VLOOKUP($A50,'Return Data'!$B$7:$R$2292,16,0)</f>
        <v>12.874000000000001</v>
      </c>
      <c r="S50" s="62">
        <f t="shared" si="17"/>
        <v>46</v>
      </c>
    </row>
    <row r="51" spans="1:19" x14ac:dyDescent="0.3">
      <c r="A51" s="58" t="s">
        <v>210</v>
      </c>
      <c r="B51" s="59">
        <f>VLOOKUP($A51,'Return Data'!$B$7:$R$2292,3,0)</f>
        <v>44774</v>
      </c>
      <c r="C51" s="60">
        <f>VLOOKUP($A51,'Return Data'!$B$7:$R$2292,4,0)</f>
        <v>19.058399999999999</v>
      </c>
      <c r="D51" s="60">
        <f>VLOOKUP($A51,'Return Data'!$B$7:$R$2292,10,0)</f>
        <v>-1.4499</v>
      </c>
      <c r="E51" s="61">
        <f t="shared" si="12"/>
        <v>54</v>
      </c>
      <c r="F51" s="60">
        <f>VLOOKUP($A51,'Return Data'!$B$7:$R$2292,11,0)</f>
        <v>-1.2416</v>
      </c>
      <c r="G51" s="61">
        <f t="shared" si="13"/>
        <v>22</v>
      </c>
      <c r="H51" s="60">
        <f>VLOOKUP($A51,'Return Data'!$B$7:$R$2292,12,0)</f>
        <v>1.4764999999999999</v>
      </c>
      <c r="I51" s="61">
        <f t="shared" si="14"/>
        <v>13</v>
      </c>
      <c r="J51" s="60">
        <f>VLOOKUP($A51,'Return Data'!$B$7:$R$2292,13,0)</f>
        <v>9.0016999999999996</v>
      </c>
      <c r="K51" s="61">
        <f t="shared" si="15"/>
        <v>30</v>
      </c>
      <c r="L51" s="60">
        <f>VLOOKUP($A51,'Return Data'!$B$7:$R$2292,17,0)</f>
        <v>55.092100000000002</v>
      </c>
      <c r="M51" s="61">
        <f t="shared" si="16"/>
        <v>4</v>
      </c>
      <c r="N51" s="60">
        <f>VLOOKUP($A51,'Return Data'!$B$7:$R$2292,14,0)</f>
        <v>28.492000000000001</v>
      </c>
      <c r="O51" s="61">
        <f t="shared" si="10"/>
        <v>10</v>
      </c>
      <c r="P51" s="60">
        <f>VLOOKUP($A51,'Return Data'!$B$7:$R$2292,15,0)</f>
        <v>8.3231999999999999</v>
      </c>
      <c r="Q51" s="61">
        <f>RANK(P51,P$8:P$63,0)</f>
        <v>38</v>
      </c>
      <c r="R51" s="60">
        <f>VLOOKUP($A51,'Return Data'!$B$7:$R$2292,16,0)</f>
        <v>11.9702</v>
      </c>
      <c r="S51" s="62">
        <f t="shared" si="17"/>
        <v>50</v>
      </c>
    </row>
    <row r="52" spans="1:19" x14ac:dyDescent="0.3">
      <c r="A52" s="58" t="s">
        <v>211</v>
      </c>
      <c r="B52" s="59">
        <f>VLOOKUP($A52,'Return Data'!$B$7:$R$2292,3,0)</f>
        <v>44774</v>
      </c>
      <c r="C52" s="60">
        <f>VLOOKUP($A52,'Return Data'!$B$7:$R$2292,4,0)</f>
        <v>16.4131</v>
      </c>
      <c r="D52" s="60">
        <f>VLOOKUP($A52,'Return Data'!$B$7:$R$2292,10,0)</f>
        <v>-1.2663</v>
      </c>
      <c r="E52" s="61">
        <f t="shared" si="12"/>
        <v>51</v>
      </c>
      <c r="F52" s="60">
        <f>VLOOKUP($A52,'Return Data'!$B$7:$R$2292,11,0)</f>
        <v>-1.1253</v>
      </c>
      <c r="G52" s="61">
        <f t="shared" si="13"/>
        <v>20</v>
      </c>
      <c r="H52" s="60">
        <f>VLOOKUP($A52,'Return Data'!$B$7:$R$2292,12,0)</f>
        <v>1.7165999999999999</v>
      </c>
      <c r="I52" s="61">
        <f t="shared" si="14"/>
        <v>10</v>
      </c>
      <c r="J52" s="60">
        <f>VLOOKUP($A52,'Return Data'!$B$7:$R$2292,13,0)</f>
        <v>9.6296999999999997</v>
      </c>
      <c r="K52" s="61">
        <f t="shared" si="15"/>
        <v>24</v>
      </c>
      <c r="L52" s="60">
        <f>VLOOKUP($A52,'Return Data'!$B$7:$R$2292,17,0)</f>
        <v>56.326599999999999</v>
      </c>
      <c r="M52" s="61">
        <f t="shared" si="16"/>
        <v>3</v>
      </c>
      <c r="N52" s="60">
        <f>VLOOKUP($A52,'Return Data'!$B$7:$R$2292,14,0)</f>
        <v>29.509699999999999</v>
      </c>
      <c r="O52" s="61">
        <f t="shared" si="10"/>
        <v>8</v>
      </c>
      <c r="P52" s="60"/>
      <c r="Q52" s="61"/>
      <c r="R52" s="60">
        <f>VLOOKUP($A52,'Return Data'!$B$7:$R$2292,16,0)</f>
        <v>9.6870999999999992</v>
      </c>
      <c r="S52" s="62">
        <f t="shared" si="17"/>
        <v>54</v>
      </c>
    </row>
    <row r="53" spans="1:19" x14ac:dyDescent="0.3">
      <c r="A53" s="58" t="s">
        <v>212</v>
      </c>
      <c r="B53" s="59">
        <f>VLOOKUP($A53,'Return Data'!$B$7:$R$2292,3,0)</f>
        <v>44774</v>
      </c>
      <c r="C53" s="60">
        <f>VLOOKUP($A53,'Return Data'!$B$7:$R$2292,4,0)</f>
        <v>16.162199999999999</v>
      </c>
      <c r="D53" s="60">
        <f>VLOOKUP($A53,'Return Data'!$B$7:$R$2292,10,0)</f>
        <v>-1.8831</v>
      </c>
      <c r="E53" s="61">
        <f t="shared" si="12"/>
        <v>55</v>
      </c>
      <c r="F53" s="60">
        <f>VLOOKUP($A53,'Return Data'!$B$7:$R$2292,11,0)</f>
        <v>-1.6095999999999999</v>
      </c>
      <c r="G53" s="61">
        <f t="shared" si="13"/>
        <v>25</v>
      </c>
      <c r="H53" s="60">
        <f>VLOOKUP($A53,'Return Data'!$B$7:$R$2292,12,0)</f>
        <v>0.74550000000000005</v>
      </c>
      <c r="I53" s="61">
        <f t="shared" si="14"/>
        <v>17</v>
      </c>
      <c r="J53" s="60">
        <f>VLOOKUP($A53,'Return Data'!$B$7:$R$2292,13,0)</f>
        <v>8.0374999999999996</v>
      </c>
      <c r="K53" s="61">
        <f t="shared" si="15"/>
        <v>36</v>
      </c>
      <c r="L53" s="60">
        <f>VLOOKUP($A53,'Return Data'!$B$7:$R$2292,17,0)</f>
        <v>56.992100000000001</v>
      </c>
      <c r="M53" s="61">
        <f t="shared" si="16"/>
        <v>2</v>
      </c>
      <c r="N53" s="60">
        <f>VLOOKUP($A53,'Return Data'!$B$7:$R$2292,14,0)</f>
        <v>30.2821</v>
      </c>
      <c r="O53" s="61">
        <f t="shared" si="10"/>
        <v>5</v>
      </c>
      <c r="P53" s="60"/>
      <c r="Q53" s="61"/>
      <c r="R53" s="60">
        <f>VLOOKUP($A53,'Return Data'!$B$7:$R$2292,16,0)</f>
        <v>9.9183000000000003</v>
      </c>
      <c r="S53" s="62">
        <f t="shared" si="17"/>
        <v>53</v>
      </c>
    </row>
    <row r="54" spans="1:19" x14ac:dyDescent="0.3">
      <c r="A54" s="58" t="s">
        <v>213</v>
      </c>
      <c r="B54" s="59">
        <f>VLOOKUP($A54,'Return Data'!$B$7:$R$2292,3,0)</f>
        <v>44774</v>
      </c>
      <c r="C54" s="60">
        <f>VLOOKUP($A54,'Return Data'!$B$7:$R$2292,4,0)</f>
        <v>15.5097</v>
      </c>
      <c r="D54" s="60">
        <f>VLOOKUP($A54,'Return Data'!$B$7:$R$2292,10,0)</f>
        <v>-1.3384</v>
      </c>
      <c r="E54" s="61">
        <f t="shared" si="12"/>
        <v>53</v>
      </c>
      <c r="F54" s="60">
        <f>VLOOKUP($A54,'Return Data'!$B$7:$R$2292,11,0)</f>
        <v>-1.0438000000000001</v>
      </c>
      <c r="G54" s="61">
        <f t="shared" si="13"/>
        <v>19</v>
      </c>
      <c r="H54" s="60">
        <f>VLOOKUP($A54,'Return Data'!$B$7:$R$2292,12,0)</f>
        <v>1.0956999999999999</v>
      </c>
      <c r="I54" s="61">
        <f t="shared" si="14"/>
        <v>14</v>
      </c>
      <c r="J54" s="60">
        <f>VLOOKUP($A54,'Return Data'!$B$7:$R$2292,13,0)</f>
        <v>9.0626999999999995</v>
      </c>
      <c r="K54" s="61">
        <f t="shared" si="15"/>
        <v>28</v>
      </c>
      <c r="L54" s="60">
        <f>VLOOKUP($A54,'Return Data'!$B$7:$R$2292,17,0)</f>
        <v>58.476999999999997</v>
      </c>
      <c r="M54" s="61">
        <f t="shared" si="16"/>
        <v>1</v>
      </c>
      <c r="N54" s="60">
        <f>VLOOKUP($A54,'Return Data'!$B$7:$R$2292,14,0)</f>
        <v>30.686699999999998</v>
      </c>
      <c r="O54" s="61">
        <f t="shared" si="10"/>
        <v>4</v>
      </c>
      <c r="P54" s="60"/>
      <c r="Q54" s="61"/>
      <c r="R54" s="60">
        <f>VLOOKUP($A54,'Return Data'!$B$7:$R$2292,16,0)</f>
        <v>9.4838000000000005</v>
      </c>
      <c r="S54" s="62">
        <f t="shared" si="17"/>
        <v>55</v>
      </c>
    </row>
    <row r="55" spans="1:19" x14ac:dyDescent="0.3">
      <c r="A55" s="58" t="s">
        <v>214</v>
      </c>
      <c r="B55" s="59">
        <f>VLOOKUP($A55,'Return Data'!$B$7:$R$2292,3,0)</f>
        <v>44774</v>
      </c>
      <c r="C55" s="60">
        <f>VLOOKUP($A55,'Return Data'!$B$7:$R$2292,4,0)</f>
        <v>22.4358</v>
      </c>
      <c r="D55" s="60">
        <f>VLOOKUP($A55,'Return Data'!$B$7:$R$2292,10,0)</f>
        <v>2.9533999999999998</v>
      </c>
      <c r="E55" s="61">
        <f t="shared" si="12"/>
        <v>10</v>
      </c>
      <c r="F55" s="60">
        <f>VLOOKUP($A55,'Return Data'!$B$7:$R$2292,11,0)</f>
        <v>0.71919999999999995</v>
      </c>
      <c r="G55" s="61">
        <f t="shared" si="13"/>
        <v>7</v>
      </c>
      <c r="H55" s="60">
        <f>VLOOKUP($A55,'Return Data'!$B$7:$R$2292,12,0)</f>
        <v>0.2717</v>
      </c>
      <c r="I55" s="61">
        <f t="shared" si="14"/>
        <v>18</v>
      </c>
      <c r="J55" s="60">
        <f>VLOOKUP($A55,'Return Data'!$B$7:$R$2292,13,0)</f>
        <v>11.3804</v>
      </c>
      <c r="K55" s="61">
        <f t="shared" si="15"/>
        <v>15</v>
      </c>
      <c r="L55" s="60">
        <f>VLOOKUP($A55,'Return Data'!$B$7:$R$2292,17,0)</f>
        <v>30.0807</v>
      </c>
      <c r="M55" s="61">
        <f t="shared" si="16"/>
        <v>31</v>
      </c>
      <c r="N55" s="60">
        <f>VLOOKUP($A55,'Return Data'!$B$7:$R$2292,14,0)</f>
        <v>20.5764</v>
      </c>
      <c r="O55" s="61">
        <f t="shared" si="10"/>
        <v>28</v>
      </c>
      <c r="P55" s="60">
        <f>VLOOKUP($A55,'Return Data'!$B$7:$R$2292,15,0)</f>
        <v>11.343500000000001</v>
      </c>
      <c r="Q55" s="61">
        <f>RANK(P55,P$8:P$63,0)</f>
        <v>23</v>
      </c>
      <c r="R55" s="60">
        <f>VLOOKUP($A55,'Return Data'!$B$7:$R$2292,16,0)</f>
        <v>11.611000000000001</v>
      </c>
      <c r="S55" s="62">
        <f t="shared" si="17"/>
        <v>52</v>
      </c>
    </row>
    <row r="56" spans="1:19" x14ac:dyDescent="0.3">
      <c r="A56" s="58" t="s">
        <v>215</v>
      </c>
      <c r="B56" s="59">
        <f>VLOOKUP($A56,'Return Data'!$B$7:$R$2292,3,0)</f>
        <v>44774</v>
      </c>
      <c r="C56" s="60">
        <f>VLOOKUP($A56,'Return Data'!$B$7:$R$2292,4,0)</f>
        <v>24.463799999999999</v>
      </c>
      <c r="D56" s="60">
        <f>VLOOKUP($A56,'Return Data'!$B$7:$R$2292,10,0)</f>
        <v>3.1004999999999998</v>
      </c>
      <c r="E56" s="61">
        <f t="shared" si="12"/>
        <v>9</v>
      </c>
      <c r="F56" s="60">
        <f>VLOOKUP($A56,'Return Data'!$B$7:$R$2292,11,0)</f>
        <v>0.6331</v>
      </c>
      <c r="G56" s="61">
        <f t="shared" si="13"/>
        <v>9</v>
      </c>
      <c r="H56" s="60">
        <f>VLOOKUP($A56,'Return Data'!$B$7:$R$2292,12,0)</f>
        <v>0.1925</v>
      </c>
      <c r="I56" s="61">
        <f t="shared" si="14"/>
        <v>19</v>
      </c>
      <c r="J56" s="60">
        <f>VLOOKUP($A56,'Return Data'!$B$7:$R$2292,13,0)</f>
        <v>11.6492</v>
      </c>
      <c r="K56" s="61">
        <f t="shared" si="15"/>
        <v>11</v>
      </c>
      <c r="L56" s="60">
        <f>VLOOKUP($A56,'Return Data'!$B$7:$R$2292,17,0)</f>
        <v>29.5657</v>
      </c>
      <c r="M56" s="61">
        <f t="shared" si="16"/>
        <v>36</v>
      </c>
      <c r="N56" s="60">
        <f>VLOOKUP($A56,'Return Data'!$B$7:$R$2292,14,0)</f>
        <v>20.7681</v>
      </c>
      <c r="O56" s="61">
        <f t="shared" si="10"/>
        <v>26</v>
      </c>
      <c r="P56" s="60">
        <f>VLOOKUP($A56,'Return Data'!$B$7:$R$2292,15,0)</f>
        <v>12.0992</v>
      </c>
      <c r="Q56" s="61">
        <f>RANK(P56,P$8:P$63,0)</f>
        <v>20</v>
      </c>
      <c r="R56" s="60">
        <f>VLOOKUP($A56,'Return Data'!$B$7:$R$2292,16,0)</f>
        <v>15.0854</v>
      </c>
      <c r="S56" s="62">
        <f t="shared" si="17"/>
        <v>24</v>
      </c>
    </row>
    <row r="57" spans="1:19" x14ac:dyDescent="0.3">
      <c r="A57" s="58" t="s">
        <v>216</v>
      </c>
      <c r="B57" s="59">
        <f>VLOOKUP($A57,'Return Data'!$B$7:$R$2292,3,0)</f>
        <v>44774</v>
      </c>
      <c r="C57" s="60">
        <f>VLOOKUP($A57,'Return Data'!$B$7:$R$2292,4,0)</f>
        <v>16.232199999999999</v>
      </c>
      <c r="D57" s="60">
        <f>VLOOKUP($A57,'Return Data'!$B$7:$R$2292,10,0)</f>
        <v>1.1371</v>
      </c>
      <c r="E57" s="61">
        <f t="shared" si="12"/>
        <v>34</v>
      </c>
      <c r="F57" s="60">
        <f>VLOOKUP($A57,'Return Data'!$B$7:$R$2292,11,0)</f>
        <v>1.6692</v>
      </c>
      <c r="G57" s="61">
        <f t="shared" si="13"/>
        <v>4</v>
      </c>
      <c r="H57" s="60">
        <f>VLOOKUP($A57,'Return Data'!$B$7:$R$2292,12,0)</f>
        <v>4.9446000000000003</v>
      </c>
      <c r="I57" s="61">
        <f t="shared" si="14"/>
        <v>5</v>
      </c>
      <c r="J57" s="60">
        <f>VLOOKUP($A57,'Return Data'!$B$7:$R$2292,13,0)</f>
        <v>13.5746</v>
      </c>
      <c r="K57" s="61">
        <f t="shared" si="15"/>
        <v>7</v>
      </c>
      <c r="L57" s="60">
        <f>VLOOKUP($A57,'Return Data'!$B$7:$R$2292,17,0)</f>
        <v>55.0456</v>
      </c>
      <c r="M57" s="61">
        <f t="shared" si="16"/>
        <v>5</v>
      </c>
      <c r="N57" s="60">
        <f>VLOOKUP($A57,'Return Data'!$B$7:$R$2292,14,0)</f>
        <v>29.854500000000002</v>
      </c>
      <c r="O57" s="61">
        <f t="shared" si="10"/>
        <v>6</v>
      </c>
      <c r="P57" s="60"/>
      <c r="Q57" s="61"/>
      <c r="R57" s="60">
        <f>VLOOKUP($A57,'Return Data'!$B$7:$R$2292,16,0)</f>
        <v>11.785500000000001</v>
      </c>
      <c r="S57" s="62">
        <f t="shared" si="17"/>
        <v>51</v>
      </c>
    </row>
    <row r="58" spans="1:19" x14ac:dyDescent="0.3">
      <c r="A58" s="58" t="s">
        <v>217</v>
      </c>
      <c r="B58" s="59">
        <f>VLOOKUP($A58,'Return Data'!$B$7:$R$2292,3,0)</f>
        <v>44774</v>
      </c>
      <c r="C58" s="60">
        <f>VLOOKUP($A58,'Return Data'!$B$7:$R$2292,4,0)</f>
        <v>18.529</v>
      </c>
      <c r="D58" s="60">
        <f>VLOOKUP($A58,'Return Data'!$B$7:$R$2292,10,0)</f>
        <v>0.98209999999999997</v>
      </c>
      <c r="E58" s="61">
        <f t="shared" si="12"/>
        <v>39</v>
      </c>
      <c r="F58" s="60">
        <f>VLOOKUP($A58,'Return Data'!$B$7:$R$2292,11,0)</f>
        <v>1.1281000000000001</v>
      </c>
      <c r="G58" s="61">
        <f t="shared" si="13"/>
        <v>6</v>
      </c>
      <c r="H58" s="60">
        <f>VLOOKUP($A58,'Return Data'!$B$7:$R$2292,12,0)</f>
        <v>4.4752999999999998</v>
      </c>
      <c r="I58" s="61">
        <f t="shared" si="14"/>
        <v>6</v>
      </c>
      <c r="J58" s="60">
        <f>VLOOKUP($A58,'Return Data'!$B$7:$R$2292,13,0)</f>
        <v>13.314</v>
      </c>
      <c r="K58" s="61">
        <f t="shared" si="15"/>
        <v>8</v>
      </c>
      <c r="L58" s="60">
        <f>VLOOKUP($A58,'Return Data'!$B$7:$R$2292,17,0)</f>
        <v>54.801699999999997</v>
      </c>
      <c r="M58" s="61">
        <f t="shared" si="16"/>
        <v>6</v>
      </c>
      <c r="N58" s="60">
        <f>VLOOKUP($A58,'Return Data'!$B$7:$R$2292,14,0)</f>
        <v>29.639900000000001</v>
      </c>
      <c r="O58" s="61">
        <f t="shared" si="10"/>
        <v>7</v>
      </c>
      <c r="P58" s="60"/>
      <c r="Q58" s="61"/>
      <c r="R58" s="60">
        <f>VLOOKUP($A58,'Return Data'!$B$7:$R$2292,16,0)</f>
        <v>16.2623</v>
      </c>
      <c r="S58" s="62">
        <f t="shared" si="17"/>
        <v>15</v>
      </c>
    </row>
    <row r="59" spans="1:19" x14ac:dyDescent="0.3">
      <c r="A59" s="58" t="s">
        <v>1910</v>
      </c>
      <c r="B59" s="59">
        <f>VLOOKUP($A59,'Return Data'!$B$7:$R$2292,3,0)</f>
        <v>44774</v>
      </c>
      <c r="C59" s="60">
        <f>VLOOKUP($A59,'Return Data'!$B$7:$R$2292,4,0)</f>
        <v>345.58339999999998</v>
      </c>
      <c r="D59" s="60">
        <f>VLOOKUP($A59,'Return Data'!$B$7:$R$2292,10,0)</f>
        <v>2.4072</v>
      </c>
      <c r="E59" s="61">
        <f t="shared" si="12"/>
        <v>18</v>
      </c>
      <c r="F59" s="60">
        <f>VLOOKUP($A59,'Return Data'!$B$7:$R$2292,11,0)</f>
        <v>-1.7222</v>
      </c>
      <c r="G59" s="61">
        <f t="shared" si="13"/>
        <v>27</v>
      </c>
      <c r="H59" s="60">
        <f>VLOOKUP($A59,'Return Data'!$B$7:$R$2292,12,0)</f>
        <v>-2.0150000000000001</v>
      </c>
      <c r="I59" s="61">
        <f t="shared" si="14"/>
        <v>26</v>
      </c>
      <c r="J59" s="60">
        <f>VLOOKUP($A59,'Return Data'!$B$7:$R$2292,13,0)</f>
        <v>11.4605</v>
      </c>
      <c r="K59" s="61">
        <f t="shared" si="15"/>
        <v>14</v>
      </c>
      <c r="L59" s="60">
        <f>VLOOKUP($A59,'Return Data'!$B$7:$R$2292,17,0)</f>
        <v>30.549900000000001</v>
      </c>
      <c r="M59" s="61">
        <f t="shared" si="16"/>
        <v>30</v>
      </c>
      <c r="N59" s="60">
        <f>VLOOKUP($A59,'Return Data'!$B$7:$R$2292,14,0)</f>
        <v>20.126300000000001</v>
      </c>
      <c r="O59" s="61">
        <f t="shared" si="10"/>
        <v>29</v>
      </c>
      <c r="P59" s="60">
        <f>VLOOKUP($A59,'Return Data'!$B$7:$R$2292,15,0)</f>
        <v>11.248200000000001</v>
      </c>
      <c r="Q59" s="61">
        <f>RANK(P59,P$8:P$63,0)</f>
        <v>24</v>
      </c>
      <c r="R59" s="60">
        <f>VLOOKUP($A59,'Return Data'!$B$7:$R$2292,16,0)</f>
        <v>15.657999999999999</v>
      </c>
      <c r="S59" s="62">
        <f t="shared" si="17"/>
        <v>20</v>
      </c>
    </row>
    <row r="60" spans="1:19" x14ac:dyDescent="0.3">
      <c r="A60" s="58" t="s">
        <v>218</v>
      </c>
      <c r="B60" s="59">
        <f>VLOOKUP($A60,'Return Data'!$B$7:$R$2292,3,0)</f>
        <v>44774</v>
      </c>
      <c r="C60" s="60">
        <f>VLOOKUP($A60,'Return Data'!$B$7:$R$2292,4,0)</f>
        <v>31.1815</v>
      </c>
      <c r="D60" s="60">
        <f>VLOOKUP($A60,'Return Data'!$B$7:$R$2292,10,0)</f>
        <v>3.1570999999999998</v>
      </c>
      <c r="E60" s="61">
        <f t="shared" si="12"/>
        <v>8</v>
      </c>
      <c r="F60" s="60">
        <f>VLOOKUP($A60,'Return Data'!$B$7:$R$2292,11,0)</f>
        <v>-0.80640000000000001</v>
      </c>
      <c r="G60" s="61">
        <f t="shared" si="13"/>
        <v>17</v>
      </c>
      <c r="H60" s="60">
        <f>VLOOKUP($A60,'Return Data'!$B$7:$R$2292,12,0)</f>
        <v>-0.77800000000000002</v>
      </c>
      <c r="I60" s="61">
        <f t="shared" si="14"/>
        <v>21</v>
      </c>
      <c r="J60" s="60">
        <f>VLOOKUP($A60,'Return Data'!$B$7:$R$2292,13,0)</f>
        <v>12.1028</v>
      </c>
      <c r="K60" s="61">
        <f t="shared" si="15"/>
        <v>10</v>
      </c>
      <c r="L60" s="60">
        <f>VLOOKUP($A60,'Return Data'!$B$7:$R$2292,17,0)</f>
        <v>29.565100000000001</v>
      </c>
      <c r="M60" s="61">
        <f t="shared" si="16"/>
        <v>37</v>
      </c>
      <c r="N60" s="60">
        <f>VLOOKUP($A60,'Return Data'!$B$7:$R$2292,14,0)</f>
        <v>19.113099999999999</v>
      </c>
      <c r="O60" s="61">
        <f t="shared" si="10"/>
        <v>33</v>
      </c>
      <c r="P60" s="60">
        <f>VLOOKUP($A60,'Return Data'!$B$7:$R$2292,15,0)</f>
        <v>12.6271</v>
      </c>
      <c r="Q60" s="61">
        <f>RANK(P60,P$8:P$63,0)</f>
        <v>16</v>
      </c>
      <c r="R60" s="60">
        <f>VLOOKUP($A60,'Return Data'!$B$7:$R$2292,16,0)</f>
        <v>15.6846</v>
      </c>
      <c r="S60" s="62">
        <f t="shared" si="17"/>
        <v>18</v>
      </c>
    </row>
    <row r="61" spans="1:19" x14ac:dyDescent="0.3">
      <c r="A61" s="58" t="s">
        <v>219</v>
      </c>
      <c r="B61" s="59">
        <f>VLOOKUP($A61,'Return Data'!$B$7:$R$2292,3,0)</f>
        <v>44774</v>
      </c>
      <c r="C61" s="60">
        <f>VLOOKUP($A61,'Return Data'!$B$7:$R$2292,4,0)</f>
        <v>118.02</v>
      </c>
      <c r="D61" s="60">
        <f>VLOOKUP($A61,'Return Data'!$B$7:$R$2292,10,0)</f>
        <v>-2.0173999999999999</v>
      </c>
      <c r="E61" s="61">
        <f t="shared" si="12"/>
        <v>56</v>
      </c>
      <c r="F61" s="60">
        <f>VLOOKUP($A61,'Return Data'!$B$7:$R$2292,11,0)</f>
        <v>-2.8721999999999999</v>
      </c>
      <c r="G61" s="61">
        <f t="shared" si="13"/>
        <v>39</v>
      </c>
      <c r="H61" s="60">
        <f>VLOOKUP($A61,'Return Data'!$B$7:$R$2292,12,0)</f>
        <v>-3.8454999999999999</v>
      </c>
      <c r="I61" s="61">
        <f t="shared" si="14"/>
        <v>40</v>
      </c>
      <c r="J61" s="60">
        <f>VLOOKUP($A61,'Return Data'!$B$7:$R$2292,13,0)</f>
        <v>4.1566999999999998</v>
      </c>
      <c r="K61" s="61">
        <f t="shared" si="15"/>
        <v>45</v>
      </c>
      <c r="L61" s="60">
        <f>VLOOKUP($A61,'Return Data'!$B$7:$R$2292,17,0)</f>
        <v>20.8034</v>
      </c>
      <c r="M61" s="61">
        <f t="shared" si="16"/>
        <v>53</v>
      </c>
      <c r="N61" s="60">
        <f>VLOOKUP($A61,'Return Data'!$B$7:$R$2292,14,0)</f>
        <v>15.3779</v>
      </c>
      <c r="O61" s="61">
        <f t="shared" si="10"/>
        <v>51</v>
      </c>
      <c r="P61" s="60">
        <f>VLOOKUP($A61,'Return Data'!$B$7:$R$2292,15,0)</f>
        <v>10.0487</v>
      </c>
      <c r="Q61" s="61">
        <f>RANK(P61,P$8:P$63,0)</f>
        <v>30</v>
      </c>
      <c r="R61" s="60">
        <f>VLOOKUP($A61,'Return Data'!$B$7:$R$2292,16,0)</f>
        <v>12.3378</v>
      </c>
      <c r="S61" s="62">
        <f t="shared" si="17"/>
        <v>49</v>
      </c>
    </row>
    <row r="62" spans="1:19" x14ac:dyDescent="0.3">
      <c r="A62" s="58" t="s">
        <v>220</v>
      </c>
      <c r="B62" s="59">
        <f>VLOOKUP($A62,'Return Data'!$B$7:$R$2292,3,0)</f>
        <v>44774</v>
      </c>
      <c r="C62" s="60">
        <f>VLOOKUP($A62,'Return Data'!$B$7:$R$2292,4,0)</f>
        <v>43.72</v>
      </c>
      <c r="D62" s="60">
        <f>VLOOKUP($A62,'Return Data'!$B$7:$R$2292,10,0)</f>
        <v>1.8165</v>
      </c>
      <c r="E62" s="61">
        <f t="shared" si="12"/>
        <v>28</v>
      </c>
      <c r="F62" s="60">
        <f>VLOOKUP($A62,'Return Data'!$B$7:$R$2292,11,0)</f>
        <v>-0.61380000000000001</v>
      </c>
      <c r="G62" s="61">
        <f t="shared" si="13"/>
        <v>16</v>
      </c>
      <c r="H62" s="60">
        <f>VLOOKUP($A62,'Return Data'!$B$7:$R$2292,12,0)</f>
        <v>-2.9523000000000001</v>
      </c>
      <c r="I62" s="61">
        <f t="shared" si="14"/>
        <v>33</v>
      </c>
      <c r="J62" s="60">
        <f>VLOOKUP($A62,'Return Data'!$B$7:$R$2292,13,0)</f>
        <v>9.3000000000000007</v>
      </c>
      <c r="K62" s="61">
        <f t="shared" si="15"/>
        <v>26</v>
      </c>
      <c r="L62" s="60">
        <f>VLOOKUP($A62,'Return Data'!$B$7:$R$2292,17,0)</f>
        <v>29.978000000000002</v>
      </c>
      <c r="M62" s="61">
        <f t="shared" si="16"/>
        <v>32</v>
      </c>
      <c r="N62" s="60">
        <f>VLOOKUP($A62,'Return Data'!$B$7:$R$2292,14,0)</f>
        <v>22.2438</v>
      </c>
      <c r="O62" s="61">
        <f t="shared" si="10"/>
        <v>20</v>
      </c>
      <c r="P62" s="60">
        <f>VLOOKUP($A62,'Return Data'!$B$7:$R$2292,15,0)</f>
        <v>13.0969</v>
      </c>
      <c r="Q62" s="61">
        <f>RANK(P62,P$8:P$63,0)</f>
        <v>14</v>
      </c>
      <c r="R62" s="60">
        <f>VLOOKUP($A62,'Return Data'!$B$7:$R$2292,16,0)</f>
        <v>13.369400000000001</v>
      </c>
      <c r="S62" s="62">
        <f t="shared" si="17"/>
        <v>43</v>
      </c>
    </row>
    <row r="63" spans="1:19" x14ac:dyDescent="0.3">
      <c r="A63" s="58" t="s">
        <v>226</v>
      </c>
      <c r="B63" s="59">
        <f>VLOOKUP($A63,'Return Data'!$B$7:$R$2292,3,0)</f>
        <v>44774</v>
      </c>
      <c r="C63" s="60">
        <f>VLOOKUP($A63,'Return Data'!$B$7:$R$2292,4,0)</f>
        <v>152.15280000000001</v>
      </c>
      <c r="D63" s="60">
        <f>VLOOKUP($A63,'Return Data'!$B$7:$R$2292,10,0)</f>
        <v>2.0962999999999998</v>
      </c>
      <c r="E63" s="61">
        <f t="shared" si="12"/>
        <v>20</v>
      </c>
      <c r="F63" s="60">
        <f>VLOOKUP($A63,'Return Data'!$B$7:$R$2292,11,0)</f>
        <v>-4.7385999999999999</v>
      </c>
      <c r="G63" s="61">
        <f t="shared" si="13"/>
        <v>51</v>
      </c>
      <c r="H63" s="60">
        <f>VLOOKUP($A63,'Return Data'!$B$7:$R$2292,12,0)</f>
        <v>-5.3461999999999996</v>
      </c>
      <c r="I63" s="61">
        <f t="shared" si="14"/>
        <v>46</v>
      </c>
      <c r="J63" s="60">
        <f>VLOOKUP($A63,'Return Data'!$B$7:$R$2292,13,0)</f>
        <v>4.9229000000000003</v>
      </c>
      <c r="K63" s="61">
        <f t="shared" si="15"/>
        <v>44</v>
      </c>
      <c r="L63" s="60">
        <f>VLOOKUP($A63,'Return Data'!$B$7:$R$2292,17,0)</f>
        <v>29.116800000000001</v>
      </c>
      <c r="M63" s="61">
        <f t="shared" si="16"/>
        <v>38</v>
      </c>
      <c r="N63" s="60">
        <f>VLOOKUP($A63,'Return Data'!$B$7:$R$2292,14,0)</f>
        <v>21.250699999999998</v>
      </c>
      <c r="O63" s="61">
        <f t="shared" si="10"/>
        <v>23</v>
      </c>
      <c r="P63" s="60">
        <f>VLOOKUP($A63,'Return Data'!$B$7:$R$2292,15,0)</f>
        <v>12.323</v>
      </c>
      <c r="Q63" s="61">
        <f>RANK(P63,P$8:P$63,0)</f>
        <v>19</v>
      </c>
      <c r="R63" s="60">
        <f>VLOOKUP($A63,'Return Data'!$B$7:$R$2292,16,0)</f>
        <v>14.239800000000001</v>
      </c>
      <c r="S63" s="62">
        <f t="shared" si="1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1.415226785714286</v>
      </c>
      <c r="E65" s="69"/>
      <c r="F65" s="70">
        <f>AVERAGE(F8:F63)</f>
        <v>-1.8255125000000003</v>
      </c>
      <c r="G65" s="69"/>
      <c r="H65" s="70">
        <f>AVERAGE(H8:H63)</f>
        <v>-1.6620625000000007</v>
      </c>
      <c r="I65" s="69"/>
      <c r="J65" s="70">
        <f>AVERAGE(J8:J63)</f>
        <v>8.3226357142857186</v>
      </c>
      <c r="K65" s="69"/>
      <c r="L65" s="70">
        <f>AVERAGE(L8:L63)</f>
        <v>33.324946428571437</v>
      </c>
      <c r="M65" s="69"/>
      <c r="N65" s="70">
        <f>AVERAGE(N8:N63)</f>
        <v>22.049788888888884</v>
      </c>
      <c r="O65" s="69"/>
      <c r="P65" s="70">
        <f>AVERAGE(P8:P63)</f>
        <v>12.143195121951219</v>
      </c>
      <c r="Q65" s="69"/>
      <c r="R65" s="70">
        <f>AVERAGE(R8:R63)</f>
        <v>15.159396428571428</v>
      </c>
      <c r="S65" s="71"/>
    </row>
    <row r="66" spans="1:19" x14ac:dyDescent="0.3">
      <c r="A66" s="68" t="s">
        <v>28</v>
      </c>
      <c r="B66" s="69"/>
      <c r="C66" s="69"/>
      <c r="D66" s="70">
        <f>MIN(D8:D63)</f>
        <v>-2.0173999999999999</v>
      </c>
      <c r="E66" s="69"/>
      <c r="F66" s="70">
        <f>MIN(F8:F63)</f>
        <v>-8.3341999999999992</v>
      </c>
      <c r="G66" s="69"/>
      <c r="H66" s="70">
        <f>MIN(H8:H63)</f>
        <v>-11.6981</v>
      </c>
      <c r="I66" s="69"/>
      <c r="J66" s="70">
        <f>MIN(J8:J63)</f>
        <v>-3.5531000000000001</v>
      </c>
      <c r="K66" s="69"/>
      <c r="L66" s="70">
        <f>MIN(L8:L63)</f>
        <v>16.224900000000002</v>
      </c>
      <c r="M66" s="69"/>
      <c r="N66" s="70">
        <f>MIN(N8:N63)</f>
        <v>12.2677</v>
      </c>
      <c r="O66" s="69"/>
      <c r="P66" s="70">
        <f>MIN(P8:P63)</f>
        <v>5.7340999999999998</v>
      </c>
      <c r="Q66" s="69"/>
      <c r="R66" s="70">
        <f>MIN(R8:R63)</f>
        <v>8.1452000000000009</v>
      </c>
      <c r="S66" s="71"/>
    </row>
    <row r="67" spans="1:19" ht="15" thickBot="1" x14ac:dyDescent="0.35">
      <c r="A67" s="72" t="s">
        <v>29</v>
      </c>
      <c r="B67" s="73"/>
      <c r="C67" s="73"/>
      <c r="D67" s="74">
        <f>MAX(D8:D63)</f>
        <v>7.1254999999999997</v>
      </c>
      <c r="E67" s="73"/>
      <c r="F67" s="74">
        <f>MAX(F8:F63)</f>
        <v>5.3925000000000001</v>
      </c>
      <c r="G67" s="73"/>
      <c r="H67" s="74">
        <f>MAX(H8:H63)</f>
        <v>7.0365000000000002</v>
      </c>
      <c r="I67" s="73"/>
      <c r="J67" s="74">
        <f>MAX(J8:J63)</f>
        <v>19.741299999999999</v>
      </c>
      <c r="K67" s="73"/>
      <c r="L67" s="74">
        <f>MAX(L8:L63)</f>
        <v>58.476999999999997</v>
      </c>
      <c r="M67" s="73"/>
      <c r="N67" s="74">
        <f>MAX(N8:N63)</f>
        <v>40.326099999999997</v>
      </c>
      <c r="O67" s="73"/>
      <c r="P67" s="74">
        <f>MAX(P8:P63)</f>
        <v>23.637599999999999</v>
      </c>
      <c r="Q67" s="73"/>
      <c r="R67" s="74">
        <f>MAX(R8:R63)</f>
        <v>24.712</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44774</v>
      </c>
      <c r="C8" s="60">
        <f>VLOOKUP($A8,'Return Data'!$B$7:$R$2292,4,0)</f>
        <v>49.15</v>
      </c>
      <c r="D8" s="60">
        <f>VLOOKUP($A8,'Return Data'!$B$7:$R$2292,10,0)</f>
        <v>0.8619</v>
      </c>
      <c r="E8" s="61">
        <f t="shared" ref="E8:E39" si="0">RANK(D8,D$8:D$65,0)</f>
        <v>39</v>
      </c>
      <c r="F8" s="60">
        <f>VLOOKUP($A8,'Return Data'!$B$7:$R$2292,11,0)</f>
        <v>-3.2860999999999998</v>
      </c>
      <c r="G8" s="61">
        <f t="shared" ref="G8:G39" si="1">RANK(F8,F$8:F$65,0)</f>
        <v>43</v>
      </c>
      <c r="H8" s="60">
        <f>VLOOKUP($A8,'Return Data'!$B$7:$R$2292,12,0)</f>
        <v>-5.8789999999999996</v>
      </c>
      <c r="I8" s="61">
        <f t="shared" ref="I8:I39" si="2">RANK(H8,H$8:H$65,0)</f>
        <v>47</v>
      </c>
      <c r="J8" s="60">
        <f>VLOOKUP($A8,'Return Data'!$B$7:$R$2292,13,0)</f>
        <v>-0.78720000000000001</v>
      </c>
      <c r="K8" s="61">
        <f t="shared" ref="K8:K39" si="3">RANK(J8,J$8:J$65,0)</f>
        <v>55</v>
      </c>
      <c r="L8" s="60">
        <f>VLOOKUP($A8,'Return Data'!$B$7:$R$2292,17,0)</f>
        <v>15.529500000000001</v>
      </c>
      <c r="M8" s="61">
        <f t="shared" ref="M8:M39" si="4">RANK(L8,L$8:L$65,0)</f>
        <v>57</v>
      </c>
      <c r="N8" s="60">
        <f>VLOOKUP($A8,'Return Data'!$B$7:$R$2292,14,0)</f>
        <v>11.5799</v>
      </c>
      <c r="O8" s="61">
        <f t="shared" ref="O8:O26" si="5">RANK(N8,N$8:N$65,0)</f>
        <v>55</v>
      </c>
      <c r="P8" s="60">
        <f>VLOOKUP($A8,'Return Data'!$B$7:$R$2292,15,0)</f>
        <v>6.5221999999999998</v>
      </c>
      <c r="Q8" s="61">
        <f>RANK(P8,P$8:P$65,0)</f>
        <v>41</v>
      </c>
      <c r="R8" s="60">
        <f>VLOOKUP($A8,'Return Data'!$B$7:$R$2292,16,0)</f>
        <v>10.5761</v>
      </c>
      <c r="S8" s="62">
        <f t="shared" ref="S8:S39" si="6">RANK(R8,R$8:R$65,0)</f>
        <v>50</v>
      </c>
    </row>
    <row r="9" spans="1:20" x14ac:dyDescent="0.3">
      <c r="A9" s="58" t="s">
        <v>267</v>
      </c>
      <c r="B9" s="59">
        <f>VLOOKUP($A9,'Return Data'!$B$7:$R$2292,3,0)</f>
        <v>44774</v>
      </c>
      <c r="C9" s="60">
        <f>VLOOKUP($A9,'Return Data'!$B$7:$R$2292,4,0)</f>
        <v>40.49</v>
      </c>
      <c r="D9" s="60">
        <f>VLOOKUP($A9,'Return Data'!$B$7:$R$2292,10,0)</f>
        <v>1.1491</v>
      </c>
      <c r="E9" s="61">
        <f t="shared" si="0"/>
        <v>32</v>
      </c>
      <c r="F9" s="60">
        <f>VLOOKUP($A9,'Return Data'!$B$7:$R$2292,11,0)</f>
        <v>-2.8317999999999999</v>
      </c>
      <c r="G9" s="61">
        <f t="shared" si="1"/>
        <v>36</v>
      </c>
      <c r="H9" s="60">
        <f>VLOOKUP($A9,'Return Data'!$B$7:$R$2292,12,0)</f>
        <v>-5.5956999999999999</v>
      </c>
      <c r="I9" s="61">
        <f t="shared" si="2"/>
        <v>46</v>
      </c>
      <c r="J9" s="60">
        <f>VLOOKUP($A9,'Return Data'!$B$7:$R$2292,13,0)</f>
        <v>-0.19719999999999999</v>
      </c>
      <c r="K9" s="61">
        <f t="shared" si="3"/>
        <v>53</v>
      </c>
      <c r="L9" s="60">
        <f>VLOOKUP($A9,'Return Data'!$B$7:$R$2292,17,0)</f>
        <v>16.132000000000001</v>
      </c>
      <c r="M9" s="61">
        <f t="shared" si="4"/>
        <v>56</v>
      </c>
      <c r="N9" s="60">
        <f>VLOOKUP($A9,'Return Data'!$B$7:$R$2292,14,0)</f>
        <v>12.2484</v>
      </c>
      <c r="O9" s="61">
        <f t="shared" si="5"/>
        <v>54</v>
      </c>
      <c r="P9" s="60">
        <f>VLOOKUP($A9,'Return Data'!$B$7:$R$2292,15,0)</f>
        <v>7.2038000000000002</v>
      </c>
      <c r="Q9" s="61">
        <f>RANK(P9,P$8:P$65,0)</f>
        <v>40</v>
      </c>
      <c r="R9" s="60">
        <f>VLOOKUP($A9,'Return Data'!$B$7:$R$2292,16,0)</f>
        <v>10.289199999999999</v>
      </c>
      <c r="S9" s="62">
        <f t="shared" si="6"/>
        <v>51</v>
      </c>
    </row>
    <row r="10" spans="1:20" x14ac:dyDescent="0.3">
      <c r="A10" s="58" t="s">
        <v>268</v>
      </c>
      <c r="B10" s="59">
        <f>VLOOKUP($A10,'Return Data'!$B$7:$R$2292,3,0)</f>
        <v>44774</v>
      </c>
      <c r="C10" s="60">
        <f>VLOOKUP($A10,'Return Data'!$B$7:$R$2292,4,0)</f>
        <v>66.7483</v>
      </c>
      <c r="D10" s="60">
        <f>VLOOKUP($A10,'Return Data'!$B$7:$R$2292,10,0)</f>
        <v>-0.94020000000000004</v>
      </c>
      <c r="E10" s="61">
        <f t="shared" si="0"/>
        <v>51</v>
      </c>
      <c r="F10" s="60">
        <f>VLOOKUP($A10,'Return Data'!$B$7:$R$2292,11,0)</f>
        <v>-5.7614999999999998</v>
      </c>
      <c r="G10" s="61">
        <f t="shared" si="1"/>
        <v>55</v>
      </c>
      <c r="H10" s="60">
        <f>VLOOKUP($A10,'Return Data'!$B$7:$R$2292,12,0)</f>
        <v>-12.256</v>
      </c>
      <c r="I10" s="61">
        <f t="shared" si="2"/>
        <v>58</v>
      </c>
      <c r="J10" s="60">
        <f>VLOOKUP($A10,'Return Data'!$B$7:$R$2292,13,0)</f>
        <v>-1.5156000000000001</v>
      </c>
      <c r="K10" s="61">
        <f t="shared" si="3"/>
        <v>56</v>
      </c>
      <c r="L10" s="60">
        <f>VLOOKUP($A10,'Return Data'!$B$7:$R$2292,17,0)</f>
        <v>22.0411</v>
      </c>
      <c r="M10" s="61">
        <f t="shared" si="4"/>
        <v>50</v>
      </c>
      <c r="N10" s="60">
        <f>VLOOKUP($A10,'Return Data'!$B$7:$R$2292,14,0)</f>
        <v>15.3339</v>
      </c>
      <c r="O10" s="61">
        <f t="shared" si="5"/>
        <v>47</v>
      </c>
      <c r="P10" s="60">
        <f>VLOOKUP($A10,'Return Data'!$B$7:$R$2292,15,0)</f>
        <v>11.513</v>
      </c>
      <c r="Q10" s="61">
        <f>RANK(P10,P$8:P$65,0)</f>
        <v>17</v>
      </c>
      <c r="R10" s="60">
        <f>VLOOKUP($A10,'Return Data'!$B$7:$R$2292,16,0)</f>
        <v>16.264199999999999</v>
      </c>
      <c r="S10" s="62">
        <f t="shared" si="6"/>
        <v>14</v>
      </c>
    </row>
    <row r="11" spans="1:20" x14ac:dyDescent="0.3">
      <c r="A11" s="58" t="s">
        <v>1999</v>
      </c>
      <c r="B11" s="59">
        <f>VLOOKUP($A11,'Return Data'!$B$7:$R$2292,3,0)</f>
        <v>44774</v>
      </c>
      <c r="C11" s="60">
        <f>VLOOKUP($A11,'Return Data'!$B$7:$R$2292,4,0)</f>
        <v>57.648600000000002</v>
      </c>
      <c r="D11" s="60">
        <f>VLOOKUP($A11,'Return Data'!$B$7:$R$2292,10,0)</f>
        <v>1.6779999999999999</v>
      </c>
      <c r="E11" s="61">
        <f t="shared" si="0"/>
        <v>22</v>
      </c>
      <c r="F11" s="60">
        <f>VLOOKUP($A11,'Return Data'!$B$7:$R$2292,11,0)</f>
        <v>-5.1597999999999997</v>
      </c>
      <c r="G11" s="61">
        <f t="shared" si="1"/>
        <v>51</v>
      </c>
      <c r="H11" s="60">
        <f>VLOOKUP($A11,'Return Data'!$B$7:$R$2292,12,0)</f>
        <v>-7.2755999999999998</v>
      </c>
      <c r="I11" s="61">
        <f t="shared" si="2"/>
        <v>55</v>
      </c>
      <c r="J11" s="60">
        <f>VLOOKUP($A11,'Return Data'!$B$7:$R$2292,13,0)</f>
        <v>2.532</v>
      </c>
      <c r="K11" s="61">
        <f t="shared" si="3"/>
        <v>47</v>
      </c>
      <c r="L11" s="60">
        <f>VLOOKUP($A11,'Return Data'!$B$7:$R$2292,17,0)</f>
        <v>20.818000000000001</v>
      </c>
      <c r="M11" s="61">
        <f t="shared" si="4"/>
        <v>52</v>
      </c>
      <c r="N11" s="60">
        <f>VLOOKUP($A11,'Return Data'!$B$7:$R$2292,14,0)</f>
        <v>15.7728</v>
      </c>
      <c r="O11" s="61">
        <f t="shared" si="5"/>
        <v>45</v>
      </c>
      <c r="P11" s="60">
        <f>VLOOKUP($A11,'Return Data'!$B$7:$R$2292,15,0)</f>
        <v>9.4652999999999992</v>
      </c>
      <c r="Q11" s="61">
        <f>RANK(P11,P$8:P$65,0)</f>
        <v>28</v>
      </c>
      <c r="R11" s="60">
        <f>VLOOKUP($A11,'Return Data'!$B$7:$R$2292,16,0)</f>
        <v>11.1434</v>
      </c>
      <c r="S11" s="62">
        <f t="shared" si="6"/>
        <v>47</v>
      </c>
    </row>
    <row r="12" spans="1:20" x14ac:dyDescent="0.3">
      <c r="A12" s="58" t="s">
        <v>2024</v>
      </c>
      <c r="B12" s="59">
        <f>VLOOKUP($A12,'Return Data'!$B$7:$R$2292,3,0)</f>
        <v>44774</v>
      </c>
      <c r="C12" s="60">
        <f>VLOOKUP($A12,'Return Data'!$B$7:$R$2292,4,0)</f>
        <v>16.329999999999998</v>
      </c>
      <c r="D12" s="60">
        <f>VLOOKUP($A12,'Return Data'!$B$7:$R$2292,10,0)</f>
        <v>-0.54810000000000003</v>
      </c>
      <c r="E12" s="61">
        <f t="shared" si="0"/>
        <v>47</v>
      </c>
      <c r="F12" s="60">
        <f>VLOOKUP($A12,'Return Data'!$B$7:$R$2292,11,0)</f>
        <v>-6.5255000000000001</v>
      </c>
      <c r="G12" s="61">
        <f t="shared" si="1"/>
        <v>56</v>
      </c>
      <c r="H12" s="60">
        <f>VLOOKUP($A12,'Return Data'!$B$7:$R$2292,12,0)</f>
        <v>-5.9873000000000003</v>
      </c>
      <c r="I12" s="61">
        <f t="shared" si="2"/>
        <v>48</v>
      </c>
      <c r="J12" s="60">
        <f>VLOOKUP($A12,'Return Data'!$B$7:$R$2292,13,0)</f>
        <v>0.1226</v>
      </c>
      <c r="K12" s="61">
        <f t="shared" si="3"/>
        <v>51</v>
      </c>
      <c r="L12" s="60">
        <f>VLOOKUP($A12,'Return Data'!$B$7:$R$2292,17,0)</f>
        <v>32.388800000000003</v>
      </c>
      <c r="M12" s="61">
        <f t="shared" si="4"/>
        <v>16</v>
      </c>
      <c r="N12" s="60">
        <f>VLOOKUP($A12,'Return Data'!$B$7:$R$2292,14,0)</f>
        <v>27.898700000000002</v>
      </c>
      <c r="O12" s="61">
        <f t="shared" si="5"/>
        <v>10</v>
      </c>
      <c r="P12" s="60"/>
      <c r="Q12" s="61"/>
      <c r="R12" s="60">
        <f>VLOOKUP($A12,'Return Data'!$B$7:$R$2292,16,0)</f>
        <v>11.652799999999999</v>
      </c>
      <c r="S12" s="62">
        <f t="shared" si="6"/>
        <v>40</v>
      </c>
    </row>
    <row r="13" spans="1:20" x14ac:dyDescent="0.3">
      <c r="A13" s="58" t="s">
        <v>2026</v>
      </c>
      <c r="B13" s="59">
        <f>VLOOKUP($A13,'Return Data'!$B$7:$R$2292,3,0)</f>
        <v>44774</v>
      </c>
      <c r="C13" s="60">
        <f>VLOOKUP($A13,'Return Data'!$B$7:$R$2292,4,0)</f>
        <v>19.38</v>
      </c>
      <c r="D13" s="60">
        <f>VLOOKUP($A13,'Return Data'!$B$7:$R$2292,10,0)</f>
        <v>-1.4241999999999999</v>
      </c>
      <c r="E13" s="61">
        <f t="shared" si="0"/>
        <v>55</v>
      </c>
      <c r="F13" s="60">
        <f>VLOOKUP($A13,'Return Data'!$B$7:$R$2292,11,0)</f>
        <v>-6.7371999999999996</v>
      </c>
      <c r="G13" s="61">
        <f t="shared" si="1"/>
        <v>57</v>
      </c>
      <c r="H13" s="60">
        <f>VLOOKUP($A13,'Return Data'!$B$7:$R$2292,12,0)</f>
        <v>-7.0057999999999998</v>
      </c>
      <c r="I13" s="61">
        <f t="shared" si="2"/>
        <v>54</v>
      </c>
      <c r="J13" s="60">
        <f>VLOOKUP($A13,'Return Data'!$B$7:$R$2292,13,0)</f>
        <v>-2.5150999999999999</v>
      </c>
      <c r="K13" s="61">
        <f t="shared" si="3"/>
        <v>57</v>
      </c>
      <c r="L13" s="60">
        <f>VLOOKUP($A13,'Return Data'!$B$7:$R$2292,17,0)</f>
        <v>31.552399999999999</v>
      </c>
      <c r="M13" s="61">
        <f t="shared" si="4"/>
        <v>18</v>
      </c>
      <c r="N13" s="60">
        <f>VLOOKUP($A13,'Return Data'!$B$7:$R$2292,14,0)</f>
        <v>24.901499999999999</v>
      </c>
      <c r="O13" s="61">
        <f t="shared" si="5"/>
        <v>15</v>
      </c>
      <c r="P13" s="60"/>
      <c r="Q13" s="61"/>
      <c r="R13" s="60">
        <f>VLOOKUP($A13,'Return Data'!$B$7:$R$2292,16,0)</f>
        <v>19.094899999999999</v>
      </c>
      <c r="S13" s="62">
        <f t="shared" si="6"/>
        <v>8</v>
      </c>
    </row>
    <row r="14" spans="1:20" x14ac:dyDescent="0.3">
      <c r="A14" s="58" t="s">
        <v>2028</v>
      </c>
      <c r="B14" s="59">
        <f>VLOOKUP($A14,'Return Data'!$B$7:$R$2292,3,0)</f>
        <v>44774</v>
      </c>
      <c r="C14" s="60">
        <f>VLOOKUP($A14,'Return Data'!$B$7:$R$2292,4,0)</f>
        <v>95.25</v>
      </c>
      <c r="D14" s="60">
        <f>VLOOKUP($A14,'Return Data'!$B$7:$R$2292,10,0)</f>
        <v>-0.69850000000000001</v>
      </c>
      <c r="E14" s="61">
        <f t="shared" si="0"/>
        <v>48</v>
      </c>
      <c r="F14" s="60">
        <f>VLOOKUP($A14,'Return Data'!$B$7:$R$2292,11,0)</f>
        <v>-4.4538000000000002</v>
      </c>
      <c r="G14" s="61">
        <f t="shared" si="1"/>
        <v>49</v>
      </c>
      <c r="H14" s="60">
        <f>VLOOKUP($A14,'Return Data'!$B$7:$R$2292,12,0)</f>
        <v>-6.4433999999999996</v>
      </c>
      <c r="I14" s="61">
        <f t="shared" si="2"/>
        <v>51</v>
      </c>
      <c r="J14" s="60">
        <f>VLOOKUP($A14,'Return Data'!$B$7:$R$2292,13,0)</f>
        <v>0.52769999999999995</v>
      </c>
      <c r="K14" s="61">
        <f t="shared" si="3"/>
        <v>49</v>
      </c>
      <c r="L14" s="60">
        <f>VLOOKUP($A14,'Return Data'!$B$7:$R$2292,17,0)</f>
        <v>30.557300000000001</v>
      </c>
      <c r="M14" s="61">
        <f t="shared" si="4"/>
        <v>23</v>
      </c>
      <c r="N14" s="60">
        <f>VLOOKUP($A14,'Return Data'!$B$7:$R$2292,14,0)</f>
        <v>26.084700000000002</v>
      </c>
      <c r="O14" s="61">
        <f t="shared" si="5"/>
        <v>13</v>
      </c>
      <c r="P14" s="60">
        <f>VLOOKUP($A14,'Return Data'!$B$7:$R$2292,15,0)</f>
        <v>14.5669</v>
      </c>
      <c r="Q14" s="61">
        <f t="shared" ref="Q14:Q21" si="7">RANK(P14,P$8:P$65,0)</f>
        <v>5</v>
      </c>
      <c r="R14" s="60">
        <f>VLOOKUP($A14,'Return Data'!$B$7:$R$2292,16,0)</f>
        <v>18.260899999999999</v>
      </c>
      <c r="S14" s="62">
        <f t="shared" si="6"/>
        <v>10</v>
      </c>
    </row>
    <row r="15" spans="1:20" x14ac:dyDescent="0.3">
      <c r="A15" s="58" t="s">
        <v>274</v>
      </c>
      <c r="B15" s="59">
        <f>VLOOKUP($A15,'Return Data'!$B$7:$R$2292,3,0)</f>
        <v>44774</v>
      </c>
      <c r="C15" s="60">
        <f>VLOOKUP($A15,'Return Data'!$B$7:$R$2292,4,0)</f>
        <v>114.29</v>
      </c>
      <c r="D15" s="60">
        <f>VLOOKUP($A15,'Return Data'!$B$7:$R$2292,10,0)</f>
        <v>2.9731999999999998</v>
      </c>
      <c r="E15" s="61">
        <f t="shared" si="0"/>
        <v>7</v>
      </c>
      <c r="F15" s="60">
        <f>VLOOKUP($A15,'Return Data'!$B$7:$R$2292,11,0)</f>
        <v>-2.9466999999999999</v>
      </c>
      <c r="G15" s="61">
        <f t="shared" si="1"/>
        <v>38</v>
      </c>
      <c r="H15" s="60">
        <f>VLOOKUP($A15,'Return Data'!$B$7:$R$2292,12,0)</f>
        <v>-3.8529</v>
      </c>
      <c r="I15" s="61">
        <f t="shared" si="2"/>
        <v>35</v>
      </c>
      <c r="J15" s="60">
        <f>VLOOKUP($A15,'Return Data'!$B$7:$R$2292,13,0)</f>
        <v>6.7531999999999996</v>
      </c>
      <c r="K15" s="61">
        <f t="shared" si="3"/>
        <v>37</v>
      </c>
      <c r="L15" s="60">
        <f>VLOOKUP($A15,'Return Data'!$B$7:$R$2292,17,0)</f>
        <v>29.322099999999999</v>
      </c>
      <c r="M15" s="61">
        <f t="shared" si="4"/>
        <v>32</v>
      </c>
      <c r="N15" s="60">
        <f>VLOOKUP($A15,'Return Data'!$B$7:$R$2292,14,0)</f>
        <v>22.802299999999999</v>
      </c>
      <c r="O15" s="61">
        <f t="shared" si="5"/>
        <v>17</v>
      </c>
      <c r="P15" s="60">
        <f>VLOOKUP($A15,'Return Data'!$B$7:$R$2292,15,0)</f>
        <v>15.1914</v>
      </c>
      <c r="Q15" s="61">
        <f t="shared" si="7"/>
        <v>3</v>
      </c>
      <c r="R15" s="60">
        <f>VLOOKUP($A15,'Return Data'!$B$7:$R$2292,16,0)</f>
        <v>19.409700000000001</v>
      </c>
      <c r="S15" s="62">
        <f t="shared" si="6"/>
        <v>7</v>
      </c>
    </row>
    <row r="16" spans="1:20" x14ac:dyDescent="0.3">
      <c r="A16" s="58" t="s">
        <v>275</v>
      </c>
      <c r="B16" s="59">
        <f>VLOOKUP($A16,'Return Data'!$B$7:$R$2292,3,0)</f>
        <v>44774</v>
      </c>
      <c r="C16" s="60">
        <f>VLOOKUP($A16,'Return Data'!$B$7:$R$2292,4,0)</f>
        <v>80.52</v>
      </c>
      <c r="D16" s="60">
        <f>VLOOKUP($A16,'Return Data'!$B$7:$R$2292,10,0)</f>
        <v>1.6178999999999999</v>
      </c>
      <c r="E16" s="61">
        <f t="shared" si="0"/>
        <v>23</v>
      </c>
      <c r="F16" s="60">
        <f>VLOOKUP($A16,'Return Data'!$B$7:$R$2292,11,0)</f>
        <v>-2.4449000000000001</v>
      </c>
      <c r="G16" s="61">
        <f t="shared" si="1"/>
        <v>31</v>
      </c>
      <c r="H16" s="60">
        <f>VLOOKUP($A16,'Return Data'!$B$7:$R$2292,12,0)</f>
        <v>-3.2315999999999998</v>
      </c>
      <c r="I16" s="61">
        <f t="shared" si="2"/>
        <v>30</v>
      </c>
      <c r="J16" s="60">
        <f>VLOOKUP($A16,'Return Data'!$B$7:$R$2292,13,0)</f>
        <v>4.5632999999999999</v>
      </c>
      <c r="K16" s="61">
        <f t="shared" si="3"/>
        <v>44</v>
      </c>
      <c r="L16" s="60">
        <f>VLOOKUP($A16,'Return Data'!$B$7:$R$2292,17,0)</f>
        <v>30.8797</v>
      </c>
      <c r="M16" s="61">
        <f t="shared" si="4"/>
        <v>22</v>
      </c>
      <c r="N16" s="60">
        <f>VLOOKUP($A16,'Return Data'!$B$7:$R$2292,14,0)</f>
        <v>20.4451</v>
      </c>
      <c r="O16" s="61">
        <f t="shared" si="5"/>
        <v>23</v>
      </c>
      <c r="P16" s="60">
        <f>VLOOKUP($A16,'Return Data'!$B$7:$R$2292,15,0)</f>
        <v>12.458</v>
      </c>
      <c r="Q16" s="61">
        <f t="shared" si="7"/>
        <v>11</v>
      </c>
      <c r="R16" s="60">
        <f>VLOOKUP($A16,'Return Data'!$B$7:$R$2292,16,0)</f>
        <v>14.360300000000001</v>
      </c>
      <c r="S16" s="62">
        <f t="shared" si="6"/>
        <v>25</v>
      </c>
    </row>
    <row r="17" spans="1:19" x14ac:dyDescent="0.3">
      <c r="A17" s="58" t="s">
        <v>276</v>
      </c>
      <c r="B17" s="59">
        <f>VLOOKUP($A17,'Return Data'!$B$7:$R$2292,3,0)</f>
        <v>44774</v>
      </c>
      <c r="C17" s="60">
        <f>VLOOKUP($A17,'Return Data'!$B$7:$R$2292,4,0)</f>
        <v>69.459999999999994</v>
      </c>
      <c r="D17" s="60">
        <f>VLOOKUP($A17,'Return Data'!$B$7:$R$2292,10,0)</f>
        <v>1.5052000000000001</v>
      </c>
      <c r="E17" s="61">
        <f t="shared" si="0"/>
        <v>28</v>
      </c>
      <c r="F17" s="60">
        <f>VLOOKUP($A17,'Return Data'!$B$7:$R$2292,11,0)</f>
        <v>-4.1269999999999998</v>
      </c>
      <c r="G17" s="61">
        <f t="shared" si="1"/>
        <v>47</v>
      </c>
      <c r="H17" s="60">
        <f>VLOOKUP($A17,'Return Data'!$B$7:$R$2292,12,0)</f>
        <v>-3.7016</v>
      </c>
      <c r="I17" s="61">
        <f t="shared" si="2"/>
        <v>34</v>
      </c>
      <c r="J17" s="60">
        <f>VLOOKUP($A17,'Return Data'!$B$7:$R$2292,13,0)</f>
        <v>4.8928000000000003</v>
      </c>
      <c r="K17" s="61">
        <f t="shared" si="3"/>
        <v>43</v>
      </c>
      <c r="L17" s="60">
        <f>VLOOKUP($A17,'Return Data'!$B$7:$R$2292,17,0)</f>
        <v>25.991199999999999</v>
      </c>
      <c r="M17" s="61">
        <f t="shared" si="4"/>
        <v>43</v>
      </c>
      <c r="N17" s="60">
        <f>VLOOKUP($A17,'Return Data'!$B$7:$R$2292,14,0)</f>
        <v>16.767299999999999</v>
      </c>
      <c r="O17" s="61">
        <f t="shared" si="5"/>
        <v>40</v>
      </c>
      <c r="P17" s="60">
        <f>VLOOKUP($A17,'Return Data'!$B$7:$R$2292,15,0)</f>
        <v>9.3626000000000005</v>
      </c>
      <c r="Q17" s="61">
        <f t="shared" si="7"/>
        <v>29</v>
      </c>
      <c r="R17" s="60">
        <f>VLOOKUP($A17,'Return Data'!$B$7:$R$2292,16,0)</f>
        <v>15.3233</v>
      </c>
      <c r="S17" s="62">
        <f t="shared" si="6"/>
        <v>20</v>
      </c>
    </row>
    <row r="18" spans="1:19" x14ac:dyDescent="0.3">
      <c r="A18" s="58" t="s">
        <v>278</v>
      </c>
      <c r="B18" s="59">
        <f>VLOOKUP($A18,'Return Data'!$B$7:$R$2292,3,0)</f>
        <v>44774</v>
      </c>
      <c r="C18" s="60">
        <f>VLOOKUP($A18,'Return Data'!$B$7:$R$2292,4,0)</f>
        <v>849.23350000000005</v>
      </c>
      <c r="D18" s="60">
        <f>VLOOKUP($A18,'Return Data'!$B$7:$R$2292,10,0)</f>
        <v>0.99239999999999995</v>
      </c>
      <c r="E18" s="61">
        <f t="shared" si="0"/>
        <v>37</v>
      </c>
      <c r="F18" s="60">
        <f>VLOOKUP($A18,'Return Data'!$B$7:$R$2292,11,0)</f>
        <v>-4.2190000000000003</v>
      </c>
      <c r="G18" s="61">
        <f t="shared" si="1"/>
        <v>48</v>
      </c>
      <c r="H18" s="60">
        <f>VLOOKUP($A18,'Return Data'!$B$7:$R$2292,12,0)</f>
        <v>-4.8086000000000002</v>
      </c>
      <c r="I18" s="61">
        <f t="shared" si="2"/>
        <v>44</v>
      </c>
      <c r="J18" s="60">
        <f>VLOOKUP($A18,'Return Data'!$B$7:$R$2292,13,0)</f>
        <v>8.0955999999999992</v>
      </c>
      <c r="K18" s="61">
        <f t="shared" si="3"/>
        <v>30</v>
      </c>
      <c r="L18" s="60">
        <f>VLOOKUP($A18,'Return Data'!$B$7:$R$2292,17,0)</f>
        <v>31.840599999999998</v>
      </c>
      <c r="M18" s="61">
        <f t="shared" si="4"/>
        <v>17</v>
      </c>
      <c r="N18" s="60">
        <f>VLOOKUP($A18,'Return Data'!$B$7:$R$2292,14,0)</f>
        <v>16.8034</v>
      </c>
      <c r="O18" s="61">
        <f t="shared" si="5"/>
        <v>38</v>
      </c>
      <c r="P18" s="60">
        <f>VLOOKUP($A18,'Return Data'!$B$7:$R$2292,15,0)</f>
        <v>9.7405000000000008</v>
      </c>
      <c r="Q18" s="61">
        <f t="shared" si="7"/>
        <v>25</v>
      </c>
      <c r="R18" s="60">
        <f>VLOOKUP($A18,'Return Data'!$B$7:$R$2292,16,0)</f>
        <v>20.9758</v>
      </c>
      <c r="S18" s="62">
        <f t="shared" si="6"/>
        <v>5</v>
      </c>
    </row>
    <row r="19" spans="1:19" x14ac:dyDescent="0.3">
      <c r="A19" s="58" t="s">
        <v>280</v>
      </c>
      <c r="B19" s="59">
        <f>VLOOKUP($A19,'Return Data'!$B$7:$R$2292,3,0)</f>
        <v>44774</v>
      </c>
      <c r="C19" s="60">
        <f>VLOOKUP($A19,'Return Data'!$B$7:$R$2292,4,0)</f>
        <v>2489.8116559066102</v>
      </c>
      <c r="D19" s="60">
        <f>VLOOKUP($A19,'Return Data'!$B$7:$R$2292,10,0)</f>
        <v>3.7168999999999999</v>
      </c>
      <c r="E19" s="61">
        <f t="shared" si="0"/>
        <v>2</v>
      </c>
      <c r="F19" s="60">
        <f>VLOOKUP($A19,'Return Data'!$B$7:$R$2292,11,0)</f>
        <v>2.5354999999999999</v>
      </c>
      <c r="G19" s="61">
        <f t="shared" si="1"/>
        <v>3</v>
      </c>
      <c r="H19" s="60">
        <f>VLOOKUP($A19,'Return Data'!$B$7:$R$2292,12,0)</f>
        <v>1.8057000000000001</v>
      </c>
      <c r="I19" s="61">
        <f t="shared" si="2"/>
        <v>9</v>
      </c>
      <c r="J19" s="60">
        <f>VLOOKUP($A19,'Return Data'!$B$7:$R$2292,13,0)</f>
        <v>14.593500000000001</v>
      </c>
      <c r="K19" s="61">
        <f t="shared" si="3"/>
        <v>4</v>
      </c>
      <c r="L19" s="60">
        <f>VLOOKUP($A19,'Return Data'!$B$7:$R$2292,17,0)</f>
        <v>30.4514</v>
      </c>
      <c r="M19" s="61">
        <f t="shared" si="4"/>
        <v>24</v>
      </c>
      <c r="N19" s="60">
        <f>VLOOKUP($A19,'Return Data'!$B$7:$R$2292,14,0)</f>
        <v>16.3033</v>
      </c>
      <c r="O19" s="61">
        <f t="shared" si="5"/>
        <v>42</v>
      </c>
      <c r="P19" s="60">
        <f>VLOOKUP($A19,'Return Data'!$B$7:$R$2292,15,0)</f>
        <v>8.2871000000000006</v>
      </c>
      <c r="Q19" s="61">
        <f t="shared" si="7"/>
        <v>35</v>
      </c>
      <c r="R19" s="60">
        <f>VLOOKUP($A19,'Return Data'!$B$7:$R$2292,16,0)</f>
        <v>23.289000000000001</v>
      </c>
      <c r="S19" s="62">
        <f t="shared" si="6"/>
        <v>3</v>
      </c>
    </row>
    <row r="20" spans="1:19" x14ac:dyDescent="0.3">
      <c r="A20" s="58" t="s">
        <v>281</v>
      </c>
      <c r="B20" s="59">
        <f>VLOOKUP($A20,'Return Data'!$B$7:$R$2292,3,0)</f>
        <v>44774</v>
      </c>
      <c r="C20" s="60">
        <f>VLOOKUP($A20,'Return Data'!$B$7:$R$2292,4,0)</f>
        <v>55.560200000000002</v>
      </c>
      <c r="D20" s="60">
        <f>VLOOKUP($A20,'Return Data'!$B$7:$R$2292,10,0)</f>
        <v>1.5518000000000001</v>
      </c>
      <c r="E20" s="61">
        <f t="shared" si="0"/>
        <v>27</v>
      </c>
      <c r="F20" s="60">
        <f>VLOOKUP($A20,'Return Data'!$B$7:$R$2292,11,0)</f>
        <v>-3.9437000000000002</v>
      </c>
      <c r="G20" s="61">
        <f t="shared" si="1"/>
        <v>46</v>
      </c>
      <c r="H20" s="60">
        <f>VLOOKUP($A20,'Return Data'!$B$7:$R$2292,12,0)</f>
        <v>-3.8948999999999998</v>
      </c>
      <c r="I20" s="61">
        <f t="shared" si="2"/>
        <v>36</v>
      </c>
      <c r="J20" s="60">
        <f>VLOOKUP($A20,'Return Data'!$B$7:$R$2292,13,0)</f>
        <v>8.4146000000000001</v>
      </c>
      <c r="K20" s="61">
        <f t="shared" si="3"/>
        <v>25</v>
      </c>
      <c r="L20" s="60">
        <f>VLOOKUP($A20,'Return Data'!$B$7:$R$2292,17,0)</f>
        <v>27.4436</v>
      </c>
      <c r="M20" s="61">
        <f t="shared" si="4"/>
        <v>39</v>
      </c>
      <c r="N20" s="60">
        <f>VLOOKUP($A20,'Return Data'!$B$7:$R$2292,14,0)</f>
        <v>17.441400000000002</v>
      </c>
      <c r="O20" s="61">
        <f t="shared" si="5"/>
        <v>35</v>
      </c>
      <c r="P20" s="60">
        <f>VLOOKUP($A20,'Return Data'!$B$7:$R$2292,15,0)</f>
        <v>8.8088999999999995</v>
      </c>
      <c r="Q20" s="61">
        <f t="shared" si="7"/>
        <v>31</v>
      </c>
      <c r="R20" s="60">
        <f>VLOOKUP($A20,'Return Data'!$B$7:$R$2292,16,0)</f>
        <v>11.6349</v>
      </c>
      <c r="S20" s="62">
        <f t="shared" si="6"/>
        <v>41</v>
      </c>
    </row>
    <row r="21" spans="1:19" x14ac:dyDescent="0.3">
      <c r="A21" s="58" t="s">
        <v>282</v>
      </c>
      <c r="B21" s="59">
        <f>VLOOKUP($A21,'Return Data'!$B$7:$R$2292,3,0)</f>
        <v>44774</v>
      </c>
      <c r="C21" s="60">
        <f>VLOOKUP($A21,'Return Data'!$B$7:$R$2292,4,0)</f>
        <v>589.28</v>
      </c>
      <c r="D21" s="60">
        <f>VLOOKUP($A21,'Return Data'!$B$7:$R$2292,10,0)</f>
        <v>2.2080000000000002</v>
      </c>
      <c r="E21" s="61">
        <f t="shared" si="0"/>
        <v>18</v>
      </c>
      <c r="F21" s="60">
        <f>VLOOKUP($A21,'Return Data'!$B$7:$R$2292,11,0)</f>
        <v>-2.0495000000000001</v>
      </c>
      <c r="G21" s="61">
        <f t="shared" si="1"/>
        <v>26</v>
      </c>
      <c r="H21" s="60">
        <f>VLOOKUP($A21,'Return Data'!$B$7:$R$2292,12,0)</f>
        <v>-4.0010000000000003</v>
      </c>
      <c r="I21" s="61">
        <f t="shared" si="2"/>
        <v>37</v>
      </c>
      <c r="J21" s="60">
        <f>VLOOKUP($A21,'Return Data'!$B$7:$R$2292,13,0)</f>
        <v>8.3016000000000005</v>
      </c>
      <c r="K21" s="61">
        <f t="shared" si="3"/>
        <v>26</v>
      </c>
      <c r="L21" s="60">
        <f>VLOOKUP($A21,'Return Data'!$B$7:$R$2292,17,0)</f>
        <v>29.763300000000001</v>
      </c>
      <c r="M21" s="61">
        <f t="shared" si="4"/>
        <v>28</v>
      </c>
      <c r="N21" s="60">
        <f>VLOOKUP($A21,'Return Data'!$B$7:$R$2292,14,0)</f>
        <v>18.011099999999999</v>
      </c>
      <c r="O21" s="61">
        <f t="shared" si="5"/>
        <v>33</v>
      </c>
      <c r="P21" s="60">
        <f>VLOOKUP($A21,'Return Data'!$B$7:$R$2292,15,0)</f>
        <v>12.2997</v>
      </c>
      <c r="Q21" s="61">
        <f t="shared" si="7"/>
        <v>12</v>
      </c>
      <c r="R21" s="60">
        <f>VLOOKUP($A21,'Return Data'!$B$7:$R$2292,16,0)</f>
        <v>19.420999999999999</v>
      </c>
      <c r="S21" s="62">
        <f t="shared" si="6"/>
        <v>6</v>
      </c>
    </row>
    <row r="22" spans="1:19" x14ac:dyDescent="0.3">
      <c r="A22" s="58" t="s">
        <v>283</v>
      </c>
      <c r="B22" s="59">
        <f>VLOOKUP($A22,'Return Data'!$B$7:$R$2292,3,0)</f>
        <v>44774</v>
      </c>
      <c r="C22" s="60">
        <f>VLOOKUP($A22,'Return Data'!$B$7:$R$2292,4,0)</f>
        <v>17.05</v>
      </c>
      <c r="D22" s="60">
        <f>VLOOKUP($A22,'Return Data'!$B$7:$R$2292,10,0)</f>
        <v>7.0308000000000002</v>
      </c>
      <c r="E22" s="61">
        <f t="shared" si="0"/>
        <v>1</v>
      </c>
      <c r="F22" s="60">
        <f>VLOOKUP($A22,'Return Data'!$B$7:$R$2292,11,0)</f>
        <v>5.2469000000000001</v>
      </c>
      <c r="G22" s="61">
        <f t="shared" si="1"/>
        <v>1</v>
      </c>
      <c r="H22" s="60">
        <f>VLOOKUP($A22,'Return Data'!$B$7:$R$2292,12,0)</f>
        <v>3.5844</v>
      </c>
      <c r="I22" s="61">
        <f t="shared" si="2"/>
        <v>7</v>
      </c>
      <c r="J22" s="60">
        <f>VLOOKUP($A22,'Return Data'!$B$7:$R$2292,13,0)</f>
        <v>19.3142</v>
      </c>
      <c r="K22" s="61">
        <f t="shared" si="3"/>
        <v>1</v>
      </c>
      <c r="L22" s="60">
        <f>VLOOKUP($A22,'Return Data'!$B$7:$R$2292,17,0)</f>
        <v>35.271900000000002</v>
      </c>
      <c r="M22" s="61">
        <f t="shared" si="4"/>
        <v>14</v>
      </c>
      <c r="N22" s="60">
        <f>VLOOKUP($A22,'Return Data'!$B$7:$R$2292,14,0)</f>
        <v>18.855</v>
      </c>
      <c r="O22" s="61">
        <f t="shared" si="5"/>
        <v>31</v>
      </c>
      <c r="P22" s="60"/>
      <c r="Q22" s="61"/>
      <c r="R22" s="60">
        <f>VLOOKUP($A22,'Return Data'!$B$7:$R$2292,16,0)</f>
        <v>13.0128</v>
      </c>
      <c r="S22" s="62">
        <f t="shared" si="6"/>
        <v>34</v>
      </c>
    </row>
    <row r="23" spans="1:19" x14ac:dyDescent="0.3">
      <c r="A23" s="58" t="s">
        <v>284</v>
      </c>
      <c r="B23" s="59">
        <f>VLOOKUP($A23,'Return Data'!$B$7:$R$2292,3,0)</f>
        <v>44774</v>
      </c>
      <c r="C23" s="60">
        <f>VLOOKUP($A23,'Return Data'!$B$7:$R$2292,4,0)</f>
        <v>37.869999999999997</v>
      </c>
      <c r="D23" s="60">
        <f>VLOOKUP($A23,'Return Data'!$B$7:$R$2292,10,0)</f>
        <v>1.2296</v>
      </c>
      <c r="E23" s="61">
        <f t="shared" si="0"/>
        <v>31</v>
      </c>
      <c r="F23" s="60">
        <f>VLOOKUP($A23,'Return Data'!$B$7:$R$2292,11,0)</f>
        <v>-2.6227999999999998</v>
      </c>
      <c r="G23" s="61">
        <f t="shared" si="1"/>
        <v>32</v>
      </c>
      <c r="H23" s="60">
        <f>VLOOKUP($A23,'Return Data'!$B$7:$R$2292,12,0)</f>
        <v>-4.0537000000000001</v>
      </c>
      <c r="I23" s="61">
        <f t="shared" si="2"/>
        <v>38</v>
      </c>
      <c r="J23" s="60">
        <f>VLOOKUP($A23,'Return Data'!$B$7:$R$2292,13,0)</f>
        <v>8.1999999999999993</v>
      </c>
      <c r="K23" s="61">
        <f t="shared" si="3"/>
        <v>29</v>
      </c>
      <c r="L23" s="60">
        <f>VLOOKUP($A23,'Return Data'!$B$7:$R$2292,17,0)</f>
        <v>24.5183</v>
      </c>
      <c r="M23" s="61">
        <f t="shared" si="4"/>
        <v>46</v>
      </c>
      <c r="N23" s="60">
        <f>VLOOKUP($A23,'Return Data'!$B$7:$R$2292,14,0)</f>
        <v>15.780799999999999</v>
      </c>
      <c r="O23" s="61">
        <f t="shared" si="5"/>
        <v>44</v>
      </c>
      <c r="P23" s="60">
        <f>VLOOKUP($A23,'Return Data'!$B$7:$R$2292,15,0)</f>
        <v>8.7949000000000002</v>
      </c>
      <c r="Q23" s="61">
        <f>RANK(P23,P$8:P$65,0)</f>
        <v>32</v>
      </c>
      <c r="R23" s="60">
        <f>VLOOKUP($A23,'Return Data'!$B$7:$R$2292,16,0)</f>
        <v>16.146699999999999</v>
      </c>
      <c r="S23" s="62">
        <f t="shared" si="6"/>
        <v>15</v>
      </c>
    </row>
    <row r="24" spans="1:19" x14ac:dyDescent="0.3">
      <c r="A24" s="58" t="s">
        <v>285</v>
      </c>
      <c r="B24" s="59">
        <f>VLOOKUP($A24,'Return Data'!$B$7:$R$2292,3,0)</f>
        <v>44774</v>
      </c>
      <c r="C24" s="60">
        <f>VLOOKUP($A24,'Return Data'!$B$7:$R$2292,4,0)</f>
        <v>96.54</v>
      </c>
      <c r="D24" s="60">
        <f>VLOOKUP($A24,'Return Data'!$B$7:$R$2292,10,0)</f>
        <v>-1.3589</v>
      </c>
      <c r="E24" s="61">
        <f t="shared" si="0"/>
        <v>53</v>
      </c>
      <c r="F24" s="60">
        <f>VLOOKUP($A24,'Return Data'!$B$7:$R$2292,11,0)</f>
        <v>-3.2471000000000001</v>
      </c>
      <c r="G24" s="61">
        <f t="shared" si="1"/>
        <v>42</v>
      </c>
      <c r="H24" s="60">
        <f>VLOOKUP($A24,'Return Data'!$B$7:$R$2292,12,0)</f>
        <v>-1.9101999999999999</v>
      </c>
      <c r="I24" s="61">
        <f t="shared" si="2"/>
        <v>25</v>
      </c>
      <c r="J24" s="60">
        <f>VLOOKUP($A24,'Return Data'!$B$7:$R$2292,13,0)</f>
        <v>9.2698999999999998</v>
      </c>
      <c r="K24" s="61">
        <f t="shared" si="3"/>
        <v>19</v>
      </c>
      <c r="L24" s="60">
        <f>VLOOKUP($A24,'Return Data'!$B$7:$R$2292,17,0)</f>
        <v>38.835299999999997</v>
      </c>
      <c r="M24" s="61">
        <f t="shared" si="4"/>
        <v>12</v>
      </c>
      <c r="N24" s="60">
        <f>VLOOKUP($A24,'Return Data'!$B$7:$R$2292,14,0)</f>
        <v>23.509499999999999</v>
      </c>
      <c r="O24" s="61">
        <f t="shared" si="5"/>
        <v>16</v>
      </c>
      <c r="P24" s="60">
        <f>VLOOKUP($A24,'Return Data'!$B$7:$R$2292,15,0)</f>
        <v>13.0482</v>
      </c>
      <c r="Q24" s="61">
        <f>RANK(P24,P$8:P$65,0)</f>
        <v>8</v>
      </c>
      <c r="R24" s="60">
        <f>VLOOKUP($A24,'Return Data'!$B$7:$R$2292,16,0)</f>
        <v>18.1342</v>
      </c>
      <c r="S24" s="62">
        <f t="shared" si="6"/>
        <v>11</v>
      </c>
    </row>
    <row r="25" spans="1:19" x14ac:dyDescent="0.3">
      <c r="A25" s="58" t="s">
        <v>286</v>
      </c>
      <c r="B25" s="59">
        <f>VLOOKUP($A25,'Return Data'!$B$7:$R$2292,3,0)</f>
        <v>44774</v>
      </c>
      <c r="C25" s="60">
        <f>VLOOKUP($A25,'Return Data'!$B$7:$R$2292,4,0)</f>
        <v>13.25</v>
      </c>
      <c r="D25" s="60">
        <f>VLOOKUP($A25,'Return Data'!$B$7:$R$2292,10,0)</f>
        <v>2.7928999999999999</v>
      </c>
      <c r="E25" s="61">
        <f t="shared" si="0"/>
        <v>10</v>
      </c>
      <c r="F25" s="60">
        <f>VLOOKUP($A25,'Return Data'!$B$7:$R$2292,11,0)</f>
        <v>-2.0695000000000001</v>
      </c>
      <c r="G25" s="61">
        <f t="shared" si="1"/>
        <v>27</v>
      </c>
      <c r="H25" s="60">
        <f>VLOOKUP($A25,'Return Data'!$B$7:$R$2292,12,0)</f>
        <v>-3.6364000000000001</v>
      </c>
      <c r="I25" s="61">
        <f t="shared" si="2"/>
        <v>33</v>
      </c>
      <c r="J25" s="60">
        <f>VLOOKUP($A25,'Return Data'!$B$7:$R$2292,13,0)</f>
        <v>6.5113000000000003</v>
      </c>
      <c r="K25" s="61">
        <f t="shared" si="3"/>
        <v>38</v>
      </c>
      <c r="L25" s="60">
        <f>VLOOKUP($A25,'Return Data'!$B$7:$R$2292,17,0)</f>
        <v>21.505500000000001</v>
      </c>
      <c r="M25" s="61">
        <f t="shared" si="4"/>
        <v>51</v>
      </c>
      <c r="N25" s="60">
        <f>VLOOKUP($A25,'Return Data'!$B$7:$R$2292,14,0)</f>
        <v>13.0815</v>
      </c>
      <c r="O25" s="61">
        <f t="shared" si="5"/>
        <v>53</v>
      </c>
      <c r="P25" s="60"/>
      <c r="Q25" s="61"/>
      <c r="R25" s="60">
        <f>VLOOKUP($A25,'Return Data'!$B$7:$R$2292,16,0)</f>
        <v>6.3163999999999998</v>
      </c>
      <c r="S25" s="62">
        <f t="shared" si="6"/>
        <v>57</v>
      </c>
    </row>
    <row r="26" spans="1:19" x14ac:dyDescent="0.3">
      <c r="A26" s="58" t="s">
        <v>287</v>
      </c>
      <c r="B26" s="59">
        <f>VLOOKUP($A26,'Return Data'!$B$7:$R$2292,3,0)</f>
        <v>44774</v>
      </c>
      <c r="C26" s="60">
        <f>VLOOKUP($A26,'Return Data'!$B$7:$R$2292,4,0)</f>
        <v>76.709999999999994</v>
      </c>
      <c r="D26" s="60">
        <f>VLOOKUP($A26,'Return Data'!$B$7:$R$2292,10,0)</f>
        <v>-0.92989999999999995</v>
      </c>
      <c r="E26" s="61">
        <f t="shared" si="0"/>
        <v>50</v>
      </c>
      <c r="F26" s="60">
        <f>VLOOKUP($A26,'Return Data'!$B$7:$R$2292,11,0)</f>
        <v>-8.9603999999999999</v>
      </c>
      <c r="G26" s="61">
        <f t="shared" si="1"/>
        <v>58</v>
      </c>
      <c r="H26" s="60">
        <f>VLOOKUP($A26,'Return Data'!$B$7:$R$2292,12,0)</f>
        <v>-10.0387</v>
      </c>
      <c r="I26" s="61">
        <f t="shared" si="2"/>
        <v>57</v>
      </c>
      <c r="J26" s="60">
        <f>VLOOKUP($A26,'Return Data'!$B$7:$R$2292,13,0)</f>
        <v>-0.55740000000000001</v>
      </c>
      <c r="K26" s="61">
        <f t="shared" si="3"/>
        <v>54</v>
      </c>
      <c r="L26" s="60">
        <f>VLOOKUP($A26,'Return Data'!$B$7:$R$2292,17,0)</f>
        <v>22.536300000000001</v>
      </c>
      <c r="M26" s="61">
        <f t="shared" si="4"/>
        <v>49</v>
      </c>
      <c r="N26" s="60">
        <f>VLOOKUP($A26,'Return Data'!$B$7:$R$2292,14,0)</f>
        <v>17.0855</v>
      </c>
      <c r="O26" s="61">
        <f t="shared" si="5"/>
        <v>36</v>
      </c>
      <c r="P26" s="60">
        <f>VLOOKUP($A26,'Return Data'!$B$7:$R$2292,15,0)</f>
        <v>11.1128</v>
      </c>
      <c r="Q26" s="61">
        <f>RANK(P26,P$8:P$65,0)</f>
        <v>20</v>
      </c>
      <c r="R26" s="60">
        <f>VLOOKUP($A26,'Return Data'!$B$7:$R$2292,16,0)</f>
        <v>13.9518</v>
      </c>
      <c r="S26" s="62">
        <f t="shared" si="6"/>
        <v>29</v>
      </c>
    </row>
    <row r="27" spans="1:19" x14ac:dyDescent="0.3">
      <c r="A27" s="58" t="s">
        <v>288</v>
      </c>
      <c r="B27" s="59">
        <f>VLOOKUP($A27,'Return Data'!$B$7:$R$2292,3,0)</f>
        <v>44774</v>
      </c>
      <c r="C27" s="60">
        <f>VLOOKUP($A27,'Return Data'!$B$7:$R$2292,4,0)</f>
        <v>13.5168</v>
      </c>
      <c r="D27" s="60">
        <f>VLOOKUP($A27,'Return Data'!$B$7:$R$2292,10,0)</f>
        <v>2.9710000000000001</v>
      </c>
      <c r="E27" s="61">
        <f t="shared" si="0"/>
        <v>8</v>
      </c>
      <c r="F27" s="60">
        <f>VLOOKUP($A27,'Return Data'!$B$7:$R$2292,11,0)</f>
        <v>-3.1490999999999998</v>
      </c>
      <c r="G27" s="61">
        <f t="shared" si="1"/>
        <v>39</v>
      </c>
      <c r="H27" s="60">
        <f>VLOOKUP($A27,'Return Data'!$B$7:$R$2292,12,0)</f>
        <v>-9.52</v>
      </c>
      <c r="I27" s="61">
        <f t="shared" si="2"/>
        <v>56</v>
      </c>
      <c r="J27" s="60">
        <f>VLOOKUP($A27,'Return Data'!$B$7:$R$2292,13,0)</f>
        <v>-5.6109</v>
      </c>
      <c r="K27" s="61">
        <f t="shared" si="3"/>
        <v>58</v>
      </c>
      <c r="L27" s="60">
        <f>VLOOKUP($A27,'Return Data'!$B$7:$R$2292,17,0)</f>
        <v>19.532599999999999</v>
      </c>
      <c r="M27" s="61">
        <f t="shared" si="4"/>
        <v>54</v>
      </c>
      <c r="N27" s="60"/>
      <c r="O27" s="61"/>
      <c r="P27" s="60"/>
      <c r="Q27" s="61"/>
      <c r="R27" s="60">
        <f>VLOOKUP($A27,'Return Data'!$B$7:$R$2292,16,0)</f>
        <v>11.41</v>
      </c>
      <c r="S27" s="62">
        <f t="shared" si="6"/>
        <v>44</v>
      </c>
    </row>
    <row r="28" spans="1:19" x14ac:dyDescent="0.3">
      <c r="A28" s="58" t="s">
        <v>289</v>
      </c>
      <c r="B28" s="59">
        <f>VLOOKUP($A28,'Return Data'!$B$7:$R$2292,3,0)</f>
        <v>44774</v>
      </c>
      <c r="C28" s="60">
        <f>VLOOKUP($A28,'Return Data'!$B$7:$R$2292,4,0)</f>
        <v>27.758199999999999</v>
      </c>
      <c r="D28" s="60">
        <f>VLOOKUP($A28,'Return Data'!$B$7:$R$2292,10,0)</f>
        <v>2.5044</v>
      </c>
      <c r="E28" s="61">
        <f t="shared" si="0"/>
        <v>12</v>
      </c>
      <c r="F28" s="60">
        <f>VLOOKUP($A28,'Return Data'!$B$7:$R$2292,11,0)</f>
        <v>-3.6779000000000002</v>
      </c>
      <c r="G28" s="61">
        <f t="shared" si="1"/>
        <v>44</v>
      </c>
      <c r="H28" s="60">
        <f>VLOOKUP($A28,'Return Data'!$B$7:$R$2292,12,0)</f>
        <v>-6.4877000000000002</v>
      </c>
      <c r="I28" s="61">
        <f t="shared" si="2"/>
        <v>52</v>
      </c>
      <c r="J28" s="60">
        <f>VLOOKUP($A28,'Return Data'!$B$7:$R$2292,13,0)</f>
        <v>6.8925999999999998</v>
      </c>
      <c r="K28" s="61">
        <f t="shared" si="3"/>
        <v>36</v>
      </c>
      <c r="L28" s="60">
        <f>VLOOKUP($A28,'Return Data'!$B$7:$R$2292,17,0)</f>
        <v>29.578399999999998</v>
      </c>
      <c r="M28" s="61">
        <f t="shared" si="4"/>
        <v>29</v>
      </c>
      <c r="N28" s="60">
        <f>VLOOKUP($A28,'Return Data'!$B$7:$R$2292,14,0)</f>
        <v>19.645600000000002</v>
      </c>
      <c r="O28" s="61">
        <f t="shared" ref="O28:O36" si="8">RANK(N28,N$8:N$65,0)</f>
        <v>28</v>
      </c>
      <c r="P28" s="60">
        <f>VLOOKUP($A28,'Return Data'!$B$7:$R$2292,15,0)</f>
        <v>12.1203</v>
      </c>
      <c r="Q28" s="61">
        <f t="shared" ref="Q28:Q36" si="9">RANK(P28,P$8:P$65,0)</f>
        <v>13</v>
      </c>
      <c r="R28" s="60">
        <f>VLOOKUP($A28,'Return Data'!$B$7:$R$2292,16,0)</f>
        <v>7.3764000000000003</v>
      </c>
      <c r="S28" s="62">
        <f t="shared" si="6"/>
        <v>56</v>
      </c>
    </row>
    <row r="29" spans="1:19" x14ac:dyDescent="0.3">
      <c r="A29" s="58" t="s">
        <v>290</v>
      </c>
      <c r="B29" s="59">
        <f>VLOOKUP($A29,'Return Data'!$B$7:$R$2292,3,0)</f>
        <v>44774</v>
      </c>
      <c r="C29" s="60">
        <f>VLOOKUP($A29,'Return Data'!$B$7:$R$2292,4,0)</f>
        <v>72.072999999999993</v>
      </c>
      <c r="D29" s="60">
        <f>VLOOKUP($A29,'Return Data'!$B$7:$R$2292,10,0)</f>
        <v>1.9535</v>
      </c>
      <c r="E29" s="61">
        <f t="shared" si="0"/>
        <v>19</v>
      </c>
      <c r="F29" s="60">
        <f>VLOOKUP($A29,'Return Data'!$B$7:$R$2292,11,0)</f>
        <v>-1.2672000000000001</v>
      </c>
      <c r="G29" s="61">
        <f t="shared" si="1"/>
        <v>18</v>
      </c>
      <c r="H29" s="60">
        <f>VLOOKUP($A29,'Return Data'!$B$7:$R$2292,12,0)</f>
        <v>0.57769999999999999</v>
      </c>
      <c r="I29" s="61">
        <f t="shared" si="2"/>
        <v>15</v>
      </c>
      <c r="J29" s="60">
        <f>VLOOKUP($A29,'Return Data'!$B$7:$R$2292,13,0)</f>
        <v>8.234</v>
      </c>
      <c r="K29" s="61">
        <f t="shared" si="3"/>
        <v>28</v>
      </c>
      <c r="L29" s="60">
        <f>VLOOKUP($A29,'Return Data'!$B$7:$R$2292,17,0)</f>
        <v>29.348600000000001</v>
      </c>
      <c r="M29" s="61">
        <f t="shared" si="4"/>
        <v>30</v>
      </c>
      <c r="N29" s="60">
        <f>VLOOKUP($A29,'Return Data'!$B$7:$R$2292,14,0)</f>
        <v>19.653199999999998</v>
      </c>
      <c r="O29" s="61">
        <f t="shared" si="8"/>
        <v>27</v>
      </c>
      <c r="P29" s="60">
        <f>VLOOKUP($A29,'Return Data'!$B$7:$R$2292,15,0)</f>
        <v>12.0655</v>
      </c>
      <c r="Q29" s="61">
        <f t="shared" si="9"/>
        <v>14</v>
      </c>
      <c r="R29" s="60">
        <f>VLOOKUP($A29,'Return Data'!$B$7:$R$2292,16,0)</f>
        <v>12.5558</v>
      </c>
      <c r="S29" s="62">
        <f t="shared" si="6"/>
        <v>37</v>
      </c>
    </row>
    <row r="30" spans="1:19" x14ac:dyDescent="0.3">
      <c r="A30" s="58" t="s">
        <v>291</v>
      </c>
      <c r="B30" s="59">
        <f>VLOOKUP($A30,'Return Data'!$B$7:$R$2292,3,0)</f>
        <v>44774</v>
      </c>
      <c r="C30" s="60">
        <f>VLOOKUP($A30,'Return Data'!$B$7:$R$2292,4,0)</f>
        <v>76.656999999999996</v>
      </c>
      <c r="D30" s="60">
        <f>VLOOKUP($A30,'Return Data'!$B$7:$R$2292,10,0)</f>
        <v>-0.4118</v>
      </c>
      <c r="E30" s="61">
        <f t="shared" si="0"/>
        <v>46</v>
      </c>
      <c r="F30" s="60">
        <f>VLOOKUP($A30,'Return Data'!$B$7:$R$2292,11,0)</f>
        <v>-4.71</v>
      </c>
      <c r="G30" s="61">
        <f t="shared" si="1"/>
        <v>50</v>
      </c>
      <c r="H30" s="60">
        <f>VLOOKUP($A30,'Return Data'!$B$7:$R$2292,12,0)</f>
        <v>-4.4402999999999997</v>
      </c>
      <c r="I30" s="61">
        <f t="shared" si="2"/>
        <v>42</v>
      </c>
      <c r="J30" s="60">
        <f>VLOOKUP($A30,'Return Data'!$B$7:$R$2292,13,0)</f>
        <v>1.3633</v>
      </c>
      <c r="K30" s="61">
        <f t="shared" si="3"/>
        <v>48</v>
      </c>
      <c r="L30" s="60">
        <f>VLOOKUP($A30,'Return Data'!$B$7:$R$2292,17,0)</f>
        <v>23.814800000000002</v>
      </c>
      <c r="M30" s="61">
        <f t="shared" si="4"/>
        <v>47</v>
      </c>
      <c r="N30" s="60">
        <f>VLOOKUP($A30,'Return Data'!$B$7:$R$2292,14,0)</f>
        <v>15.0281</v>
      </c>
      <c r="O30" s="61">
        <f t="shared" si="8"/>
        <v>49</v>
      </c>
      <c r="P30" s="60">
        <f>VLOOKUP($A30,'Return Data'!$B$7:$R$2292,15,0)</f>
        <v>7.9638</v>
      </c>
      <c r="Q30" s="61">
        <f t="shared" si="9"/>
        <v>39</v>
      </c>
      <c r="R30" s="60">
        <f>VLOOKUP($A30,'Return Data'!$B$7:$R$2292,16,0)</f>
        <v>13.1929</v>
      </c>
      <c r="S30" s="62">
        <f t="shared" si="6"/>
        <v>33</v>
      </c>
    </row>
    <row r="31" spans="1:19" x14ac:dyDescent="0.3">
      <c r="A31" s="58" t="s">
        <v>1885</v>
      </c>
      <c r="B31" s="59">
        <f>VLOOKUP($A31,'Return Data'!$B$7:$R$2292,3,0)</f>
        <v>44774</v>
      </c>
      <c r="C31" s="60">
        <f>VLOOKUP($A31,'Return Data'!$B$7:$R$2292,4,0)</f>
        <v>98.077699999999993</v>
      </c>
      <c r="D31" s="60">
        <f>VLOOKUP($A31,'Return Data'!$B$7:$R$2292,10,0)</f>
        <v>1.7459</v>
      </c>
      <c r="E31" s="61">
        <f t="shared" si="0"/>
        <v>21</v>
      </c>
      <c r="F31" s="60">
        <f>VLOOKUP($A31,'Return Data'!$B$7:$R$2292,11,0)</f>
        <v>-2.3645</v>
      </c>
      <c r="G31" s="61">
        <f t="shared" si="1"/>
        <v>29</v>
      </c>
      <c r="H31" s="60">
        <f>VLOOKUP($A31,'Return Data'!$B$7:$R$2292,12,0)</f>
        <v>-4.1688000000000001</v>
      </c>
      <c r="I31" s="61">
        <f t="shared" si="2"/>
        <v>39</v>
      </c>
      <c r="J31" s="60">
        <f>VLOOKUP($A31,'Return Data'!$B$7:$R$2292,13,0)</f>
        <v>7.7011000000000003</v>
      </c>
      <c r="K31" s="61">
        <f t="shared" si="3"/>
        <v>34</v>
      </c>
      <c r="L31" s="60">
        <f>VLOOKUP($A31,'Return Data'!$B$7:$R$2292,17,0)</f>
        <v>25.7517</v>
      </c>
      <c r="M31" s="61">
        <f t="shared" si="4"/>
        <v>44</v>
      </c>
      <c r="N31" s="60">
        <f>VLOOKUP($A31,'Return Data'!$B$7:$R$2292,14,0)</f>
        <v>15.459099999999999</v>
      </c>
      <c r="O31" s="61">
        <f t="shared" si="8"/>
        <v>46</v>
      </c>
      <c r="P31" s="60">
        <f>VLOOKUP($A31,'Return Data'!$B$7:$R$2292,15,0)</f>
        <v>10.252700000000001</v>
      </c>
      <c r="Q31" s="61">
        <f t="shared" si="9"/>
        <v>23</v>
      </c>
      <c r="R31" s="60">
        <f>VLOOKUP($A31,'Return Data'!$B$7:$R$2292,16,0)</f>
        <v>9.6823999999999995</v>
      </c>
      <c r="S31" s="62">
        <f t="shared" si="6"/>
        <v>52</v>
      </c>
    </row>
    <row r="32" spans="1:19" x14ac:dyDescent="0.3">
      <c r="A32" s="58" t="s">
        <v>432</v>
      </c>
      <c r="B32" s="59">
        <f>VLOOKUP($A32,'Return Data'!$B$7:$R$2292,3,0)</f>
        <v>44774</v>
      </c>
      <c r="C32" s="60">
        <f>VLOOKUP($A32,'Return Data'!$B$7:$R$2292,4,0)</f>
        <v>18.698399999999999</v>
      </c>
      <c r="D32" s="60">
        <f>VLOOKUP($A32,'Return Data'!$B$7:$R$2292,10,0)</f>
        <v>2.3672</v>
      </c>
      <c r="E32" s="61">
        <f t="shared" si="0"/>
        <v>15</v>
      </c>
      <c r="F32" s="60">
        <f>VLOOKUP($A32,'Return Data'!$B$7:$R$2292,11,0)</f>
        <v>-1.4706999999999999</v>
      </c>
      <c r="G32" s="61">
        <f t="shared" si="1"/>
        <v>22</v>
      </c>
      <c r="H32" s="60">
        <f>VLOOKUP($A32,'Return Data'!$B$7:$R$2292,12,0)</f>
        <v>-2.1993999999999998</v>
      </c>
      <c r="I32" s="61">
        <f t="shared" si="2"/>
        <v>26</v>
      </c>
      <c r="J32" s="60">
        <f>VLOOKUP($A32,'Return Data'!$B$7:$R$2292,13,0)</f>
        <v>8.4253999999999998</v>
      </c>
      <c r="K32" s="61">
        <f t="shared" si="3"/>
        <v>23</v>
      </c>
      <c r="L32" s="60">
        <f>VLOOKUP($A32,'Return Data'!$B$7:$R$2292,17,0)</f>
        <v>31.443300000000001</v>
      </c>
      <c r="M32" s="61">
        <f t="shared" si="4"/>
        <v>19</v>
      </c>
      <c r="N32" s="60">
        <f>VLOOKUP($A32,'Return Data'!$B$7:$R$2292,14,0)</f>
        <v>20.462199999999999</v>
      </c>
      <c r="O32" s="61">
        <f t="shared" si="8"/>
        <v>21</v>
      </c>
      <c r="P32" s="60">
        <f>VLOOKUP($A32,'Return Data'!$B$7:$R$2292,15,0)</f>
        <v>9.5665999999999993</v>
      </c>
      <c r="Q32" s="61">
        <f t="shared" si="9"/>
        <v>27</v>
      </c>
      <c r="R32" s="60">
        <f>VLOOKUP($A32,'Return Data'!$B$7:$R$2292,16,0)</f>
        <v>11.417</v>
      </c>
      <c r="S32" s="62">
        <f t="shared" si="6"/>
        <v>43</v>
      </c>
    </row>
    <row r="33" spans="1:19" x14ac:dyDescent="0.3">
      <c r="A33" s="58" t="s">
        <v>294</v>
      </c>
      <c r="B33" s="59">
        <f>VLOOKUP($A33,'Return Data'!$B$7:$R$2292,3,0)</f>
        <v>44774</v>
      </c>
      <c r="C33" s="60">
        <f>VLOOKUP($A33,'Return Data'!$B$7:$R$2292,4,0)</f>
        <v>30.52</v>
      </c>
      <c r="D33" s="60">
        <f>VLOOKUP($A33,'Return Data'!$B$7:$R$2292,10,0)</f>
        <v>0.80259999999999998</v>
      </c>
      <c r="E33" s="61">
        <f t="shared" si="0"/>
        <v>40</v>
      </c>
      <c r="F33" s="60">
        <f>VLOOKUP($A33,'Return Data'!$B$7:$R$2292,11,0)</f>
        <v>-2.8860999999999999</v>
      </c>
      <c r="G33" s="61">
        <f t="shared" si="1"/>
        <v>37</v>
      </c>
      <c r="H33" s="60">
        <f>VLOOKUP($A33,'Return Data'!$B$7:$R$2292,12,0)</f>
        <v>-4.5354999999999999</v>
      </c>
      <c r="I33" s="61">
        <f t="shared" si="2"/>
        <v>43</v>
      </c>
      <c r="J33" s="60">
        <f>VLOOKUP($A33,'Return Data'!$B$7:$R$2292,13,0)</f>
        <v>6.1490999999999998</v>
      </c>
      <c r="K33" s="61">
        <f t="shared" si="3"/>
        <v>39</v>
      </c>
      <c r="L33" s="60">
        <f>VLOOKUP($A33,'Return Data'!$B$7:$R$2292,17,0)</f>
        <v>30.890999999999998</v>
      </c>
      <c r="M33" s="61">
        <f t="shared" si="4"/>
        <v>21</v>
      </c>
      <c r="N33" s="60">
        <f>VLOOKUP($A33,'Return Data'!$B$7:$R$2292,14,0)</f>
        <v>21.564</v>
      </c>
      <c r="O33" s="61">
        <f t="shared" si="8"/>
        <v>18</v>
      </c>
      <c r="P33" s="60">
        <f>VLOOKUP($A33,'Return Data'!$B$7:$R$2292,15,0)</f>
        <v>14.6234</v>
      </c>
      <c r="Q33" s="61">
        <f t="shared" si="9"/>
        <v>4</v>
      </c>
      <c r="R33" s="60">
        <f>VLOOKUP($A33,'Return Data'!$B$7:$R$2292,16,0)</f>
        <v>18.427499999999998</v>
      </c>
      <c r="S33" s="62">
        <f t="shared" si="6"/>
        <v>9</v>
      </c>
    </row>
    <row r="34" spans="1:19" x14ac:dyDescent="0.3">
      <c r="A34" s="58" t="s">
        <v>295</v>
      </c>
      <c r="B34" s="59">
        <f>VLOOKUP($A34,'Return Data'!$B$7:$R$2292,3,0)</f>
        <v>44774</v>
      </c>
      <c r="C34" s="60">
        <f>VLOOKUP($A34,'Return Data'!$B$7:$R$2292,4,0)</f>
        <v>25.694800000000001</v>
      </c>
      <c r="D34" s="60">
        <f>VLOOKUP($A34,'Return Data'!$B$7:$R$2292,10,0)</f>
        <v>2.3355000000000001</v>
      </c>
      <c r="E34" s="61">
        <f t="shared" si="0"/>
        <v>16</v>
      </c>
      <c r="F34" s="60">
        <f>VLOOKUP($A34,'Return Data'!$B$7:$R$2292,11,0)</f>
        <v>-5.7603999999999997</v>
      </c>
      <c r="G34" s="61">
        <f t="shared" si="1"/>
        <v>54</v>
      </c>
      <c r="H34" s="60">
        <f>VLOOKUP($A34,'Return Data'!$B$7:$R$2292,12,0)</f>
        <v>-6.1391</v>
      </c>
      <c r="I34" s="61">
        <f t="shared" si="2"/>
        <v>50</v>
      </c>
      <c r="J34" s="60">
        <f>VLOOKUP($A34,'Return Data'!$B$7:$R$2292,13,0)</f>
        <v>0.1961</v>
      </c>
      <c r="K34" s="61">
        <f t="shared" si="3"/>
        <v>50</v>
      </c>
      <c r="L34" s="60">
        <f>VLOOKUP($A34,'Return Data'!$B$7:$R$2292,17,0)</f>
        <v>26.247900000000001</v>
      </c>
      <c r="M34" s="61">
        <f t="shared" si="4"/>
        <v>42</v>
      </c>
      <c r="N34" s="60">
        <f>VLOOKUP($A34,'Return Data'!$B$7:$R$2292,14,0)</f>
        <v>16.796600000000002</v>
      </c>
      <c r="O34" s="61">
        <f t="shared" si="8"/>
        <v>39</v>
      </c>
      <c r="P34" s="60">
        <f>VLOOKUP($A34,'Return Data'!$B$7:$R$2292,15,0)</f>
        <v>8.6316000000000006</v>
      </c>
      <c r="Q34" s="61">
        <f t="shared" si="9"/>
        <v>33</v>
      </c>
      <c r="R34" s="60">
        <f>VLOOKUP($A34,'Return Data'!$B$7:$R$2292,16,0)</f>
        <v>13.3489</v>
      </c>
      <c r="S34" s="62">
        <f t="shared" si="6"/>
        <v>32</v>
      </c>
    </row>
    <row r="35" spans="1:19" x14ac:dyDescent="0.3">
      <c r="A35" s="58" t="s">
        <v>1956</v>
      </c>
      <c r="B35" s="59">
        <f>VLOOKUP($A35,'Return Data'!$B$7:$R$2292,3,0)</f>
        <v>44774</v>
      </c>
      <c r="C35" s="60">
        <f>VLOOKUP($A35,'Return Data'!$B$7:$R$2292,4,0)</f>
        <v>19.834800000000001</v>
      </c>
      <c r="D35" s="60">
        <f>VLOOKUP($A35,'Return Data'!$B$7:$R$2292,10,0)</f>
        <v>3.78E-2</v>
      </c>
      <c r="E35" s="61">
        <f t="shared" si="0"/>
        <v>42</v>
      </c>
      <c r="F35" s="60">
        <f>VLOOKUP($A35,'Return Data'!$B$7:$R$2292,11,0)</f>
        <v>-5.3891</v>
      </c>
      <c r="G35" s="61">
        <f t="shared" si="1"/>
        <v>53</v>
      </c>
      <c r="H35" s="60">
        <f>VLOOKUP($A35,'Return Data'!$B$7:$R$2292,12,0)</f>
        <v>-6.8884999999999996</v>
      </c>
      <c r="I35" s="61">
        <f t="shared" si="2"/>
        <v>53</v>
      </c>
      <c r="J35" s="60">
        <f>VLOOKUP($A35,'Return Data'!$B$7:$R$2292,13,0)</f>
        <v>5.9438000000000004</v>
      </c>
      <c r="K35" s="61">
        <f t="shared" si="3"/>
        <v>41</v>
      </c>
      <c r="L35" s="60">
        <f>VLOOKUP($A35,'Return Data'!$B$7:$R$2292,17,0)</f>
        <v>22.612400000000001</v>
      </c>
      <c r="M35" s="61">
        <f t="shared" si="4"/>
        <v>48</v>
      </c>
      <c r="N35" s="60">
        <f>VLOOKUP($A35,'Return Data'!$B$7:$R$2292,14,0)</f>
        <v>13.8687</v>
      </c>
      <c r="O35" s="61">
        <f t="shared" si="8"/>
        <v>51</v>
      </c>
      <c r="P35" s="60">
        <f>VLOOKUP($A35,'Return Data'!$B$7:$R$2292,15,0)</f>
        <v>8.0654000000000003</v>
      </c>
      <c r="Q35" s="61">
        <f t="shared" si="9"/>
        <v>37</v>
      </c>
      <c r="R35" s="60">
        <f>VLOOKUP($A35,'Return Data'!$B$7:$R$2292,16,0)</f>
        <v>10.948399999999999</v>
      </c>
      <c r="S35" s="62">
        <f t="shared" si="6"/>
        <v>49</v>
      </c>
    </row>
    <row r="36" spans="1:19" x14ac:dyDescent="0.3">
      <c r="A36" s="58" t="s">
        <v>296</v>
      </c>
      <c r="B36" s="59">
        <f>VLOOKUP($A36,'Return Data'!$B$7:$R$2292,3,0)</f>
        <v>44774</v>
      </c>
      <c r="C36" s="60">
        <f>VLOOKUP($A36,'Return Data'!$B$7:$R$2292,4,0)</f>
        <v>77.677199999999999</v>
      </c>
      <c r="D36" s="60">
        <f>VLOOKUP($A36,'Return Data'!$B$7:$R$2292,10,0)</f>
        <v>2.5133999999999999</v>
      </c>
      <c r="E36" s="61">
        <f t="shared" si="0"/>
        <v>11</v>
      </c>
      <c r="F36" s="60">
        <f>VLOOKUP($A36,'Return Data'!$B$7:$R$2292,11,0)</f>
        <v>-0.89249999999999996</v>
      </c>
      <c r="G36" s="61">
        <f t="shared" si="1"/>
        <v>13</v>
      </c>
      <c r="H36" s="60">
        <f>VLOOKUP($A36,'Return Data'!$B$7:$R$2292,12,0)</f>
        <v>-1.7892999999999999</v>
      </c>
      <c r="I36" s="61">
        <f t="shared" si="2"/>
        <v>23</v>
      </c>
      <c r="J36" s="60">
        <f>VLOOKUP($A36,'Return Data'!$B$7:$R$2292,13,0)</f>
        <v>10.740600000000001</v>
      </c>
      <c r="K36" s="61">
        <f t="shared" si="3"/>
        <v>13</v>
      </c>
      <c r="L36" s="60">
        <f>VLOOKUP($A36,'Return Data'!$B$7:$R$2292,17,0)</f>
        <v>33.725700000000003</v>
      </c>
      <c r="M36" s="61">
        <f t="shared" si="4"/>
        <v>15</v>
      </c>
      <c r="N36" s="60">
        <f>VLOOKUP($A36,'Return Data'!$B$7:$R$2292,14,0)</f>
        <v>16.421399999999998</v>
      </c>
      <c r="O36" s="61">
        <f t="shared" si="8"/>
        <v>41</v>
      </c>
      <c r="P36" s="60">
        <f>VLOOKUP($A36,'Return Data'!$B$7:$R$2292,15,0)</f>
        <v>4.9051999999999998</v>
      </c>
      <c r="Q36" s="61">
        <f t="shared" si="9"/>
        <v>42</v>
      </c>
      <c r="R36" s="60">
        <f>VLOOKUP($A36,'Return Data'!$B$7:$R$2292,16,0)</f>
        <v>12.9198</v>
      </c>
      <c r="S36" s="62">
        <f t="shared" si="6"/>
        <v>35</v>
      </c>
    </row>
    <row r="37" spans="1:19" x14ac:dyDescent="0.3">
      <c r="A37" s="58" t="s">
        <v>297</v>
      </c>
      <c r="B37" s="59">
        <f>VLOOKUP($A37,'Return Data'!$B$7:$R$2292,3,0)</f>
        <v>44774</v>
      </c>
      <c r="C37" s="60">
        <f>VLOOKUP($A37,'Return Data'!$B$7:$R$2292,4,0)</f>
        <v>18.7182</v>
      </c>
      <c r="D37" s="60">
        <f>VLOOKUP($A37,'Return Data'!$B$7:$R$2292,10,0)</f>
        <v>1.6062000000000001</v>
      </c>
      <c r="E37" s="61">
        <f t="shared" si="0"/>
        <v>24</v>
      </c>
      <c r="F37" s="60">
        <f>VLOOKUP($A37,'Return Data'!$B$7:$R$2292,11,0)</f>
        <v>-1.2424999999999999</v>
      </c>
      <c r="G37" s="61">
        <f t="shared" si="1"/>
        <v>17</v>
      </c>
      <c r="H37" s="60">
        <f>VLOOKUP($A37,'Return Data'!$B$7:$R$2292,12,0)</f>
        <v>0.4718</v>
      </c>
      <c r="I37" s="61">
        <f t="shared" si="2"/>
        <v>16</v>
      </c>
      <c r="J37" s="60">
        <f>VLOOKUP($A37,'Return Data'!$B$7:$R$2292,13,0)</f>
        <v>11.1288</v>
      </c>
      <c r="K37" s="61">
        <f t="shared" si="3"/>
        <v>11</v>
      </c>
      <c r="L37" s="60">
        <f>VLOOKUP($A37,'Return Data'!$B$7:$R$2292,17,0)</f>
        <v>28.3093</v>
      </c>
      <c r="M37" s="61">
        <f t="shared" si="4"/>
        <v>36</v>
      </c>
      <c r="N37" s="60"/>
      <c r="O37" s="61"/>
      <c r="P37" s="60"/>
      <c r="Q37" s="61"/>
      <c r="R37" s="60">
        <f>VLOOKUP($A37,'Return Data'!$B$7:$R$2292,16,0)</f>
        <v>23.031099999999999</v>
      </c>
      <c r="S37" s="62">
        <f t="shared" si="6"/>
        <v>4</v>
      </c>
    </row>
    <row r="38" spans="1:19" x14ac:dyDescent="0.3">
      <c r="A38" s="58" t="s">
        <v>1931</v>
      </c>
      <c r="B38" s="59">
        <f>VLOOKUP($A38,'Return Data'!$B$7:$R$2292,3,0)</f>
        <v>44774</v>
      </c>
      <c r="C38" s="60">
        <f>VLOOKUP($A38,'Return Data'!$B$7:$R$2292,4,0)</f>
        <v>23.47</v>
      </c>
      <c r="D38" s="60">
        <f>VLOOKUP($A38,'Return Data'!$B$7:$R$2292,10,0)</f>
        <v>-0.2974</v>
      </c>
      <c r="E38" s="61">
        <f t="shared" si="0"/>
        <v>44</v>
      </c>
      <c r="F38" s="60">
        <f>VLOOKUP($A38,'Return Data'!$B$7:$R$2292,11,0)</f>
        <v>-3.7326000000000001</v>
      </c>
      <c r="G38" s="61">
        <f t="shared" si="1"/>
        <v>45</v>
      </c>
      <c r="H38" s="60">
        <f>VLOOKUP($A38,'Return Data'!$B$7:$R$2292,12,0)</f>
        <v>-8.5099999999999995E-2</v>
      </c>
      <c r="I38" s="61">
        <f t="shared" si="2"/>
        <v>20</v>
      </c>
      <c r="J38" s="60">
        <f>VLOOKUP($A38,'Return Data'!$B$7:$R$2292,13,0)</f>
        <v>9.1120000000000001</v>
      </c>
      <c r="K38" s="61">
        <f t="shared" si="3"/>
        <v>20</v>
      </c>
      <c r="L38" s="60">
        <f>VLOOKUP($A38,'Return Data'!$B$7:$R$2292,17,0)</f>
        <v>30.223199999999999</v>
      </c>
      <c r="M38" s="61">
        <f t="shared" si="4"/>
        <v>25</v>
      </c>
      <c r="N38" s="60">
        <f>VLOOKUP($A38,'Return Data'!$B$7:$R$2292,14,0)</f>
        <v>19.751999999999999</v>
      </c>
      <c r="O38" s="61">
        <f t="shared" ref="O38:O65" si="10">RANK(N38,N$8:N$65,0)</f>
        <v>26</v>
      </c>
      <c r="P38" s="60">
        <f>VLOOKUP($A38,'Return Data'!$B$7:$R$2292,15,0)</f>
        <v>11.7385</v>
      </c>
      <c r="Q38" s="61">
        <f t="shared" ref="Q38:Q44" si="11">RANK(P38,P$8:P$65,0)</f>
        <v>15</v>
      </c>
      <c r="R38" s="60">
        <f>VLOOKUP($A38,'Return Data'!$B$7:$R$2292,16,0)</f>
        <v>13.702</v>
      </c>
      <c r="S38" s="62">
        <f t="shared" si="6"/>
        <v>30</v>
      </c>
    </row>
    <row r="39" spans="1:19" x14ac:dyDescent="0.3">
      <c r="A39" s="58" t="s">
        <v>301</v>
      </c>
      <c r="B39" s="59">
        <f>VLOOKUP($A39,'Return Data'!$B$7:$R$2292,3,0)</f>
        <v>44774</v>
      </c>
      <c r="C39" s="60">
        <f>VLOOKUP($A39,'Return Data'!$B$7:$R$2292,4,0)</f>
        <v>227.6902</v>
      </c>
      <c r="D39" s="60">
        <f>VLOOKUP($A39,'Return Data'!$B$7:$R$2292,10,0)</f>
        <v>-0.92749999999999999</v>
      </c>
      <c r="E39" s="61">
        <f t="shared" si="0"/>
        <v>49</v>
      </c>
      <c r="F39" s="60">
        <f>VLOOKUP($A39,'Return Data'!$B$7:$R$2292,11,0)</f>
        <v>0.35220000000000001</v>
      </c>
      <c r="G39" s="61">
        <f t="shared" si="1"/>
        <v>9</v>
      </c>
      <c r="H39" s="60">
        <f>VLOOKUP($A39,'Return Data'!$B$7:$R$2292,12,0)</f>
        <v>4.26</v>
      </c>
      <c r="I39" s="61">
        <f t="shared" si="2"/>
        <v>6</v>
      </c>
      <c r="J39" s="60">
        <f>VLOOKUP($A39,'Return Data'!$B$7:$R$2292,13,0)</f>
        <v>9.4029000000000007</v>
      </c>
      <c r="K39" s="61">
        <f t="shared" si="3"/>
        <v>18</v>
      </c>
      <c r="L39" s="60">
        <f>VLOOKUP($A39,'Return Data'!$B$7:$R$2292,17,0)</f>
        <v>48.6586</v>
      </c>
      <c r="M39" s="61">
        <f t="shared" si="4"/>
        <v>8</v>
      </c>
      <c r="N39" s="60">
        <f>VLOOKUP($A39,'Return Data'!$B$7:$R$2292,14,0)</f>
        <v>37.654800000000002</v>
      </c>
      <c r="O39" s="61">
        <f t="shared" si="10"/>
        <v>1</v>
      </c>
      <c r="P39" s="60">
        <f>VLOOKUP($A39,'Return Data'!$B$7:$R$2292,15,0)</f>
        <v>20.703099999999999</v>
      </c>
      <c r="Q39" s="61">
        <f t="shared" si="11"/>
        <v>2</v>
      </c>
      <c r="R39" s="60">
        <f>VLOOKUP($A39,'Return Data'!$B$7:$R$2292,16,0)</f>
        <v>15.0084</v>
      </c>
      <c r="S39" s="62">
        <f t="shared" si="6"/>
        <v>22</v>
      </c>
    </row>
    <row r="40" spans="1:19" x14ac:dyDescent="0.3">
      <c r="A40" s="58" t="s">
        <v>302</v>
      </c>
      <c r="B40" s="59">
        <f>VLOOKUP($A40,'Return Data'!$B$7:$R$2292,3,0)</f>
        <v>44774</v>
      </c>
      <c r="C40" s="60">
        <f>VLOOKUP($A40,'Return Data'!$B$7:$R$2292,4,0)</f>
        <v>76.069999999999993</v>
      </c>
      <c r="D40" s="60">
        <f>VLOOKUP($A40,'Return Data'!$B$7:$R$2292,10,0)</f>
        <v>3.1177999999999999</v>
      </c>
      <c r="E40" s="61">
        <f t="shared" ref="E40:E65" si="12">RANK(D40,D$8:D$65,0)</f>
        <v>4</v>
      </c>
      <c r="F40" s="60">
        <f>VLOOKUP($A40,'Return Data'!$B$7:$R$2292,11,0)</f>
        <v>0.11849999999999999</v>
      </c>
      <c r="G40" s="61">
        <f t="shared" ref="G40:G65" si="13">RANK(F40,F$8:F$65,0)</f>
        <v>10</v>
      </c>
      <c r="H40" s="60">
        <f>VLOOKUP($A40,'Return Data'!$B$7:$R$2292,12,0)</f>
        <v>-2.4493</v>
      </c>
      <c r="I40" s="61">
        <f t="shared" ref="I40:I65" si="14">RANK(H40,H$8:H$65,0)</f>
        <v>27</v>
      </c>
      <c r="J40" s="60">
        <f>VLOOKUP($A40,'Return Data'!$B$7:$R$2292,13,0)</f>
        <v>5.0110000000000001</v>
      </c>
      <c r="K40" s="61">
        <f t="shared" ref="K40:K65" si="15">RANK(J40,J$8:J$65,0)</f>
        <v>42</v>
      </c>
      <c r="L40" s="60">
        <f>VLOOKUP($A40,'Return Data'!$B$7:$R$2292,17,0)</f>
        <v>27.084299999999999</v>
      </c>
      <c r="M40" s="61">
        <f t="shared" ref="M40:M65" si="16">RANK(L40,L$8:L$65,0)</f>
        <v>41</v>
      </c>
      <c r="N40" s="60">
        <f>VLOOKUP($A40,'Return Data'!$B$7:$R$2292,14,0)</f>
        <v>13.7912</v>
      </c>
      <c r="O40" s="61">
        <f t="shared" si="10"/>
        <v>52</v>
      </c>
      <c r="P40" s="60">
        <f>VLOOKUP($A40,'Return Data'!$B$7:$R$2292,15,0)</f>
        <v>8.3117999999999999</v>
      </c>
      <c r="Q40" s="61">
        <f t="shared" si="11"/>
        <v>34</v>
      </c>
      <c r="R40" s="60">
        <f>VLOOKUP($A40,'Return Data'!$B$7:$R$2292,16,0)</f>
        <v>15.8956</v>
      </c>
      <c r="S40" s="62">
        <f t="shared" ref="S40:S65" si="17">RANK(R40,R$8:R$65,0)</f>
        <v>18</v>
      </c>
    </row>
    <row r="41" spans="1:19" x14ac:dyDescent="0.3">
      <c r="A41" s="58" t="s">
        <v>373</v>
      </c>
      <c r="B41" s="59">
        <f>VLOOKUP($A41,'Return Data'!$B$7:$R$2292,3,0)</f>
        <v>44774</v>
      </c>
      <c r="C41" s="60">
        <f>VLOOKUP($A41,'Return Data'!$B$7:$R$2292,4,0)</f>
        <v>692.75847286165197</v>
      </c>
      <c r="D41" s="60">
        <f>VLOOKUP($A41,'Return Data'!$B$7:$R$2292,10,0)</f>
        <v>2.4325000000000001</v>
      </c>
      <c r="E41" s="61">
        <f t="shared" si="12"/>
        <v>14</v>
      </c>
      <c r="F41" s="60">
        <f>VLOOKUP($A41,'Return Data'!$B$7:$R$2292,11,0)</f>
        <v>-1.3438000000000001</v>
      </c>
      <c r="G41" s="61">
        <f t="shared" si="13"/>
        <v>20</v>
      </c>
      <c r="H41" s="60">
        <f>VLOOKUP($A41,'Return Data'!$B$7:$R$2292,12,0)</f>
        <v>-2.714</v>
      </c>
      <c r="I41" s="61">
        <f t="shared" si="14"/>
        <v>29</v>
      </c>
      <c r="J41" s="60">
        <f>VLOOKUP($A41,'Return Data'!$B$7:$R$2292,13,0)</f>
        <v>7.8906000000000001</v>
      </c>
      <c r="K41" s="61">
        <f t="shared" si="15"/>
        <v>31</v>
      </c>
      <c r="L41" s="60">
        <f>VLOOKUP($A41,'Return Data'!$B$7:$R$2292,17,0)</f>
        <v>27.2378</v>
      </c>
      <c r="M41" s="61">
        <f t="shared" si="16"/>
        <v>40</v>
      </c>
      <c r="N41" s="60">
        <f>VLOOKUP($A41,'Return Data'!$B$7:$R$2292,14,0)</f>
        <v>18.803100000000001</v>
      </c>
      <c r="O41" s="61">
        <f t="shared" si="10"/>
        <v>32</v>
      </c>
      <c r="P41" s="60">
        <f>VLOOKUP($A41,'Return Data'!$B$7:$R$2292,15,0)</f>
        <v>9.8229000000000006</v>
      </c>
      <c r="Q41" s="61">
        <f t="shared" si="11"/>
        <v>24</v>
      </c>
      <c r="R41" s="60">
        <f>VLOOKUP($A41,'Return Data'!$B$7:$R$2292,16,0)</f>
        <v>15.530900000000001</v>
      </c>
      <c r="S41" s="62">
        <f t="shared" si="17"/>
        <v>19</v>
      </c>
    </row>
    <row r="42" spans="1:19" x14ac:dyDescent="0.3">
      <c r="A42" s="58" t="s">
        <v>304</v>
      </c>
      <c r="B42" s="59">
        <f>VLOOKUP($A42,'Return Data'!$B$7:$R$2292,3,0)</f>
        <v>44774</v>
      </c>
      <c r="C42" s="60">
        <f>VLOOKUP($A42,'Return Data'!$B$7:$R$2292,4,0)</f>
        <v>26.253499999999999</v>
      </c>
      <c r="D42" s="60">
        <f>VLOOKUP($A42,'Return Data'!$B$7:$R$2292,10,0)</f>
        <v>1.2734000000000001</v>
      </c>
      <c r="E42" s="61">
        <f t="shared" si="12"/>
        <v>29</v>
      </c>
      <c r="F42" s="60">
        <f>VLOOKUP($A42,'Return Data'!$B$7:$R$2292,11,0)</f>
        <v>-2.3089</v>
      </c>
      <c r="G42" s="61">
        <f t="shared" si="13"/>
        <v>28</v>
      </c>
      <c r="H42" s="60">
        <f>VLOOKUP($A42,'Return Data'!$B$7:$R$2292,12,0)</f>
        <v>6.6782000000000004</v>
      </c>
      <c r="I42" s="61">
        <f t="shared" si="14"/>
        <v>1</v>
      </c>
      <c r="J42" s="60">
        <f>VLOOKUP($A42,'Return Data'!$B$7:$R$2292,13,0)</f>
        <v>16.545500000000001</v>
      </c>
      <c r="K42" s="61">
        <f t="shared" si="15"/>
        <v>2</v>
      </c>
      <c r="L42" s="60">
        <f>VLOOKUP($A42,'Return Data'!$B$7:$R$2292,17,0)</f>
        <v>39.901400000000002</v>
      </c>
      <c r="M42" s="61">
        <f t="shared" si="16"/>
        <v>10</v>
      </c>
      <c r="N42" s="60">
        <f>VLOOKUP($A42,'Return Data'!$B$7:$R$2292,14,0)</f>
        <v>26.896799999999999</v>
      </c>
      <c r="O42" s="61">
        <f t="shared" si="10"/>
        <v>11</v>
      </c>
      <c r="P42" s="60">
        <f>VLOOKUP($A42,'Return Data'!$B$7:$R$2292,15,0)</f>
        <v>14.224399999999999</v>
      </c>
      <c r="Q42" s="61">
        <f t="shared" si="11"/>
        <v>6</v>
      </c>
      <c r="R42" s="60">
        <f>VLOOKUP($A42,'Return Data'!$B$7:$R$2292,16,0)</f>
        <v>16.445</v>
      </c>
      <c r="S42" s="62">
        <f t="shared" si="17"/>
        <v>13</v>
      </c>
    </row>
    <row r="43" spans="1:19" x14ac:dyDescent="0.3">
      <c r="A43" s="58" t="s">
        <v>305</v>
      </c>
      <c r="B43" s="59">
        <f>VLOOKUP($A43,'Return Data'!$B$7:$R$2292,3,0)</f>
        <v>44774</v>
      </c>
      <c r="C43" s="60">
        <f>VLOOKUP($A43,'Return Data'!$B$7:$R$2292,4,0)</f>
        <v>26.7685</v>
      </c>
      <c r="D43" s="60">
        <f>VLOOKUP($A43,'Return Data'!$B$7:$R$2292,10,0)</f>
        <v>0.62480000000000002</v>
      </c>
      <c r="E43" s="61">
        <f t="shared" si="12"/>
        <v>41</v>
      </c>
      <c r="F43" s="60">
        <f>VLOOKUP($A43,'Return Data'!$B$7:$R$2292,11,0)</f>
        <v>-3.2010000000000001</v>
      </c>
      <c r="G43" s="61">
        <f t="shared" si="13"/>
        <v>41</v>
      </c>
      <c r="H43" s="60">
        <f>VLOOKUP($A43,'Return Data'!$B$7:$R$2292,12,0)</f>
        <v>4.7445000000000004</v>
      </c>
      <c r="I43" s="61">
        <f t="shared" si="14"/>
        <v>3</v>
      </c>
      <c r="J43" s="60">
        <f>VLOOKUP($A43,'Return Data'!$B$7:$R$2292,13,0)</f>
        <v>14.395799999999999</v>
      </c>
      <c r="K43" s="61">
        <f t="shared" si="15"/>
        <v>6</v>
      </c>
      <c r="L43" s="60">
        <f>VLOOKUP($A43,'Return Data'!$B$7:$R$2292,17,0)</f>
        <v>38.326599999999999</v>
      </c>
      <c r="M43" s="61">
        <f t="shared" si="16"/>
        <v>13</v>
      </c>
      <c r="N43" s="60">
        <f>VLOOKUP($A43,'Return Data'!$B$7:$R$2292,14,0)</f>
        <v>26.2896</v>
      </c>
      <c r="O43" s="61">
        <f t="shared" si="10"/>
        <v>12</v>
      </c>
      <c r="P43" s="60">
        <f>VLOOKUP($A43,'Return Data'!$B$7:$R$2292,15,0)</f>
        <v>13.73</v>
      </c>
      <c r="Q43" s="61">
        <f t="shared" si="11"/>
        <v>7</v>
      </c>
      <c r="R43" s="60">
        <f>VLOOKUP($A43,'Return Data'!$B$7:$R$2292,16,0)</f>
        <v>14.3192</v>
      </c>
      <c r="S43" s="62">
        <f t="shared" si="17"/>
        <v>26</v>
      </c>
    </row>
    <row r="44" spans="1:19" x14ac:dyDescent="0.3">
      <c r="A44" s="58" t="s">
        <v>306</v>
      </c>
      <c r="B44" s="59">
        <f>VLOOKUP($A44,'Return Data'!$B$7:$R$2292,3,0)</f>
        <v>44774</v>
      </c>
      <c r="C44" s="60">
        <f>VLOOKUP($A44,'Return Data'!$B$7:$R$2292,4,0)</f>
        <v>25.485199999999999</v>
      </c>
      <c r="D44" s="60">
        <f>VLOOKUP($A44,'Return Data'!$B$7:$R$2292,10,0)</f>
        <v>1.0203</v>
      </c>
      <c r="E44" s="61">
        <f t="shared" si="12"/>
        <v>35</v>
      </c>
      <c r="F44" s="60">
        <f>VLOOKUP($A44,'Return Data'!$B$7:$R$2292,11,0)</f>
        <v>-2.7627999999999999</v>
      </c>
      <c r="G44" s="61">
        <f t="shared" si="13"/>
        <v>33</v>
      </c>
      <c r="H44" s="60">
        <f>VLOOKUP($A44,'Return Data'!$B$7:$R$2292,12,0)</f>
        <v>5.8324999999999996</v>
      </c>
      <c r="I44" s="61">
        <f t="shared" si="14"/>
        <v>2</v>
      </c>
      <c r="J44" s="60">
        <f>VLOOKUP($A44,'Return Data'!$B$7:$R$2292,13,0)</f>
        <v>15.726100000000001</v>
      </c>
      <c r="K44" s="61">
        <f t="shared" si="15"/>
        <v>3</v>
      </c>
      <c r="L44" s="60">
        <f>VLOOKUP($A44,'Return Data'!$B$7:$R$2292,17,0)</f>
        <v>39.5244</v>
      </c>
      <c r="M44" s="61">
        <f t="shared" si="16"/>
        <v>11</v>
      </c>
      <c r="N44" s="60">
        <f>VLOOKUP($A44,'Return Data'!$B$7:$R$2292,14,0)</f>
        <v>25.916499999999999</v>
      </c>
      <c r="O44" s="61">
        <f t="shared" si="10"/>
        <v>14</v>
      </c>
      <c r="P44" s="60">
        <f>VLOOKUP($A44,'Return Data'!$B$7:$R$2292,15,0)</f>
        <v>13.041600000000001</v>
      </c>
      <c r="Q44" s="61">
        <f t="shared" si="11"/>
        <v>9</v>
      </c>
      <c r="R44" s="60">
        <f>VLOOKUP($A44,'Return Data'!$B$7:$R$2292,16,0)</f>
        <v>13.391</v>
      </c>
      <c r="S44" s="62">
        <f t="shared" si="17"/>
        <v>31</v>
      </c>
    </row>
    <row r="45" spans="1:19" x14ac:dyDescent="0.3">
      <c r="A45" s="58" t="s">
        <v>307</v>
      </c>
      <c r="B45" s="59">
        <f>VLOOKUP($A45,'Return Data'!$B$7:$R$2292,3,0)</f>
        <v>44774</v>
      </c>
      <c r="C45" s="60">
        <f>VLOOKUP($A45,'Return Data'!$B$7:$R$2292,4,0)</f>
        <v>30.6433</v>
      </c>
      <c r="D45" s="60">
        <f>VLOOKUP($A45,'Return Data'!$B$7:$R$2292,10,0)</f>
        <v>-0.37909999999999999</v>
      </c>
      <c r="E45" s="61">
        <f t="shared" si="12"/>
        <v>45</v>
      </c>
      <c r="F45" s="60">
        <f>VLOOKUP($A45,'Return Data'!$B$7:$R$2292,11,0)</f>
        <v>0.49390000000000001</v>
      </c>
      <c r="G45" s="61">
        <f t="shared" si="13"/>
        <v>8</v>
      </c>
      <c r="H45" s="60">
        <f>VLOOKUP($A45,'Return Data'!$B$7:$R$2292,12,0)</f>
        <v>0.67149999999999999</v>
      </c>
      <c r="I45" s="61">
        <f t="shared" si="14"/>
        <v>13</v>
      </c>
      <c r="J45" s="60">
        <f>VLOOKUP($A45,'Return Data'!$B$7:$R$2292,13,0)</f>
        <v>8.2756000000000007</v>
      </c>
      <c r="K45" s="61">
        <f t="shared" si="15"/>
        <v>27</v>
      </c>
      <c r="L45" s="60">
        <f>VLOOKUP($A45,'Return Data'!$B$7:$R$2292,17,0)</f>
        <v>50.502499999999998</v>
      </c>
      <c r="M45" s="61">
        <f t="shared" si="16"/>
        <v>7</v>
      </c>
      <c r="N45" s="60">
        <f>VLOOKUP($A45,'Return Data'!$B$7:$R$2292,14,0)</f>
        <v>36.868099999999998</v>
      </c>
      <c r="O45" s="61">
        <f t="shared" si="10"/>
        <v>2</v>
      </c>
      <c r="P45" s="60"/>
      <c r="Q45" s="61"/>
      <c r="R45" s="60">
        <f>VLOOKUP($A45,'Return Data'!$B$7:$R$2292,16,0)</f>
        <v>23.332799999999999</v>
      </c>
      <c r="S45" s="62">
        <f t="shared" si="17"/>
        <v>2</v>
      </c>
    </row>
    <row r="46" spans="1:19" x14ac:dyDescent="0.3">
      <c r="A46" s="58" t="s">
        <v>308</v>
      </c>
      <c r="B46" s="59">
        <f>VLOOKUP($A46,'Return Data'!$B$7:$R$2292,3,0)</f>
        <v>44774</v>
      </c>
      <c r="C46" s="60">
        <f>VLOOKUP($A46,'Return Data'!$B$7:$R$2292,4,0)</f>
        <v>17.474599999999999</v>
      </c>
      <c r="D46" s="60">
        <f>VLOOKUP($A46,'Return Data'!$B$7:$R$2292,10,0)</f>
        <v>1.2574000000000001</v>
      </c>
      <c r="E46" s="61">
        <f t="shared" si="12"/>
        <v>30</v>
      </c>
      <c r="F46" s="60">
        <f>VLOOKUP($A46,'Return Data'!$B$7:$R$2292,11,0)</f>
        <v>-2.8298000000000001</v>
      </c>
      <c r="G46" s="61">
        <f t="shared" si="13"/>
        <v>35</v>
      </c>
      <c r="H46" s="60">
        <f>VLOOKUP($A46,'Return Data'!$B$7:$R$2292,12,0)</f>
        <v>-3.5634000000000001</v>
      </c>
      <c r="I46" s="61">
        <f t="shared" si="14"/>
        <v>31</v>
      </c>
      <c r="J46" s="60">
        <f>VLOOKUP($A46,'Return Data'!$B$7:$R$2292,13,0)</f>
        <v>5.9645000000000001</v>
      </c>
      <c r="K46" s="61">
        <f t="shared" si="15"/>
        <v>40</v>
      </c>
      <c r="L46" s="60">
        <f>VLOOKUP($A46,'Return Data'!$B$7:$R$2292,17,0)</f>
        <v>31.109500000000001</v>
      </c>
      <c r="M46" s="61">
        <f t="shared" si="16"/>
        <v>20</v>
      </c>
      <c r="N46" s="60">
        <f>VLOOKUP($A46,'Return Data'!$B$7:$R$2292,14,0)</f>
        <v>20.460799999999999</v>
      </c>
      <c r="O46" s="61">
        <f t="shared" si="10"/>
        <v>22</v>
      </c>
      <c r="P46" s="60"/>
      <c r="Q46" s="61"/>
      <c r="R46" s="60">
        <f>VLOOKUP($A46,'Return Data'!$B$7:$R$2292,16,0)</f>
        <v>14.800800000000001</v>
      </c>
      <c r="S46" s="62">
        <f t="shared" si="17"/>
        <v>23</v>
      </c>
    </row>
    <row r="47" spans="1:19" x14ac:dyDescent="0.3">
      <c r="A47" s="58" t="s">
        <v>309</v>
      </c>
      <c r="B47" s="59">
        <f>VLOOKUP($A47,'Return Data'!$B$7:$R$2292,3,0)</f>
        <v>44774</v>
      </c>
      <c r="C47" s="60">
        <f>VLOOKUP($A47,'Return Data'!$B$7:$R$2292,4,0)</f>
        <v>16.391100000000002</v>
      </c>
      <c r="D47" s="60">
        <f>VLOOKUP($A47,'Return Data'!$B$7:$R$2292,10,0)</f>
        <v>1.02</v>
      </c>
      <c r="E47" s="61">
        <f t="shared" si="12"/>
        <v>36</v>
      </c>
      <c r="F47" s="60">
        <f>VLOOKUP($A47,'Return Data'!$B$7:$R$2292,11,0)</f>
        <v>-1.7225999999999999</v>
      </c>
      <c r="G47" s="61">
        <f t="shared" si="13"/>
        <v>24</v>
      </c>
      <c r="H47" s="60">
        <f>VLOOKUP($A47,'Return Data'!$B$7:$R$2292,12,0)</f>
        <v>-1.8726</v>
      </c>
      <c r="I47" s="61">
        <f t="shared" si="14"/>
        <v>24</v>
      </c>
      <c r="J47" s="60">
        <f>VLOOKUP($A47,'Return Data'!$B$7:$R$2292,13,0)</f>
        <v>9.6929999999999996</v>
      </c>
      <c r="K47" s="61">
        <f t="shared" si="15"/>
        <v>16</v>
      </c>
      <c r="L47" s="60">
        <f>VLOOKUP($A47,'Return Data'!$B$7:$R$2292,17,0)</f>
        <v>29.094100000000001</v>
      </c>
      <c r="M47" s="61">
        <f t="shared" si="16"/>
        <v>34</v>
      </c>
      <c r="N47" s="60">
        <f>VLOOKUP($A47,'Return Data'!$B$7:$R$2292,14,0)</f>
        <v>19.319299999999998</v>
      </c>
      <c r="O47" s="61">
        <f t="shared" si="10"/>
        <v>30</v>
      </c>
      <c r="P47" s="60"/>
      <c r="Q47" s="61"/>
      <c r="R47" s="60">
        <f>VLOOKUP($A47,'Return Data'!$B$7:$R$2292,16,0)</f>
        <v>12.0282</v>
      </c>
      <c r="S47" s="62">
        <f t="shared" si="17"/>
        <v>38</v>
      </c>
    </row>
    <row r="48" spans="1:19" x14ac:dyDescent="0.3">
      <c r="A48" s="58" t="s">
        <v>310</v>
      </c>
      <c r="B48" s="59">
        <f>VLOOKUP($A48,'Return Data'!$B$7:$R$2292,3,0)</f>
        <v>0</v>
      </c>
      <c r="C48" s="60">
        <f>VLOOKUP($A48,'Return Data'!$B$7:$R$2292,4,0)</f>
        <v>0</v>
      </c>
      <c r="D48" s="60">
        <f>VLOOKUP($A48,'Return Data'!$B$7:$R$2292,10,0)</f>
        <v>0</v>
      </c>
      <c r="E48" s="61">
        <f t="shared" si="12"/>
        <v>43</v>
      </c>
      <c r="F48" s="60">
        <f>VLOOKUP($A48,'Return Data'!$B$7:$R$2292,11,0)</f>
        <v>0</v>
      </c>
      <c r="G48" s="61">
        <f t="shared" si="13"/>
        <v>11</v>
      </c>
      <c r="H48" s="60">
        <f>VLOOKUP($A48,'Return Data'!$B$7:$R$2292,12,0)</f>
        <v>0</v>
      </c>
      <c r="I48" s="61">
        <f t="shared" si="14"/>
        <v>19</v>
      </c>
      <c r="J48" s="60">
        <f>VLOOKUP($A48,'Return Data'!$B$7:$R$2292,13,0)</f>
        <v>0</v>
      </c>
      <c r="K48" s="61">
        <f t="shared" si="15"/>
        <v>52</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44774</v>
      </c>
      <c r="C49" s="60">
        <f>VLOOKUP($A49,'Return Data'!$B$7:$R$2292,4,0)</f>
        <v>61.113799999999998</v>
      </c>
      <c r="D49" s="60">
        <f>VLOOKUP($A49,'Return Data'!$B$7:$R$2292,10,0)</f>
        <v>2.5030999999999999</v>
      </c>
      <c r="E49" s="61">
        <f t="shared" si="12"/>
        <v>13</v>
      </c>
      <c r="F49" s="60">
        <f>VLOOKUP($A49,'Return Data'!$B$7:$R$2292,11,0)</f>
        <v>4.8509000000000002</v>
      </c>
      <c r="G49" s="61">
        <f t="shared" si="13"/>
        <v>2</v>
      </c>
      <c r="H49" s="60">
        <f>VLOOKUP($A49,'Return Data'!$B$7:$R$2292,12,0)</f>
        <v>3.5548000000000002</v>
      </c>
      <c r="I49" s="61">
        <f t="shared" si="14"/>
        <v>8</v>
      </c>
      <c r="J49" s="60">
        <f>VLOOKUP($A49,'Return Data'!$B$7:$R$2292,13,0)</f>
        <v>14.553000000000001</v>
      </c>
      <c r="K49" s="61">
        <f t="shared" si="15"/>
        <v>5</v>
      </c>
      <c r="L49" s="60">
        <f>VLOOKUP($A49,'Return Data'!$B$7:$R$2292,17,0)</f>
        <v>45.162700000000001</v>
      </c>
      <c r="M49" s="61">
        <f t="shared" si="16"/>
        <v>9</v>
      </c>
      <c r="N49" s="60">
        <f>VLOOKUP($A49,'Return Data'!$B$7:$R$2292,14,0)</f>
        <v>36.842399999999998</v>
      </c>
      <c r="O49" s="61">
        <f t="shared" si="10"/>
        <v>3</v>
      </c>
      <c r="P49" s="60">
        <f>VLOOKUP($A49,'Return Data'!$B$7:$R$2292,15,0)</f>
        <v>22.944199999999999</v>
      </c>
      <c r="Q49" s="61">
        <f>RANK(P49,P$8:P$65,0)</f>
        <v>1</v>
      </c>
      <c r="R49" s="60">
        <f>VLOOKUP($A49,'Return Data'!$B$7:$R$2292,16,0)</f>
        <v>24.205500000000001</v>
      </c>
      <c r="S49" s="62">
        <f t="shared" si="17"/>
        <v>1</v>
      </c>
    </row>
    <row r="50" spans="1:19" x14ac:dyDescent="0.3">
      <c r="A50" s="58" t="s">
        <v>312</v>
      </c>
      <c r="B50" s="59">
        <f>VLOOKUP($A50,'Return Data'!$B$7:$R$2292,3,0)</f>
        <v>44774</v>
      </c>
      <c r="C50" s="60">
        <f>VLOOKUP($A50,'Return Data'!$B$7:$R$2292,4,0)</f>
        <v>15.2079</v>
      </c>
      <c r="D50" s="60">
        <f>VLOOKUP($A50,'Return Data'!$B$7:$R$2292,10,0)</f>
        <v>1.5837000000000001</v>
      </c>
      <c r="E50" s="61">
        <f t="shared" si="12"/>
        <v>25</v>
      </c>
      <c r="F50" s="60">
        <f>VLOOKUP($A50,'Return Data'!$B$7:$R$2292,11,0)</f>
        <v>-2.399</v>
      </c>
      <c r="G50" s="61">
        <f t="shared" si="13"/>
        <v>30</v>
      </c>
      <c r="H50" s="60">
        <f>VLOOKUP($A50,'Return Data'!$B$7:$R$2292,12,0)</f>
        <v>-5.2950999999999997</v>
      </c>
      <c r="I50" s="61">
        <f t="shared" si="14"/>
        <v>45</v>
      </c>
      <c r="J50" s="60">
        <f>VLOOKUP($A50,'Return Data'!$B$7:$R$2292,13,0)</f>
        <v>7.7488999999999999</v>
      </c>
      <c r="K50" s="61">
        <f t="shared" si="15"/>
        <v>33</v>
      </c>
      <c r="L50" s="60">
        <f>VLOOKUP($A50,'Return Data'!$B$7:$R$2292,17,0)</f>
        <v>18.4114</v>
      </c>
      <c r="M50" s="61">
        <f t="shared" si="16"/>
        <v>55</v>
      </c>
      <c r="N50" s="60">
        <f>VLOOKUP($A50,'Return Data'!$B$7:$R$2292,14,0)</f>
        <v>15.2881</v>
      </c>
      <c r="O50" s="61">
        <f t="shared" si="10"/>
        <v>48</v>
      </c>
      <c r="P50" s="60"/>
      <c r="Q50" s="61"/>
      <c r="R50" s="60">
        <f>VLOOKUP($A50,'Return Data'!$B$7:$R$2292,16,0)</f>
        <v>12.656499999999999</v>
      </c>
      <c r="S50" s="62">
        <f t="shared" si="17"/>
        <v>36</v>
      </c>
    </row>
    <row r="51" spans="1:19" x14ac:dyDescent="0.3">
      <c r="A51" s="58" t="s">
        <v>313</v>
      </c>
      <c r="B51" s="59">
        <f>VLOOKUP($A51,'Return Data'!$B$7:$R$2292,3,0)</f>
        <v>44774</v>
      </c>
      <c r="C51" s="60">
        <f>VLOOKUP($A51,'Return Data'!$B$7:$R$2292,4,0)</f>
        <v>149.1737</v>
      </c>
      <c r="D51" s="60">
        <f>VLOOKUP($A51,'Return Data'!$B$7:$R$2292,10,0)</f>
        <v>3.1715</v>
      </c>
      <c r="E51" s="61">
        <f t="shared" si="12"/>
        <v>3</v>
      </c>
      <c r="F51" s="60">
        <f>VLOOKUP($A51,'Return Data'!$B$7:$R$2292,11,0)</f>
        <v>-0.63700000000000001</v>
      </c>
      <c r="G51" s="61">
        <f t="shared" si="13"/>
        <v>12</v>
      </c>
      <c r="H51" s="60">
        <f>VLOOKUP($A51,'Return Data'!$B$7:$R$2292,12,0)</f>
        <v>-0.92930000000000001</v>
      </c>
      <c r="I51" s="61">
        <f t="shared" si="14"/>
        <v>21</v>
      </c>
      <c r="J51" s="60">
        <f>VLOOKUP($A51,'Return Data'!$B$7:$R$2292,13,0)</f>
        <v>10.3438</v>
      </c>
      <c r="K51" s="61">
        <f t="shared" si="15"/>
        <v>15</v>
      </c>
      <c r="L51" s="60">
        <f>VLOOKUP($A51,'Return Data'!$B$7:$R$2292,17,0)</f>
        <v>28.989799999999999</v>
      </c>
      <c r="M51" s="61">
        <f t="shared" si="16"/>
        <v>35</v>
      </c>
      <c r="N51" s="60">
        <f>VLOOKUP($A51,'Return Data'!$B$7:$R$2292,14,0)</f>
        <v>16.8813</v>
      </c>
      <c r="O51" s="61">
        <f t="shared" si="10"/>
        <v>37</v>
      </c>
      <c r="P51" s="60">
        <f>VLOOKUP($A51,'Return Data'!$B$7:$R$2292,15,0)</f>
        <v>8.1823999999999995</v>
      </c>
      <c r="Q51" s="61">
        <f>RANK(P51,P$8:P$65,0)</f>
        <v>36</v>
      </c>
      <c r="R51" s="60">
        <f>VLOOKUP($A51,'Return Data'!$B$7:$R$2292,16,0)</f>
        <v>15.0814</v>
      </c>
      <c r="S51" s="62">
        <f t="shared" si="17"/>
        <v>21</v>
      </c>
    </row>
    <row r="52" spans="1:19" x14ac:dyDescent="0.3">
      <c r="A52" s="58" t="s">
        <v>314</v>
      </c>
      <c r="B52" s="59">
        <f>VLOOKUP($A52,'Return Data'!$B$7:$R$2292,3,0)</f>
        <v>44774</v>
      </c>
      <c r="C52" s="60">
        <f>VLOOKUP($A52,'Return Data'!$B$7:$R$2292,4,0)</f>
        <v>18.6066</v>
      </c>
      <c r="D52" s="60">
        <f>VLOOKUP($A52,'Return Data'!$B$7:$R$2292,10,0)</f>
        <v>-1.4845999999999999</v>
      </c>
      <c r="E52" s="61">
        <f t="shared" si="12"/>
        <v>56</v>
      </c>
      <c r="F52" s="60">
        <f>VLOOKUP($A52,'Return Data'!$B$7:$R$2292,11,0)</f>
        <v>-1.3164</v>
      </c>
      <c r="G52" s="61">
        <f t="shared" si="13"/>
        <v>19</v>
      </c>
      <c r="H52" s="60">
        <f>VLOOKUP($A52,'Return Data'!$B$7:$R$2292,12,0)</f>
        <v>1.3564000000000001</v>
      </c>
      <c r="I52" s="61">
        <f t="shared" si="14"/>
        <v>11</v>
      </c>
      <c r="J52" s="60">
        <f>VLOOKUP($A52,'Return Data'!$B$7:$R$2292,13,0)</f>
        <v>8.8252000000000006</v>
      </c>
      <c r="K52" s="61">
        <f t="shared" si="15"/>
        <v>22</v>
      </c>
      <c r="L52" s="60">
        <f>VLOOKUP($A52,'Return Data'!$B$7:$R$2292,17,0)</f>
        <v>54.847000000000001</v>
      </c>
      <c r="M52" s="61">
        <f t="shared" si="16"/>
        <v>4</v>
      </c>
      <c r="N52" s="60">
        <f>VLOOKUP($A52,'Return Data'!$B$7:$R$2292,14,0)</f>
        <v>28.290400000000002</v>
      </c>
      <c r="O52" s="61">
        <f t="shared" si="10"/>
        <v>9</v>
      </c>
      <c r="P52" s="60">
        <f>VLOOKUP($A52,'Return Data'!$B$7:$R$2292,15,0)</f>
        <v>8.0394000000000005</v>
      </c>
      <c r="Q52" s="61">
        <f>RANK(P52,P$8:P$65,0)</f>
        <v>38</v>
      </c>
      <c r="R52" s="60">
        <f>VLOOKUP($A52,'Return Data'!$B$7:$R$2292,16,0)</f>
        <v>11.500299999999999</v>
      </c>
      <c r="S52" s="62">
        <f t="shared" si="17"/>
        <v>42</v>
      </c>
    </row>
    <row r="53" spans="1:19" x14ac:dyDescent="0.3">
      <c r="A53" s="58" t="s">
        <v>315</v>
      </c>
      <c r="B53" s="59">
        <f>VLOOKUP($A53,'Return Data'!$B$7:$R$2292,3,0)</f>
        <v>44774</v>
      </c>
      <c r="C53" s="60">
        <f>VLOOKUP($A53,'Return Data'!$B$7:$R$2292,4,0)</f>
        <v>16.105</v>
      </c>
      <c r="D53" s="60">
        <f>VLOOKUP($A53,'Return Data'!$B$7:$R$2292,10,0)</f>
        <v>-1.2889999999999999</v>
      </c>
      <c r="E53" s="61">
        <f t="shared" si="12"/>
        <v>52</v>
      </c>
      <c r="F53" s="60">
        <f>VLOOKUP($A53,'Return Data'!$B$7:$R$2292,11,0)</f>
        <v>-1.1738999999999999</v>
      </c>
      <c r="G53" s="61">
        <f t="shared" si="13"/>
        <v>16</v>
      </c>
      <c r="H53" s="60">
        <f>VLOOKUP($A53,'Return Data'!$B$7:$R$2292,12,0)</f>
        <v>1.6383000000000001</v>
      </c>
      <c r="I53" s="61">
        <f t="shared" si="14"/>
        <v>10</v>
      </c>
      <c r="J53" s="60">
        <f>VLOOKUP($A53,'Return Data'!$B$7:$R$2292,13,0)</f>
        <v>9.5145999999999997</v>
      </c>
      <c r="K53" s="61">
        <f t="shared" si="15"/>
        <v>17</v>
      </c>
      <c r="L53" s="60">
        <f>VLOOKUP($A53,'Return Data'!$B$7:$R$2292,17,0)</f>
        <v>56.165399999999998</v>
      </c>
      <c r="M53" s="61">
        <f t="shared" si="16"/>
        <v>3</v>
      </c>
      <c r="N53" s="60">
        <f>VLOOKUP($A53,'Return Data'!$B$7:$R$2292,14,0)</f>
        <v>29.364899999999999</v>
      </c>
      <c r="O53" s="61">
        <f t="shared" si="10"/>
        <v>7</v>
      </c>
      <c r="P53" s="60"/>
      <c r="Q53" s="61"/>
      <c r="R53" s="60">
        <f>VLOOKUP($A53,'Return Data'!$B$7:$R$2292,16,0)</f>
        <v>9.3000000000000007</v>
      </c>
      <c r="S53" s="62">
        <f t="shared" si="17"/>
        <v>54</v>
      </c>
    </row>
    <row r="54" spans="1:19" x14ac:dyDescent="0.3">
      <c r="A54" s="58" t="s">
        <v>316</v>
      </c>
      <c r="B54" s="59">
        <f>VLOOKUP($A54,'Return Data'!$B$7:$R$2292,3,0)</f>
        <v>44774</v>
      </c>
      <c r="C54" s="60">
        <f>VLOOKUP($A54,'Return Data'!$B$7:$R$2292,4,0)</f>
        <v>14.904500000000001</v>
      </c>
      <c r="D54" s="60">
        <f>VLOOKUP($A54,'Return Data'!$B$7:$R$2292,10,0)</f>
        <v>-1.409</v>
      </c>
      <c r="E54" s="61">
        <f t="shared" si="12"/>
        <v>54</v>
      </c>
      <c r="F54" s="60">
        <f>VLOOKUP($A54,'Return Data'!$B$7:$R$2292,11,0)</f>
        <v>-1.1566000000000001</v>
      </c>
      <c r="G54" s="61">
        <f t="shared" si="13"/>
        <v>15</v>
      </c>
      <c r="H54" s="60">
        <f>VLOOKUP($A54,'Return Data'!$B$7:$R$2292,12,0)</f>
        <v>0.9345</v>
      </c>
      <c r="I54" s="61">
        <f t="shared" si="14"/>
        <v>12</v>
      </c>
      <c r="J54" s="60">
        <f>VLOOKUP($A54,'Return Data'!$B$7:$R$2292,13,0)</f>
        <v>8.8379999999999992</v>
      </c>
      <c r="K54" s="61">
        <f t="shared" si="15"/>
        <v>21</v>
      </c>
      <c r="L54" s="60">
        <f>VLOOKUP($A54,'Return Data'!$B$7:$R$2292,17,0)</f>
        <v>58.118099999999998</v>
      </c>
      <c r="M54" s="61">
        <f t="shared" si="16"/>
        <v>1</v>
      </c>
      <c r="N54" s="60">
        <f>VLOOKUP($A54,'Return Data'!$B$7:$R$2292,14,0)</f>
        <v>30.367000000000001</v>
      </c>
      <c r="O54" s="61">
        <f t="shared" si="10"/>
        <v>4</v>
      </c>
      <c r="P54" s="60"/>
      <c r="Q54" s="61"/>
      <c r="R54" s="60">
        <f>VLOOKUP($A54,'Return Data'!$B$7:$R$2292,16,0)</f>
        <v>8.5877999999999997</v>
      </c>
      <c r="S54" s="62">
        <f t="shared" si="17"/>
        <v>55</v>
      </c>
    </row>
    <row r="55" spans="1:19" x14ac:dyDescent="0.3">
      <c r="A55" s="58" t="s">
        <v>317</v>
      </c>
      <c r="B55" s="59">
        <f>VLOOKUP($A55,'Return Data'!$B$7:$R$2292,3,0)</f>
        <v>44774</v>
      </c>
      <c r="C55" s="60">
        <f>VLOOKUP($A55,'Return Data'!$B$7:$R$2292,4,0)</f>
        <v>15.820399999999999</v>
      </c>
      <c r="D55" s="60">
        <f>VLOOKUP($A55,'Return Data'!$B$7:$R$2292,10,0)</f>
        <v>-1.9424999999999999</v>
      </c>
      <c r="E55" s="61">
        <f t="shared" si="12"/>
        <v>57</v>
      </c>
      <c r="F55" s="60">
        <f>VLOOKUP($A55,'Return Data'!$B$7:$R$2292,11,0)</f>
        <v>-1.7141</v>
      </c>
      <c r="G55" s="61">
        <f t="shared" si="13"/>
        <v>23</v>
      </c>
      <c r="H55" s="60">
        <f>VLOOKUP($A55,'Return Data'!$B$7:$R$2292,12,0)</f>
        <v>0.5907</v>
      </c>
      <c r="I55" s="61">
        <f t="shared" si="14"/>
        <v>14</v>
      </c>
      <c r="J55" s="60">
        <f>VLOOKUP($A55,'Return Data'!$B$7:$R$2292,13,0)</f>
        <v>7.8182999999999998</v>
      </c>
      <c r="K55" s="61">
        <f t="shared" si="15"/>
        <v>32</v>
      </c>
      <c r="L55" s="60">
        <f>VLOOKUP($A55,'Return Data'!$B$7:$R$2292,17,0)</f>
        <v>56.6143</v>
      </c>
      <c r="M55" s="61">
        <f t="shared" si="16"/>
        <v>2</v>
      </c>
      <c r="N55" s="60">
        <f>VLOOKUP($A55,'Return Data'!$B$7:$R$2292,14,0)</f>
        <v>29.9329</v>
      </c>
      <c r="O55" s="61">
        <f t="shared" si="10"/>
        <v>5</v>
      </c>
      <c r="P55" s="60"/>
      <c r="Q55" s="61"/>
      <c r="R55" s="60">
        <f>VLOOKUP($A55,'Return Data'!$B$7:$R$2292,16,0)</f>
        <v>9.4565000000000001</v>
      </c>
      <c r="S55" s="62">
        <f t="shared" si="17"/>
        <v>53</v>
      </c>
    </row>
    <row r="56" spans="1:19" x14ac:dyDescent="0.3">
      <c r="A56" s="58" t="s">
        <v>318</v>
      </c>
      <c r="B56" s="59">
        <f>VLOOKUP($A56,'Return Data'!$B$7:$R$2292,3,0)</f>
        <v>44774</v>
      </c>
      <c r="C56" s="60">
        <f>VLOOKUP($A56,'Return Data'!$B$7:$R$2292,4,0)</f>
        <v>15.819900000000001</v>
      </c>
      <c r="D56" s="60">
        <f>VLOOKUP($A56,'Return Data'!$B$7:$R$2292,10,0)</f>
        <v>1.1128</v>
      </c>
      <c r="E56" s="61">
        <f t="shared" si="12"/>
        <v>33</v>
      </c>
      <c r="F56" s="60">
        <f>VLOOKUP($A56,'Return Data'!$B$7:$R$2292,11,0)</f>
        <v>1.5476000000000001</v>
      </c>
      <c r="G56" s="61">
        <f t="shared" si="13"/>
        <v>4</v>
      </c>
      <c r="H56" s="60">
        <f>VLOOKUP($A56,'Return Data'!$B$7:$R$2292,12,0)</f>
        <v>4.7134999999999998</v>
      </c>
      <c r="I56" s="61">
        <f t="shared" si="14"/>
        <v>4</v>
      </c>
      <c r="J56" s="60">
        <f>VLOOKUP($A56,'Return Data'!$B$7:$R$2292,13,0)</f>
        <v>13.2079</v>
      </c>
      <c r="K56" s="61">
        <f t="shared" si="15"/>
        <v>7</v>
      </c>
      <c r="L56" s="60">
        <f>VLOOKUP($A56,'Return Data'!$B$7:$R$2292,17,0)</f>
        <v>54.647799999999997</v>
      </c>
      <c r="M56" s="61">
        <f t="shared" si="16"/>
        <v>5</v>
      </c>
      <c r="N56" s="60">
        <f>VLOOKUP($A56,'Return Data'!$B$7:$R$2292,14,0)</f>
        <v>29.5412</v>
      </c>
      <c r="O56" s="61">
        <f t="shared" si="10"/>
        <v>6</v>
      </c>
      <c r="P56" s="60"/>
      <c r="Q56" s="61"/>
      <c r="R56" s="60">
        <f>VLOOKUP($A56,'Return Data'!$B$7:$R$2292,16,0)</f>
        <v>11.125999999999999</v>
      </c>
      <c r="S56" s="62">
        <f t="shared" si="17"/>
        <v>48</v>
      </c>
    </row>
    <row r="57" spans="1:19" x14ac:dyDescent="0.3">
      <c r="A57" s="58" t="s">
        <v>319</v>
      </c>
      <c r="B57" s="59">
        <f>VLOOKUP($A57,'Return Data'!$B$7:$R$2292,3,0)</f>
        <v>44774</v>
      </c>
      <c r="C57" s="60">
        <f>VLOOKUP($A57,'Return Data'!$B$7:$R$2292,4,0)</f>
        <v>23.881</v>
      </c>
      <c r="D57" s="60">
        <f>VLOOKUP($A57,'Return Data'!$B$7:$R$2292,10,0)</f>
        <v>3.0486</v>
      </c>
      <c r="E57" s="61">
        <f t="shared" si="12"/>
        <v>5</v>
      </c>
      <c r="F57" s="60">
        <f>VLOOKUP($A57,'Return Data'!$B$7:$R$2292,11,0)</f>
        <v>0.5393</v>
      </c>
      <c r="G57" s="61">
        <f t="shared" si="13"/>
        <v>7</v>
      </c>
      <c r="H57" s="60">
        <f>VLOOKUP($A57,'Return Data'!$B$7:$R$2292,12,0)</f>
        <v>5.3999999999999999E-2</v>
      </c>
      <c r="I57" s="61">
        <f t="shared" si="14"/>
        <v>18</v>
      </c>
      <c r="J57" s="60">
        <f>VLOOKUP($A57,'Return Data'!$B$7:$R$2292,13,0)</f>
        <v>11.443</v>
      </c>
      <c r="K57" s="61">
        <f t="shared" si="15"/>
        <v>9</v>
      </c>
      <c r="L57" s="60">
        <f>VLOOKUP($A57,'Return Data'!$B$7:$R$2292,17,0)</f>
        <v>29.3413</v>
      </c>
      <c r="M57" s="61">
        <f t="shared" si="16"/>
        <v>31</v>
      </c>
      <c r="N57" s="60">
        <f>VLOOKUP($A57,'Return Data'!$B$7:$R$2292,14,0)</f>
        <v>20.5322</v>
      </c>
      <c r="O57" s="61">
        <f t="shared" si="10"/>
        <v>20</v>
      </c>
      <c r="P57" s="60">
        <f>VLOOKUP($A57,'Return Data'!$B$7:$R$2292,15,0)</f>
        <v>11.6721</v>
      </c>
      <c r="Q57" s="61">
        <f>RANK(P57,P$8:P$65,0)</f>
        <v>16</v>
      </c>
      <c r="R57" s="60">
        <f>VLOOKUP($A57,'Return Data'!$B$7:$R$2292,16,0)</f>
        <v>14.650399999999999</v>
      </c>
      <c r="S57" s="62">
        <f t="shared" si="17"/>
        <v>24</v>
      </c>
    </row>
    <row r="58" spans="1:19" x14ac:dyDescent="0.3">
      <c r="A58" s="58" t="s">
        <v>320</v>
      </c>
      <c r="B58" s="59">
        <f>VLOOKUP($A58,'Return Data'!$B$7:$R$2292,3,0)</f>
        <v>44774</v>
      </c>
      <c r="C58" s="60">
        <f>VLOOKUP($A58,'Return Data'!$B$7:$R$2292,4,0)</f>
        <v>21.912500000000001</v>
      </c>
      <c r="D58" s="60">
        <f>VLOOKUP($A58,'Return Data'!$B$7:$R$2292,10,0)</f>
        <v>3.0114999999999998</v>
      </c>
      <c r="E58" s="61">
        <f t="shared" si="12"/>
        <v>6</v>
      </c>
      <c r="F58" s="60">
        <f>VLOOKUP($A58,'Return Data'!$B$7:$R$2292,11,0)</f>
        <v>0.69059999999999999</v>
      </c>
      <c r="G58" s="61">
        <f t="shared" si="13"/>
        <v>6</v>
      </c>
      <c r="H58" s="60">
        <f>VLOOKUP($A58,'Return Data'!$B$7:$R$2292,12,0)</f>
        <v>0.15310000000000001</v>
      </c>
      <c r="I58" s="61">
        <f t="shared" si="14"/>
        <v>17</v>
      </c>
      <c r="J58" s="60">
        <f>VLOOKUP($A58,'Return Data'!$B$7:$R$2292,13,0)</f>
        <v>11.1469</v>
      </c>
      <c r="K58" s="61">
        <f t="shared" si="15"/>
        <v>10</v>
      </c>
      <c r="L58" s="60">
        <f>VLOOKUP($A58,'Return Data'!$B$7:$R$2292,17,0)</f>
        <v>29.932200000000002</v>
      </c>
      <c r="M58" s="61">
        <f t="shared" si="16"/>
        <v>26</v>
      </c>
      <c r="N58" s="60">
        <f>VLOOKUP($A58,'Return Data'!$B$7:$R$2292,14,0)</f>
        <v>20.361000000000001</v>
      </c>
      <c r="O58" s="61">
        <f t="shared" si="10"/>
        <v>24</v>
      </c>
      <c r="P58" s="60">
        <f>VLOOKUP($A58,'Return Data'!$B$7:$R$2292,15,0)</f>
        <v>11.0632</v>
      </c>
      <c r="Q58" s="61">
        <f>RANK(P58,P$8:P$65,0)</f>
        <v>21</v>
      </c>
      <c r="R58" s="60">
        <f>VLOOKUP($A58,'Return Data'!$B$7:$R$2292,16,0)</f>
        <v>11.253500000000001</v>
      </c>
      <c r="S58" s="62">
        <f t="shared" si="17"/>
        <v>46</v>
      </c>
    </row>
    <row r="59" spans="1:19" x14ac:dyDescent="0.3">
      <c r="A59" s="58" t="s">
        <v>321</v>
      </c>
      <c r="B59" s="59">
        <f>VLOOKUP($A59,'Return Data'!$B$7:$R$2292,3,0)</f>
        <v>44774</v>
      </c>
      <c r="C59" s="60">
        <f>VLOOKUP($A59,'Return Data'!$B$7:$R$2292,4,0)</f>
        <v>18.293800000000001</v>
      </c>
      <c r="D59" s="60">
        <f>VLOOKUP($A59,'Return Data'!$B$7:$R$2292,10,0)</f>
        <v>0.95250000000000001</v>
      </c>
      <c r="E59" s="61">
        <f t="shared" si="12"/>
        <v>38</v>
      </c>
      <c r="F59" s="60">
        <f>VLOOKUP($A59,'Return Data'!$B$7:$R$2292,11,0)</f>
        <v>1.0702</v>
      </c>
      <c r="G59" s="61">
        <f t="shared" si="13"/>
        <v>5</v>
      </c>
      <c r="H59" s="60">
        <f>VLOOKUP($A59,'Return Data'!$B$7:$R$2292,12,0)</f>
        <v>4.3833000000000002</v>
      </c>
      <c r="I59" s="61">
        <f t="shared" si="14"/>
        <v>5</v>
      </c>
      <c r="J59" s="60">
        <f>VLOOKUP($A59,'Return Data'!$B$7:$R$2292,13,0)</f>
        <v>13.144</v>
      </c>
      <c r="K59" s="61">
        <f t="shared" si="15"/>
        <v>8</v>
      </c>
      <c r="L59" s="60">
        <f>VLOOKUP($A59,'Return Data'!$B$7:$R$2292,17,0)</f>
        <v>54.451900000000002</v>
      </c>
      <c r="M59" s="61">
        <f t="shared" si="16"/>
        <v>6</v>
      </c>
      <c r="N59" s="60">
        <f>VLOOKUP($A59,'Return Data'!$B$7:$R$2292,14,0)</f>
        <v>29.32</v>
      </c>
      <c r="O59" s="61">
        <f t="shared" si="10"/>
        <v>8</v>
      </c>
      <c r="P59" s="60"/>
      <c r="Q59" s="61"/>
      <c r="R59" s="60">
        <f>VLOOKUP($A59,'Return Data'!$B$7:$R$2292,16,0)</f>
        <v>15.9001</v>
      </c>
      <c r="S59" s="62">
        <f t="shared" si="17"/>
        <v>17</v>
      </c>
    </row>
    <row r="60" spans="1:19" x14ac:dyDescent="0.3">
      <c r="A60" s="58" t="s">
        <v>1911</v>
      </c>
      <c r="B60" s="59">
        <f>VLOOKUP($A60,'Return Data'!$B$7:$R$2292,3,0)</f>
        <v>44774</v>
      </c>
      <c r="C60" s="60">
        <f>VLOOKUP($A60,'Return Data'!$B$7:$R$2292,4,0)</f>
        <v>495.72614065835597</v>
      </c>
      <c r="D60" s="60">
        <f>VLOOKUP($A60,'Return Data'!$B$7:$R$2292,10,0)</f>
        <v>2.2549000000000001</v>
      </c>
      <c r="E60" s="61">
        <f t="shared" si="12"/>
        <v>17</v>
      </c>
      <c r="F60" s="60">
        <f>VLOOKUP($A60,'Return Data'!$B$7:$R$2292,11,0)</f>
        <v>-2.0230000000000001</v>
      </c>
      <c r="G60" s="61">
        <f t="shared" si="13"/>
        <v>25</v>
      </c>
      <c r="H60" s="60">
        <f>VLOOKUP($A60,'Return Data'!$B$7:$R$2292,12,0)</f>
        <v>-2.4512</v>
      </c>
      <c r="I60" s="61">
        <f t="shared" si="14"/>
        <v>28</v>
      </c>
      <c r="J60" s="60">
        <f>VLOOKUP($A60,'Return Data'!$B$7:$R$2292,13,0)</f>
        <v>10.815200000000001</v>
      </c>
      <c r="K60" s="61">
        <f t="shared" si="15"/>
        <v>12</v>
      </c>
      <c r="L60" s="60">
        <f>VLOOKUP($A60,'Return Data'!$B$7:$R$2292,17,0)</f>
        <v>29.8371</v>
      </c>
      <c r="M60" s="61">
        <f t="shared" si="16"/>
        <v>27</v>
      </c>
      <c r="N60" s="60">
        <f>VLOOKUP($A60,'Return Data'!$B$7:$R$2292,14,0)</f>
        <v>19.499600000000001</v>
      </c>
      <c r="O60" s="61">
        <f t="shared" si="10"/>
        <v>29</v>
      </c>
      <c r="P60" s="60">
        <f>VLOOKUP($A60,'Return Data'!$B$7:$R$2292,15,0)</f>
        <v>10.6088</v>
      </c>
      <c r="Q60" s="61">
        <f t="shared" ref="Q60:Q65" si="18">RANK(P60,P$8:P$65,0)</f>
        <v>22</v>
      </c>
      <c r="R60" s="60">
        <f>VLOOKUP($A60,'Return Data'!$B$7:$R$2292,16,0)</f>
        <v>15.9651</v>
      </c>
      <c r="S60" s="62">
        <f t="shared" si="17"/>
        <v>16</v>
      </c>
    </row>
    <row r="61" spans="1:19" x14ac:dyDescent="0.3">
      <c r="A61" s="58" t="s">
        <v>322</v>
      </c>
      <c r="B61" s="59">
        <f>VLOOKUP($A61,'Return Data'!$B$7:$R$2292,3,0)</f>
        <v>44774</v>
      </c>
      <c r="C61" s="60">
        <f>VLOOKUP($A61,'Return Data'!$B$7:$R$2292,4,0)</f>
        <v>28.175799999999999</v>
      </c>
      <c r="D61" s="60">
        <f>VLOOKUP($A61,'Return Data'!$B$7:$R$2292,10,0)</f>
        <v>2.8329</v>
      </c>
      <c r="E61" s="61">
        <f t="shared" si="12"/>
        <v>9</v>
      </c>
      <c r="F61" s="60">
        <f>VLOOKUP($A61,'Return Data'!$B$7:$R$2292,11,0)</f>
        <v>-1.4205000000000001</v>
      </c>
      <c r="G61" s="61">
        <f t="shared" si="13"/>
        <v>21</v>
      </c>
      <c r="H61" s="60">
        <f>VLOOKUP($A61,'Return Data'!$B$7:$R$2292,12,0)</f>
        <v>-1.7000999999999999</v>
      </c>
      <c r="I61" s="61">
        <f t="shared" si="14"/>
        <v>22</v>
      </c>
      <c r="J61" s="60">
        <f>VLOOKUP($A61,'Return Data'!$B$7:$R$2292,13,0)</f>
        <v>10.7126</v>
      </c>
      <c r="K61" s="61">
        <f t="shared" si="15"/>
        <v>14</v>
      </c>
      <c r="L61" s="60">
        <f>VLOOKUP($A61,'Return Data'!$B$7:$R$2292,17,0)</f>
        <v>27.9116</v>
      </c>
      <c r="M61" s="61">
        <f t="shared" si="16"/>
        <v>37</v>
      </c>
      <c r="N61" s="60">
        <f>VLOOKUP($A61,'Return Data'!$B$7:$R$2292,14,0)</f>
        <v>17.501000000000001</v>
      </c>
      <c r="O61" s="61">
        <f t="shared" si="10"/>
        <v>34</v>
      </c>
      <c r="P61" s="60">
        <f>VLOOKUP($A61,'Return Data'!$B$7:$R$2292,15,0)</f>
        <v>11.1348</v>
      </c>
      <c r="Q61" s="61">
        <f t="shared" si="18"/>
        <v>19</v>
      </c>
      <c r="R61" s="60">
        <f>VLOOKUP($A61,'Return Data'!$B$7:$R$2292,16,0)</f>
        <v>14.1921</v>
      </c>
      <c r="S61" s="62">
        <f t="shared" si="17"/>
        <v>28</v>
      </c>
    </row>
    <row r="62" spans="1:19" x14ac:dyDescent="0.3">
      <c r="A62" s="58" t="s">
        <v>323</v>
      </c>
      <c r="B62" s="59">
        <f>VLOOKUP($A62,'Return Data'!$B$7:$R$2292,3,0)</f>
        <v>44774</v>
      </c>
      <c r="C62" s="60">
        <f>VLOOKUP($A62,'Return Data'!$B$7:$R$2292,4,0)</f>
        <v>167.577912118992</v>
      </c>
      <c r="D62" s="60">
        <f>VLOOKUP($A62,'Return Data'!$B$7:$R$2292,10,0)</f>
        <v>-2.1806999999999999</v>
      </c>
      <c r="E62" s="61">
        <f t="shared" si="12"/>
        <v>58</v>
      </c>
      <c r="F62" s="60">
        <f>VLOOKUP($A62,'Return Data'!$B$7:$R$2292,11,0)</f>
        <v>-3.1762999999999999</v>
      </c>
      <c r="G62" s="61">
        <f t="shared" si="13"/>
        <v>40</v>
      </c>
      <c r="H62" s="60">
        <f>VLOOKUP($A62,'Return Data'!$B$7:$R$2292,12,0)</f>
        <v>-4.3346</v>
      </c>
      <c r="I62" s="61">
        <f t="shared" si="14"/>
        <v>40</v>
      </c>
      <c r="J62" s="60">
        <f>VLOOKUP($A62,'Return Data'!$B$7:$R$2292,13,0)</f>
        <v>3.4304999999999999</v>
      </c>
      <c r="K62" s="61">
        <f t="shared" si="15"/>
        <v>46</v>
      </c>
      <c r="L62" s="60">
        <f>VLOOKUP($A62,'Return Data'!$B$7:$R$2292,17,0)</f>
        <v>20.026399999999999</v>
      </c>
      <c r="M62" s="61">
        <f t="shared" si="16"/>
        <v>53</v>
      </c>
      <c r="N62" s="60">
        <f>VLOOKUP($A62,'Return Data'!$B$7:$R$2292,14,0)</f>
        <v>14.5646</v>
      </c>
      <c r="O62" s="61">
        <f t="shared" si="10"/>
        <v>50</v>
      </c>
      <c r="P62" s="60">
        <f>VLOOKUP($A62,'Return Data'!$B$7:$R$2292,15,0)</f>
        <v>9.3042999999999996</v>
      </c>
      <c r="Q62" s="61">
        <f t="shared" si="18"/>
        <v>30</v>
      </c>
      <c r="R62" s="60">
        <f>VLOOKUP($A62,'Return Data'!$B$7:$R$2292,16,0)</f>
        <v>11.289400000000001</v>
      </c>
      <c r="S62" s="62">
        <f t="shared" si="17"/>
        <v>45</v>
      </c>
    </row>
    <row r="63" spans="1:19" x14ac:dyDescent="0.3">
      <c r="A63" s="58" t="s">
        <v>324</v>
      </c>
      <c r="B63" s="59">
        <f>VLOOKUP($A63,'Return Data'!$B$7:$R$2292,3,0)</f>
        <v>44774</v>
      </c>
      <c r="C63" s="60">
        <f>VLOOKUP($A63,'Return Data'!$B$7:$R$2292,4,0)</f>
        <v>41.33</v>
      </c>
      <c r="D63" s="60">
        <f>VLOOKUP($A63,'Return Data'!$B$7:$R$2292,10,0)</f>
        <v>1.5729</v>
      </c>
      <c r="E63" s="61">
        <f t="shared" si="12"/>
        <v>26</v>
      </c>
      <c r="F63" s="60">
        <f>VLOOKUP($A63,'Return Data'!$B$7:$R$2292,11,0)</f>
        <v>-1.0770999999999999</v>
      </c>
      <c r="G63" s="61">
        <f t="shared" si="13"/>
        <v>14</v>
      </c>
      <c r="H63" s="60">
        <f>VLOOKUP($A63,'Return Data'!$B$7:$R$2292,12,0)</f>
        <v>-3.5697999999999999</v>
      </c>
      <c r="I63" s="61">
        <f t="shared" si="14"/>
        <v>32</v>
      </c>
      <c r="J63" s="60">
        <f>VLOOKUP($A63,'Return Data'!$B$7:$R$2292,13,0)</f>
        <v>8.4207999999999998</v>
      </c>
      <c r="K63" s="61">
        <f t="shared" si="15"/>
        <v>24</v>
      </c>
      <c r="L63" s="60">
        <f>VLOOKUP($A63,'Return Data'!$B$7:$R$2292,17,0)</f>
        <v>29.101099999999999</v>
      </c>
      <c r="M63" s="61">
        <f t="shared" si="16"/>
        <v>33</v>
      </c>
      <c r="N63" s="60">
        <f>VLOOKUP($A63,'Return Data'!$B$7:$R$2292,14,0)</f>
        <v>21.518599999999999</v>
      </c>
      <c r="O63" s="61">
        <f t="shared" si="10"/>
        <v>19</v>
      </c>
      <c r="P63" s="60">
        <f>VLOOKUP($A63,'Return Data'!$B$7:$R$2292,15,0)</f>
        <v>12.478300000000001</v>
      </c>
      <c r="Q63" s="61">
        <f t="shared" si="18"/>
        <v>10</v>
      </c>
      <c r="R63" s="60">
        <f>VLOOKUP($A63,'Return Data'!$B$7:$R$2292,16,0)</f>
        <v>14.304500000000001</v>
      </c>
      <c r="S63" s="62">
        <f t="shared" si="17"/>
        <v>27</v>
      </c>
    </row>
    <row r="64" spans="1:19" x14ac:dyDescent="0.3">
      <c r="A64" s="58" t="s">
        <v>330</v>
      </c>
      <c r="B64" s="59">
        <f>VLOOKUP($A64,'Return Data'!$B$7:$R$2292,3,0)</f>
        <v>44774</v>
      </c>
      <c r="C64" s="60">
        <f>VLOOKUP($A64,'Return Data'!$B$7:$R$2292,4,0)</f>
        <v>140.0873</v>
      </c>
      <c r="D64" s="60">
        <f>VLOOKUP($A64,'Return Data'!$B$7:$R$2292,10,0)</f>
        <v>1.8468</v>
      </c>
      <c r="E64" s="61">
        <f t="shared" si="12"/>
        <v>20</v>
      </c>
      <c r="F64" s="60">
        <f>VLOOKUP($A64,'Return Data'!$B$7:$R$2292,11,0)</f>
        <v>-5.1954000000000002</v>
      </c>
      <c r="G64" s="61">
        <f t="shared" si="13"/>
        <v>52</v>
      </c>
      <c r="H64" s="60">
        <f>VLOOKUP($A64,'Return Data'!$B$7:$R$2292,12,0)</f>
        <v>-6.0629999999999997</v>
      </c>
      <c r="I64" s="61">
        <f t="shared" si="14"/>
        <v>49</v>
      </c>
      <c r="J64" s="60">
        <f>VLOOKUP($A64,'Return Data'!$B$7:$R$2292,13,0)</f>
        <v>3.8967000000000001</v>
      </c>
      <c r="K64" s="61">
        <f t="shared" si="15"/>
        <v>45</v>
      </c>
      <c r="L64" s="60">
        <f>VLOOKUP($A64,'Return Data'!$B$7:$R$2292,17,0)</f>
        <v>27.889800000000001</v>
      </c>
      <c r="M64" s="61">
        <f t="shared" si="16"/>
        <v>38</v>
      </c>
      <c r="N64" s="60">
        <f>VLOOKUP($A64,'Return Data'!$B$7:$R$2292,14,0)</f>
        <v>20.101299999999998</v>
      </c>
      <c r="O64" s="61">
        <f t="shared" si="10"/>
        <v>25</v>
      </c>
      <c r="P64" s="60">
        <f>VLOOKUP($A64,'Return Data'!$B$7:$R$2292,15,0)</f>
        <v>11.307600000000001</v>
      </c>
      <c r="Q64" s="61">
        <f t="shared" si="18"/>
        <v>18</v>
      </c>
      <c r="R64" s="60">
        <f>VLOOKUP($A64,'Return Data'!$B$7:$R$2292,16,0)</f>
        <v>11.7027</v>
      </c>
      <c r="S64" s="62">
        <f t="shared" si="17"/>
        <v>39</v>
      </c>
    </row>
    <row r="65" spans="1:19" x14ac:dyDescent="0.3">
      <c r="A65" s="58" t="s">
        <v>331</v>
      </c>
      <c r="B65" s="59">
        <f>VLOOKUP($A65,'Return Data'!$B$7:$R$2292,3,0)</f>
        <v>44774</v>
      </c>
      <c r="C65" s="60">
        <f>VLOOKUP($A65,'Return Data'!$B$7:$R$2292,4,0)</f>
        <v>224.581641318354</v>
      </c>
      <c r="D65" s="60">
        <f>VLOOKUP($A65,'Return Data'!$B$7:$R$2292,10,0)</f>
        <v>1.0411999999999999</v>
      </c>
      <c r="E65" s="61">
        <f t="shared" si="12"/>
        <v>34</v>
      </c>
      <c r="F65" s="60">
        <f>VLOOKUP($A65,'Return Data'!$B$7:$R$2292,11,0)</f>
        <v>-2.8252000000000002</v>
      </c>
      <c r="G65" s="61">
        <f t="shared" si="13"/>
        <v>34</v>
      </c>
      <c r="H65" s="60">
        <f>VLOOKUP($A65,'Return Data'!$B$7:$R$2292,12,0)</f>
        <v>-4.3419999999999996</v>
      </c>
      <c r="I65" s="61">
        <f t="shared" si="14"/>
        <v>41</v>
      </c>
      <c r="J65" s="60">
        <f>VLOOKUP($A65,'Return Data'!$B$7:$R$2292,13,0)</f>
        <v>6.9682000000000004</v>
      </c>
      <c r="K65" s="61">
        <f t="shared" si="15"/>
        <v>35</v>
      </c>
      <c r="L65" s="60">
        <f>VLOOKUP($A65,'Return Data'!$B$7:$R$2292,17,0)</f>
        <v>25.2395</v>
      </c>
      <c r="M65" s="61">
        <f t="shared" si="16"/>
        <v>45</v>
      </c>
      <c r="N65" s="60">
        <f>VLOOKUP($A65,'Return Data'!$B$7:$R$2292,14,0)</f>
        <v>15.828799999999999</v>
      </c>
      <c r="O65" s="61">
        <f t="shared" si="10"/>
        <v>43</v>
      </c>
      <c r="P65" s="60">
        <f>VLOOKUP($A65,'Return Data'!$B$7:$R$2292,15,0)</f>
        <v>9.6039999999999992</v>
      </c>
      <c r="Q65" s="61">
        <f t="shared" si="18"/>
        <v>26</v>
      </c>
      <c r="R65" s="60">
        <f>VLOOKUP($A65,'Return Data'!$B$7:$R$2292,16,0)</f>
        <v>17.4374</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1.1655586206896553</v>
      </c>
      <c r="E67" s="69"/>
      <c r="F67" s="70">
        <f>AVERAGE(F8:F65)</f>
        <v>-2.2201155172413802</v>
      </c>
      <c r="G67" s="69"/>
      <c r="H67" s="70">
        <f>AVERAGE(H8:H65)</f>
        <v>-2.294924137931035</v>
      </c>
      <c r="I67" s="69"/>
      <c r="J67" s="70">
        <f>AVERAGE(J8:J65)</f>
        <v>7.250487931034483</v>
      </c>
      <c r="K67" s="69"/>
      <c r="L67" s="70">
        <f>AVERAGE(L8:L65)</f>
        <v>31.49972068965517</v>
      </c>
      <c r="M67" s="69"/>
      <c r="N67" s="70">
        <f>AVERAGE(N8:N65)</f>
        <v>20.555223214285718</v>
      </c>
      <c r="O67" s="69"/>
      <c r="P67" s="70">
        <f>AVERAGE(P8:P65)</f>
        <v>10.801888372093021</v>
      </c>
      <c r="Q67" s="69"/>
      <c r="R67" s="70">
        <f>AVERAGE(R8:R65)</f>
        <v>14.079839655172412</v>
      </c>
      <c r="S67" s="71"/>
    </row>
    <row r="68" spans="1:19" x14ac:dyDescent="0.3">
      <c r="A68" s="68" t="s">
        <v>28</v>
      </c>
      <c r="B68" s="69"/>
      <c r="C68" s="69"/>
      <c r="D68" s="70">
        <f>MIN(D8:D65)</f>
        <v>-2.1806999999999999</v>
      </c>
      <c r="E68" s="69"/>
      <c r="F68" s="70">
        <f>MIN(F8:F65)</f>
        <v>-8.9603999999999999</v>
      </c>
      <c r="G68" s="69"/>
      <c r="H68" s="70">
        <f>MIN(H8:H65)</f>
        <v>-12.256</v>
      </c>
      <c r="I68" s="69"/>
      <c r="J68" s="70">
        <f>MIN(J8:J65)</f>
        <v>-5.6109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7.0308000000000002</v>
      </c>
      <c r="E69" s="73"/>
      <c r="F69" s="74">
        <f>MAX(F8:F65)</f>
        <v>5.2469000000000001</v>
      </c>
      <c r="G69" s="73"/>
      <c r="H69" s="74">
        <f>MAX(H8:H65)</f>
        <v>6.6782000000000004</v>
      </c>
      <c r="I69" s="73"/>
      <c r="J69" s="74">
        <f>MAX(J8:J65)</f>
        <v>19.3142</v>
      </c>
      <c r="K69" s="73"/>
      <c r="L69" s="74">
        <f>MAX(L8:L65)</f>
        <v>58.118099999999998</v>
      </c>
      <c r="M69" s="73"/>
      <c r="N69" s="74">
        <f>MAX(N8:N65)</f>
        <v>37.654800000000002</v>
      </c>
      <c r="O69" s="73"/>
      <c r="P69" s="74">
        <f>MAX(P8:P65)</f>
        <v>22.944199999999999</v>
      </c>
      <c r="Q69" s="73"/>
      <c r="R69" s="74">
        <f>MAX(R8:R65)</f>
        <v>24.205500000000001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44774</v>
      </c>
      <c r="C8" s="60">
        <f>VLOOKUP($A8,'Return Data'!$B$7:$R$2292,4,0)</f>
        <v>12.43</v>
      </c>
      <c r="D8" s="60">
        <f>VLOOKUP($A8,'Return Data'!$B$7:$R$2292,8,0)</f>
        <v>6.5124000000000004</v>
      </c>
      <c r="E8" s="61">
        <f>RANK(D8,D$8:D$15,0)</f>
        <v>3</v>
      </c>
      <c r="F8" s="60">
        <f>VLOOKUP($A8,'Return Data'!$B$7:$R$2292,9,0)</f>
        <v>11.8812</v>
      </c>
      <c r="G8" s="61">
        <f t="shared" ref="G8" si="0">RANK(F8,F$8:F$15,0)</f>
        <v>2</v>
      </c>
      <c r="H8" s="60">
        <f>VLOOKUP($A8,'Return Data'!$B$7:$R$2292,10,0)</f>
        <v>-0.16059999999999999</v>
      </c>
      <c r="I8" s="61">
        <f t="shared" ref="I8" si="1">RANK(H8,H$8:H$15,0)</f>
        <v>6</v>
      </c>
      <c r="J8" s="60">
        <f>VLOOKUP($A8,'Return Data'!$B$7:$R$2292,11,0)</f>
        <v>-7.8577000000000004</v>
      </c>
      <c r="K8" s="61">
        <f t="shared" ref="K8" si="2">RANK(J8,J$8:J$15,0)</f>
        <v>7</v>
      </c>
      <c r="L8" s="60">
        <f>VLOOKUP($A8,'Return Data'!$B$7:$R$2292,12,0)</f>
        <v>-12.093400000000001</v>
      </c>
      <c r="M8" s="61">
        <f t="shared" ref="M8" si="3">RANK(L8,L$8:L$15,0)</f>
        <v>8</v>
      </c>
      <c r="N8" s="60">
        <f>VLOOKUP($A8,'Return Data'!$B$7:$R$2292,13,0)</f>
        <v>3.8429000000000002</v>
      </c>
      <c r="O8" s="61">
        <f t="shared" ref="O8:O9" si="4">RANK(N8,N$8:N$15,0)</f>
        <v>4</v>
      </c>
      <c r="P8" s="60">
        <f>VLOOKUP($A8,'Return Data'!$B$7:$R$2292,16,0)</f>
        <v>14.5364</v>
      </c>
      <c r="Q8" s="62">
        <f t="shared" ref="Q8" si="5">RANK(P8,P$8:P$15,0)</f>
        <v>6</v>
      </c>
    </row>
    <row r="9" spans="1:18" x14ac:dyDescent="0.3">
      <c r="A9" s="58" t="s">
        <v>377</v>
      </c>
      <c r="B9" s="59">
        <f>VLOOKUP($A9,'Return Data'!$B$7:$R$2292,3,0)</f>
        <v>44774</v>
      </c>
      <c r="C9" s="60">
        <f>VLOOKUP($A9,'Return Data'!$B$7:$R$2292,4,0)</f>
        <v>15.56</v>
      </c>
      <c r="D9" s="60">
        <f>VLOOKUP($A9,'Return Data'!$B$7:$R$2292,8,0)</f>
        <v>6.9416000000000002</v>
      </c>
      <c r="E9" s="61">
        <f t="shared" ref="E9:E15" si="6">RANK(D9,D$8:D$15,0)</f>
        <v>2</v>
      </c>
      <c r="F9" s="60">
        <f>VLOOKUP($A9,'Return Data'!$B$7:$R$2292,9,0)</f>
        <v>11.4613</v>
      </c>
      <c r="G9" s="61">
        <f t="shared" ref="G9" si="7">RANK(F9,F$8:F$15,0)</f>
        <v>3</v>
      </c>
      <c r="H9" s="60">
        <f>VLOOKUP($A9,'Return Data'!$B$7:$R$2292,10,0)</f>
        <v>0.90790000000000004</v>
      </c>
      <c r="I9" s="61">
        <f t="shared" ref="I9" si="8">RANK(H9,H$8:H$15,0)</f>
        <v>4</v>
      </c>
      <c r="J9" s="60">
        <f>VLOOKUP($A9,'Return Data'!$B$7:$R$2292,11,0)</f>
        <v>-4.3049999999999997</v>
      </c>
      <c r="K9" s="61">
        <f t="shared" ref="K9" si="9">RANK(J9,J$8:J$15,0)</f>
        <v>5</v>
      </c>
      <c r="L9" s="60">
        <f>VLOOKUP($A9,'Return Data'!$B$7:$R$2292,12,0)</f>
        <v>-10.317</v>
      </c>
      <c r="M9" s="61">
        <f t="shared" ref="M9" si="10">RANK(L9,L$8:L$15,0)</f>
        <v>7</v>
      </c>
      <c r="N9" s="60">
        <f>VLOOKUP($A9,'Return Data'!$B$7:$R$2292,13,0)</f>
        <v>1.8325</v>
      </c>
      <c r="O9" s="61">
        <f t="shared" si="4"/>
        <v>6</v>
      </c>
      <c r="P9" s="60">
        <f>VLOOKUP($A9,'Return Data'!$B$7:$R$2292,16,0)</f>
        <v>19.614599999999999</v>
      </c>
      <c r="Q9" s="62">
        <f t="shared" ref="Q9" si="11">RANK(P9,P$8:P$15,0)</f>
        <v>2</v>
      </c>
    </row>
    <row r="10" spans="1:18" x14ac:dyDescent="0.3">
      <c r="A10" s="58" t="s">
        <v>1822</v>
      </c>
      <c r="B10" s="59">
        <f>VLOOKUP($A10,'Return Data'!$B$7:$R$2292,3,0)</f>
        <v>44774</v>
      </c>
      <c r="C10" s="60">
        <f>VLOOKUP($A10,'Return Data'!$B$7:$R$2292,4,0)</f>
        <v>13.28</v>
      </c>
      <c r="D10" s="60">
        <f>VLOOKUP($A10,'Return Data'!$B$7:$R$2292,8,0)</f>
        <v>5.3132000000000001</v>
      </c>
      <c r="E10" s="61">
        <f t="shared" si="6"/>
        <v>6</v>
      </c>
      <c r="F10" s="60">
        <f>VLOOKUP($A10,'Return Data'!$B$7:$R$2292,9,0)</f>
        <v>8.2315000000000005</v>
      </c>
      <c r="G10" s="61">
        <f t="shared" ref="G10:G15" si="12">RANK(F10,F$8:F$15,0)</f>
        <v>8</v>
      </c>
      <c r="H10" s="60">
        <f>VLOOKUP($A10,'Return Data'!$B$7:$R$2292,10,0)</f>
        <v>1.6845000000000001</v>
      </c>
      <c r="I10" s="61">
        <f t="shared" ref="I10:I15" si="13">RANK(H10,H$8:H$15,0)</f>
        <v>2</v>
      </c>
      <c r="J10" s="60">
        <f>VLOOKUP($A10,'Return Data'!$B$7:$R$2292,11,0)</f>
        <v>-1.7023999999999999</v>
      </c>
      <c r="K10" s="61">
        <f t="shared" ref="K10:K15" si="14">RANK(J10,J$8:J$15,0)</f>
        <v>2</v>
      </c>
      <c r="L10" s="60">
        <f>VLOOKUP($A10,'Return Data'!$B$7:$R$2292,12,0)</f>
        <v>-6.3470000000000004</v>
      </c>
      <c r="M10" s="61">
        <f t="shared" ref="M10:M15" si="15">RANK(L10,L$8:L$15,0)</f>
        <v>5</v>
      </c>
      <c r="N10" s="60">
        <f>VLOOKUP($A10,'Return Data'!$B$7:$R$2292,13,0)</f>
        <v>-1.9925999999999999</v>
      </c>
      <c r="O10" s="61">
        <f t="shared" ref="O10" si="16">RANK(N10,N$8:N$15,0)</f>
        <v>8</v>
      </c>
      <c r="P10" s="60">
        <f>VLOOKUP($A10,'Return Data'!$B$7:$R$2292,16,0)</f>
        <v>16.957799999999999</v>
      </c>
      <c r="Q10" s="62">
        <f t="shared" ref="Q10:Q15" si="17">RANK(P10,P$8:P$15,0)</f>
        <v>4</v>
      </c>
    </row>
    <row r="11" spans="1:18" x14ac:dyDescent="0.3">
      <c r="A11" s="58" t="s">
        <v>1823</v>
      </c>
      <c r="B11" s="59">
        <f>VLOOKUP($A11,'Return Data'!$B$7:$R$2292,3,0)</f>
        <v>44774</v>
      </c>
      <c r="C11" s="60">
        <f>VLOOKUP($A11,'Return Data'!$B$7:$R$2292,4,0)</f>
        <v>12.25</v>
      </c>
      <c r="D11" s="60">
        <f>VLOOKUP($A11,'Return Data'!$B$7:$R$2292,8,0)</f>
        <v>4.97</v>
      </c>
      <c r="E11" s="61">
        <f t="shared" si="6"/>
        <v>7</v>
      </c>
      <c r="F11" s="60">
        <f>VLOOKUP($A11,'Return Data'!$B$7:$R$2292,9,0)</f>
        <v>10.3604</v>
      </c>
      <c r="G11" s="61">
        <f t="shared" si="12"/>
        <v>5</v>
      </c>
      <c r="H11" s="60">
        <f>VLOOKUP($A11,'Return Data'!$B$7:$R$2292,10,0)</f>
        <v>-1.1298999999999999</v>
      </c>
      <c r="I11" s="61">
        <f t="shared" si="13"/>
        <v>8</v>
      </c>
      <c r="J11" s="60">
        <f>VLOOKUP($A11,'Return Data'!$B$7:$R$2292,11,0)</f>
        <v>-8.1708999999999996</v>
      </c>
      <c r="K11" s="61">
        <f t="shared" si="14"/>
        <v>8</v>
      </c>
      <c r="L11" s="60">
        <f>VLOOKUP($A11,'Return Data'!$B$7:$R$2292,12,0)</f>
        <v>-8.7863000000000007</v>
      </c>
      <c r="M11" s="61">
        <f t="shared" ref="M11" si="18">RANK(L11,L$8:L$15,0)</f>
        <v>6</v>
      </c>
      <c r="N11" s="60">
        <f>VLOOKUP($A11,'Return Data'!$B$7:$R$2292,13,0)</f>
        <v>3.9016000000000002</v>
      </c>
      <c r="O11" s="61">
        <f t="shared" ref="O11:O15" si="19">RANK(N11,N$8:N$15,0)</f>
        <v>3</v>
      </c>
      <c r="P11" s="60">
        <f>VLOOKUP($A11,'Return Data'!$B$7:$R$2292,16,0)</f>
        <v>16.002700000000001</v>
      </c>
      <c r="Q11" s="62">
        <f t="shared" si="17"/>
        <v>5</v>
      </c>
    </row>
    <row r="12" spans="1:18" x14ac:dyDescent="0.3">
      <c r="A12" s="58" t="s">
        <v>1825</v>
      </c>
      <c r="B12" s="59">
        <f>VLOOKUP($A12,'Return Data'!$B$7:$R$2292,3,0)</f>
        <v>44774</v>
      </c>
      <c r="C12" s="60">
        <f>VLOOKUP($A12,'Return Data'!$B$7:$R$2292,4,0)</f>
        <v>11.874000000000001</v>
      </c>
      <c r="D12" s="60">
        <f>VLOOKUP($A12,'Return Data'!$B$7:$R$2292,8,0)</f>
        <v>7.1661000000000001</v>
      </c>
      <c r="E12" s="61">
        <f t="shared" si="6"/>
        <v>1</v>
      </c>
      <c r="F12" s="60">
        <f>VLOOKUP($A12,'Return Data'!$B$7:$R$2292,9,0)</f>
        <v>10.9201</v>
      </c>
      <c r="G12" s="61">
        <f t="shared" si="12"/>
        <v>4</v>
      </c>
      <c r="H12" s="60">
        <f>VLOOKUP($A12,'Return Data'!$B$7:$R$2292,10,0)</f>
        <v>0.1434</v>
      </c>
      <c r="I12" s="61">
        <f t="shared" si="13"/>
        <v>5</v>
      </c>
      <c r="J12" s="60">
        <f>VLOOKUP($A12,'Return Data'!$B$7:$R$2292,11,0)</f>
        <v>-5.1825000000000001</v>
      </c>
      <c r="K12" s="61">
        <f t="shared" si="14"/>
        <v>6</v>
      </c>
      <c r="L12" s="60">
        <f>VLOOKUP($A12,'Return Data'!$B$7:$R$2292,12,0)</f>
        <v>-6.1936999999999998</v>
      </c>
      <c r="M12" s="61">
        <f t="shared" si="15"/>
        <v>4</v>
      </c>
      <c r="N12" s="60">
        <f>VLOOKUP($A12,'Return Data'!$B$7:$R$2292,13,0)</f>
        <v>0.30409999999999998</v>
      </c>
      <c r="O12" s="61">
        <f t="shared" si="19"/>
        <v>7</v>
      </c>
      <c r="P12" s="60">
        <f>VLOOKUP($A12,'Return Data'!$B$7:$R$2292,16,0)</f>
        <v>10.976000000000001</v>
      </c>
      <c r="Q12" s="62">
        <f t="shared" si="17"/>
        <v>8</v>
      </c>
    </row>
    <row r="13" spans="1:18" x14ac:dyDescent="0.3">
      <c r="A13" s="58" t="s">
        <v>1827</v>
      </c>
      <c r="B13" s="59">
        <f>VLOOKUP($A13,'Return Data'!$B$7:$R$2292,3,0)</f>
        <v>44774</v>
      </c>
      <c r="C13" s="60">
        <f>VLOOKUP($A13,'Return Data'!$B$7:$R$2292,4,0)</f>
        <v>20.885899999999999</v>
      </c>
      <c r="D13" s="60">
        <f>VLOOKUP($A13,'Return Data'!$B$7:$R$2292,8,0)</f>
        <v>5.4503000000000004</v>
      </c>
      <c r="E13" s="61">
        <f t="shared" si="6"/>
        <v>5</v>
      </c>
      <c r="F13" s="60">
        <f>VLOOKUP($A13,'Return Data'!$B$7:$R$2292,9,0)</f>
        <v>12.3139</v>
      </c>
      <c r="G13" s="61">
        <f t="shared" si="12"/>
        <v>1</v>
      </c>
      <c r="H13" s="60">
        <f>VLOOKUP($A13,'Return Data'!$B$7:$R$2292,10,0)</f>
        <v>-0.9879</v>
      </c>
      <c r="I13" s="61">
        <f t="shared" si="13"/>
        <v>7</v>
      </c>
      <c r="J13" s="60">
        <f>VLOOKUP($A13,'Return Data'!$B$7:$R$2292,11,0)</f>
        <v>5.4114000000000004</v>
      </c>
      <c r="K13" s="61">
        <f t="shared" si="14"/>
        <v>1</v>
      </c>
      <c r="L13" s="60">
        <f>VLOOKUP($A13,'Return Data'!$B$7:$R$2292,12,0)</f>
        <v>13.1708</v>
      </c>
      <c r="M13" s="61">
        <f t="shared" si="15"/>
        <v>1</v>
      </c>
      <c r="N13" s="60">
        <f>VLOOKUP($A13,'Return Data'!$B$7:$R$2292,13,0)</f>
        <v>22.3903</v>
      </c>
      <c r="O13" s="61">
        <f t="shared" si="19"/>
        <v>1</v>
      </c>
      <c r="P13" s="60">
        <f>VLOOKUP($A13,'Return Data'!$B$7:$R$2292,16,0)</f>
        <v>52.806800000000003</v>
      </c>
      <c r="Q13" s="62">
        <f t="shared" si="17"/>
        <v>1</v>
      </c>
    </row>
    <row r="14" spans="1:18" x14ac:dyDescent="0.3">
      <c r="A14" s="58" t="s">
        <v>49</v>
      </c>
      <c r="B14" s="59">
        <f>VLOOKUP($A14,'Return Data'!$B$7:$R$2292,3,0)</f>
        <v>44774</v>
      </c>
      <c r="C14" s="60">
        <f>VLOOKUP($A14,'Return Data'!$B$7:$R$2292,4,0)</f>
        <v>16.64</v>
      </c>
      <c r="D14" s="60">
        <f>VLOOKUP($A14,'Return Data'!$B$7:$R$2292,8,0)</f>
        <v>4.7199</v>
      </c>
      <c r="E14" s="61">
        <f t="shared" si="6"/>
        <v>8</v>
      </c>
      <c r="F14" s="60">
        <f>VLOOKUP($A14,'Return Data'!$B$7:$R$2292,9,0)</f>
        <v>8.8292999999999999</v>
      </c>
      <c r="G14" s="61">
        <f t="shared" si="12"/>
        <v>7</v>
      </c>
      <c r="H14" s="60">
        <f>VLOOKUP($A14,'Return Data'!$B$7:$R$2292,10,0)</f>
        <v>0.97089999999999999</v>
      </c>
      <c r="I14" s="61">
        <f t="shared" si="13"/>
        <v>3</v>
      </c>
      <c r="J14" s="60">
        <f>VLOOKUP($A14,'Return Data'!$B$7:$R$2292,11,0)</f>
        <v>-2.8605</v>
      </c>
      <c r="K14" s="61">
        <f t="shared" si="14"/>
        <v>4</v>
      </c>
      <c r="L14" s="60">
        <f>VLOOKUP($A14,'Return Data'!$B$7:$R$2292,12,0)</f>
        <v>-4.9142999999999999</v>
      </c>
      <c r="M14" s="61">
        <f t="shared" si="15"/>
        <v>3</v>
      </c>
      <c r="N14" s="60">
        <f>VLOOKUP($A14,'Return Data'!$B$7:$R$2292,13,0)</f>
        <v>2.7160000000000002</v>
      </c>
      <c r="O14" s="61">
        <f t="shared" si="19"/>
        <v>5</v>
      </c>
      <c r="P14" s="60">
        <f>VLOOKUP($A14,'Return Data'!$B$7:$R$2292,16,0)</f>
        <v>18.122</v>
      </c>
      <c r="Q14" s="62">
        <f t="shared" si="17"/>
        <v>3</v>
      </c>
    </row>
    <row r="15" spans="1:18" x14ac:dyDescent="0.3">
      <c r="A15" s="58" t="s">
        <v>50</v>
      </c>
      <c r="B15" s="59">
        <f>VLOOKUP($A15,'Return Data'!$B$7:$R$2292,3,0)</f>
        <v>44774</v>
      </c>
      <c r="C15" s="60">
        <f>VLOOKUP($A15,'Return Data'!$B$7:$R$2292,4,0)</f>
        <v>174.5822</v>
      </c>
      <c r="D15" s="60">
        <f>VLOOKUP($A15,'Return Data'!$B$7:$R$2292,8,0)</f>
        <v>6.1614000000000004</v>
      </c>
      <c r="E15" s="61">
        <f t="shared" si="6"/>
        <v>4</v>
      </c>
      <c r="F15" s="60">
        <f>VLOOKUP($A15,'Return Data'!$B$7:$R$2292,9,0)</f>
        <v>10.1972</v>
      </c>
      <c r="G15" s="61">
        <f t="shared" si="12"/>
        <v>6</v>
      </c>
      <c r="H15" s="60">
        <f>VLOOKUP($A15,'Return Data'!$B$7:$R$2292,10,0)</f>
        <v>3.3723000000000001</v>
      </c>
      <c r="I15" s="61">
        <f t="shared" si="13"/>
        <v>1</v>
      </c>
      <c r="J15" s="60">
        <f>VLOOKUP($A15,'Return Data'!$B$7:$R$2292,11,0)</f>
        <v>-2.3268</v>
      </c>
      <c r="K15" s="61">
        <f t="shared" si="14"/>
        <v>3</v>
      </c>
      <c r="L15" s="60">
        <f>VLOOKUP($A15,'Return Data'!$B$7:$R$2292,12,0)</f>
        <v>-4.5819000000000001</v>
      </c>
      <c r="M15" s="61">
        <f t="shared" si="15"/>
        <v>2</v>
      </c>
      <c r="N15" s="60">
        <f>VLOOKUP($A15,'Return Data'!$B$7:$R$2292,13,0)</f>
        <v>9.0785</v>
      </c>
      <c r="O15" s="61">
        <f t="shared" si="19"/>
        <v>2</v>
      </c>
      <c r="P15" s="60">
        <f>VLOOKUP($A15,'Return Data'!$B$7:$R$2292,16,0)</f>
        <v>14.3614</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5.9043625000000004</v>
      </c>
      <c r="E17" s="69"/>
      <c r="F17" s="70">
        <f>AVERAGE(F8:F15)</f>
        <v>10.524362500000001</v>
      </c>
      <c r="G17" s="69"/>
      <c r="H17" s="70">
        <f>AVERAGE(H8:H15)</f>
        <v>0.60007500000000003</v>
      </c>
      <c r="I17" s="69"/>
      <c r="J17" s="70">
        <f>AVERAGE(J8:J15)</f>
        <v>-3.3742999999999999</v>
      </c>
      <c r="K17" s="69"/>
      <c r="L17" s="70">
        <f>AVERAGE(L8:L15)</f>
        <v>-5.0078499999999995</v>
      </c>
      <c r="M17" s="69"/>
      <c r="N17" s="70">
        <f>AVERAGE(N8:N15)</f>
        <v>5.2591624999999995</v>
      </c>
      <c r="O17" s="69"/>
      <c r="P17" s="70">
        <f>AVERAGE(P8:P15)</f>
        <v>20.422212500000001</v>
      </c>
      <c r="Q17" s="71"/>
    </row>
    <row r="18" spans="1:17" ht="15" customHeight="1" x14ac:dyDescent="0.3">
      <c r="A18" s="68" t="s">
        <v>28</v>
      </c>
      <c r="B18" s="69"/>
      <c r="C18" s="69"/>
      <c r="D18" s="70">
        <f>MIN(D8:D15)</f>
        <v>4.7199</v>
      </c>
      <c r="E18" s="69"/>
      <c r="F18" s="70">
        <f>MIN(F8:F15)</f>
        <v>8.2315000000000005</v>
      </c>
      <c r="G18" s="69"/>
      <c r="H18" s="70">
        <f>MIN(H8:H15)</f>
        <v>-1.1298999999999999</v>
      </c>
      <c r="I18" s="69"/>
      <c r="J18" s="70">
        <f>MIN(J8:J15)</f>
        <v>-8.1708999999999996</v>
      </c>
      <c r="K18" s="69"/>
      <c r="L18" s="70">
        <f>MIN(L8:L15)</f>
        <v>-12.093400000000001</v>
      </c>
      <c r="M18" s="69"/>
      <c r="N18" s="70">
        <f>MIN(N8:N15)</f>
        <v>-1.9925999999999999</v>
      </c>
      <c r="O18" s="69"/>
      <c r="P18" s="70">
        <f>MIN(P8:P15)</f>
        <v>10.976000000000001</v>
      </c>
      <c r="Q18" s="71"/>
    </row>
    <row r="19" spans="1:17" ht="15" thickBot="1" x14ac:dyDescent="0.35">
      <c r="A19" s="72" t="s">
        <v>29</v>
      </c>
      <c r="B19" s="73"/>
      <c r="C19" s="73"/>
      <c r="D19" s="74">
        <f>MAX(D8:D15)</f>
        <v>7.1661000000000001</v>
      </c>
      <c r="E19" s="73"/>
      <c r="F19" s="74">
        <f>MAX(F8:F15)</f>
        <v>12.3139</v>
      </c>
      <c r="G19" s="73"/>
      <c r="H19" s="74">
        <f>MAX(H8:H15)</f>
        <v>3.3723000000000001</v>
      </c>
      <c r="I19" s="73"/>
      <c r="J19" s="74">
        <f>MAX(J8:J15)</f>
        <v>5.4114000000000004</v>
      </c>
      <c r="K19" s="73"/>
      <c r="L19" s="74">
        <f>MAX(L8:L15)</f>
        <v>13.1708</v>
      </c>
      <c r="M19" s="73"/>
      <c r="N19" s="74">
        <f>MAX(N8:N15)</f>
        <v>22.3903</v>
      </c>
      <c r="O19" s="73"/>
      <c r="P19" s="74">
        <f>MAX(P8:P15)</f>
        <v>52.806800000000003</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44774</v>
      </c>
      <c r="C8" s="60">
        <f>VLOOKUP($A8,'Return Data'!$B$7:$R$2292,4,0)</f>
        <v>12.07</v>
      </c>
      <c r="D8" s="60">
        <f>VLOOKUP($A8,'Return Data'!$B$7:$R$2292,8,0)</f>
        <v>6.5312999999999999</v>
      </c>
      <c r="E8" s="61">
        <f>RANK(D8,D$8:D$16,0)</f>
        <v>3</v>
      </c>
      <c r="F8" s="60">
        <f>VLOOKUP($A8,'Return Data'!$B$7:$R$2292,9,0)</f>
        <v>11.8628</v>
      </c>
      <c r="G8" s="61">
        <f>RANK(F8,F$8:F$16,0)</f>
        <v>2</v>
      </c>
      <c r="H8" s="60">
        <f>VLOOKUP($A8,'Return Data'!$B$7:$R$2292,10,0)</f>
        <v>-0.49459999999999998</v>
      </c>
      <c r="I8" s="61">
        <f t="shared" ref="I8" si="0">RANK(H8,H$8:H$16,0)</f>
        <v>7</v>
      </c>
      <c r="J8" s="60">
        <f>VLOOKUP($A8,'Return Data'!$B$7:$R$2292,11,0)</f>
        <v>-8.6297999999999995</v>
      </c>
      <c r="K8" s="61">
        <f t="shared" ref="K8" si="1">RANK(J8,J$8:J$16,0)</f>
        <v>8</v>
      </c>
      <c r="L8" s="60">
        <f>VLOOKUP($A8,'Return Data'!$B$7:$R$2292,12,0)</f>
        <v>-13.2279</v>
      </c>
      <c r="M8" s="61">
        <f t="shared" ref="M8" si="2">RANK(L8,L$8:L$16,0)</f>
        <v>9</v>
      </c>
      <c r="N8" s="60">
        <f>VLOOKUP($A8,'Return Data'!$B$7:$R$2292,13,0)</f>
        <v>2.0287000000000002</v>
      </c>
      <c r="O8" s="61">
        <f t="shared" ref="O8:O9" si="3">RANK(N8,N$8:N$16,0)</f>
        <v>4</v>
      </c>
      <c r="P8" s="60">
        <f>VLOOKUP($A8,'Return Data'!$B$7:$R$2292,16,0)</f>
        <v>12.455299999999999</v>
      </c>
      <c r="Q8" s="62">
        <f t="shared" ref="Q8" si="4">RANK(P8,P$8:P$16,0)</f>
        <v>8</v>
      </c>
    </row>
    <row r="9" spans="1:17" x14ac:dyDescent="0.3">
      <c r="A9" s="58" t="s">
        <v>379</v>
      </c>
      <c r="B9" s="59">
        <f>VLOOKUP($A9,'Return Data'!$B$7:$R$2292,3,0)</f>
        <v>44774</v>
      </c>
      <c r="C9" s="60">
        <f>VLOOKUP($A9,'Return Data'!$B$7:$R$2292,4,0)</f>
        <v>14.96</v>
      </c>
      <c r="D9" s="60">
        <f>VLOOKUP($A9,'Return Data'!$B$7:$R$2292,8,0)</f>
        <v>6.8571</v>
      </c>
      <c r="E9" s="61">
        <f t="shared" ref="E9:E16" si="5">RANK(D9,D$8:D$16,0)</f>
        <v>2</v>
      </c>
      <c r="F9" s="60">
        <f>VLOOKUP($A9,'Return Data'!$B$7:$R$2292,9,0)</f>
        <v>11.3095</v>
      </c>
      <c r="G9" s="61">
        <f t="shared" ref="G9:G16" si="6">RANK(F9,F$8:F$16,0)</f>
        <v>3</v>
      </c>
      <c r="H9" s="60">
        <f>VLOOKUP($A9,'Return Data'!$B$7:$R$2292,10,0)</f>
        <v>0.53759999999999997</v>
      </c>
      <c r="I9" s="61">
        <f t="shared" ref="I9" si="7">RANK(H9,H$8:H$16,0)</f>
        <v>4</v>
      </c>
      <c r="J9" s="60">
        <f>VLOOKUP($A9,'Return Data'!$B$7:$R$2292,11,0)</f>
        <v>-5.0159000000000002</v>
      </c>
      <c r="K9" s="61">
        <f t="shared" ref="K9" si="8">RANK(J9,J$8:J$16,0)</f>
        <v>6</v>
      </c>
      <c r="L9" s="60">
        <f>VLOOKUP($A9,'Return Data'!$B$7:$R$2292,12,0)</f>
        <v>-11.321899999999999</v>
      </c>
      <c r="M9" s="61">
        <f t="shared" ref="M9" si="9">RANK(L9,L$8:L$16,0)</f>
        <v>8</v>
      </c>
      <c r="N9" s="60">
        <f>VLOOKUP($A9,'Return Data'!$B$7:$R$2292,13,0)</f>
        <v>0.2681</v>
      </c>
      <c r="O9" s="61">
        <f t="shared" si="3"/>
        <v>7</v>
      </c>
      <c r="P9" s="60">
        <f>VLOOKUP($A9,'Return Data'!$B$7:$R$2292,16,0)</f>
        <v>17.7242</v>
      </c>
      <c r="Q9" s="62">
        <f t="shared" ref="Q9" si="10">RANK(P9,P$8:P$16,0)</f>
        <v>2</v>
      </c>
    </row>
    <row r="10" spans="1:17" x14ac:dyDescent="0.3">
      <c r="A10" s="58" t="s">
        <v>1821</v>
      </c>
      <c r="B10" s="59">
        <f>VLOOKUP($A10,'Return Data'!$B$7:$R$2292,3,0)</f>
        <v>44774</v>
      </c>
      <c r="C10" s="60">
        <f>VLOOKUP($A10,'Return Data'!$B$7:$R$2292,4,0)</f>
        <v>12.92</v>
      </c>
      <c r="D10" s="60">
        <f>VLOOKUP($A10,'Return Data'!$B$7:$R$2292,8,0)</f>
        <v>5.2117000000000004</v>
      </c>
      <c r="E10" s="61">
        <f t="shared" si="5"/>
        <v>7</v>
      </c>
      <c r="F10" s="60">
        <f>VLOOKUP($A10,'Return Data'!$B$7:$R$2292,9,0)</f>
        <v>8.1172000000000004</v>
      </c>
      <c r="G10" s="61">
        <f t="shared" si="6"/>
        <v>9</v>
      </c>
      <c r="H10" s="60">
        <f>VLOOKUP($A10,'Return Data'!$B$7:$R$2292,10,0)</f>
        <v>1.3332999999999999</v>
      </c>
      <c r="I10" s="61">
        <f t="shared" ref="I10:I16" si="11">RANK(H10,H$8:H$16,0)</f>
        <v>2</v>
      </c>
      <c r="J10" s="60">
        <f>VLOOKUP($A10,'Return Data'!$B$7:$R$2292,11,0)</f>
        <v>-2.4169</v>
      </c>
      <c r="K10" s="61">
        <f t="shared" ref="K10:K16" si="12">RANK(J10,J$8:J$16,0)</f>
        <v>3</v>
      </c>
      <c r="L10" s="60">
        <f>VLOOKUP($A10,'Return Data'!$B$7:$R$2292,12,0)</f>
        <v>-7.3170999999999999</v>
      </c>
      <c r="M10" s="61">
        <f t="shared" ref="M10:M16" si="13">RANK(L10,L$8:L$16,0)</f>
        <v>5</v>
      </c>
      <c r="N10" s="60">
        <f>VLOOKUP($A10,'Return Data'!$B$7:$R$2292,13,0)</f>
        <v>-3.3656999999999999</v>
      </c>
      <c r="O10" s="61">
        <f t="shared" ref="O10:O16" si="14">RANK(N10,N$8:N$16,0)</f>
        <v>9</v>
      </c>
      <c r="P10" s="60">
        <f>VLOOKUP($A10,'Return Data'!$B$7:$R$2292,16,0)</f>
        <v>15.196300000000001</v>
      </c>
      <c r="Q10" s="62">
        <f t="shared" ref="Q10:Q16" si="15">RANK(P10,P$8:P$16,0)</f>
        <v>5</v>
      </c>
    </row>
    <row r="11" spans="1:17" x14ac:dyDescent="0.3">
      <c r="A11" s="58" t="s">
        <v>1824</v>
      </c>
      <c r="B11" s="59">
        <f>VLOOKUP($A11,'Return Data'!$B$7:$R$2292,3,0)</f>
        <v>44774</v>
      </c>
      <c r="C11" s="60">
        <f>VLOOKUP($A11,'Return Data'!$B$7:$R$2292,4,0)</f>
        <v>11.94</v>
      </c>
      <c r="D11" s="60">
        <f>VLOOKUP($A11,'Return Data'!$B$7:$R$2292,8,0)</f>
        <v>4.8288000000000002</v>
      </c>
      <c r="E11" s="61">
        <f t="shared" si="5"/>
        <v>8</v>
      </c>
      <c r="F11" s="60">
        <f>VLOOKUP($A11,'Return Data'!$B$7:$R$2292,9,0)</f>
        <v>10.147600000000001</v>
      </c>
      <c r="G11" s="61">
        <f t="shared" ref="G11" si="16">RANK(F11,F$8:F$16,0)</f>
        <v>5</v>
      </c>
      <c r="H11" s="60">
        <f>VLOOKUP($A11,'Return Data'!$B$7:$R$2292,10,0)</f>
        <v>-1.5664</v>
      </c>
      <c r="I11" s="61">
        <f t="shared" si="11"/>
        <v>9</v>
      </c>
      <c r="J11" s="60">
        <f>VLOOKUP($A11,'Return Data'!$B$7:$R$2292,11,0)</f>
        <v>-9.0632000000000001</v>
      </c>
      <c r="K11" s="61">
        <f t="shared" si="12"/>
        <v>9</v>
      </c>
      <c r="L11" s="60">
        <f>VLOOKUP($A11,'Return Data'!$B$7:$R$2292,12,0)</f>
        <v>-10.090400000000001</v>
      </c>
      <c r="M11" s="61">
        <f t="shared" ref="M11" si="17">RANK(L11,L$8:L$16,0)</f>
        <v>7</v>
      </c>
      <c r="N11" s="60">
        <f>VLOOKUP($A11,'Return Data'!$B$7:$R$2292,13,0)</f>
        <v>1.8771</v>
      </c>
      <c r="O11" s="61">
        <f t="shared" ref="O11:O15" si="18">RANK(N11,N$8:N$16,0)</f>
        <v>6</v>
      </c>
      <c r="P11" s="60">
        <f>VLOOKUP($A11,'Return Data'!$B$7:$R$2292,16,0)</f>
        <v>13.848100000000001</v>
      </c>
      <c r="Q11" s="62">
        <f t="shared" si="15"/>
        <v>7</v>
      </c>
    </row>
    <row r="12" spans="1:17" x14ac:dyDescent="0.3">
      <c r="A12" s="58" t="s">
        <v>1826</v>
      </c>
      <c r="B12" s="59">
        <f>VLOOKUP($A12,'Return Data'!$B$7:$R$2292,3,0)</f>
        <v>44774</v>
      </c>
      <c r="C12" s="60">
        <f>VLOOKUP($A12,'Return Data'!$B$7:$R$2292,4,0)</f>
        <v>11.542</v>
      </c>
      <c r="D12" s="60">
        <f>VLOOKUP($A12,'Return Data'!$B$7:$R$2292,8,0)</f>
        <v>7.0984999999999996</v>
      </c>
      <c r="E12" s="61">
        <f t="shared" si="5"/>
        <v>1</v>
      </c>
      <c r="F12" s="60">
        <f>VLOOKUP($A12,'Return Data'!$B$7:$R$2292,9,0)</f>
        <v>10.767799999999999</v>
      </c>
      <c r="G12" s="61">
        <f t="shared" si="6"/>
        <v>4</v>
      </c>
      <c r="H12" s="60">
        <f>VLOOKUP($A12,'Return Data'!$B$7:$R$2292,10,0)</f>
        <v>-0.29370000000000002</v>
      </c>
      <c r="I12" s="61">
        <f t="shared" si="11"/>
        <v>6</v>
      </c>
      <c r="J12" s="60">
        <f>VLOOKUP($A12,'Return Data'!$B$7:$R$2292,11,0)</f>
        <v>-5.9714999999999998</v>
      </c>
      <c r="K12" s="61">
        <f t="shared" si="12"/>
        <v>7</v>
      </c>
      <c r="L12" s="60">
        <f>VLOOKUP($A12,'Return Data'!$B$7:$R$2292,12,0)</f>
        <v>-7.375</v>
      </c>
      <c r="M12" s="61">
        <f t="shared" si="13"/>
        <v>6</v>
      </c>
      <c r="N12" s="60">
        <f>VLOOKUP($A12,'Return Data'!$B$7:$R$2292,13,0)</f>
        <v>-1.3926000000000001</v>
      </c>
      <c r="O12" s="61">
        <f t="shared" si="18"/>
        <v>8</v>
      </c>
      <c r="P12" s="60">
        <f>VLOOKUP($A12,'Return Data'!$B$7:$R$2292,16,0)</f>
        <v>9.0841999999999992</v>
      </c>
      <c r="Q12" s="62">
        <f t="shared" si="15"/>
        <v>9</v>
      </c>
    </row>
    <row r="13" spans="1:17" x14ac:dyDescent="0.3">
      <c r="A13" s="58" t="s">
        <v>2046</v>
      </c>
      <c r="B13" s="59">
        <f>VLOOKUP($A13,'Return Data'!$B$7:$R$2292,3,0)</f>
        <v>44774</v>
      </c>
      <c r="C13" s="60">
        <f>VLOOKUP($A13,'Return Data'!$B$7:$R$2292,4,0)</f>
        <v>29.167000000000002</v>
      </c>
      <c r="D13" s="60">
        <f>VLOOKUP($A13,'Return Data'!$B$7:$R$2292,8,0)</f>
        <v>6.3014999999999999</v>
      </c>
      <c r="E13" s="61">
        <f t="shared" si="5"/>
        <v>4</v>
      </c>
      <c r="F13" s="60">
        <f>VLOOKUP($A13,'Return Data'!$B$7:$R$2292,9,0)</f>
        <v>9.6256000000000004</v>
      </c>
      <c r="G13" s="61">
        <f t="shared" si="6"/>
        <v>7</v>
      </c>
      <c r="H13" s="60">
        <f>VLOOKUP($A13,'Return Data'!$B$7:$R$2292,10,0)</f>
        <v>0.51349999999999996</v>
      </c>
      <c r="I13" s="61">
        <f t="shared" si="11"/>
        <v>5</v>
      </c>
      <c r="J13" s="60">
        <f>VLOOKUP($A13,'Return Data'!$B$7:$R$2292,11,0)</f>
        <v>-1.3929</v>
      </c>
      <c r="K13" s="61">
        <f t="shared" si="12"/>
        <v>2</v>
      </c>
      <c r="L13" s="60">
        <f>VLOOKUP($A13,'Return Data'!$B$7:$R$2292,12,0)</f>
        <v>-3.5387</v>
      </c>
      <c r="M13" s="61">
        <f t="shared" si="13"/>
        <v>2</v>
      </c>
      <c r="N13" s="60">
        <f>VLOOKUP($A13,'Return Data'!$B$7:$R$2292,13,0)</f>
        <v>8.7022999999999993</v>
      </c>
      <c r="O13" s="61">
        <f t="shared" si="18"/>
        <v>2</v>
      </c>
      <c r="P13" s="60">
        <f>VLOOKUP($A13,'Return Data'!$B$7:$R$2292,16,0)</f>
        <v>17.0761</v>
      </c>
      <c r="Q13" s="62">
        <f t="shared" si="15"/>
        <v>4</v>
      </c>
    </row>
    <row r="14" spans="1:17" x14ac:dyDescent="0.3">
      <c r="A14" s="58" t="s">
        <v>1828</v>
      </c>
      <c r="B14" s="59">
        <f>VLOOKUP($A14,'Return Data'!$B$7:$R$2292,3,0)</f>
        <v>44774</v>
      </c>
      <c r="C14" s="60">
        <f>VLOOKUP($A14,'Return Data'!$B$7:$R$2292,4,0)</f>
        <v>20.3962</v>
      </c>
      <c r="D14" s="60">
        <f>VLOOKUP($A14,'Return Data'!$B$7:$R$2292,8,0)</f>
        <v>5.3674999999999997</v>
      </c>
      <c r="E14" s="61">
        <f t="shared" si="5"/>
        <v>6</v>
      </c>
      <c r="F14" s="60">
        <f>VLOOKUP($A14,'Return Data'!$B$7:$R$2292,9,0)</f>
        <v>12.1182</v>
      </c>
      <c r="G14" s="61">
        <f t="shared" si="6"/>
        <v>1</v>
      </c>
      <c r="H14" s="60">
        <f>VLOOKUP($A14,'Return Data'!$B$7:$R$2292,10,0)</f>
        <v>-1.5185</v>
      </c>
      <c r="I14" s="61">
        <f t="shared" si="11"/>
        <v>8</v>
      </c>
      <c r="J14" s="60">
        <f>VLOOKUP($A14,'Return Data'!$B$7:$R$2292,11,0)</f>
        <v>4.5792999999999999</v>
      </c>
      <c r="K14" s="61">
        <f t="shared" si="12"/>
        <v>1</v>
      </c>
      <c r="L14" s="60">
        <f>VLOOKUP($A14,'Return Data'!$B$7:$R$2292,12,0)</f>
        <v>11.893000000000001</v>
      </c>
      <c r="M14" s="61">
        <f t="shared" si="13"/>
        <v>1</v>
      </c>
      <c r="N14" s="60">
        <f>VLOOKUP($A14,'Return Data'!$B$7:$R$2292,13,0)</f>
        <v>20.637599999999999</v>
      </c>
      <c r="O14" s="61">
        <f t="shared" si="18"/>
        <v>1</v>
      </c>
      <c r="P14" s="60">
        <f>VLOOKUP($A14,'Return Data'!$B$7:$R$2292,16,0)</f>
        <v>50.733800000000002</v>
      </c>
      <c r="Q14" s="62">
        <f t="shared" si="15"/>
        <v>1</v>
      </c>
    </row>
    <row r="15" spans="1:17" x14ac:dyDescent="0.3">
      <c r="A15" s="58" t="s">
        <v>51</v>
      </c>
      <c r="B15" s="59">
        <f>VLOOKUP($A15,'Return Data'!$B$7:$R$2292,3,0)</f>
        <v>44774</v>
      </c>
      <c r="C15" s="60">
        <f>VLOOKUP($A15,'Return Data'!$B$7:$R$2292,4,0)</f>
        <v>16.3</v>
      </c>
      <c r="D15" s="60">
        <f>VLOOKUP($A15,'Return Data'!$B$7:$R$2292,8,0)</f>
        <v>4.6885000000000003</v>
      </c>
      <c r="E15" s="61">
        <f t="shared" si="5"/>
        <v>9</v>
      </c>
      <c r="F15" s="60">
        <f>VLOOKUP($A15,'Return Data'!$B$7:$R$2292,9,0)</f>
        <v>8.7392000000000003</v>
      </c>
      <c r="G15" s="61">
        <f t="shared" si="6"/>
        <v>8</v>
      </c>
      <c r="H15" s="60">
        <f>VLOOKUP($A15,'Return Data'!$B$7:$R$2292,10,0)</f>
        <v>0.74170000000000003</v>
      </c>
      <c r="I15" s="61">
        <f t="shared" si="11"/>
        <v>3</v>
      </c>
      <c r="J15" s="60">
        <f>VLOOKUP($A15,'Return Data'!$B$7:$R$2292,11,0)</f>
        <v>-3.2067000000000001</v>
      </c>
      <c r="K15" s="61">
        <f t="shared" si="12"/>
        <v>5</v>
      </c>
      <c r="L15" s="60">
        <f>VLOOKUP($A15,'Return Data'!$B$7:$R$2292,12,0)</f>
        <v>-5.4523999999999999</v>
      </c>
      <c r="M15" s="61">
        <f t="shared" si="13"/>
        <v>4</v>
      </c>
      <c r="N15" s="60">
        <f>VLOOKUP($A15,'Return Data'!$B$7:$R$2292,13,0)</f>
        <v>1.9387000000000001</v>
      </c>
      <c r="O15" s="61">
        <f t="shared" si="18"/>
        <v>5</v>
      </c>
      <c r="P15" s="60">
        <f>VLOOKUP($A15,'Return Data'!$B$7:$R$2292,16,0)</f>
        <v>17.327100000000002</v>
      </c>
      <c r="Q15" s="62">
        <f t="shared" si="15"/>
        <v>3</v>
      </c>
    </row>
    <row r="16" spans="1:17" x14ac:dyDescent="0.3">
      <c r="A16" s="58" t="s">
        <v>52</v>
      </c>
      <c r="B16" s="59">
        <f>VLOOKUP($A16,'Return Data'!$B$7:$R$2292,3,0)</f>
        <v>44774</v>
      </c>
      <c r="C16" s="60">
        <f>VLOOKUP($A16,'Return Data'!$B$7:$R$2292,4,0)</f>
        <v>716.22167202805599</v>
      </c>
      <c r="D16" s="60">
        <f>VLOOKUP($A16,'Return Data'!$B$7:$R$2292,8,0)</f>
        <v>6.1323999999999996</v>
      </c>
      <c r="E16" s="61">
        <f t="shared" si="5"/>
        <v>5</v>
      </c>
      <c r="F16" s="60">
        <f>VLOOKUP($A16,'Return Data'!$B$7:$R$2292,9,0)</f>
        <v>10.132999999999999</v>
      </c>
      <c r="G16" s="61">
        <f t="shared" si="6"/>
        <v>6</v>
      </c>
      <c r="H16" s="60">
        <f>VLOOKUP($A16,'Return Data'!$B$7:$R$2292,10,0)</f>
        <v>3.2122000000000002</v>
      </c>
      <c r="I16" s="61">
        <f t="shared" si="11"/>
        <v>1</v>
      </c>
      <c r="J16" s="60">
        <f>VLOOKUP($A16,'Return Data'!$B$7:$R$2292,11,0)</f>
        <v>-2.6522999999999999</v>
      </c>
      <c r="K16" s="61">
        <f t="shared" si="12"/>
        <v>4</v>
      </c>
      <c r="L16" s="60">
        <f>VLOOKUP($A16,'Return Data'!$B$7:$R$2292,12,0)</f>
        <v>-5.0856000000000003</v>
      </c>
      <c r="M16" s="61">
        <f t="shared" si="13"/>
        <v>3</v>
      </c>
      <c r="N16" s="60">
        <f>VLOOKUP($A16,'Return Data'!$B$7:$R$2292,13,0)</f>
        <v>8.2924000000000007</v>
      </c>
      <c r="O16" s="61">
        <f t="shared" si="14"/>
        <v>3</v>
      </c>
      <c r="P16" s="60">
        <f>VLOOKUP($A16,'Return Data'!$B$7:$R$2292,16,0)</f>
        <v>14.4719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5.8908111111111099</v>
      </c>
      <c r="E18" s="69"/>
      <c r="F18" s="70">
        <f>AVERAGE(F8:F16)</f>
        <v>10.313433333333332</v>
      </c>
      <c r="G18" s="69"/>
      <c r="H18" s="70">
        <f>AVERAGE(H8:H16)</f>
        <v>0.27390000000000003</v>
      </c>
      <c r="I18" s="69"/>
      <c r="J18" s="70">
        <f>AVERAGE(J8:J16)</f>
        <v>-3.7522111111111105</v>
      </c>
      <c r="K18" s="69"/>
      <c r="L18" s="70">
        <f>AVERAGE(L8:L16)</f>
        <v>-5.7239999999999993</v>
      </c>
      <c r="M18" s="69"/>
      <c r="N18" s="70">
        <f>AVERAGE(N8:N16)</f>
        <v>4.3318444444444442</v>
      </c>
      <c r="O18" s="69"/>
      <c r="P18" s="70">
        <f>AVERAGE(P8:P16)</f>
        <v>18.657444444444444</v>
      </c>
      <c r="Q18" s="71"/>
    </row>
    <row r="19" spans="1:17" x14ac:dyDescent="0.3">
      <c r="A19" s="68" t="s">
        <v>28</v>
      </c>
      <c r="B19" s="69"/>
      <c r="C19" s="69"/>
      <c r="D19" s="70">
        <f>MIN(D8:D16)</f>
        <v>4.6885000000000003</v>
      </c>
      <c r="E19" s="69"/>
      <c r="F19" s="70">
        <f>MIN(F8:F16)</f>
        <v>8.1172000000000004</v>
      </c>
      <c r="G19" s="69"/>
      <c r="H19" s="70">
        <f>MIN(H8:H16)</f>
        <v>-1.5664</v>
      </c>
      <c r="I19" s="69"/>
      <c r="J19" s="70">
        <f>MIN(J8:J16)</f>
        <v>-9.0632000000000001</v>
      </c>
      <c r="K19" s="69"/>
      <c r="L19" s="70">
        <f>MIN(L8:L16)</f>
        <v>-13.2279</v>
      </c>
      <c r="M19" s="69"/>
      <c r="N19" s="70">
        <f>MIN(N8:N16)</f>
        <v>-3.3656999999999999</v>
      </c>
      <c r="O19" s="69"/>
      <c r="P19" s="70">
        <f>MIN(P8:P16)</f>
        <v>9.0841999999999992</v>
      </c>
      <c r="Q19" s="71"/>
    </row>
    <row r="20" spans="1:17" ht="15" thickBot="1" x14ac:dyDescent="0.35">
      <c r="A20" s="72" t="s">
        <v>29</v>
      </c>
      <c r="B20" s="73"/>
      <c r="C20" s="73"/>
      <c r="D20" s="74">
        <f>MAX(D8:D16)</f>
        <v>7.0984999999999996</v>
      </c>
      <c r="E20" s="73"/>
      <c r="F20" s="74">
        <f>MAX(F8:F16)</f>
        <v>12.1182</v>
      </c>
      <c r="G20" s="73"/>
      <c r="H20" s="74">
        <f>MAX(H8:H16)</f>
        <v>3.2122000000000002</v>
      </c>
      <c r="I20" s="73"/>
      <c r="J20" s="74">
        <f>MAX(J8:J16)</f>
        <v>4.5792999999999999</v>
      </c>
      <c r="K20" s="73"/>
      <c r="L20" s="74">
        <f>MAX(L8:L16)</f>
        <v>11.893000000000001</v>
      </c>
      <c r="M20" s="73"/>
      <c r="N20" s="74">
        <f>MAX(N8:N16)</f>
        <v>20.637599999999999</v>
      </c>
      <c r="O20" s="73"/>
      <c r="P20" s="74">
        <f>MAX(P8:P16)</f>
        <v>50.733800000000002</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44774</v>
      </c>
      <c r="C8" s="60">
        <f>VLOOKUP($A8,'Return Data'!$B$7:$R$2292,4,0)</f>
        <v>41.003999999999998</v>
      </c>
      <c r="D8" s="60">
        <f>VLOOKUP($A8,'Return Data'!$B$7:$R$2292,9,0)</f>
        <v>12.7041</v>
      </c>
      <c r="E8" s="61">
        <f t="shared" ref="E8:E31" si="0">RANK(D8,D$8:D$31,0)</f>
        <v>1</v>
      </c>
      <c r="F8" s="60">
        <f>VLOOKUP($A8,'Return Data'!$B$7:$R$2292,10,0)</f>
        <v>4.2215999999999996</v>
      </c>
      <c r="G8" s="61">
        <f t="shared" ref="G8:G31" si="1">RANK(F8,F$8:F$31,0)</f>
        <v>2</v>
      </c>
      <c r="H8" s="60">
        <f>VLOOKUP($A8,'Return Data'!$B$7:$R$2292,11,0)</f>
        <v>4.5795000000000003</v>
      </c>
      <c r="I8" s="61">
        <f t="shared" ref="I8:I31" si="2">RANK(H8,H$8:H$31,0)</f>
        <v>3</v>
      </c>
      <c r="J8" s="60">
        <f>VLOOKUP($A8,'Return Data'!$B$7:$R$2292,12,0)</f>
        <v>4.0857999999999999</v>
      </c>
      <c r="K8" s="61">
        <f t="shared" ref="K8:K31" si="3">RANK(J8,J$8:J$31,0)</f>
        <v>2</v>
      </c>
      <c r="L8" s="60">
        <f>VLOOKUP($A8,'Return Data'!$B$7:$R$2292,13,0)</f>
        <v>4.3033000000000001</v>
      </c>
      <c r="M8" s="61">
        <f t="shared" ref="M8:M31" si="4">RANK(L8,L$8:L$31,0)</f>
        <v>6</v>
      </c>
      <c r="N8" s="60">
        <f>VLOOKUP($A8,'Return Data'!$B$7:$R$2292,17,0)</f>
        <v>5.5800999999999998</v>
      </c>
      <c r="O8" s="61">
        <f t="shared" ref="O8:O31" si="5">RANK(N8,N$8:N$31,0)</f>
        <v>5</v>
      </c>
      <c r="P8" s="60">
        <f>VLOOKUP($A8,'Return Data'!$B$7:$R$2292,14,0)</f>
        <v>7.2159000000000004</v>
      </c>
      <c r="Q8" s="61">
        <f t="shared" ref="Q8:Q23" si="6">RANK(P8,P$8:P$31,0)</f>
        <v>4</v>
      </c>
      <c r="R8" s="60">
        <f>VLOOKUP($A8,'Return Data'!$B$7:$R$2292,16,0)</f>
        <v>8.8398000000000003</v>
      </c>
      <c r="S8" s="62">
        <f t="shared" ref="S8:S31" si="7">RANK(R8,R$8:R$31,0)</f>
        <v>1</v>
      </c>
    </row>
    <row r="9" spans="1:19" x14ac:dyDescent="0.3">
      <c r="A9" s="77" t="s">
        <v>1305</v>
      </c>
      <c r="B9" s="59">
        <f>VLOOKUP($A9,'Return Data'!$B$7:$R$2292,3,0)</f>
        <v>44774</v>
      </c>
      <c r="C9" s="60">
        <f>VLOOKUP($A9,'Return Data'!$B$7:$R$2292,4,0)</f>
        <v>26.886600000000001</v>
      </c>
      <c r="D9" s="60">
        <f>VLOOKUP($A9,'Return Data'!$B$7:$R$2292,9,0)</f>
        <v>9.0775000000000006</v>
      </c>
      <c r="E9" s="61">
        <f t="shared" si="0"/>
        <v>9</v>
      </c>
      <c r="F9" s="60">
        <f>VLOOKUP($A9,'Return Data'!$B$7:$R$2292,10,0)</f>
        <v>3.0992999999999999</v>
      </c>
      <c r="G9" s="61">
        <f t="shared" si="1"/>
        <v>3</v>
      </c>
      <c r="H9" s="60">
        <f>VLOOKUP($A9,'Return Data'!$B$7:$R$2292,11,0)</f>
        <v>3.5171999999999999</v>
      </c>
      <c r="I9" s="61">
        <f t="shared" si="2"/>
        <v>4</v>
      </c>
      <c r="J9" s="60">
        <f>VLOOKUP($A9,'Return Data'!$B$7:$R$2292,12,0)</f>
        <v>3.4811999999999999</v>
      </c>
      <c r="K9" s="61">
        <f t="shared" si="3"/>
        <v>4</v>
      </c>
      <c r="L9" s="60">
        <f>VLOOKUP($A9,'Return Data'!$B$7:$R$2292,13,0)</f>
        <v>3.7757999999999998</v>
      </c>
      <c r="M9" s="61">
        <f t="shared" si="4"/>
        <v>7</v>
      </c>
      <c r="N9" s="60">
        <f>VLOOKUP($A9,'Return Data'!$B$7:$R$2292,17,0)</f>
        <v>4.5585000000000004</v>
      </c>
      <c r="O9" s="61">
        <f t="shared" si="5"/>
        <v>9</v>
      </c>
      <c r="P9" s="60">
        <f>VLOOKUP($A9,'Return Data'!$B$7:$R$2292,14,0)</f>
        <v>6.9116999999999997</v>
      </c>
      <c r="Q9" s="61">
        <f t="shared" si="6"/>
        <v>7</v>
      </c>
      <c r="R9" s="60">
        <f>VLOOKUP($A9,'Return Data'!$B$7:$R$2292,16,0)</f>
        <v>8.2959999999999994</v>
      </c>
      <c r="S9" s="62">
        <f t="shared" si="7"/>
        <v>3</v>
      </c>
    </row>
    <row r="10" spans="1:19" x14ac:dyDescent="0.3">
      <c r="A10" s="77" t="s">
        <v>1991</v>
      </c>
      <c r="B10" s="59">
        <f>VLOOKUP($A10,'Return Data'!$B$7:$R$2292,3,0)</f>
        <v>44774</v>
      </c>
      <c r="C10" s="60">
        <f>VLOOKUP($A10,'Return Data'!$B$7:$R$2292,4,0)</f>
        <v>25.2882</v>
      </c>
      <c r="D10" s="60">
        <f>VLOOKUP($A10,'Return Data'!$B$7:$R$2292,9,0)</f>
        <v>8.9890000000000008</v>
      </c>
      <c r="E10" s="61">
        <f t="shared" si="0"/>
        <v>10</v>
      </c>
      <c r="F10" s="60">
        <f>VLOOKUP($A10,'Return Data'!$B$7:$R$2292,10,0)</f>
        <v>1.2462</v>
      </c>
      <c r="G10" s="61">
        <f t="shared" si="1"/>
        <v>22</v>
      </c>
      <c r="H10" s="60">
        <f>VLOOKUP($A10,'Return Data'!$B$7:$R$2292,11,0)</f>
        <v>2.0451999999999999</v>
      </c>
      <c r="I10" s="61">
        <f t="shared" si="2"/>
        <v>21</v>
      </c>
      <c r="J10" s="60">
        <f>VLOOKUP($A10,'Return Data'!$B$7:$R$2292,12,0)</f>
        <v>2.4996</v>
      </c>
      <c r="K10" s="61">
        <f t="shared" si="3"/>
        <v>17</v>
      </c>
      <c r="L10" s="60">
        <f>VLOOKUP($A10,'Return Data'!$B$7:$R$2292,13,0)</f>
        <v>2.9622000000000002</v>
      </c>
      <c r="M10" s="61">
        <f t="shared" si="4"/>
        <v>17</v>
      </c>
      <c r="N10" s="60">
        <f>VLOOKUP($A10,'Return Data'!$B$7:$R$2292,17,0)</f>
        <v>4.1660000000000004</v>
      </c>
      <c r="O10" s="61">
        <f t="shared" si="5"/>
        <v>11</v>
      </c>
      <c r="P10" s="60">
        <f>VLOOKUP($A10,'Return Data'!$B$7:$R$2292,14,0)</f>
        <v>5.7637</v>
      </c>
      <c r="Q10" s="61">
        <f t="shared" si="6"/>
        <v>19</v>
      </c>
      <c r="R10" s="60">
        <f>VLOOKUP($A10,'Return Data'!$B$7:$R$2292,16,0)</f>
        <v>8.0974000000000004</v>
      </c>
      <c r="S10" s="62">
        <f t="shared" si="7"/>
        <v>7</v>
      </c>
    </row>
    <row r="11" spans="1:19" x14ac:dyDescent="0.3">
      <c r="A11" s="77" t="s">
        <v>2040</v>
      </c>
      <c r="B11" s="59">
        <f>VLOOKUP($A11,'Return Data'!$B$7:$R$2292,3,0)</f>
        <v>44774</v>
      </c>
      <c r="C11" s="60">
        <f>VLOOKUP($A11,'Return Data'!$B$7:$R$2292,4,0)</f>
        <v>21.838899999999999</v>
      </c>
      <c r="D11" s="60">
        <f>VLOOKUP($A11,'Return Data'!$B$7:$R$2292,9,0)</f>
        <v>8.2249999999999996</v>
      </c>
      <c r="E11" s="61">
        <f t="shared" si="0"/>
        <v>16</v>
      </c>
      <c r="F11" s="60">
        <f>VLOOKUP($A11,'Return Data'!$B$7:$R$2292,10,0)</f>
        <v>2.8243</v>
      </c>
      <c r="G11" s="61">
        <f t="shared" si="1"/>
        <v>7</v>
      </c>
      <c r="H11" s="60">
        <f>VLOOKUP($A11,'Return Data'!$B$7:$R$2292,11,0)</f>
        <v>33.296500000000002</v>
      </c>
      <c r="I11" s="61">
        <f t="shared" si="2"/>
        <v>1</v>
      </c>
      <c r="J11" s="60">
        <f>VLOOKUP($A11,'Return Data'!$B$7:$R$2292,12,0)</f>
        <v>23.061699999999998</v>
      </c>
      <c r="K11" s="61">
        <f t="shared" si="3"/>
        <v>1</v>
      </c>
      <c r="L11" s="60">
        <f>VLOOKUP($A11,'Return Data'!$B$7:$R$2292,13,0)</f>
        <v>17.802099999999999</v>
      </c>
      <c r="M11" s="61">
        <f t="shared" si="4"/>
        <v>1</v>
      </c>
      <c r="N11" s="60">
        <f>VLOOKUP($A11,'Return Data'!$B$7:$R$2292,17,0)</f>
        <v>11.1196</v>
      </c>
      <c r="O11" s="61">
        <f t="shared" si="5"/>
        <v>1</v>
      </c>
      <c r="P11" s="60">
        <f>VLOOKUP($A11,'Return Data'!$B$7:$R$2292,14,0)</f>
        <v>4.4288999999999996</v>
      </c>
      <c r="Q11" s="61">
        <f t="shared" si="6"/>
        <v>21</v>
      </c>
      <c r="R11" s="60">
        <f>VLOOKUP($A11,'Return Data'!$B$7:$R$2292,16,0)</f>
        <v>5.9585999999999997</v>
      </c>
      <c r="S11" s="62">
        <f t="shared" si="7"/>
        <v>24</v>
      </c>
    </row>
    <row r="12" spans="1:19" x14ac:dyDescent="0.3">
      <c r="A12" s="77" t="s">
        <v>1309</v>
      </c>
      <c r="B12" s="59">
        <f>VLOOKUP($A12,'Return Data'!$B$7:$R$2292,3,0)</f>
        <v>44774</v>
      </c>
      <c r="C12" s="60">
        <f>VLOOKUP($A12,'Return Data'!$B$7:$R$2292,4,0)</f>
        <v>22.541599999999999</v>
      </c>
      <c r="D12" s="60">
        <f>VLOOKUP($A12,'Return Data'!$B$7:$R$2292,9,0)</f>
        <v>8.3853000000000009</v>
      </c>
      <c r="E12" s="61">
        <f t="shared" si="0"/>
        <v>15</v>
      </c>
      <c r="F12" s="60">
        <f>VLOOKUP($A12,'Return Data'!$B$7:$R$2292,10,0)</f>
        <v>2.3673999999999999</v>
      </c>
      <c r="G12" s="61">
        <f t="shared" si="1"/>
        <v>11</v>
      </c>
      <c r="H12" s="60">
        <f>VLOOKUP($A12,'Return Data'!$B$7:$R$2292,11,0)</f>
        <v>2.6446999999999998</v>
      </c>
      <c r="I12" s="61">
        <f t="shared" si="2"/>
        <v>14</v>
      </c>
      <c r="J12" s="60">
        <f>VLOOKUP($A12,'Return Data'!$B$7:$R$2292,12,0)</f>
        <v>2.6968999999999999</v>
      </c>
      <c r="K12" s="61">
        <f t="shared" si="3"/>
        <v>14</v>
      </c>
      <c r="L12" s="60">
        <f>VLOOKUP($A12,'Return Data'!$B$7:$R$2292,13,0)</f>
        <v>2.7732000000000001</v>
      </c>
      <c r="M12" s="61">
        <f t="shared" si="4"/>
        <v>19</v>
      </c>
      <c r="N12" s="60">
        <f>VLOOKUP($A12,'Return Data'!$B$7:$R$2292,17,0)</f>
        <v>3.6650999999999998</v>
      </c>
      <c r="O12" s="61">
        <f t="shared" si="5"/>
        <v>21</v>
      </c>
      <c r="P12" s="60">
        <f>VLOOKUP($A12,'Return Data'!$B$7:$R$2292,14,0)</f>
        <v>5.8758999999999997</v>
      </c>
      <c r="Q12" s="61">
        <f t="shared" si="6"/>
        <v>18</v>
      </c>
      <c r="R12" s="60">
        <f>VLOOKUP($A12,'Return Data'!$B$7:$R$2292,16,0)</f>
        <v>7.2808000000000002</v>
      </c>
      <c r="S12" s="62">
        <f t="shared" si="7"/>
        <v>18</v>
      </c>
    </row>
    <row r="13" spans="1:19" x14ac:dyDescent="0.3">
      <c r="A13" s="77" t="s">
        <v>1311</v>
      </c>
      <c r="B13" s="59">
        <f>VLOOKUP($A13,'Return Data'!$B$7:$R$2292,3,0)</f>
        <v>44774</v>
      </c>
      <c r="C13" s="60">
        <f>VLOOKUP($A13,'Return Data'!$B$7:$R$2292,4,0)</f>
        <v>40.765300000000003</v>
      </c>
      <c r="D13" s="60">
        <f>VLOOKUP($A13,'Return Data'!$B$7:$R$2292,9,0)</f>
        <v>8.5386000000000006</v>
      </c>
      <c r="E13" s="61">
        <f t="shared" si="0"/>
        <v>14</v>
      </c>
      <c r="F13" s="60">
        <f>VLOOKUP($A13,'Return Data'!$B$7:$R$2292,10,0)</f>
        <v>2.5388000000000002</v>
      </c>
      <c r="G13" s="61">
        <f t="shared" si="1"/>
        <v>10</v>
      </c>
      <c r="H13" s="60">
        <f>VLOOKUP($A13,'Return Data'!$B$7:$R$2292,11,0)</f>
        <v>2.9323999999999999</v>
      </c>
      <c r="I13" s="61">
        <f t="shared" si="2"/>
        <v>10</v>
      </c>
      <c r="J13" s="60">
        <f>VLOOKUP($A13,'Return Data'!$B$7:$R$2292,12,0)</f>
        <v>2.8389000000000002</v>
      </c>
      <c r="K13" s="61">
        <f t="shared" si="3"/>
        <v>13</v>
      </c>
      <c r="L13" s="60">
        <f>VLOOKUP($A13,'Return Data'!$B$7:$R$2292,13,0)</f>
        <v>2.9049</v>
      </c>
      <c r="M13" s="61">
        <f t="shared" si="4"/>
        <v>18</v>
      </c>
      <c r="N13" s="60">
        <f>VLOOKUP($A13,'Return Data'!$B$7:$R$2292,17,0)</f>
        <v>3.9148000000000001</v>
      </c>
      <c r="O13" s="61">
        <f t="shared" si="5"/>
        <v>15</v>
      </c>
      <c r="P13" s="60">
        <f>VLOOKUP($A13,'Return Data'!$B$7:$R$2292,14,0)</f>
        <v>6.2351000000000001</v>
      </c>
      <c r="Q13" s="61">
        <f t="shared" si="6"/>
        <v>12</v>
      </c>
      <c r="R13" s="60">
        <f>VLOOKUP($A13,'Return Data'!$B$7:$R$2292,16,0)</f>
        <v>7.9593999999999996</v>
      </c>
      <c r="S13" s="62">
        <f t="shared" si="7"/>
        <v>9</v>
      </c>
    </row>
    <row r="14" spans="1:19" x14ac:dyDescent="0.3">
      <c r="A14" s="77" t="s">
        <v>1321</v>
      </c>
      <c r="B14" s="59">
        <f>VLOOKUP($A14,'Return Data'!$B$7:$R$2292,3,0)</f>
        <v>44774</v>
      </c>
      <c r="C14" s="60">
        <f>VLOOKUP($A14,'Return Data'!$B$7:$R$2292,4,0)</f>
        <v>4750.8387000000002</v>
      </c>
      <c r="D14" s="60">
        <f>VLOOKUP($A14,'Return Data'!$B$7:$R$2292,9,0)</f>
        <v>7.7024999999999997</v>
      </c>
      <c r="E14" s="61">
        <f t="shared" si="0"/>
        <v>19</v>
      </c>
      <c r="F14" s="60">
        <f>VLOOKUP($A14,'Return Data'!$B$7:$R$2292,10,0)</f>
        <v>2.3073999999999999</v>
      </c>
      <c r="G14" s="61">
        <f t="shared" si="1"/>
        <v>12</v>
      </c>
      <c r="H14" s="60">
        <f>VLOOKUP($A14,'Return Data'!$B$7:$R$2292,11,0)</f>
        <v>1.1412</v>
      </c>
      <c r="I14" s="61">
        <f t="shared" si="2"/>
        <v>24</v>
      </c>
      <c r="J14" s="60">
        <f>VLOOKUP($A14,'Return Data'!$B$7:$R$2292,12,0)</f>
        <v>2.3908</v>
      </c>
      <c r="K14" s="61">
        <f t="shared" si="3"/>
        <v>20</v>
      </c>
      <c r="L14" s="60">
        <f>VLOOKUP($A14,'Return Data'!$B$7:$R$2292,13,0)</f>
        <v>12.013199999999999</v>
      </c>
      <c r="M14" s="61">
        <f t="shared" si="4"/>
        <v>2</v>
      </c>
      <c r="N14" s="60">
        <f>VLOOKUP($A14,'Return Data'!$B$7:$R$2292,17,0)</f>
        <v>9.8727</v>
      </c>
      <c r="O14" s="61">
        <f t="shared" si="5"/>
        <v>2</v>
      </c>
      <c r="P14" s="60">
        <f>VLOOKUP($A14,'Return Data'!$B$7:$R$2292,14,0)</f>
        <v>3.6661000000000001</v>
      </c>
      <c r="Q14" s="61">
        <f t="shared" si="6"/>
        <v>23</v>
      </c>
      <c r="R14" s="60">
        <f>VLOOKUP($A14,'Return Data'!$B$7:$R$2292,16,0)</f>
        <v>7.8433999999999999</v>
      </c>
      <c r="S14" s="62">
        <f t="shared" si="7"/>
        <v>11</v>
      </c>
    </row>
    <row r="15" spans="1:19" x14ac:dyDescent="0.3">
      <c r="A15" s="77" t="s">
        <v>1323</v>
      </c>
      <c r="B15" s="59">
        <f>VLOOKUP($A15,'Return Data'!$B$7:$R$2292,3,0)</f>
        <v>44774</v>
      </c>
      <c r="C15" s="60">
        <f>VLOOKUP($A15,'Return Data'!$B$7:$R$2292,4,0)</f>
        <v>26.373100000000001</v>
      </c>
      <c r="D15" s="60">
        <f>VLOOKUP($A15,'Return Data'!$B$7:$R$2292,9,0)</f>
        <v>9.2510999999999992</v>
      </c>
      <c r="E15" s="61">
        <f t="shared" si="0"/>
        <v>7</v>
      </c>
      <c r="F15" s="60">
        <f>VLOOKUP($A15,'Return Data'!$B$7:$R$2292,10,0)</f>
        <v>2.7923</v>
      </c>
      <c r="G15" s="61">
        <f t="shared" si="1"/>
        <v>8</v>
      </c>
      <c r="H15" s="60">
        <f>VLOOKUP($A15,'Return Data'!$B$7:$R$2292,11,0)</f>
        <v>3.1040999999999999</v>
      </c>
      <c r="I15" s="61">
        <f t="shared" si="2"/>
        <v>7</v>
      </c>
      <c r="J15" s="60">
        <f>VLOOKUP($A15,'Return Data'!$B$7:$R$2292,12,0)</f>
        <v>2.9142999999999999</v>
      </c>
      <c r="K15" s="61">
        <f t="shared" si="3"/>
        <v>10</v>
      </c>
      <c r="L15" s="60">
        <f>VLOOKUP($A15,'Return Data'!$B$7:$R$2292,13,0)</f>
        <v>3.3774000000000002</v>
      </c>
      <c r="M15" s="61">
        <f t="shared" si="4"/>
        <v>10</v>
      </c>
      <c r="N15" s="60">
        <f>VLOOKUP($A15,'Return Data'!$B$7:$R$2292,17,0)</f>
        <v>4.6040999999999999</v>
      </c>
      <c r="O15" s="61">
        <f t="shared" si="5"/>
        <v>8</v>
      </c>
      <c r="P15" s="60">
        <f>VLOOKUP($A15,'Return Data'!$B$7:$R$2292,14,0)</f>
        <v>6.9878999999999998</v>
      </c>
      <c r="Q15" s="61">
        <f t="shared" si="6"/>
        <v>6</v>
      </c>
      <c r="R15" s="60">
        <f>VLOOKUP($A15,'Return Data'!$B$7:$R$2292,16,0)</f>
        <v>8.1470000000000002</v>
      </c>
      <c r="S15" s="62">
        <f t="shared" si="7"/>
        <v>6</v>
      </c>
    </row>
    <row r="16" spans="1:19" x14ac:dyDescent="0.3">
      <c r="A16" s="77" t="s">
        <v>1325</v>
      </c>
      <c r="B16" s="59">
        <f>VLOOKUP($A16,'Return Data'!$B$7:$R$2292,3,0)</f>
        <v>44774</v>
      </c>
      <c r="C16" s="60">
        <f>VLOOKUP($A16,'Return Data'!$B$7:$R$2292,4,0)</f>
        <v>35.106699999999996</v>
      </c>
      <c r="D16" s="60">
        <f>VLOOKUP($A16,'Return Data'!$B$7:$R$2292,9,0)</f>
        <v>7.1363000000000003</v>
      </c>
      <c r="E16" s="61">
        <f t="shared" si="0"/>
        <v>22</v>
      </c>
      <c r="F16" s="60">
        <f>VLOOKUP($A16,'Return Data'!$B$7:$R$2292,10,0)</f>
        <v>0.9869</v>
      </c>
      <c r="G16" s="61">
        <f t="shared" si="1"/>
        <v>24</v>
      </c>
      <c r="H16" s="60">
        <f>VLOOKUP($A16,'Return Data'!$B$7:$R$2292,11,0)</f>
        <v>2.0482999999999998</v>
      </c>
      <c r="I16" s="61">
        <f t="shared" si="2"/>
        <v>20</v>
      </c>
      <c r="J16" s="60">
        <f>VLOOKUP($A16,'Return Data'!$B$7:$R$2292,12,0)</f>
        <v>2.3559000000000001</v>
      </c>
      <c r="K16" s="61">
        <f t="shared" si="3"/>
        <v>21</v>
      </c>
      <c r="L16" s="60">
        <f>VLOOKUP($A16,'Return Data'!$B$7:$R$2292,13,0)</f>
        <v>2.6997</v>
      </c>
      <c r="M16" s="61">
        <f t="shared" si="4"/>
        <v>21</v>
      </c>
      <c r="N16" s="60">
        <f>VLOOKUP($A16,'Return Data'!$B$7:$R$2292,17,0)</f>
        <v>3.7654999999999998</v>
      </c>
      <c r="O16" s="61">
        <f t="shared" si="5"/>
        <v>19</v>
      </c>
      <c r="P16" s="60">
        <f>VLOOKUP($A16,'Return Data'!$B$7:$R$2292,14,0)</f>
        <v>5.0697000000000001</v>
      </c>
      <c r="Q16" s="61">
        <f t="shared" si="6"/>
        <v>20</v>
      </c>
      <c r="R16" s="60">
        <f>VLOOKUP($A16,'Return Data'!$B$7:$R$2292,16,0)</f>
        <v>6.4687999999999999</v>
      </c>
      <c r="S16" s="62">
        <f t="shared" si="7"/>
        <v>23</v>
      </c>
    </row>
    <row r="17" spans="1:19" x14ac:dyDescent="0.3">
      <c r="A17" s="77" t="s">
        <v>1327</v>
      </c>
      <c r="B17" s="59">
        <f>VLOOKUP($A17,'Return Data'!$B$7:$R$2292,3,0)</f>
        <v>44774</v>
      </c>
      <c r="C17" s="60">
        <f>VLOOKUP($A17,'Return Data'!$B$7:$R$2292,4,0)</f>
        <v>51.776200000000003</v>
      </c>
      <c r="D17" s="60">
        <f>VLOOKUP($A17,'Return Data'!$B$7:$R$2292,9,0)</f>
        <v>12.3698</v>
      </c>
      <c r="E17" s="61">
        <f t="shared" si="0"/>
        <v>2</v>
      </c>
      <c r="F17" s="60">
        <f>VLOOKUP($A17,'Return Data'!$B$7:$R$2292,10,0)</f>
        <v>4.9882</v>
      </c>
      <c r="G17" s="61">
        <f t="shared" si="1"/>
        <v>1</v>
      </c>
      <c r="H17" s="60">
        <f>VLOOKUP($A17,'Return Data'!$B$7:$R$2292,11,0)</f>
        <v>4.9782999999999999</v>
      </c>
      <c r="I17" s="61">
        <f t="shared" si="2"/>
        <v>2</v>
      </c>
      <c r="J17" s="60">
        <f>VLOOKUP($A17,'Return Data'!$B$7:$R$2292,12,0)</f>
        <v>3.7765</v>
      </c>
      <c r="K17" s="61">
        <f t="shared" si="3"/>
        <v>3</v>
      </c>
      <c r="L17" s="60">
        <f>VLOOKUP($A17,'Return Data'!$B$7:$R$2292,13,0)</f>
        <v>4.3700999999999999</v>
      </c>
      <c r="M17" s="61">
        <f t="shared" si="4"/>
        <v>5</v>
      </c>
      <c r="N17" s="60">
        <f>VLOOKUP($A17,'Return Data'!$B$7:$R$2292,17,0)</f>
        <v>5.1410999999999998</v>
      </c>
      <c r="O17" s="61">
        <f t="shared" si="5"/>
        <v>6</v>
      </c>
      <c r="P17" s="60">
        <f>VLOOKUP($A17,'Return Data'!$B$7:$R$2292,14,0)</f>
        <v>7.3967000000000001</v>
      </c>
      <c r="Q17" s="61">
        <f t="shared" si="6"/>
        <v>3</v>
      </c>
      <c r="R17" s="60">
        <f>VLOOKUP($A17,'Return Data'!$B$7:$R$2292,16,0)</f>
        <v>8.6191999999999993</v>
      </c>
      <c r="S17" s="62">
        <f t="shared" si="7"/>
        <v>2</v>
      </c>
    </row>
    <row r="18" spans="1:19" x14ac:dyDescent="0.3">
      <c r="A18" s="77" t="s">
        <v>1329</v>
      </c>
      <c r="B18" s="59">
        <f>VLOOKUP($A18,'Return Data'!$B$7:$R$2292,3,0)</f>
        <v>44774</v>
      </c>
      <c r="C18" s="60">
        <f>VLOOKUP($A18,'Return Data'!$B$7:$R$2292,4,0)</f>
        <v>24.218399999999999</v>
      </c>
      <c r="D18" s="60">
        <f>VLOOKUP($A18,'Return Data'!$B$7:$R$2292,9,0)</f>
        <v>9.923</v>
      </c>
      <c r="E18" s="61">
        <f t="shared" si="0"/>
        <v>6</v>
      </c>
      <c r="F18" s="60">
        <f>VLOOKUP($A18,'Return Data'!$B$7:$R$2292,10,0)</f>
        <v>1.9854000000000001</v>
      </c>
      <c r="G18" s="61">
        <f t="shared" si="1"/>
        <v>16</v>
      </c>
      <c r="H18" s="60">
        <f>VLOOKUP($A18,'Return Data'!$B$7:$R$2292,11,0)</f>
        <v>2.3723999999999998</v>
      </c>
      <c r="I18" s="61">
        <f t="shared" si="2"/>
        <v>17</v>
      </c>
      <c r="J18" s="60">
        <f>VLOOKUP($A18,'Return Data'!$B$7:$R$2292,12,0)</f>
        <v>2.3956</v>
      </c>
      <c r="K18" s="61">
        <f t="shared" si="3"/>
        <v>19</v>
      </c>
      <c r="L18" s="60">
        <f>VLOOKUP($A18,'Return Data'!$B$7:$R$2292,13,0)</f>
        <v>11.3697</v>
      </c>
      <c r="M18" s="61">
        <f t="shared" si="4"/>
        <v>3</v>
      </c>
      <c r="N18" s="60">
        <f>VLOOKUP($A18,'Return Data'!$B$7:$R$2292,17,0)</f>
        <v>8.2599</v>
      </c>
      <c r="O18" s="61">
        <f t="shared" si="5"/>
        <v>3</v>
      </c>
      <c r="P18" s="60">
        <f>VLOOKUP($A18,'Return Data'!$B$7:$R$2292,14,0)</f>
        <v>7.9561999999999999</v>
      </c>
      <c r="Q18" s="61">
        <f t="shared" si="6"/>
        <v>2</v>
      </c>
      <c r="R18" s="60">
        <f>VLOOKUP($A18,'Return Data'!$B$7:$R$2292,16,0)</f>
        <v>7.8384</v>
      </c>
      <c r="S18" s="62">
        <f t="shared" si="7"/>
        <v>12</v>
      </c>
    </row>
    <row r="19" spans="1:19" x14ac:dyDescent="0.3">
      <c r="A19" s="77" t="s">
        <v>1330</v>
      </c>
      <c r="B19" s="59">
        <f>VLOOKUP($A19,'Return Data'!$B$7:$R$2292,3,0)</f>
        <v>44774</v>
      </c>
      <c r="C19" s="60">
        <f>VLOOKUP($A19,'Return Data'!$B$7:$R$2292,4,0)</f>
        <v>49.159500000000001</v>
      </c>
      <c r="D19" s="60">
        <f>VLOOKUP($A19,'Return Data'!$B$7:$R$2292,9,0)</f>
        <v>12.348000000000001</v>
      </c>
      <c r="E19" s="61">
        <f t="shared" si="0"/>
        <v>3</v>
      </c>
      <c r="F19" s="60">
        <f>VLOOKUP($A19,'Return Data'!$B$7:$R$2292,10,0)</f>
        <v>2.923</v>
      </c>
      <c r="G19" s="61">
        <f t="shared" si="1"/>
        <v>5</v>
      </c>
      <c r="H19" s="60">
        <f>VLOOKUP($A19,'Return Data'!$B$7:$R$2292,11,0)</f>
        <v>2.6259000000000001</v>
      </c>
      <c r="I19" s="61">
        <f t="shared" si="2"/>
        <v>15</v>
      </c>
      <c r="J19" s="60">
        <f>VLOOKUP($A19,'Return Data'!$B$7:$R$2292,12,0)</f>
        <v>2.6589999999999998</v>
      </c>
      <c r="K19" s="61">
        <f t="shared" si="3"/>
        <v>15</v>
      </c>
      <c r="L19" s="60">
        <f>VLOOKUP($A19,'Return Data'!$B$7:$R$2292,13,0)</f>
        <v>3.0015999999999998</v>
      </c>
      <c r="M19" s="61">
        <f t="shared" si="4"/>
        <v>16</v>
      </c>
      <c r="N19" s="60">
        <f>VLOOKUP($A19,'Return Data'!$B$7:$R$2292,17,0)</f>
        <v>3.8795000000000002</v>
      </c>
      <c r="O19" s="61">
        <f t="shared" si="5"/>
        <v>16</v>
      </c>
      <c r="P19" s="60">
        <f>VLOOKUP($A19,'Return Data'!$B$7:$R$2292,14,0)</f>
        <v>6.3364000000000003</v>
      </c>
      <c r="Q19" s="61">
        <f t="shared" si="6"/>
        <v>10</v>
      </c>
      <c r="R19" s="60">
        <f>VLOOKUP($A19,'Return Data'!$B$7:$R$2292,16,0)</f>
        <v>7.9691999999999998</v>
      </c>
      <c r="S19" s="62">
        <f t="shared" si="7"/>
        <v>8</v>
      </c>
    </row>
    <row r="20" spans="1:19" x14ac:dyDescent="0.3">
      <c r="A20" s="77" t="s">
        <v>1332</v>
      </c>
      <c r="B20" s="59">
        <f>VLOOKUP($A20,'Return Data'!$B$7:$R$2292,3,0)</f>
        <v>44774</v>
      </c>
      <c r="C20" s="60">
        <f>VLOOKUP($A20,'Return Data'!$B$7:$R$2292,4,0)</f>
        <v>1932.4896000000001</v>
      </c>
      <c r="D20" s="60">
        <f>VLOOKUP($A20,'Return Data'!$B$7:$R$2292,9,0)</f>
        <v>10.5664</v>
      </c>
      <c r="E20" s="61">
        <f t="shared" si="0"/>
        <v>4</v>
      </c>
      <c r="F20" s="60">
        <f>VLOOKUP($A20,'Return Data'!$B$7:$R$2292,10,0)</f>
        <v>1.5755999999999999</v>
      </c>
      <c r="G20" s="61">
        <f t="shared" si="1"/>
        <v>19</v>
      </c>
      <c r="H20" s="60">
        <f>VLOOKUP($A20,'Return Data'!$B$7:$R$2292,11,0)</f>
        <v>2.1141000000000001</v>
      </c>
      <c r="I20" s="61">
        <f t="shared" si="2"/>
        <v>19</v>
      </c>
      <c r="J20" s="60">
        <f>VLOOKUP($A20,'Return Data'!$B$7:$R$2292,12,0)</f>
        <v>2.1248</v>
      </c>
      <c r="K20" s="61">
        <f t="shared" si="3"/>
        <v>24</v>
      </c>
      <c r="L20" s="60">
        <f>VLOOKUP($A20,'Return Data'!$B$7:$R$2292,13,0)</f>
        <v>2.7265999999999999</v>
      </c>
      <c r="M20" s="61">
        <f t="shared" si="4"/>
        <v>20</v>
      </c>
      <c r="N20" s="60">
        <f>VLOOKUP($A20,'Return Data'!$B$7:$R$2292,17,0)</f>
        <v>3.6751</v>
      </c>
      <c r="O20" s="61">
        <f t="shared" si="5"/>
        <v>20</v>
      </c>
      <c r="P20" s="60">
        <f>VLOOKUP($A20,'Return Data'!$B$7:$R$2292,14,0)</f>
        <v>4.3045999999999998</v>
      </c>
      <c r="Q20" s="61">
        <f t="shared" si="6"/>
        <v>22</v>
      </c>
      <c r="R20" s="60">
        <f>VLOOKUP($A20,'Return Data'!$B$7:$R$2292,16,0)</f>
        <v>7.6715</v>
      </c>
      <c r="S20" s="62">
        <f t="shared" si="7"/>
        <v>14</v>
      </c>
    </row>
    <row r="21" spans="1:19" x14ac:dyDescent="0.3">
      <c r="A21" s="77" t="s">
        <v>1334</v>
      </c>
      <c r="B21" s="59">
        <f>VLOOKUP($A21,'Return Data'!$B$7:$R$2292,3,0)</f>
        <v>44774</v>
      </c>
      <c r="C21" s="60">
        <f>VLOOKUP($A21,'Return Data'!$B$7:$R$2292,4,0)</f>
        <v>3172.0558000000001</v>
      </c>
      <c r="D21" s="60">
        <f>VLOOKUP($A21,'Return Data'!$B$7:$R$2292,9,0)</f>
        <v>7.4459</v>
      </c>
      <c r="E21" s="61">
        <f t="shared" si="0"/>
        <v>20</v>
      </c>
      <c r="F21" s="60">
        <f>VLOOKUP($A21,'Return Data'!$B$7:$R$2292,10,0)</f>
        <v>1.3118000000000001</v>
      </c>
      <c r="G21" s="61">
        <f t="shared" si="1"/>
        <v>21</v>
      </c>
      <c r="H21" s="60">
        <f>VLOOKUP($A21,'Return Data'!$B$7:$R$2292,11,0)</f>
        <v>2.2294</v>
      </c>
      <c r="I21" s="61">
        <f t="shared" si="2"/>
        <v>18</v>
      </c>
      <c r="J21" s="60">
        <f>VLOOKUP($A21,'Return Data'!$B$7:$R$2292,12,0)</f>
        <v>2.5366</v>
      </c>
      <c r="K21" s="61">
        <f t="shared" si="3"/>
        <v>16</v>
      </c>
      <c r="L21" s="60">
        <f>VLOOKUP($A21,'Return Data'!$B$7:$R$2292,13,0)</f>
        <v>2.6839</v>
      </c>
      <c r="M21" s="61">
        <f t="shared" si="4"/>
        <v>22</v>
      </c>
      <c r="N21" s="60">
        <f>VLOOKUP($A21,'Return Data'!$B$7:$R$2292,17,0)</f>
        <v>3.5327000000000002</v>
      </c>
      <c r="O21" s="61">
        <f t="shared" si="5"/>
        <v>22</v>
      </c>
      <c r="P21" s="60">
        <f>VLOOKUP($A21,'Return Data'!$B$7:$R$2292,14,0)</f>
        <v>6.1548999999999996</v>
      </c>
      <c r="Q21" s="61">
        <f t="shared" si="6"/>
        <v>14</v>
      </c>
      <c r="R21" s="60">
        <f>VLOOKUP($A21,'Return Data'!$B$7:$R$2292,16,0)</f>
        <v>7.6680999999999999</v>
      </c>
      <c r="S21" s="62">
        <f t="shared" si="7"/>
        <v>15</v>
      </c>
    </row>
    <row r="22" spans="1:19" x14ac:dyDescent="0.3">
      <c r="A22" s="77" t="s">
        <v>1338</v>
      </c>
      <c r="B22" s="59">
        <f>VLOOKUP($A22,'Return Data'!$B$7:$R$2292,3,0)</f>
        <v>44774</v>
      </c>
      <c r="C22" s="60">
        <f>VLOOKUP($A22,'Return Data'!$B$7:$R$2292,4,0)</f>
        <v>45.862000000000002</v>
      </c>
      <c r="D22" s="60">
        <f>VLOOKUP($A22,'Return Data'!$B$7:$R$2292,9,0)</f>
        <v>10.1114</v>
      </c>
      <c r="E22" s="61">
        <f t="shared" si="0"/>
        <v>5</v>
      </c>
      <c r="F22" s="60">
        <f>VLOOKUP($A22,'Return Data'!$B$7:$R$2292,10,0)</f>
        <v>2.1530999999999998</v>
      </c>
      <c r="G22" s="61">
        <f t="shared" si="1"/>
        <v>14</v>
      </c>
      <c r="H22" s="60">
        <f>VLOOKUP($A22,'Return Data'!$B$7:$R$2292,11,0)</f>
        <v>2.5577000000000001</v>
      </c>
      <c r="I22" s="61">
        <f t="shared" si="2"/>
        <v>16</v>
      </c>
      <c r="J22" s="60">
        <f>VLOOKUP($A22,'Return Data'!$B$7:$R$2292,12,0)</f>
        <v>2.4878999999999998</v>
      </c>
      <c r="K22" s="61">
        <f t="shared" si="3"/>
        <v>18</v>
      </c>
      <c r="L22" s="60">
        <f>VLOOKUP($A22,'Return Data'!$B$7:$R$2292,13,0)</f>
        <v>3.3306</v>
      </c>
      <c r="M22" s="61">
        <f t="shared" si="4"/>
        <v>11</v>
      </c>
      <c r="N22" s="60">
        <f>VLOOKUP($A22,'Return Data'!$B$7:$R$2292,17,0)</f>
        <v>4.2350000000000003</v>
      </c>
      <c r="O22" s="61">
        <f t="shared" si="5"/>
        <v>10</v>
      </c>
      <c r="P22" s="60">
        <f>VLOOKUP($A22,'Return Data'!$B$7:$R$2292,14,0)</f>
        <v>6.6231999999999998</v>
      </c>
      <c r="Q22" s="61">
        <f t="shared" si="6"/>
        <v>8</v>
      </c>
      <c r="R22" s="60">
        <f>VLOOKUP($A22,'Return Data'!$B$7:$R$2292,16,0)</f>
        <v>8.1471999999999998</v>
      </c>
      <c r="S22" s="62">
        <f t="shared" si="7"/>
        <v>5</v>
      </c>
    </row>
    <row r="23" spans="1:19" x14ac:dyDescent="0.3">
      <c r="A23" s="77" t="s">
        <v>1339</v>
      </c>
      <c r="B23" s="59">
        <f>VLOOKUP($A23,'Return Data'!$B$7:$R$2292,3,0)</f>
        <v>44774</v>
      </c>
      <c r="C23" s="60">
        <f>VLOOKUP($A23,'Return Data'!$B$7:$R$2292,4,0)</f>
        <v>22.630199999999999</v>
      </c>
      <c r="D23" s="60">
        <f>VLOOKUP($A23,'Return Data'!$B$7:$R$2292,9,0)</f>
        <v>8.5474999999999994</v>
      </c>
      <c r="E23" s="61">
        <f t="shared" si="0"/>
        <v>13</v>
      </c>
      <c r="F23" s="60">
        <f>VLOOKUP($A23,'Return Data'!$B$7:$R$2292,10,0)</f>
        <v>1.1634</v>
      </c>
      <c r="G23" s="61">
        <f t="shared" si="1"/>
        <v>23</v>
      </c>
      <c r="H23" s="60">
        <f>VLOOKUP($A23,'Return Data'!$B$7:$R$2292,11,0)</f>
        <v>1.9505999999999999</v>
      </c>
      <c r="I23" s="61">
        <f t="shared" si="2"/>
        <v>23</v>
      </c>
      <c r="J23" s="60">
        <f>VLOOKUP($A23,'Return Data'!$B$7:$R$2292,12,0)</f>
        <v>2.1581999999999999</v>
      </c>
      <c r="K23" s="61">
        <f t="shared" si="3"/>
        <v>23</v>
      </c>
      <c r="L23" s="60">
        <f>VLOOKUP($A23,'Return Data'!$B$7:$R$2292,13,0)</f>
        <v>2.4977</v>
      </c>
      <c r="M23" s="61">
        <f t="shared" si="4"/>
        <v>24</v>
      </c>
      <c r="N23" s="60">
        <f>VLOOKUP($A23,'Return Data'!$B$7:$R$2292,17,0)</f>
        <v>3.5221</v>
      </c>
      <c r="O23" s="61">
        <f t="shared" si="5"/>
        <v>23</v>
      </c>
      <c r="P23" s="60">
        <f>VLOOKUP($A23,'Return Data'!$B$7:$R$2292,14,0)</f>
        <v>6.0529000000000002</v>
      </c>
      <c r="Q23" s="61">
        <f t="shared" si="6"/>
        <v>17</v>
      </c>
      <c r="R23" s="60">
        <f>VLOOKUP($A23,'Return Data'!$B$7:$R$2292,16,0)</f>
        <v>7.8055000000000003</v>
      </c>
      <c r="S23" s="62">
        <f t="shared" si="7"/>
        <v>13</v>
      </c>
    </row>
    <row r="24" spans="1:19" x14ac:dyDescent="0.3">
      <c r="A24" s="77" t="s">
        <v>1341</v>
      </c>
      <c r="B24" s="59">
        <f>VLOOKUP($A24,'Return Data'!$B$7:$R$2292,3,0)</f>
        <v>44774</v>
      </c>
      <c r="C24" s="60">
        <f>VLOOKUP($A24,'Return Data'!$B$7:$R$2292,4,0)</f>
        <v>12.504300000000001</v>
      </c>
      <c r="D24" s="60">
        <f>VLOOKUP($A24,'Return Data'!$B$7:$R$2292,9,0)</f>
        <v>8.0297999999999998</v>
      </c>
      <c r="E24" s="61">
        <f t="shared" si="0"/>
        <v>17</v>
      </c>
      <c r="F24" s="60">
        <f>VLOOKUP($A24,'Return Data'!$B$7:$R$2292,10,0)</f>
        <v>1.5306999999999999</v>
      </c>
      <c r="G24" s="61">
        <f t="shared" si="1"/>
        <v>20</v>
      </c>
      <c r="H24" s="60">
        <f>VLOOKUP($A24,'Return Data'!$B$7:$R$2292,11,0)</f>
        <v>2.0247000000000002</v>
      </c>
      <c r="I24" s="61">
        <f t="shared" si="2"/>
        <v>22</v>
      </c>
      <c r="J24" s="60">
        <f>VLOOKUP($A24,'Return Data'!$B$7:$R$2292,12,0)</f>
        <v>2.1764999999999999</v>
      </c>
      <c r="K24" s="61">
        <f t="shared" si="3"/>
        <v>22</v>
      </c>
      <c r="L24" s="60">
        <f>VLOOKUP($A24,'Return Data'!$B$7:$R$2292,13,0)</f>
        <v>2.5041000000000002</v>
      </c>
      <c r="M24" s="61">
        <f t="shared" si="4"/>
        <v>23</v>
      </c>
      <c r="N24" s="60">
        <f>VLOOKUP($A24,'Return Data'!$B$7:$R$2292,17,0)</f>
        <v>3.4243999999999999</v>
      </c>
      <c r="O24" s="61">
        <f t="shared" si="5"/>
        <v>24</v>
      </c>
      <c r="P24" s="60"/>
      <c r="Q24" s="61"/>
      <c r="R24" s="60">
        <f>VLOOKUP($A24,'Return Data'!$B$7:$R$2292,16,0)</f>
        <v>6.5963000000000003</v>
      </c>
      <c r="S24" s="62">
        <f t="shared" si="7"/>
        <v>22</v>
      </c>
    </row>
    <row r="25" spans="1:19" x14ac:dyDescent="0.3">
      <c r="A25" s="77" t="s">
        <v>1343</v>
      </c>
      <c r="B25" s="59">
        <f>VLOOKUP($A25,'Return Data'!$B$7:$R$2292,3,0)</f>
        <v>44774</v>
      </c>
      <c r="C25" s="60">
        <f>VLOOKUP($A25,'Return Data'!$B$7:$R$2292,4,0)</f>
        <v>13.3771</v>
      </c>
      <c r="D25" s="60">
        <f>VLOOKUP($A25,'Return Data'!$B$7:$R$2292,9,0)</f>
        <v>8.8770000000000007</v>
      </c>
      <c r="E25" s="61">
        <f t="shared" si="0"/>
        <v>11</v>
      </c>
      <c r="F25" s="60">
        <f>VLOOKUP($A25,'Return Data'!$B$7:$R$2292,10,0)</f>
        <v>2.9216000000000002</v>
      </c>
      <c r="G25" s="61">
        <f t="shared" si="1"/>
        <v>6</v>
      </c>
      <c r="H25" s="60">
        <f>VLOOKUP($A25,'Return Data'!$B$7:$R$2292,11,0)</f>
        <v>3.07</v>
      </c>
      <c r="I25" s="61">
        <f t="shared" si="2"/>
        <v>8</v>
      </c>
      <c r="J25" s="60">
        <f>VLOOKUP($A25,'Return Data'!$B$7:$R$2292,12,0)</f>
        <v>3.0525000000000002</v>
      </c>
      <c r="K25" s="61">
        <f t="shared" si="3"/>
        <v>8</v>
      </c>
      <c r="L25" s="60">
        <f>VLOOKUP($A25,'Return Data'!$B$7:$R$2292,13,0)</f>
        <v>3.2254</v>
      </c>
      <c r="M25" s="61">
        <f t="shared" si="4"/>
        <v>12</v>
      </c>
      <c r="N25" s="60">
        <f>VLOOKUP($A25,'Return Data'!$B$7:$R$2292,17,0)</f>
        <v>4.0216000000000003</v>
      </c>
      <c r="O25" s="61">
        <f t="shared" si="5"/>
        <v>12</v>
      </c>
      <c r="P25" s="60">
        <f>VLOOKUP($A25,'Return Data'!$B$7:$R$2292,14,0)</f>
        <v>6.0815000000000001</v>
      </c>
      <c r="Q25" s="61">
        <f t="shared" ref="Q25:Q31" si="8">RANK(P25,P$8:P$31,0)</f>
        <v>16</v>
      </c>
      <c r="R25" s="60">
        <f>VLOOKUP($A25,'Return Data'!$B$7:$R$2292,16,0)</f>
        <v>6.8672000000000004</v>
      </c>
      <c r="S25" s="62">
        <f t="shared" si="7"/>
        <v>21</v>
      </c>
    </row>
    <row r="26" spans="1:19" x14ac:dyDescent="0.3">
      <c r="A26" s="77" t="s">
        <v>1345</v>
      </c>
      <c r="B26" s="59">
        <f>VLOOKUP($A26,'Return Data'!$B$7:$R$2292,3,0)</f>
        <v>44774</v>
      </c>
      <c r="C26" s="60">
        <f>VLOOKUP($A26,'Return Data'!$B$7:$R$2292,4,0)</f>
        <v>45.6873</v>
      </c>
      <c r="D26" s="60">
        <f>VLOOKUP($A26,'Return Data'!$B$7:$R$2292,9,0)</f>
        <v>9.1313999999999993</v>
      </c>
      <c r="E26" s="61">
        <f t="shared" si="0"/>
        <v>8</v>
      </c>
      <c r="F26" s="60">
        <f>VLOOKUP($A26,'Return Data'!$B$7:$R$2292,10,0)</f>
        <v>1.8385</v>
      </c>
      <c r="G26" s="61">
        <f t="shared" si="1"/>
        <v>18</v>
      </c>
      <c r="H26" s="60">
        <f>VLOOKUP($A26,'Return Data'!$B$7:$R$2292,11,0)</f>
        <v>2.9032</v>
      </c>
      <c r="I26" s="61">
        <f t="shared" si="2"/>
        <v>11</v>
      </c>
      <c r="J26" s="60">
        <f>VLOOKUP($A26,'Return Data'!$B$7:$R$2292,12,0)</f>
        <v>3.0956999999999999</v>
      </c>
      <c r="K26" s="61">
        <f t="shared" si="3"/>
        <v>7</v>
      </c>
      <c r="L26" s="60">
        <f>VLOOKUP($A26,'Return Data'!$B$7:$R$2292,13,0)</f>
        <v>3.5909</v>
      </c>
      <c r="M26" s="61">
        <f t="shared" si="4"/>
        <v>8</v>
      </c>
      <c r="N26" s="60">
        <f>VLOOKUP($A26,'Return Data'!$B$7:$R$2292,17,0)</f>
        <v>5.0376000000000003</v>
      </c>
      <c r="O26" s="61">
        <f t="shared" si="5"/>
        <v>7</v>
      </c>
      <c r="P26" s="60">
        <f>VLOOKUP($A26,'Return Data'!$B$7:$R$2292,14,0)</f>
        <v>6.9904999999999999</v>
      </c>
      <c r="Q26" s="61">
        <f t="shared" si="8"/>
        <v>5</v>
      </c>
      <c r="R26" s="60">
        <f>VLOOKUP($A26,'Return Data'!$B$7:$R$2292,16,0)</f>
        <v>8.2243999999999993</v>
      </c>
      <c r="S26" s="62">
        <f t="shared" si="7"/>
        <v>4</v>
      </c>
    </row>
    <row r="27" spans="1:19" x14ac:dyDescent="0.3">
      <c r="A27" s="77" t="s">
        <v>1947</v>
      </c>
      <c r="B27" s="59">
        <f>VLOOKUP($A27,'Return Data'!$B$7:$R$2292,3,0)</f>
        <v>44774</v>
      </c>
      <c r="C27" s="60">
        <f>VLOOKUP($A27,'Return Data'!$B$7:$R$2292,4,0)</f>
        <v>39.900399999999998</v>
      </c>
      <c r="D27" s="60">
        <f>VLOOKUP($A27,'Return Data'!$B$7:$R$2292,9,0)</f>
        <v>7.7046999999999999</v>
      </c>
      <c r="E27" s="61">
        <f t="shared" si="0"/>
        <v>18</v>
      </c>
      <c r="F27" s="60">
        <f>VLOOKUP($A27,'Return Data'!$B$7:$R$2292,10,0)</f>
        <v>2.9792000000000001</v>
      </c>
      <c r="G27" s="61">
        <f t="shared" si="1"/>
        <v>4</v>
      </c>
      <c r="H27" s="60">
        <f>VLOOKUP($A27,'Return Data'!$B$7:$R$2292,11,0)</f>
        <v>3.1433</v>
      </c>
      <c r="I27" s="61">
        <f t="shared" si="2"/>
        <v>6</v>
      </c>
      <c r="J27" s="60">
        <f>VLOOKUP($A27,'Return Data'!$B$7:$R$2292,12,0)</f>
        <v>2.9007999999999998</v>
      </c>
      <c r="K27" s="61">
        <f t="shared" si="3"/>
        <v>11</v>
      </c>
      <c r="L27" s="60">
        <f>VLOOKUP($A27,'Return Data'!$B$7:$R$2292,13,0)</f>
        <v>3.1493000000000002</v>
      </c>
      <c r="M27" s="61">
        <f t="shared" si="4"/>
        <v>15</v>
      </c>
      <c r="N27" s="60">
        <f>VLOOKUP($A27,'Return Data'!$B$7:$R$2292,17,0)</f>
        <v>3.9367999999999999</v>
      </c>
      <c r="O27" s="61">
        <f t="shared" si="5"/>
        <v>14</v>
      </c>
      <c r="P27" s="60">
        <f>VLOOKUP($A27,'Return Data'!$B$7:$R$2292,14,0)</f>
        <v>6.1131000000000002</v>
      </c>
      <c r="Q27" s="61">
        <f t="shared" si="8"/>
        <v>15</v>
      </c>
      <c r="R27" s="60">
        <f>VLOOKUP($A27,'Return Data'!$B$7:$R$2292,16,0)</f>
        <v>7.1574999999999998</v>
      </c>
      <c r="S27" s="62">
        <f t="shared" si="7"/>
        <v>19</v>
      </c>
    </row>
    <row r="28" spans="1:19" x14ac:dyDescent="0.3">
      <c r="A28" s="77" t="s">
        <v>1346</v>
      </c>
      <c r="B28" s="59">
        <f>VLOOKUP($A28,'Return Data'!$B$7:$R$2292,3,0)</f>
        <v>44774</v>
      </c>
      <c r="C28" s="60">
        <f>VLOOKUP($A28,'Return Data'!$B$7:$R$2292,4,0)</f>
        <v>27.378499999999999</v>
      </c>
      <c r="D28" s="60">
        <f>VLOOKUP($A28,'Return Data'!$B$7:$R$2292,9,0)</f>
        <v>7.1388999999999996</v>
      </c>
      <c r="E28" s="61">
        <f t="shared" si="0"/>
        <v>21</v>
      </c>
      <c r="F28" s="60">
        <f>VLOOKUP($A28,'Return Data'!$B$7:$R$2292,10,0)</f>
        <v>2.1476999999999999</v>
      </c>
      <c r="G28" s="61">
        <f t="shared" si="1"/>
        <v>15</v>
      </c>
      <c r="H28" s="60">
        <f>VLOOKUP($A28,'Return Data'!$B$7:$R$2292,11,0)</f>
        <v>2.8140999999999998</v>
      </c>
      <c r="I28" s="61">
        <f t="shared" si="2"/>
        <v>13</v>
      </c>
      <c r="J28" s="60">
        <f>VLOOKUP($A28,'Return Data'!$B$7:$R$2292,12,0)</f>
        <v>2.8401999999999998</v>
      </c>
      <c r="K28" s="61">
        <f t="shared" si="3"/>
        <v>12</v>
      </c>
      <c r="L28" s="60">
        <f>VLOOKUP($A28,'Return Data'!$B$7:$R$2292,13,0)</f>
        <v>3.1654</v>
      </c>
      <c r="M28" s="61">
        <f t="shared" si="4"/>
        <v>13</v>
      </c>
      <c r="N28" s="60">
        <f>VLOOKUP($A28,'Return Data'!$B$7:$R$2292,17,0)</f>
        <v>3.8127</v>
      </c>
      <c r="O28" s="61">
        <f t="shared" si="5"/>
        <v>18</v>
      </c>
      <c r="P28" s="60">
        <f>VLOOKUP($A28,'Return Data'!$B$7:$R$2292,14,0)</f>
        <v>6.2411000000000003</v>
      </c>
      <c r="Q28" s="61">
        <f t="shared" si="8"/>
        <v>11</v>
      </c>
      <c r="R28" s="60">
        <f>VLOOKUP($A28,'Return Data'!$B$7:$R$2292,16,0)</f>
        <v>7.8968999999999996</v>
      </c>
      <c r="S28" s="62">
        <f t="shared" si="7"/>
        <v>10</v>
      </c>
    </row>
    <row r="29" spans="1:19" x14ac:dyDescent="0.3">
      <c r="A29" s="77" t="s">
        <v>1925</v>
      </c>
      <c r="B29" s="59">
        <f>VLOOKUP($A29,'Return Data'!$B$7:$R$2292,3,0)</f>
        <v>44774</v>
      </c>
      <c r="C29" s="60">
        <f>VLOOKUP($A29,'Return Data'!$B$7:$R$2292,4,0)</f>
        <v>38.308900000000001</v>
      </c>
      <c r="D29" s="60">
        <f>VLOOKUP($A29,'Return Data'!$B$7:$R$2292,9,0)</f>
        <v>6.7043999999999997</v>
      </c>
      <c r="E29" s="61">
        <f t="shared" si="0"/>
        <v>24</v>
      </c>
      <c r="F29" s="60">
        <f>VLOOKUP($A29,'Return Data'!$B$7:$R$2292,10,0)</f>
        <v>1.9621</v>
      </c>
      <c r="G29" s="61">
        <f t="shared" si="1"/>
        <v>17</v>
      </c>
      <c r="H29" s="60">
        <f>VLOOKUP($A29,'Return Data'!$B$7:$R$2292,11,0)</f>
        <v>2.8696999999999999</v>
      </c>
      <c r="I29" s="61">
        <f t="shared" si="2"/>
        <v>12</v>
      </c>
      <c r="J29" s="60">
        <f>VLOOKUP($A29,'Return Data'!$B$7:$R$2292,12,0)</f>
        <v>3.4032</v>
      </c>
      <c r="K29" s="61">
        <f t="shared" si="3"/>
        <v>5</v>
      </c>
      <c r="L29" s="60">
        <f>VLOOKUP($A29,'Return Data'!$B$7:$R$2292,13,0)</f>
        <v>3.464</v>
      </c>
      <c r="M29" s="61">
        <f t="shared" si="4"/>
        <v>9</v>
      </c>
      <c r="N29" s="60">
        <f>VLOOKUP($A29,'Return Data'!$B$7:$R$2292,17,0)</f>
        <v>3.8241999999999998</v>
      </c>
      <c r="O29" s="61">
        <f t="shared" si="5"/>
        <v>17</v>
      </c>
      <c r="P29" s="60">
        <f>VLOOKUP($A29,'Return Data'!$B$7:$R$2292,14,0)</f>
        <v>6.2027999999999999</v>
      </c>
      <c r="Q29" s="61">
        <f t="shared" si="8"/>
        <v>13</v>
      </c>
      <c r="R29" s="60">
        <f>VLOOKUP($A29,'Return Data'!$B$7:$R$2292,16,0)</f>
        <v>6.8964999999999996</v>
      </c>
      <c r="S29" s="62">
        <f t="shared" si="7"/>
        <v>20</v>
      </c>
    </row>
    <row r="30" spans="1:19" x14ac:dyDescent="0.3">
      <c r="A30" s="77" t="s">
        <v>1351</v>
      </c>
      <c r="B30" s="59">
        <f>VLOOKUP($A30,'Return Data'!$B$7:$R$2292,3,0)</f>
        <v>44774</v>
      </c>
      <c r="C30" s="60">
        <f>VLOOKUP($A30,'Return Data'!$B$7:$R$2292,4,0)</f>
        <v>42.573500000000003</v>
      </c>
      <c r="D30" s="60">
        <f>VLOOKUP($A30,'Return Data'!$B$7:$R$2292,9,0)</f>
        <v>8.5746000000000002</v>
      </c>
      <c r="E30" s="61">
        <f t="shared" si="0"/>
        <v>12</v>
      </c>
      <c r="F30" s="60">
        <f>VLOOKUP($A30,'Return Data'!$B$7:$R$2292,10,0)</f>
        <v>2.7343000000000002</v>
      </c>
      <c r="G30" s="61">
        <f t="shared" si="1"/>
        <v>9</v>
      </c>
      <c r="H30" s="60">
        <f>VLOOKUP($A30,'Return Data'!$B$7:$R$2292,11,0)</f>
        <v>3.2507000000000001</v>
      </c>
      <c r="I30" s="61">
        <f t="shared" si="2"/>
        <v>5</v>
      </c>
      <c r="J30" s="60">
        <f>VLOOKUP($A30,'Return Data'!$B$7:$R$2292,12,0)</f>
        <v>3.0998000000000001</v>
      </c>
      <c r="K30" s="61">
        <f t="shared" si="3"/>
        <v>6</v>
      </c>
      <c r="L30" s="60">
        <f>VLOOKUP($A30,'Return Data'!$B$7:$R$2292,13,0)</f>
        <v>3.1638999999999999</v>
      </c>
      <c r="M30" s="61">
        <f t="shared" si="4"/>
        <v>14</v>
      </c>
      <c r="N30" s="60">
        <f>VLOOKUP($A30,'Return Data'!$B$7:$R$2292,17,0)</f>
        <v>3.9386999999999999</v>
      </c>
      <c r="O30" s="61">
        <f t="shared" si="5"/>
        <v>13</v>
      </c>
      <c r="P30" s="60">
        <f>VLOOKUP($A30,'Return Data'!$B$7:$R$2292,14,0)</f>
        <v>6.4194000000000004</v>
      </c>
      <c r="Q30" s="61">
        <f t="shared" si="8"/>
        <v>9</v>
      </c>
      <c r="R30" s="60">
        <f>VLOOKUP($A30,'Return Data'!$B$7:$R$2292,16,0)</f>
        <v>7.5660999999999996</v>
      </c>
      <c r="S30" s="62">
        <f t="shared" si="7"/>
        <v>16</v>
      </c>
    </row>
    <row r="31" spans="1:19" x14ac:dyDescent="0.3">
      <c r="A31" s="77" t="s">
        <v>1352</v>
      </c>
      <c r="B31" s="59">
        <f>VLOOKUP($A31,'Return Data'!$B$7:$R$2292,3,0)</f>
        <v>44774</v>
      </c>
      <c r="C31" s="60">
        <f>VLOOKUP($A31,'Return Data'!$B$7:$R$2292,4,0)</f>
        <v>26.938199999999998</v>
      </c>
      <c r="D31" s="60">
        <f>VLOOKUP($A31,'Return Data'!$B$7:$R$2292,9,0)</f>
        <v>6.9112999999999998</v>
      </c>
      <c r="E31" s="61">
        <f t="shared" si="0"/>
        <v>23</v>
      </c>
      <c r="F31" s="60">
        <f>VLOOKUP($A31,'Return Data'!$B$7:$R$2292,10,0)</f>
        <v>2.2530000000000001</v>
      </c>
      <c r="G31" s="61">
        <f t="shared" si="1"/>
        <v>13</v>
      </c>
      <c r="H31" s="60">
        <f>VLOOKUP($A31,'Return Data'!$B$7:$R$2292,11,0)</f>
        <v>3.0295000000000001</v>
      </c>
      <c r="I31" s="61">
        <f t="shared" si="2"/>
        <v>9</v>
      </c>
      <c r="J31" s="60">
        <f>VLOOKUP($A31,'Return Data'!$B$7:$R$2292,12,0)</f>
        <v>2.9399000000000002</v>
      </c>
      <c r="K31" s="61">
        <f t="shared" si="3"/>
        <v>9</v>
      </c>
      <c r="L31" s="60">
        <f>VLOOKUP($A31,'Return Data'!$B$7:$R$2292,13,0)</f>
        <v>8.2460000000000004</v>
      </c>
      <c r="M31" s="61">
        <f t="shared" si="4"/>
        <v>4</v>
      </c>
      <c r="N31" s="60">
        <f>VLOOKUP($A31,'Return Data'!$B$7:$R$2292,17,0)</f>
        <v>6.7397999999999998</v>
      </c>
      <c r="O31" s="61">
        <f t="shared" si="5"/>
        <v>4</v>
      </c>
      <c r="P31" s="60">
        <f>VLOOKUP($A31,'Return Data'!$B$7:$R$2292,14,0)</f>
        <v>8.4198000000000004</v>
      </c>
      <c r="Q31" s="61">
        <f t="shared" si="8"/>
        <v>1</v>
      </c>
      <c r="R31" s="60">
        <f>VLOOKUP($A31,'Return Data'!$B$7:$R$2292,16,0)</f>
        <v>7.3589000000000002</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8.9330625000000037</v>
      </c>
      <c r="E33" s="83"/>
      <c r="F33" s="84">
        <f>AVERAGE(F8:F31)</f>
        <v>2.3688250000000002</v>
      </c>
      <c r="G33" s="83"/>
      <c r="H33" s="84">
        <f>AVERAGE(H8:H31)</f>
        <v>4.0517791666666643</v>
      </c>
      <c r="I33" s="83"/>
      <c r="J33" s="84">
        <f>AVERAGE(J8:J31)</f>
        <v>3.6655124999999988</v>
      </c>
      <c r="K33" s="83"/>
      <c r="L33" s="84">
        <f>AVERAGE(L8:L31)</f>
        <v>4.7125416666666657</v>
      </c>
      <c r="M33" s="83"/>
      <c r="N33" s="84">
        <f>AVERAGE(N8:N31)</f>
        <v>4.9261500000000016</v>
      </c>
      <c r="O33" s="83"/>
      <c r="P33" s="84">
        <f>AVERAGE(P8:P31)</f>
        <v>6.2368695652173916</v>
      </c>
      <c r="Q33" s="83"/>
      <c r="R33" s="84">
        <f>AVERAGE(R8:R31)</f>
        <v>7.6322541666666668</v>
      </c>
      <c r="S33" s="85"/>
    </row>
    <row r="34" spans="1:19" x14ac:dyDescent="0.3">
      <c r="A34" s="82" t="s">
        <v>28</v>
      </c>
      <c r="B34" s="83"/>
      <c r="C34" s="83"/>
      <c r="D34" s="84">
        <f>MIN(D8:D31)</f>
        <v>6.7043999999999997</v>
      </c>
      <c r="E34" s="83"/>
      <c r="F34" s="84">
        <f>MIN(F8:F31)</f>
        <v>0.9869</v>
      </c>
      <c r="G34" s="83"/>
      <c r="H34" s="84">
        <f>MIN(H8:H31)</f>
        <v>1.1412</v>
      </c>
      <c r="I34" s="83"/>
      <c r="J34" s="84">
        <f>MIN(J8:J31)</f>
        <v>2.1248</v>
      </c>
      <c r="K34" s="83"/>
      <c r="L34" s="84">
        <f>MIN(L8:L31)</f>
        <v>2.4977</v>
      </c>
      <c r="M34" s="83"/>
      <c r="N34" s="84">
        <f>MIN(N8:N31)</f>
        <v>3.4243999999999999</v>
      </c>
      <c r="O34" s="83"/>
      <c r="P34" s="84">
        <f>MIN(P8:P31)</f>
        <v>3.6661000000000001</v>
      </c>
      <c r="Q34" s="83"/>
      <c r="R34" s="84">
        <f>MIN(R8:R31)</f>
        <v>5.9585999999999997</v>
      </c>
      <c r="S34" s="85"/>
    </row>
    <row r="35" spans="1:19" ht="15" thickBot="1" x14ac:dyDescent="0.35">
      <c r="A35" s="86" t="s">
        <v>29</v>
      </c>
      <c r="B35" s="87"/>
      <c r="C35" s="87"/>
      <c r="D35" s="88">
        <f>MAX(D8:D31)</f>
        <v>12.7041</v>
      </c>
      <c r="E35" s="87"/>
      <c r="F35" s="88">
        <f>MAX(F8:F31)</f>
        <v>4.9882</v>
      </c>
      <c r="G35" s="87"/>
      <c r="H35" s="88">
        <f>MAX(H8:H31)</f>
        <v>33.296500000000002</v>
      </c>
      <c r="I35" s="87"/>
      <c r="J35" s="88">
        <f>MAX(J8:J31)</f>
        <v>23.061699999999998</v>
      </c>
      <c r="K35" s="87"/>
      <c r="L35" s="88">
        <f>MAX(L8:L31)</f>
        <v>17.802099999999999</v>
      </c>
      <c r="M35" s="87"/>
      <c r="N35" s="88">
        <f>MAX(N8:N31)</f>
        <v>11.1196</v>
      </c>
      <c r="O35" s="87"/>
      <c r="P35" s="88">
        <f>MAX(P8:P31)</f>
        <v>8.4198000000000004</v>
      </c>
      <c r="Q35" s="87"/>
      <c r="R35" s="88">
        <f>MAX(R8:R31)</f>
        <v>8.8398000000000003</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44774</v>
      </c>
      <c r="C8" s="60">
        <f>VLOOKUP($A8,'Return Data'!$B$7:$R$2292,4,0)</f>
        <v>38.631</v>
      </c>
      <c r="D8" s="60">
        <f>VLOOKUP($A8,'Return Data'!$B$7:$R$2292,9,0)</f>
        <v>11.983000000000001</v>
      </c>
      <c r="E8" s="61">
        <f t="shared" ref="E8:E31" si="0">RANK(D8,D$8:D$31,0)</f>
        <v>1</v>
      </c>
      <c r="F8" s="60">
        <f>VLOOKUP($A8,'Return Data'!$B$7:$R$2292,10,0)</f>
        <v>3.5</v>
      </c>
      <c r="G8" s="61">
        <f t="shared" ref="G8:G31" si="1">RANK(F8,F$8:F$31,0)</f>
        <v>2</v>
      </c>
      <c r="H8" s="60">
        <f>VLOOKUP($A8,'Return Data'!$B$7:$R$2292,11,0)</f>
        <v>3.8504</v>
      </c>
      <c r="I8" s="61">
        <f t="shared" ref="I8:I31" si="2">RANK(H8,H$8:H$31,0)</f>
        <v>4</v>
      </c>
      <c r="J8" s="60">
        <f>VLOOKUP($A8,'Return Data'!$B$7:$R$2292,12,0)</f>
        <v>3.3559000000000001</v>
      </c>
      <c r="K8" s="61">
        <f t="shared" ref="K8:K31" si="3">RANK(J8,J$8:J$31,0)</f>
        <v>3</v>
      </c>
      <c r="L8" s="60">
        <f>VLOOKUP($A8,'Return Data'!$B$7:$R$2292,13,0)</f>
        <v>3.5682999999999998</v>
      </c>
      <c r="M8" s="61">
        <f t="shared" ref="M8:M31" si="4">RANK(L8,L$8:L$31,0)</f>
        <v>6</v>
      </c>
      <c r="N8" s="60">
        <f>VLOOKUP($A8,'Return Data'!$B$7:$R$2292,17,0)</f>
        <v>4.8502000000000001</v>
      </c>
      <c r="O8" s="61">
        <f t="shared" ref="O8:O31" si="5">RANK(N8,N$8:N$31,0)</f>
        <v>5</v>
      </c>
      <c r="P8" s="60">
        <f>VLOOKUP($A8,'Return Data'!$B$7:$R$2292,14,0)</f>
        <v>6.4730999999999996</v>
      </c>
      <c r="Q8" s="61">
        <f t="shared" ref="Q8:Q23" si="6">RANK(P8,P$8:P$31,0)</f>
        <v>5</v>
      </c>
      <c r="R8" s="60">
        <f>VLOOKUP($A8,'Return Data'!$B$7:$R$2292,16,0)</f>
        <v>7.2754000000000003</v>
      </c>
      <c r="S8" s="62">
        <f t="shared" ref="S8:S31" si="7">RANK(R8,R$8:R$31,0)</f>
        <v>11</v>
      </c>
    </row>
    <row r="9" spans="1:19" x14ac:dyDescent="0.3">
      <c r="A9" s="77" t="s">
        <v>1306</v>
      </c>
      <c r="B9" s="59">
        <f>VLOOKUP($A9,'Return Data'!$B$7:$R$2292,3,0)</f>
        <v>44774</v>
      </c>
      <c r="C9" s="60">
        <f>VLOOKUP($A9,'Return Data'!$B$7:$R$2292,4,0)</f>
        <v>25.062899999999999</v>
      </c>
      <c r="D9" s="60">
        <f>VLOOKUP($A9,'Return Data'!$B$7:$R$2292,9,0)</f>
        <v>8.3886000000000003</v>
      </c>
      <c r="E9" s="61">
        <f t="shared" si="0"/>
        <v>7</v>
      </c>
      <c r="F9" s="60">
        <f>VLOOKUP($A9,'Return Data'!$B$7:$R$2292,10,0)</f>
        <v>2.4131999999999998</v>
      </c>
      <c r="G9" s="61">
        <f t="shared" si="1"/>
        <v>5</v>
      </c>
      <c r="H9" s="60">
        <f>VLOOKUP($A9,'Return Data'!$B$7:$R$2292,11,0)</f>
        <v>2.8601000000000001</v>
      </c>
      <c r="I9" s="61">
        <f t="shared" si="2"/>
        <v>5</v>
      </c>
      <c r="J9" s="60">
        <f>VLOOKUP($A9,'Return Data'!$B$7:$R$2292,12,0)</f>
        <v>2.8048999999999999</v>
      </c>
      <c r="K9" s="61">
        <f t="shared" si="3"/>
        <v>5</v>
      </c>
      <c r="L9" s="60">
        <f>VLOOKUP($A9,'Return Data'!$B$7:$R$2292,13,0)</f>
        <v>3.0840000000000001</v>
      </c>
      <c r="M9" s="61">
        <f t="shared" si="4"/>
        <v>7</v>
      </c>
      <c r="N9" s="60">
        <f>VLOOKUP($A9,'Return Data'!$B$7:$R$2292,17,0)</f>
        <v>3.8485</v>
      </c>
      <c r="O9" s="61">
        <f t="shared" si="5"/>
        <v>9</v>
      </c>
      <c r="P9" s="60">
        <f>VLOOKUP($A9,'Return Data'!$B$7:$R$2292,14,0)</f>
        <v>6.1946000000000003</v>
      </c>
      <c r="Q9" s="61">
        <f t="shared" si="6"/>
        <v>6</v>
      </c>
      <c r="R9" s="60">
        <f>VLOOKUP($A9,'Return Data'!$B$7:$R$2292,16,0)</f>
        <v>7.6074000000000002</v>
      </c>
      <c r="S9" s="62">
        <f t="shared" si="7"/>
        <v>5</v>
      </c>
    </row>
    <row r="10" spans="1:19" x14ac:dyDescent="0.3">
      <c r="A10" s="77" t="s">
        <v>2009</v>
      </c>
      <c r="B10" s="59">
        <f>VLOOKUP($A10,'Return Data'!$B$7:$R$2292,3,0)</f>
        <v>44774</v>
      </c>
      <c r="C10" s="60">
        <f>VLOOKUP($A10,'Return Data'!$B$7:$R$2292,4,0)</f>
        <v>23.761299999999999</v>
      </c>
      <c r="D10" s="60">
        <f>VLOOKUP($A10,'Return Data'!$B$7:$R$2292,9,0)</f>
        <v>8.3086000000000002</v>
      </c>
      <c r="E10" s="61">
        <f t="shared" si="0"/>
        <v>9</v>
      </c>
      <c r="F10" s="60">
        <f>VLOOKUP($A10,'Return Data'!$B$7:$R$2292,10,0)</f>
        <v>0.56789999999999996</v>
      </c>
      <c r="G10" s="61">
        <f t="shared" si="1"/>
        <v>20</v>
      </c>
      <c r="H10" s="60">
        <f>VLOOKUP($A10,'Return Data'!$B$7:$R$2292,11,0)</f>
        <v>1.3593999999999999</v>
      </c>
      <c r="I10" s="61">
        <f t="shared" si="2"/>
        <v>23</v>
      </c>
      <c r="J10" s="60">
        <f>VLOOKUP($A10,'Return Data'!$B$7:$R$2292,12,0)</f>
        <v>1.8084</v>
      </c>
      <c r="K10" s="61">
        <f t="shared" si="3"/>
        <v>19</v>
      </c>
      <c r="L10" s="60">
        <f>VLOOKUP($A10,'Return Data'!$B$7:$R$2292,13,0)</f>
        <v>2.2602000000000002</v>
      </c>
      <c r="M10" s="61">
        <f t="shared" si="4"/>
        <v>17</v>
      </c>
      <c r="N10" s="60">
        <f>VLOOKUP($A10,'Return Data'!$B$7:$R$2292,17,0)</f>
        <v>3.4178999999999999</v>
      </c>
      <c r="O10" s="61">
        <f t="shared" si="5"/>
        <v>10</v>
      </c>
      <c r="P10" s="60">
        <f>VLOOKUP($A10,'Return Data'!$B$7:$R$2292,14,0)</f>
        <v>5.0141</v>
      </c>
      <c r="Q10" s="61">
        <f t="shared" si="6"/>
        <v>21</v>
      </c>
      <c r="R10" s="60">
        <f>VLOOKUP($A10,'Return Data'!$B$7:$R$2292,16,0)</f>
        <v>7.4173</v>
      </c>
      <c r="S10" s="62">
        <f t="shared" si="7"/>
        <v>7</v>
      </c>
    </row>
    <row r="11" spans="1:19" x14ac:dyDescent="0.3">
      <c r="A11" s="77" t="s">
        <v>2041</v>
      </c>
      <c r="B11" s="59">
        <f>VLOOKUP($A11,'Return Data'!$B$7:$R$2292,3,0)</f>
        <v>44774</v>
      </c>
      <c r="C11" s="60">
        <f>VLOOKUP($A11,'Return Data'!$B$7:$R$2292,4,0)</f>
        <v>20.391100000000002</v>
      </c>
      <c r="D11" s="60">
        <f>VLOOKUP($A11,'Return Data'!$B$7:$R$2292,9,0)</f>
        <v>7.9817</v>
      </c>
      <c r="E11" s="61">
        <f t="shared" si="0"/>
        <v>12</v>
      </c>
      <c r="F11" s="60">
        <f>VLOOKUP($A11,'Return Data'!$B$7:$R$2292,10,0)</f>
        <v>2.5840000000000001</v>
      </c>
      <c r="G11" s="61">
        <f t="shared" si="1"/>
        <v>3</v>
      </c>
      <c r="H11" s="60">
        <f>VLOOKUP($A11,'Return Data'!$B$7:$R$2292,11,0)</f>
        <v>32.9985</v>
      </c>
      <c r="I11" s="61">
        <f t="shared" si="2"/>
        <v>1</v>
      </c>
      <c r="J11" s="60">
        <f>VLOOKUP($A11,'Return Data'!$B$7:$R$2292,12,0)</f>
        <v>22.7531</v>
      </c>
      <c r="K11" s="61">
        <f t="shared" si="3"/>
        <v>1</v>
      </c>
      <c r="L11" s="60">
        <f>VLOOKUP($A11,'Return Data'!$B$7:$R$2292,13,0)</f>
        <v>17.488399999999999</v>
      </c>
      <c r="M11" s="61">
        <f t="shared" si="4"/>
        <v>2</v>
      </c>
      <c r="N11" s="60">
        <f>VLOOKUP($A11,'Return Data'!$B$7:$R$2292,17,0)</f>
        <v>10.700200000000001</v>
      </c>
      <c r="O11" s="61">
        <f t="shared" si="5"/>
        <v>2</v>
      </c>
      <c r="P11" s="60">
        <f>VLOOKUP($A11,'Return Data'!$B$7:$R$2292,14,0)</f>
        <v>3.9722</v>
      </c>
      <c r="Q11" s="61">
        <f t="shared" si="6"/>
        <v>23</v>
      </c>
      <c r="R11" s="60">
        <f>VLOOKUP($A11,'Return Data'!$B$7:$R$2292,16,0)</f>
        <v>5.3676000000000004</v>
      </c>
      <c r="S11" s="62">
        <f t="shared" si="7"/>
        <v>24</v>
      </c>
    </row>
    <row r="12" spans="1:19" x14ac:dyDescent="0.3">
      <c r="A12" s="77" t="s">
        <v>1310</v>
      </c>
      <c r="B12" s="59">
        <f>VLOOKUP($A12,'Return Data'!$B$7:$R$2292,3,0)</f>
        <v>44774</v>
      </c>
      <c r="C12" s="60">
        <f>VLOOKUP($A12,'Return Data'!$B$7:$R$2292,4,0)</f>
        <v>21.0305</v>
      </c>
      <c r="D12" s="60">
        <f>VLOOKUP($A12,'Return Data'!$B$7:$R$2292,9,0)</f>
        <v>7.7770999999999999</v>
      </c>
      <c r="E12" s="61">
        <f t="shared" si="0"/>
        <v>14</v>
      </c>
      <c r="F12" s="60">
        <f>VLOOKUP($A12,'Return Data'!$B$7:$R$2292,10,0)</f>
        <v>1.7639</v>
      </c>
      <c r="G12" s="61">
        <f t="shared" si="1"/>
        <v>12</v>
      </c>
      <c r="H12" s="60">
        <f>VLOOKUP($A12,'Return Data'!$B$7:$R$2292,11,0)</f>
        <v>2.0486</v>
      </c>
      <c r="I12" s="61">
        <f t="shared" si="2"/>
        <v>16</v>
      </c>
      <c r="J12" s="60">
        <f>VLOOKUP($A12,'Return Data'!$B$7:$R$2292,12,0)</f>
        <v>2.1019000000000001</v>
      </c>
      <c r="K12" s="61">
        <f t="shared" si="3"/>
        <v>16</v>
      </c>
      <c r="L12" s="60">
        <f>VLOOKUP($A12,'Return Data'!$B$7:$R$2292,13,0)</f>
        <v>2.1598000000000002</v>
      </c>
      <c r="M12" s="61">
        <f t="shared" si="4"/>
        <v>19</v>
      </c>
      <c r="N12" s="60">
        <f>VLOOKUP($A12,'Return Data'!$B$7:$R$2292,17,0)</f>
        <v>3.0303</v>
      </c>
      <c r="O12" s="61">
        <f t="shared" si="5"/>
        <v>18</v>
      </c>
      <c r="P12" s="60">
        <f>VLOOKUP($A12,'Return Data'!$B$7:$R$2292,14,0)</f>
        <v>5.2050999999999998</v>
      </c>
      <c r="Q12" s="61">
        <f t="shared" si="6"/>
        <v>20</v>
      </c>
      <c r="R12" s="60">
        <f>VLOOKUP($A12,'Return Data'!$B$7:$R$2292,16,0)</f>
        <v>6.8144</v>
      </c>
      <c r="S12" s="62">
        <f t="shared" si="7"/>
        <v>18</v>
      </c>
    </row>
    <row r="13" spans="1:19" x14ac:dyDescent="0.3">
      <c r="A13" s="77" t="s">
        <v>1312</v>
      </c>
      <c r="B13" s="59">
        <f>VLOOKUP($A13,'Return Data'!$B$7:$R$2292,3,0)</f>
        <v>44774</v>
      </c>
      <c r="C13" s="60">
        <f>VLOOKUP($A13,'Return Data'!$B$7:$R$2292,4,0)</f>
        <v>38.197600000000001</v>
      </c>
      <c r="D13" s="60">
        <f>VLOOKUP($A13,'Return Data'!$B$7:$R$2292,9,0)</f>
        <v>7.9067999999999996</v>
      </c>
      <c r="E13" s="61">
        <f t="shared" si="0"/>
        <v>13</v>
      </c>
      <c r="F13" s="60">
        <f>VLOOKUP($A13,'Return Data'!$B$7:$R$2292,10,0)</f>
        <v>1.9379999999999999</v>
      </c>
      <c r="G13" s="61">
        <f t="shared" si="1"/>
        <v>10</v>
      </c>
      <c r="H13" s="60">
        <f>VLOOKUP($A13,'Return Data'!$B$7:$R$2292,11,0)</f>
        <v>2.3165</v>
      </c>
      <c r="I13" s="61">
        <f t="shared" si="2"/>
        <v>10</v>
      </c>
      <c r="J13" s="60">
        <f>VLOOKUP($A13,'Return Data'!$B$7:$R$2292,12,0)</f>
        <v>2.2189999999999999</v>
      </c>
      <c r="K13" s="61">
        <f t="shared" si="3"/>
        <v>12</v>
      </c>
      <c r="L13" s="60">
        <f>VLOOKUP($A13,'Return Data'!$B$7:$R$2292,13,0)</f>
        <v>2.2770999999999999</v>
      </c>
      <c r="M13" s="61">
        <f t="shared" si="4"/>
        <v>16</v>
      </c>
      <c r="N13" s="60">
        <f>VLOOKUP($A13,'Return Data'!$B$7:$R$2292,17,0)</f>
        <v>3.2660999999999998</v>
      </c>
      <c r="O13" s="61">
        <f t="shared" si="5"/>
        <v>15</v>
      </c>
      <c r="P13" s="60">
        <f>VLOOKUP($A13,'Return Data'!$B$7:$R$2292,14,0)</f>
        <v>5.5541999999999998</v>
      </c>
      <c r="Q13" s="61">
        <f t="shared" si="6"/>
        <v>12</v>
      </c>
      <c r="R13" s="60">
        <f>VLOOKUP($A13,'Return Data'!$B$7:$R$2292,16,0)</f>
        <v>6.9641000000000002</v>
      </c>
      <c r="S13" s="62">
        <f t="shared" si="7"/>
        <v>15</v>
      </c>
    </row>
    <row r="14" spans="1:19" x14ac:dyDescent="0.3">
      <c r="A14" s="77" t="s">
        <v>1320</v>
      </c>
      <c r="B14" s="59">
        <f>VLOOKUP($A14,'Return Data'!$B$7:$R$2292,3,0)</f>
        <v>44774</v>
      </c>
      <c r="C14" s="60">
        <f>VLOOKUP($A14,'Return Data'!$B$7:$R$2292,4,0)</f>
        <v>4752.1443775100397</v>
      </c>
      <c r="D14" s="60">
        <f>VLOOKUP($A14,'Return Data'!$B$7:$R$2292,9,0)</f>
        <v>7.7024999999999997</v>
      </c>
      <c r="E14" s="61">
        <f t="shared" si="0"/>
        <v>16</v>
      </c>
      <c r="F14" s="60">
        <f>VLOOKUP($A14,'Return Data'!$B$7:$R$2292,10,0)</f>
        <v>2.3073999999999999</v>
      </c>
      <c r="G14" s="61">
        <f t="shared" si="1"/>
        <v>8</v>
      </c>
      <c r="H14" s="60">
        <f>VLOOKUP($A14,'Return Data'!$B$7:$R$2292,11,0)</f>
        <v>13.448700000000001</v>
      </c>
      <c r="I14" s="61">
        <f t="shared" si="2"/>
        <v>2</v>
      </c>
      <c r="J14" s="60">
        <f>VLOOKUP($A14,'Return Data'!$B$7:$R$2292,12,0)</f>
        <v>10.649900000000001</v>
      </c>
      <c r="K14" s="61">
        <f t="shared" si="3"/>
        <v>2</v>
      </c>
      <c r="L14" s="60">
        <f>VLOOKUP($A14,'Return Data'!$B$7:$R$2292,13,0)</f>
        <v>18.778099999999998</v>
      </c>
      <c r="M14" s="61">
        <f t="shared" si="4"/>
        <v>1</v>
      </c>
      <c r="N14" s="60">
        <f>VLOOKUP($A14,'Return Data'!$B$7:$R$2292,17,0)</f>
        <v>12.918200000000001</v>
      </c>
      <c r="O14" s="61">
        <f t="shared" si="5"/>
        <v>1</v>
      </c>
      <c r="P14" s="60">
        <f>VLOOKUP($A14,'Return Data'!$B$7:$R$2292,14,0)</f>
        <v>5.3144999999999998</v>
      </c>
      <c r="Q14" s="61">
        <f t="shared" si="6"/>
        <v>16</v>
      </c>
      <c r="R14" s="60">
        <f>VLOOKUP($A14,'Return Data'!$B$7:$R$2292,16,0)</f>
        <v>7.8944999999999999</v>
      </c>
      <c r="S14" s="62">
        <f t="shared" si="7"/>
        <v>2</v>
      </c>
    </row>
    <row r="15" spans="1:19" x14ac:dyDescent="0.3">
      <c r="A15" s="77" t="s">
        <v>1322</v>
      </c>
      <c r="B15" s="59">
        <f>VLOOKUP($A15,'Return Data'!$B$7:$R$2292,3,0)</f>
        <v>44774</v>
      </c>
      <c r="C15" s="60">
        <f>VLOOKUP($A15,'Return Data'!$B$7:$R$2292,4,0)</f>
        <v>25.807400000000001</v>
      </c>
      <c r="D15" s="60">
        <f>VLOOKUP($A15,'Return Data'!$B$7:$R$2292,9,0)</f>
        <v>8.7928999999999995</v>
      </c>
      <c r="E15" s="61">
        <f t="shared" si="0"/>
        <v>6</v>
      </c>
      <c r="F15" s="60">
        <f>VLOOKUP($A15,'Return Data'!$B$7:$R$2292,10,0)</f>
        <v>2.3355999999999999</v>
      </c>
      <c r="G15" s="61">
        <f t="shared" si="1"/>
        <v>7</v>
      </c>
      <c r="H15" s="60">
        <f>VLOOKUP($A15,'Return Data'!$B$7:$R$2292,11,0)</f>
        <v>2.6753999999999998</v>
      </c>
      <c r="I15" s="61">
        <f t="shared" si="2"/>
        <v>6</v>
      </c>
      <c r="J15" s="60">
        <f>VLOOKUP($A15,'Return Data'!$B$7:$R$2292,12,0)</f>
        <v>2.4661</v>
      </c>
      <c r="K15" s="61">
        <f t="shared" si="3"/>
        <v>7</v>
      </c>
      <c r="L15" s="60">
        <f>VLOOKUP($A15,'Return Data'!$B$7:$R$2292,13,0)</f>
        <v>2.8996</v>
      </c>
      <c r="M15" s="61">
        <f t="shared" si="4"/>
        <v>9</v>
      </c>
      <c r="N15" s="60">
        <f>VLOOKUP($A15,'Return Data'!$B$7:$R$2292,17,0)</f>
        <v>4.0955000000000004</v>
      </c>
      <c r="O15" s="61">
        <f t="shared" si="5"/>
        <v>8</v>
      </c>
      <c r="P15" s="60">
        <f>VLOOKUP($A15,'Return Data'!$B$7:$R$2292,14,0)</f>
        <v>6.5632000000000001</v>
      </c>
      <c r="Q15" s="61">
        <f t="shared" si="6"/>
        <v>4</v>
      </c>
      <c r="R15" s="60">
        <f>VLOOKUP($A15,'Return Data'!$B$7:$R$2292,16,0)</f>
        <v>8.1438000000000006</v>
      </c>
      <c r="S15" s="62">
        <f t="shared" si="7"/>
        <v>1</v>
      </c>
    </row>
    <row r="16" spans="1:19" x14ac:dyDescent="0.3">
      <c r="A16" s="77" t="s">
        <v>1324</v>
      </c>
      <c r="B16" s="59">
        <f>VLOOKUP($A16,'Return Data'!$B$7:$R$2292,3,0)</f>
        <v>44774</v>
      </c>
      <c r="C16" s="60">
        <f>VLOOKUP($A16,'Return Data'!$B$7:$R$2292,4,0)</f>
        <v>32.228900000000003</v>
      </c>
      <c r="D16" s="60">
        <f>VLOOKUP($A16,'Return Data'!$B$7:$R$2292,9,0)</f>
        <v>6.5833000000000004</v>
      </c>
      <c r="E16" s="61">
        <f t="shared" si="0"/>
        <v>22</v>
      </c>
      <c r="F16" s="60">
        <f>VLOOKUP($A16,'Return Data'!$B$7:$R$2292,10,0)</f>
        <v>0.45229999999999998</v>
      </c>
      <c r="G16" s="61">
        <f t="shared" si="1"/>
        <v>24</v>
      </c>
      <c r="H16" s="60">
        <f>VLOOKUP($A16,'Return Data'!$B$7:$R$2292,11,0)</f>
        <v>1.518</v>
      </c>
      <c r="I16" s="61">
        <f t="shared" si="2"/>
        <v>19</v>
      </c>
      <c r="J16" s="60">
        <f>VLOOKUP($A16,'Return Data'!$B$7:$R$2292,12,0)</f>
        <v>1.8263</v>
      </c>
      <c r="K16" s="61">
        <f t="shared" si="3"/>
        <v>18</v>
      </c>
      <c r="L16" s="60">
        <f>VLOOKUP($A16,'Return Data'!$B$7:$R$2292,13,0)</f>
        <v>2.0390999999999999</v>
      </c>
      <c r="M16" s="61">
        <f t="shared" si="4"/>
        <v>20</v>
      </c>
      <c r="N16" s="60">
        <f>VLOOKUP($A16,'Return Data'!$B$7:$R$2292,17,0)</f>
        <v>2.8973</v>
      </c>
      <c r="O16" s="61">
        <f t="shared" si="5"/>
        <v>21</v>
      </c>
      <c r="P16" s="60">
        <f>VLOOKUP($A16,'Return Data'!$B$7:$R$2292,14,0)</f>
        <v>4.1464999999999996</v>
      </c>
      <c r="Q16" s="61">
        <f t="shared" si="6"/>
        <v>22</v>
      </c>
      <c r="R16" s="60">
        <f>VLOOKUP($A16,'Return Data'!$B$7:$R$2292,16,0)</f>
        <v>6.1349999999999998</v>
      </c>
      <c r="S16" s="62">
        <f t="shared" si="7"/>
        <v>21</v>
      </c>
    </row>
    <row r="17" spans="1:19" x14ac:dyDescent="0.3">
      <c r="A17" s="77" t="s">
        <v>1326</v>
      </c>
      <c r="B17" s="59">
        <f>VLOOKUP($A17,'Return Data'!$B$7:$R$2292,3,0)</f>
        <v>44774</v>
      </c>
      <c r="C17" s="60">
        <f>VLOOKUP($A17,'Return Data'!$B$7:$R$2292,4,0)</f>
        <v>48.348799999999997</v>
      </c>
      <c r="D17" s="60">
        <f>VLOOKUP($A17,'Return Data'!$B$7:$R$2292,9,0)</f>
        <v>11.610200000000001</v>
      </c>
      <c r="E17" s="61">
        <f t="shared" si="0"/>
        <v>3</v>
      </c>
      <c r="F17" s="60">
        <f>VLOOKUP($A17,'Return Data'!$B$7:$R$2292,10,0)</f>
        <v>4.2256999999999998</v>
      </c>
      <c r="G17" s="61">
        <f t="shared" si="1"/>
        <v>1</v>
      </c>
      <c r="H17" s="60">
        <f>VLOOKUP($A17,'Return Data'!$B$7:$R$2292,11,0)</f>
        <v>4.2054999999999998</v>
      </c>
      <c r="I17" s="61">
        <f t="shared" si="2"/>
        <v>3</v>
      </c>
      <c r="J17" s="60">
        <f>VLOOKUP($A17,'Return Data'!$B$7:$R$2292,12,0)</f>
        <v>3.0001000000000002</v>
      </c>
      <c r="K17" s="61">
        <f t="shared" si="3"/>
        <v>4</v>
      </c>
      <c r="L17" s="60">
        <f>VLOOKUP($A17,'Return Data'!$B$7:$R$2292,13,0)</f>
        <v>3.5817999999999999</v>
      </c>
      <c r="M17" s="61">
        <f t="shared" si="4"/>
        <v>5</v>
      </c>
      <c r="N17" s="60">
        <f>VLOOKUP($A17,'Return Data'!$B$7:$R$2292,17,0)</f>
        <v>4.3464</v>
      </c>
      <c r="O17" s="61">
        <f t="shared" si="5"/>
        <v>6</v>
      </c>
      <c r="P17" s="60">
        <f>VLOOKUP($A17,'Return Data'!$B$7:$R$2292,14,0)</f>
        <v>6.5883000000000003</v>
      </c>
      <c r="Q17" s="61">
        <f t="shared" si="6"/>
        <v>3</v>
      </c>
      <c r="R17" s="60">
        <f>VLOOKUP($A17,'Return Data'!$B$7:$R$2292,16,0)</f>
        <v>7.8781999999999996</v>
      </c>
      <c r="S17" s="62">
        <f t="shared" si="7"/>
        <v>3</v>
      </c>
    </row>
    <row r="18" spans="1:19" x14ac:dyDescent="0.3">
      <c r="A18" s="77" t="s">
        <v>1328</v>
      </c>
      <c r="B18" s="59">
        <f>VLOOKUP($A18,'Return Data'!$B$7:$R$2292,3,0)</f>
        <v>44774</v>
      </c>
      <c r="C18" s="60">
        <f>VLOOKUP($A18,'Return Data'!$B$7:$R$2292,4,0)</f>
        <v>22.487200000000001</v>
      </c>
      <c r="D18" s="60">
        <f>VLOOKUP($A18,'Return Data'!$B$7:$R$2292,9,0)</f>
        <v>9.4475999999999996</v>
      </c>
      <c r="E18" s="61">
        <f t="shared" si="0"/>
        <v>4</v>
      </c>
      <c r="F18" s="60">
        <f>VLOOKUP($A18,'Return Data'!$B$7:$R$2292,10,0)</f>
        <v>1.5133000000000001</v>
      </c>
      <c r="G18" s="61">
        <f t="shared" si="1"/>
        <v>15</v>
      </c>
      <c r="H18" s="60">
        <f>VLOOKUP($A18,'Return Data'!$B$7:$R$2292,11,0)</f>
        <v>1.8973</v>
      </c>
      <c r="I18" s="61">
        <f t="shared" si="2"/>
        <v>17</v>
      </c>
      <c r="J18" s="60">
        <f>VLOOKUP($A18,'Return Data'!$B$7:$R$2292,12,0)</f>
        <v>1.9184000000000001</v>
      </c>
      <c r="K18" s="61">
        <f t="shared" si="3"/>
        <v>17</v>
      </c>
      <c r="L18" s="60">
        <f>VLOOKUP($A18,'Return Data'!$B$7:$R$2292,13,0)</f>
        <v>10.8504</v>
      </c>
      <c r="M18" s="61">
        <f t="shared" si="4"/>
        <v>3</v>
      </c>
      <c r="N18" s="60">
        <f>VLOOKUP($A18,'Return Data'!$B$7:$R$2292,17,0)</f>
        <v>7.7830000000000004</v>
      </c>
      <c r="O18" s="61">
        <f t="shared" si="5"/>
        <v>3</v>
      </c>
      <c r="P18" s="60">
        <f>VLOOKUP($A18,'Return Data'!$B$7:$R$2292,14,0)</f>
        <v>7.3922999999999996</v>
      </c>
      <c r="Q18" s="61">
        <f t="shared" si="6"/>
        <v>2</v>
      </c>
      <c r="R18" s="60">
        <f>VLOOKUP($A18,'Return Data'!$B$7:$R$2292,16,0)</f>
        <v>7.3893000000000004</v>
      </c>
      <c r="S18" s="62">
        <f t="shared" si="7"/>
        <v>9</v>
      </c>
    </row>
    <row r="19" spans="1:19" x14ac:dyDescent="0.3">
      <c r="A19" s="77" t="s">
        <v>1331</v>
      </c>
      <c r="B19" s="59">
        <f>VLOOKUP($A19,'Return Data'!$B$7:$R$2292,3,0)</f>
        <v>44774</v>
      </c>
      <c r="C19" s="60">
        <f>VLOOKUP($A19,'Return Data'!$B$7:$R$2292,4,0)</f>
        <v>46.552300000000002</v>
      </c>
      <c r="D19" s="60">
        <f>VLOOKUP($A19,'Return Data'!$B$7:$R$2292,9,0)</f>
        <v>11.869300000000001</v>
      </c>
      <c r="E19" s="61">
        <f t="shared" si="0"/>
        <v>2</v>
      </c>
      <c r="F19" s="60">
        <f>VLOOKUP($A19,'Return Data'!$B$7:$R$2292,10,0)</f>
        <v>2.4441999999999999</v>
      </c>
      <c r="G19" s="61">
        <f t="shared" si="1"/>
        <v>4</v>
      </c>
      <c r="H19" s="60">
        <f>VLOOKUP($A19,'Return Data'!$B$7:$R$2292,11,0)</f>
        <v>2.1345999999999998</v>
      </c>
      <c r="I19" s="61">
        <f t="shared" si="2"/>
        <v>14</v>
      </c>
      <c r="J19" s="60">
        <f>VLOOKUP($A19,'Return Data'!$B$7:$R$2292,12,0)</f>
        <v>2.1656</v>
      </c>
      <c r="K19" s="61">
        <f t="shared" si="3"/>
        <v>14</v>
      </c>
      <c r="L19" s="60">
        <f>VLOOKUP($A19,'Return Data'!$B$7:$R$2292,13,0)</f>
        <v>2.5024999999999999</v>
      </c>
      <c r="M19" s="61">
        <f t="shared" si="4"/>
        <v>12</v>
      </c>
      <c r="N19" s="60">
        <f>VLOOKUP($A19,'Return Data'!$B$7:$R$2292,17,0)</f>
        <v>3.3679999999999999</v>
      </c>
      <c r="O19" s="61">
        <f t="shared" si="5"/>
        <v>12</v>
      </c>
      <c r="P19" s="60">
        <f>VLOOKUP($A19,'Return Data'!$B$7:$R$2292,14,0)</f>
        <v>5.8060999999999998</v>
      </c>
      <c r="Q19" s="61">
        <f t="shared" si="6"/>
        <v>8</v>
      </c>
      <c r="R19" s="60">
        <f>VLOOKUP($A19,'Return Data'!$B$7:$R$2292,16,0)</f>
        <v>7.3644999999999996</v>
      </c>
      <c r="S19" s="62">
        <f t="shared" si="7"/>
        <v>10</v>
      </c>
    </row>
    <row r="20" spans="1:19" x14ac:dyDescent="0.3">
      <c r="A20" s="77" t="s">
        <v>1333</v>
      </c>
      <c r="B20" s="59">
        <f>VLOOKUP($A20,'Return Data'!$B$7:$R$2292,3,0)</f>
        <v>44774</v>
      </c>
      <c r="C20" s="60">
        <f>VLOOKUP($A20,'Return Data'!$B$7:$R$2292,4,0)</f>
        <v>2924.8526000000002</v>
      </c>
      <c r="D20" s="60">
        <f>VLOOKUP($A20,'Return Data'!$B$7:$R$2292,9,0)</f>
        <v>6.5904999999999996</v>
      </c>
      <c r="E20" s="61">
        <f t="shared" si="0"/>
        <v>20</v>
      </c>
      <c r="F20" s="60">
        <f>VLOOKUP($A20,'Return Data'!$B$7:$R$2292,10,0)</f>
        <v>0.4592</v>
      </c>
      <c r="G20" s="61">
        <f t="shared" si="1"/>
        <v>22</v>
      </c>
      <c r="H20" s="60">
        <f>VLOOKUP($A20,'Return Data'!$B$7:$R$2292,11,0)</f>
        <v>1.3707</v>
      </c>
      <c r="I20" s="61">
        <f t="shared" si="2"/>
        <v>21</v>
      </c>
      <c r="J20" s="60">
        <f>VLOOKUP($A20,'Return Data'!$B$7:$R$2292,12,0)</f>
        <v>1.6721999999999999</v>
      </c>
      <c r="K20" s="61">
        <f t="shared" si="3"/>
        <v>20</v>
      </c>
      <c r="L20" s="60">
        <f>VLOOKUP($A20,'Return Data'!$B$7:$R$2292,13,0)</f>
        <v>1.8139000000000001</v>
      </c>
      <c r="M20" s="61">
        <f t="shared" si="4"/>
        <v>22</v>
      </c>
      <c r="N20" s="60">
        <f>VLOOKUP($A20,'Return Data'!$B$7:$R$2292,17,0)</f>
        <v>2.6560999999999999</v>
      </c>
      <c r="O20" s="61">
        <f t="shared" si="5"/>
        <v>22</v>
      </c>
      <c r="P20" s="60">
        <f>VLOOKUP($A20,'Return Data'!$B$7:$R$2292,14,0)</f>
        <v>5.2572999999999999</v>
      </c>
      <c r="Q20" s="61">
        <f t="shared" si="6"/>
        <v>17</v>
      </c>
      <c r="R20" s="60">
        <f>VLOOKUP($A20,'Return Data'!$B$7:$R$2292,16,0)</f>
        <v>7.2336999999999998</v>
      </c>
      <c r="S20" s="62">
        <f t="shared" si="7"/>
        <v>12</v>
      </c>
    </row>
    <row r="21" spans="1:19" x14ac:dyDescent="0.3">
      <c r="A21" s="77" t="s">
        <v>1333</v>
      </c>
      <c r="B21" s="59">
        <f>VLOOKUP($A21,'Return Data'!$B$7:$R$2292,3,0)</f>
        <v>44774</v>
      </c>
      <c r="C21" s="60">
        <f>VLOOKUP($A21,'Return Data'!$B$7:$R$2292,4,0)</f>
        <v>2924.8526000000002</v>
      </c>
      <c r="D21" s="60">
        <f>VLOOKUP($A21,'Return Data'!$B$7:$R$2292,9,0)</f>
        <v>6.5904999999999996</v>
      </c>
      <c r="E21" s="61">
        <f t="shared" si="0"/>
        <v>20</v>
      </c>
      <c r="F21" s="60">
        <f>VLOOKUP($A21,'Return Data'!$B$7:$R$2292,10,0)</f>
        <v>0.4592</v>
      </c>
      <c r="G21" s="61">
        <f t="shared" si="1"/>
        <v>22</v>
      </c>
      <c r="H21" s="60">
        <f>VLOOKUP($A21,'Return Data'!$B$7:$R$2292,11,0)</f>
        <v>1.3707</v>
      </c>
      <c r="I21" s="61">
        <f t="shared" si="2"/>
        <v>21</v>
      </c>
      <c r="J21" s="60">
        <f>VLOOKUP($A21,'Return Data'!$B$7:$R$2292,12,0)</f>
        <v>1.6721999999999999</v>
      </c>
      <c r="K21" s="61">
        <f t="shared" si="3"/>
        <v>20</v>
      </c>
      <c r="L21" s="60">
        <f>VLOOKUP($A21,'Return Data'!$B$7:$R$2292,13,0)</f>
        <v>1.8139000000000001</v>
      </c>
      <c r="M21" s="61">
        <f t="shared" si="4"/>
        <v>22</v>
      </c>
      <c r="N21" s="60">
        <f>VLOOKUP($A21,'Return Data'!$B$7:$R$2292,17,0)</f>
        <v>2.6560999999999999</v>
      </c>
      <c r="O21" s="61">
        <f t="shared" si="5"/>
        <v>22</v>
      </c>
      <c r="P21" s="60">
        <f>VLOOKUP($A21,'Return Data'!$B$7:$R$2292,14,0)</f>
        <v>5.2572999999999999</v>
      </c>
      <c r="Q21" s="61">
        <f t="shared" si="6"/>
        <v>17</v>
      </c>
      <c r="R21" s="60">
        <f>VLOOKUP($A21,'Return Data'!$B$7:$R$2292,16,0)</f>
        <v>7.2336999999999998</v>
      </c>
      <c r="S21" s="62">
        <f t="shared" si="7"/>
        <v>12</v>
      </c>
    </row>
    <row r="22" spans="1:19" x14ac:dyDescent="0.3">
      <c r="A22" s="77" t="s">
        <v>1337</v>
      </c>
      <c r="B22" s="59">
        <f>VLOOKUP($A22,'Return Data'!$B$7:$R$2292,3,0)</f>
        <v>44774</v>
      </c>
      <c r="C22" s="60">
        <f>VLOOKUP($A22,'Return Data'!$B$7:$R$2292,4,0)</f>
        <v>42.624299999999998</v>
      </c>
      <c r="D22" s="60">
        <f>VLOOKUP($A22,'Return Data'!$B$7:$R$2292,9,0)</f>
        <v>9.2850000000000001</v>
      </c>
      <c r="E22" s="61">
        <f t="shared" si="0"/>
        <v>5</v>
      </c>
      <c r="F22" s="60">
        <f>VLOOKUP($A22,'Return Data'!$B$7:$R$2292,10,0)</f>
        <v>1.33</v>
      </c>
      <c r="G22" s="61">
        <f t="shared" si="1"/>
        <v>16</v>
      </c>
      <c r="H22" s="60">
        <f>VLOOKUP($A22,'Return Data'!$B$7:$R$2292,11,0)</f>
        <v>1.7287999999999999</v>
      </c>
      <c r="I22" s="61">
        <f t="shared" si="2"/>
        <v>18</v>
      </c>
      <c r="J22" s="60">
        <f>VLOOKUP($A22,'Return Data'!$B$7:$R$2292,12,0)</f>
        <v>1.6548</v>
      </c>
      <c r="K22" s="61">
        <f t="shared" si="3"/>
        <v>23</v>
      </c>
      <c r="L22" s="60">
        <f>VLOOKUP($A22,'Return Data'!$B$7:$R$2292,13,0)</f>
        <v>2.4861</v>
      </c>
      <c r="M22" s="61">
        <f t="shared" si="4"/>
        <v>13</v>
      </c>
      <c r="N22" s="60">
        <f>VLOOKUP($A22,'Return Data'!$B$7:$R$2292,17,0)</f>
        <v>3.3874</v>
      </c>
      <c r="O22" s="61">
        <f t="shared" si="5"/>
        <v>11</v>
      </c>
      <c r="P22" s="60">
        <f>VLOOKUP($A22,'Return Data'!$B$7:$R$2292,14,0)</f>
        <v>5.7556000000000003</v>
      </c>
      <c r="Q22" s="61">
        <f t="shared" si="6"/>
        <v>9</v>
      </c>
      <c r="R22" s="60">
        <f>VLOOKUP($A22,'Return Data'!$B$7:$R$2292,16,0)</f>
        <v>7.4173</v>
      </c>
      <c r="S22" s="62">
        <f t="shared" si="7"/>
        <v>7</v>
      </c>
    </row>
    <row r="23" spans="1:19" x14ac:dyDescent="0.3">
      <c r="A23" s="77" t="s">
        <v>1340</v>
      </c>
      <c r="B23" s="59">
        <f>VLOOKUP($A23,'Return Data'!$B$7:$R$2292,3,0)</f>
        <v>44774</v>
      </c>
      <c r="C23" s="60">
        <f>VLOOKUP($A23,'Return Data'!$B$7:$R$2292,4,0)</f>
        <v>21.644100000000002</v>
      </c>
      <c r="D23" s="60">
        <f>VLOOKUP($A23,'Return Data'!$B$7:$R$2292,9,0)</f>
        <v>8.0678999999999998</v>
      </c>
      <c r="E23" s="61">
        <f t="shared" si="0"/>
        <v>11</v>
      </c>
      <c r="F23" s="60">
        <f>VLOOKUP($A23,'Return Data'!$B$7:$R$2292,10,0)</f>
        <v>0.68289999999999995</v>
      </c>
      <c r="G23" s="61">
        <f t="shared" si="1"/>
        <v>19</v>
      </c>
      <c r="H23" s="60">
        <f>VLOOKUP($A23,'Return Data'!$B$7:$R$2292,11,0)</f>
        <v>1.4678</v>
      </c>
      <c r="I23" s="61">
        <f t="shared" si="2"/>
        <v>20</v>
      </c>
      <c r="J23" s="60">
        <f>VLOOKUP($A23,'Return Data'!$B$7:$R$2292,12,0)</f>
        <v>1.6718</v>
      </c>
      <c r="K23" s="61">
        <f t="shared" si="3"/>
        <v>22</v>
      </c>
      <c r="L23" s="60">
        <f>VLOOKUP($A23,'Return Data'!$B$7:$R$2292,13,0)</f>
        <v>2.0072999999999999</v>
      </c>
      <c r="M23" s="61">
        <f t="shared" si="4"/>
        <v>21</v>
      </c>
      <c r="N23" s="60">
        <f>VLOOKUP($A23,'Return Data'!$B$7:$R$2292,17,0)</f>
        <v>3.0209000000000001</v>
      </c>
      <c r="O23" s="61">
        <f t="shared" si="5"/>
        <v>19</v>
      </c>
      <c r="P23" s="60">
        <f>VLOOKUP($A23,'Return Data'!$B$7:$R$2292,14,0)</f>
        <v>5.5399000000000003</v>
      </c>
      <c r="Q23" s="61">
        <f t="shared" si="6"/>
        <v>13</v>
      </c>
      <c r="R23" s="60">
        <f>VLOOKUP($A23,'Return Data'!$B$7:$R$2292,16,0)</f>
        <v>7.5542999999999996</v>
      </c>
      <c r="S23" s="62">
        <f t="shared" si="7"/>
        <v>6</v>
      </c>
    </row>
    <row r="24" spans="1:19" x14ac:dyDescent="0.3">
      <c r="A24" s="77" t="s">
        <v>1342</v>
      </c>
      <c r="B24" s="59">
        <f>VLOOKUP($A24,'Return Data'!$B$7:$R$2292,3,0)</f>
        <v>44774</v>
      </c>
      <c r="C24" s="60">
        <f>VLOOKUP($A24,'Return Data'!$B$7:$R$2292,4,0)</f>
        <v>12.052199999999999</v>
      </c>
      <c r="D24" s="60">
        <f>VLOOKUP($A24,'Return Data'!$B$7:$R$2292,9,0)</f>
        <v>6.9673999999999996</v>
      </c>
      <c r="E24" s="61">
        <f t="shared" si="0"/>
        <v>18</v>
      </c>
      <c r="F24" s="60">
        <f>VLOOKUP($A24,'Return Data'!$B$7:$R$2292,10,0)</f>
        <v>0.47420000000000001</v>
      </c>
      <c r="G24" s="61">
        <f t="shared" si="1"/>
        <v>21</v>
      </c>
      <c r="H24" s="60">
        <f>VLOOKUP($A24,'Return Data'!$B$7:$R$2292,11,0)</f>
        <v>0.96499999999999997</v>
      </c>
      <c r="I24" s="61">
        <f t="shared" si="2"/>
        <v>24</v>
      </c>
      <c r="J24" s="60">
        <f>VLOOKUP($A24,'Return Data'!$B$7:$R$2292,12,0)</f>
        <v>1.1107</v>
      </c>
      <c r="K24" s="61">
        <f t="shared" si="3"/>
        <v>24</v>
      </c>
      <c r="L24" s="60">
        <f>VLOOKUP($A24,'Return Data'!$B$7:$R$2292,13,0)</f>
        <v>1.4314</v>
      </c>
      <c r="M24" s="61">
        <f t="shared" si="4"/>
        <v>24</v>
      </c>
      <c r="N24" s="60">
        <f>VLOOKUP($A24,'Return Data'!$B$7:$R$2292,17,0)</f>
        <v>2.3422999999999998</v>
      </c>
      <c r="O24" s="61">
        <f t="shared" si="5"/>
        <v>24</v>
      </c>
      <c r="P24" s="60"/>
      <c r="Q24" s="61"/>
      <c r="R24" s="60">
        <f>VLOOKUP($A24,'Return Data'!$B$7:$R$2292,16,0)</f>
        <v>5.4802</v>
      </c>
      <c r="S24" s="62">
        <f t="shared" si="7"/>
        <v>23</v>
      </c>
    </row>
    <row r="25" spans="1:19" x14ac:dyDescent="0.3">
      <c r="A25" s="77" t="s">
        <v>1890</v>
      </c>
      <c r="B25" s="59">
        <f>VLOOKUP($A25,'Return Data'!$B$7:$R$2292,3,0)</f>
        <v>44774</v>
      </c>
      <c r="C25" s="60">
        <f>VLOOKUP($A25,'Return Data'!$B$7:$R$2292,4,0)</f>
        <v>12.921900000000001</v>
      </c>
      <c r="D25" s="60">
        <f>VLOOKUP($A25,'Return Data'!$B$7:$R$2292,9,0)</f>
        <v>8.0825999999999993</v>
      </c>
      <c r="E25" s="61">
        <f t="shared" si="0"/>
        <v>10</v>
      </c>
      <c r="F25" s="60">
        <f>VLOOKUP($A25,'Return Data'!$B$7:$R$2292,10,0)</f>
        <v>2.1089000000000002</v>
      </c>
      <c r="G25" s="61">
        <f t="shared" si="1"/>
        <v>9</v>
      </c>
      <c r="H25" s="60">
        <f>VLOOKUP($A25,'Return Data'!$B$7:$R$2292,11,0)</f>
        <v>2.2549999999999999</v>
      </c>
      <c r="I25" s="61">
        <f t="shared" si="2"/>
        <v>12</v>
      </c>
      <c r="J25" s="60">
        <f>VLOOKUP($A25,'Return Data'!$B$7:$R$2292,12,0)</f>
        <v>2.2248000000000001</v>
      </c>
      <c r="K25" s="61">
        <f t="shared" si="3"/>
        <v>11</v>
      </c>
      <c r="L25" s="60">
        <f>VLOOKUP($A25,'Return Data'!$B$7:$R$2292,13,0)</f>
        <v>2.3873000000000002</v>
      </c>
      <c r="M25" s="61">
        <f t="shared" si="4"/>
        <v>14</v>
      </c>
      <c r="N25" s="60">
        <f>VLOOKUP($A25,'Return Data'!$B$7:$R$2292,17,0)</f>
        <v>3.1682000000000001</v>
      </c>
      <c r="O25" s="61">
        <f t="shared" si="5"/>
        <v>17</v>
      </c>
      <c r="P25" s="60">
        <f>VLOOKUP($A25,'Return Data'!$B$7:$R$2292,14,0)</f>
        <v>5.2229000000000001</v>
      </c>
      <c r="Q25" s="61">
        <f t="shared" ref="Q25:Q31" si="8">RANK(P25,P$8:P$31,0)</f>
        <v>19</v>
      </c>
      <c r="R25" s="60">
        <f>VLOOKUP($A25,'Return Data'!$B$7:$R$2292,16,0)</f>
        <v>6.0259999999999998</v>
      </c>
      <c r="S25" s="62">
        <f t="shared" si="7"/>
        <v>22</v>
      </c>
    </row>
    <row r="26" spans="1:19" x14ac:dyDescent="0.3">
      <c r="A26" s="77" t="s">
        <v>1344</v>
      </c>
      <c r="B26" s="59">
        <f>VLOOKUP($A26,'Return Data'!$B$7:$R$2292,3,0)</f>
        <v>44774</v>
      </c>
      <c r="C26" s="60">
        <f>VLOOKUP($A26,'Return Data'!$B$7:$R$2292,4,0)</f>
        <v>42.8307</v>
      </c>
      <c r="D26" s="60">
        <f>VLOOKUP($A26,'Return Data'!$B$7:$R$2292,9,0)</f>
        <v>8.3275000000000006</v>
      </c>
      <c r="E26" s="61">
        <f t="shared" si="0"/>
        <v>8</v>
      </c>
      <c r="F26" s="60">
        <f>VLOOKUP($A26,'Return Data'!$B$7:$R$2292,10,0)</f>
        <v>1.0363</v>
      </c>
      <c r="G26" s="61">
        <f t="shared" si="1"/>
        <v>18</v>
      </c>
      <c r="H26" s="60">
        <f>VLOOKUP($A26,'Return Data'!$B$7:$R$2292,11,0)</f>
        <v>2.0945999999999998</v>
      </c>
      <c r="I26" s="61">
        <f t="shared" si="2"/>
        <v>15</v>
      </c>
      <c r="J26" s="60">
        <f>VLOOKUP($A26,'Return Data'!$B$7:$R$2292,12,0)</f>
        <v>2.2785000000000002</v>
      </c>
      <c r="K26" s="61">
        <f t="shared" si="3"/>
        <v>10</v>
      </c>
      <c r="L26" s="60">
        <f>VLOOKUP($A26,'Return Data'!$B$7:$R$2292,13,0)</f>
        <v>2.7641</v>
      </c>
      <c r="M26" s="61">
        <f t="shared" si="4"/>
        <v>10</v>
      </c>
      <c r="N26" s="60">
        <f>VLOOKUP($A26,'Return Data'!$B$7:$R$2292,17,0)</f>
        <v>4.1879999999999997</v>
      </c>
      <c r="O26" s="61">
        <f t="shared" si="5"/>
        <v>7</v>
      </c>
      <c r="P26" s="60">
        <f>VLOOKUP($A26,'Return Data'!$B$7:$R$2292,14,0)</f>
        <v>6.1299000000000001</v>
      </c>
      <c r="Q26" s="61">
        <f t="shared" si="8"/>
        <v>7</v>
      </c>
      <c r="R26" s="60">
        <f>VLOOKUP($A26,'Return Data'!$B$7:$R$2292,16,0)</f>
        <v>7.6908000000000003</v>
      </c>
      <c r="S26" s="62">
        <f t="shared" si="7"/>
        <v>4</v>
      </c>
    </row>
    <row r="27" spans="1:19" x14ac:dyDescent="0.3">
      <c r="A27" s="77" t="s">
        <v>1946</v>
      </c>
      <c r="B27" s="59">
        <f>VLOOKUP($A27,'Return Data'!$B$7:$R$2292,3,0)</f>
        <v>44774</v>
      </c>
      <c r="C27" s="60">
        <f>VLOOKUP($A27,'Return Data'!$B$7:$R$2292,4,0)</f>
        <v>36.868000000000002</v>
      </c>
      <c r="D27" s="60">
        <f>VLOOKUP($A27,'Return Data'!$B$7:$R$2292,9,0)</f>
        <v>7.1942000000000004</v>
      </c>
      <c r="E27" s="61">
        <f t="shared" si="0"/>
        <v>17</v>
      </c>
      <c r="F27" s="60">
        <f>VLOOKUP($A27,'Return Data'!$B$7:$R$2292,10,0)</f>
        <v>2.4098999999999999</v>
      </c>
      <c r="G27" s="61">
        <f t="shared" si="1"/>
        <v>6</v>
      </c>
      <c r="H27" s="60">
        <f>VLOOKUP($A27,'Return Data'!$B$7:$R$2292,11,0)</f>
        <v>2.3618000000000001</v>
      </c>
      <c r="I27" s="61">
        <f t="shared" si="2"/>
        <v>9</v>
      </c>
      <c r="J27" s="60">
        <f>VLOOKUP($A27,'Return Data'!$B$7:$R$2292,12,0)</f>
        <v>2.1051000000000002</v>
      </c>
      <c r="K27" s="61">
        <f t="shared" si="3"/>
        <v>15</v>
      </c>
      <c r="L27" s="60">
        <f>VLOOKUP($A27,'Return Data'!$B$7:$R$2292,13,0)</f>
        <v>2.3538999999999999</v>
      </c>
      <c r="M27" s="61">
        <f t="shared" si="4"/>
        <v>15</v>
      </c>
      <c r="N27" s="60">
        <f>VLOOKUP($A27,'Return Data'!$B$7:$R$2292,17,0)</f>
        <v>3.1722999999999999</v>
      </c>
      <c r="O27" s="61">
        <f t="shared" si="5"/>
        <v>16</v>
      </c>
      <c r="P27" s="60">
        <f>VLOOKUP($A27,'Return Data'!$B$7:$R$2292,14,0)</f>
        <v>5.3246000000000002</v>
      </c>
      <c r="Q27" s="61">
        <f t="shared" si="8"/>
        <v>15</v>
      </c>
      <c r="R27" s="60">
        <f>VLOOKUP($A27,'Return Data'!$B$7:$R$2292,16,0)</f>
        <v>6.9115000000000002</v>
      </c>
      <c r="S27" s="62">
        <f t="shared" si="7"/>
        <v>16</v>
      </c>
    </row>
    <row r="28" spans="1:19" x14ac:dyDescent="0.3">
      <c r="A28" s="77" t="s">
        <v>1347</v>
      </c>
      <c r="B28" s="59">
        <f>VLOOKUP($A28,'Return Data'!$B$7:$R$2292,3,0)</f>
        <v>44774</v>
      </c>
      <c r="C28" s="60">
        <f>VLOOKUP($A28,'Return Data'!$B$7:$R$2292,4,0)</f>
        <v>26.144500000000001</v>
      </c>
      <c r="D28" s="60">
        <f>VLOOKUP($A28,'Return Data'!$B$7:$R$2292,9,0)</f>
        <v>6.6394000000000002</v>
      </c>
      <c r="E28" s="61">
        <f t="shared" si="0"/>
        <v>19</v>
      </c>
      <c r="F28" s="60">
        <f>VLOOKUP($A28,'Return Data'!$B$7:$R$2292,10,0)</f>
        <v>1.6480999999999999</v>
      </c>
      <c r="G28" s="61">
        <f t="shared" si="1"/>
        <v>13</v>
      </c>
      <c r="H28" s="60">
        <f>VLOOKUP($A28,'Return Data'!$B$7:$R$2292,11,0)</f>
        <v>2.3092000000000001</v>
      </c>
      <c r="I28" s="61">
        <f t="shared" si="2"/>
        <v>11</v>
      </c>
      <c r="J28" s="60">
        <f>VLOOKUP($A28,'Return Data'!$B$7:$R$2292,12,0)</f>
        <v>2.3315000000000001</v>
      </c>
      <c r="K28" s="61">
        <f t="shared" si="3"/>
        <v>8</v>
      </c>
      <c r="L28" s="60">
        <f>VLOOKUP($A28,'Return Data'!$B$7:$R$2292,13,0)</f>
        <v>2.6514000000000002</v>
      </c>
      <c r="M28" s="61">
        <f t="shared" si="4"/>
        <v>11</v>
      </c>
      <c r="N28" s="60">
        <f>VLOOKUP($A28,'Return Data'!$B$7:$R$2292,17,0)</f>
        <v>3.2951000000000001</v>
      </c>
      <c r="O28" s="61">
        <f t="shared" si="5"/>
        <v>14</v>
      </c>
      <c r="P28" s="60">
        <f>VLOOKUP($A28,'Return Data'!$B$7:$R$2292,14,0)</f>
        <v>5.7111000000000001</v>
      </c>
      <c r="Q28" s="61">
        <f t="shared" si="8"/>
        <v>11</v>
      </c>
      <c r="R28" s="60">
        <f>VLOOKUP($A28,'Return Data'!$B$7:$R$2292,16,0)</f>
        <v>6.6043000000000003</v>
      </c>
      <c r="S28" s="62">
        <f t="shared" si="7"/>
        <v>19</v>
      </c>
    </row>
    <row r="29" spans="1:19" x14ac:dyDescent="0.3">
      <c r="A29" s="77" t="s">
        <v>1924</v>
      </c>
      <c r="B29" s="59">
        <f>VLOOKUP($A29,'Return Data'!$B$7:$R$2292,3,0)</f>
        <v>44774</v>
      </c>
      <c r="C29" s="60">
        <f>VLOOKUP($A29,'Return Data'!$B$7:$R$2292,4,0)</f>
        <v>35.986899999999999</v>
      </c>
      <c r="D29" s="60">
        <f>VLOOKUP($A29,'Return Data'!$B$7:$R$2292,9,0)</f>
        <v>6.0444000000000004</v>
      </c>
      <c r="E29" s="61">
        <f t="shared" si="0"/>
        <v>24</v>
      </c>
      <c r="F29" s="60">
        <f>VLOOKUP($A29,'Return Data'!$B$7:$R$2292,10,0)</f>
        <v>1.2926</v>
      </c>
      <c r="G29" s="61">
        <f t="shared" si="1"/>
        <v>17</v>
      </c>
      <c r="H29" s="60">
        <f>VLOOKUP($A29,'Return Data'!$B$7:$R$2292,11,0)</f>
        <v>2.2012999999999998</v>
      </c>
      <c r="I29" s="61">
        <f t="shared" si="2"/>
        <v>13</v>
      </c>
      <c r="J29" s="60">
        <f>VLOOKUP($A29,'Return Data'!$B$7:$R$2292,12,0)</f>
        <v>2.7934000000000001</v>
      </c>
      <c r="K29" s="61">
        <f t="shared" si="3"/>
        <v>6</v>
      </c>
      <c r="L29" s="60">
        <f>VLOOKUP($A29,'Return Data'!$B$7:$R$2292,13,0)</f>
        <v>2.9055</v>
      </c>
      <c r="M29" s="61">
        <f t="shared" si="4"/>
        <v>8</v>
      </c>
      <c r="N29" s="60">
        <f>VLOOKUP($A29,'Return Data'!$B$7:$R$2292,17,0)</f>
        <v>3.3311999999999999</v>
      </c>
      <c r="O29" s="61">
        <f t="shared" si="5"/>
        <v>13</v>
      </c>
      <c r="P29" s="60">
        <f>VLOOKUP($A29,'Return Data'!$B$7:$R$2292,14,0)</f>
        <v>5.7214999999999998</v>
      </c>
      <c r="Q29" s="61">
        <f t="shared" si="8"/>
        <v>10</v>
      </c>
      <c r="R29" s="60">
        <f>VLOOKUP($A29,'Return Data'!$B$7:$R$2292,16,0)</f>
        <v>6.8765000000000001</v>
      </c>
      <c r="S29" s="62">
        <f t="shared" si="7"/>
        <v>17</v>
      </c>
    </row>
    <row r="30" spans="1:19" x14ac:dyDescent="0.3">
      <c r="A30" s="77" t="s">
        <v>1350</v>
      </c>
      <c r="B30" s="59">
        <f>VLOOKUP($A30,'Return Data'!$B$7:$R$2292,3,0)</f>
        <v>44774</v>
      </c>
      <c r="C30" s="60">
        <f>VLOOKUP($A30,'Return Data'!$B$7:$R$2292,4,0)</f>
        <v>39.412999999999997</v>
      </c>
      <c r="D30" s="60">
        <f>VLOOKUP($A30,'Return Data'!$B$7:$R$2292,9,0)</f>
        <v>7.7159000000000004</v>
      </c>
      <c r="E30" s="61">
        <f t="shared" si="0"/>
        <v>15</v>
      </c>
      <c r="F30" s="60">
        <f>VLOOKUP($A30,'Return Data'!$B$7:$R$2292,10,0)</f>
        <v>1.8838999999999999</v>
      </c>
      <c r="G30" s="61">
        <f t="shared" si="1"/>
        <v>11</v>
      </c>
      <c r="H30" s="60">
        <f>VLOOKUP($A30,'Return Data'!$B$7:$R$2292,11,0)</f>
        <v>2.4175</v>
      </c>
      <c r="I30" s="61">
        <f t="shared" si="2"/>
        <v>7</v>
      </c>
      <c r="J30" s="60">
        <f>VLOOKUP($A30,'Return Data'!$B$7:$R$2292,12,0)</f>
        <v>2.2128000000000001</v>
      </c>
      <c r="K30" s="61">
        <f t="shared" si="3"/>
        <v>13</v>
      </c>
      <c r="L30" s="60">
        <f>VLOOKUP($A30,'Return Data'!$B$7:$R$2292,13,0)</f>
        <v>2.2505000000000002</v>
      </c>
      <c r="M30" s="61">
        <f t="shared" si="4"/>
        <v>18</v>
      </c>
      <c r="N30" s="60">
        <f>VLOOKUP($A30,'Return Data'!$B$7:$R$2292,17,0)</f>
        <v>2.9876999999999998</v>
      </c>
      <c r="O30" s="61">
        <f t="shared" si="5"/>
        <v>20</v>
      </c>
      <c r="P30" s="60">
        <f>VLOOKUP($A30,'Return Data'!$B$7:$R$2292,14,0)</f>
        <v>5.4424999999999999</v>
      </c>
      <c r="Q30" s="61">
        <f t="shared" si="8"/>
        <v>14</v>
      </c>
      <c r="R30" s="60">
        <f>VLOOKUP($A30,'Return Data'!$B$7:$R$2292,16,0)</f>
        <v>7.1002000000000001</v>
      </c>
      <c r="S30" s="62">
        <f t="shared" si="7"/>
        <v>14</v>
      </c>
    </row>
    <row r="31" spans="1:19" x14ac:dyDescent="0.3">
      <c r="A31" s="77" t="s">
        <v>1353</v>
      </c>
      <c r="B31" s="59">
        <f>VLOOKUP($A31,'Return Data'!$B$7:$R$2292,3,0)</f>
        <v>44774</v>
      </c>
      <c r="C31" s="60">
        <f>VLOOKUP($A31,'Return Data'!$B$7:$R$2292,4,0)</f>
        <v>25.718800000000002</v>
      </c>
      <c r="D31" s="60">
        <f>VLOOKUP($A31,'Return Data'!$B$7:$R$2292,9,0)</f>
        <v>6.3055000000000003</v>
      </c>
      <c r="E31" s="61">
        <f t="shared" si="0"/>
        <v>23</v>
      </c>
      <c r="F31" s="60">
        <f>VLOOKUP($A31,'Return Data'!$B$7:$R$2292,10,0)</f>
        <v>1.6435</v>
      </c>
      <c r="G31" s="61">
        <f t="shared" si="1"/>
        <v>14</v>
      </c>
      <c r="H31" s="60">
        <f>VLOOKUP($A31,'Return Data'!$B$7:$R$2292,11,0)</f>
        <v>2.4161000000000001</v>
      </c>
      <c r="I31" s="61">
        <f t="shared" si="2"/>
        <v>8</v>
      </c>
      <c r="J31" s="60">
        <f>VLOOKUP($A31,'Return Data'!$B$7:$R$2292,12,0)</f>
        <v>2.3207</v>
      </c>
      <c r="K31" s="61">
        <f t="shared" si="3"/>
        <v>9</v>
      </c>
      <c r="L31" s="60">
        <f>VLOOKUP($A31,'Return Data'!$B$7:$R$2292,13,0)</f>
        <v>7.5895999999999999</v>
      </c>
      <c r="M31" s="61">
        <f t="shared" si="4"/>
        <v>4</v>
      </c>
      <c r="N31" s="60">
        <f>VLOOKUP($A31,'Return Data'!$B$7:$R$2292,17,0)</f>
        <v>6.1136999999999997</v>
      </c>
      <c r="O31" s="61">
        <f t="shared" si="5"/>
        <v>4</v>
      </c>
      <c r="P31" s="60">
        <f>VLOOKUP($A31,'Return Data'!$B$7:$R$2292,14,0)</f>
        <v>7.8543000000000003</v>
      </c>
      <c r="Q31" s="61">
        <f t="shared" si="8"/>
        <v>1</v>
      </c>
      <c r="R31" s="60">
        <f>VLOOKUP($A31,'Return Data'!$B$7:$R$2292,16,0)</f>
        <v>6.5545</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8.1734333333333318</v>
      </c>
      <c r="E33" s="83"/>
      <c r="F33" s="84">
        <f>AVERAGE(F8:F31)</f>
        <v>1.7280916666666666</v>
      </c>
      <c r="G33" s="83"/>
      <c r="H33" s="84">
        <f>AVERAGE(H8:H31)</f>
        <v>3.9279791666666672</v>
      </c>
      <c r="I33" s="83"/>
      <c r="J33" s="84">
        <f>AVERAGE(J8:J31)</f>
        <v>3.3799208333333337</v>
      </c>
      <c r="K33" s="83"/>
      <c r="L33" s="84">
        <f>AVERAGE(L8:L31)</f>
        <v>4.3310083333333322</v>
      </c>
      <c r="M33" s="83"/>
      <c r="N33" s="84">
        <f>AVERAGE(N8:N31)</f>
        <v>4.3683583333333331</v>
      </c>
      <c r="O33" s="83"/>
      <c r="P33" s="84">
        <f>AVERAGE(P8:P31)</f>
        <v>5.7148304347826091</v>
      </c>
      <c r="Q33" s="83"/>
      <c r="R33" s="84">
        <f>AVERAGE(R8:R31)</f>
        <v>7.0389374999999994</v>
      </c>
      <c r="S33" s="85"/>
    </row>
    <row r="34" spans="1:19" x14ac:dyDescent="0.3">
      <c r="A34" s="82" t="s">
        <v>28</v>
      </c>
      <c r="B34" s="83"/>
      <c r="C34" s="83"/>
      <c r="D34" s="84">
        <f>MIN(D8:D31)</f>
        <v>6.0444000000000004</v>
      </c>
      <c r="E34" s="83"/>
      <c r="F34" s="84">
        <f>MIN(F8:F31)</f>
        <v>0.45229999999999998</v>
      </c>
      <c r="G34" s="83"/>
      <c r="H34" s="84">
        <f>MIN(H8:H31)</f>
        <v>0.96499999999999997</v>
      </c>
      <c r="I34" s="83"/>
      <c r="J34" s="84">
        <f>MIN(J8:J31)</f>
        <v>1.1107</v>
      </c>
      <c r="K34" s="83"/>
      <c r="L34" s="84">
        <f>MIN(L8:L31)</f>
        <v>1.4314</v>
      </c>
      <c r="M34" s="83"/>
      <c r="N34" s="84">
        <f>MIN(N8:N31)</f>
        <v>2.3422999999999998</v>
      </c>
      <c r="O34" s="83"/>
      <c r="P34" s="84">
        <f>MIN(P8:P31)</f>
        <v>3.9722</v>
      </c>
      <c r="Q34" s="83"/>
      <c r="R34" s="84">
        <f>MIN(R8:R31)</f>
        <v>5.3676000000000004</v>
      </c>
      <c r="S34" s="85"/>
    </row>
    <row r="35" spans="1:19" ht="15" thickBot="1" x14ac:dyDescent="0.35">
      <c r="A35" s="86" t="s">
        <v>29</v>
      </c>
      <c r="B35" s="87"/>
      <c r="C35" s="87"/>
      <c r="D35" s="88">
        <f>MAX(D8:D31)</f>
        <v>11.983000000000001</v>
      </c>
      <c r="E35" s="87"/>
      <c r="F35" s="88">
        <f>MAX(F8:F31)</f>
        <v>4.2256999999999998</v>
      </c>
      <c r="G35" s="87"/>
      <c r="H35" s="88">
        <f>MAX(H8:H31)</f>
        <v>32.9985</v>
      </c>
      <c r="I35" s="87"/>
      <c r="J35" s="88">
        <f>MAX(J8:J31)</f>
        <v>22.7531</v>
      </c>
      <c r="K35" s="87"/>
      <c r="L35" s="88">
        <f>MAX(L8:L31)</f>
        <v>18.778099999999998</v>
      </c>
      <c r="M35" s="87"/>
      <c r="N35" s="88">
        <f>MAX(N8:N31)</f>
        <v>12.918200000000001</v>
      </c>
      <c r="O35" s="87"/>
      <c r="P35" s="88">
        <f>MAX(P8:P31)</f>
        <v>7.8543000000000003</v>
      </c>
      <c r="Q35" s="87"/>
      <c r="R35" s="88">
        <f>MAX(R8:R31)</f>
        <v>8.1438000000000006</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44774</v>
      </c>
      <c r="C8" s="60">
        <f>VLOOKUP($A8,'Return Data'!$B$7:$R$2292,4,0)</f>
        <v>32.686</v>
      </c>
      <c r="D8" s="60">
        <f>VLOOKUP($A8,'Return Data'!$B$7:$R$2292,9,0)</f>
        <v>193.7587</v>
      </c>
      <c r="E8" s="61">
        <f>RANK(D8,D$8:D$42,0)</f>
        <v>1</v>
      </c>
      <c r="F8" s="60">
        <f>VLOOKUP($A8,'Return Data'!$B$7:$R$2292,10,0)</f>
        <v>64.115099999999998</v>
      </c>
      <c r="G8" s="61">
        <f>RANK(F8,F$8:F$42,0)</f>
        <v>1</v>
      </c>
      <c r="H8" s="60">
        <f>VLOOKUP($A8,'Return Data'!$B$7:$R$2292,11,0)</f>
        <v>44.805300000000003</v>
      </c>
      <c r="I8" s="61">
        <f>RANK(H8,H$8:H$42,0)</f>
        <v>1</v>
      </c>
      <c r="J8" s="60">
        <f>VLOOKUP($A8,'Return Data'!$B$7:$R$2292,12,0)</f>
        <v>30.938500000000001</v>
      </c>
      <c r="K8" s="61">
        <f>RANK(J8,J$8:J$42,0)</f>
        <v>1</v>
      </c>
      <c r="L8" s="60">
        <f>VLOOKUP($A8,'Return Data'!$B$7:$R$2292,13,0)</f>
        <v>24.925599999999999</v>
      </c>
      <c r="M8" s="61">
        <f>RANK(L8,L$8:L$42,0)</f>
        <v>1</v>
      </c>
      <c r="N8" s="60">
        <f>VLOOKUP($A8,'Return Data'!$B$7:$R$2292,17,0)</f>
        <v>17.3035</v>
      </c>
      <c r="O8" s="61">
        <f>RANK(N8,N$8:N$42,0)</f>
        <v>1</v>
      </c>
      <c r="P8" s="60">
        <f>VLOOKUP($A8,'Return Data'!$B$7:$R$2292,14,0)</f>
        <v>10.3238</v>
      </c>
      <c r="Q8" s="61">
        <f>RANK(P8,P$8:P$42,0)</f>
        <v>1</v>
      </c>
      <c r="R8" s="60">
        <f>VLOOKUP($A8,'Return Data'!$B$7:$R$2292,16,0)</f>
        <v>9.7001000000000008</v>
      </c>
      <c r="S8" s="62">
        <f t="shared" ref="S8:S10" si="0">RANK(R8,R$8:R$42,0)</f>
        <v>1</v>
      </c>
    </row>
    <row r="9" spans="1:19" x14ac:dyDescent="0.3">
      <c r="A9" s="77" t="s">
        <v>1013</v>
      </c>
      <c r="B9" s="59">
        <f>VLOOKUP($A9,'Return Data'!$B$7:$R$2292,3,0)</f>
        <v>44774</v>
      </c>
      <c r="C9" s="60">
        <f>VLOOKUP($A9,'Return Data'!$B$7:$R$2292,4,0)</f>
        <v>0.57020000000000004</v>
      </c>
      <c r="D9" s="60"/>
      <c r="E9" s="61"/>
      <c r="F9" s="60"/>
      <c r="G9" s="61"/>
      <c r="H9" s="60"/>
      <c r="I9" s="61"/>
      <c r="J9" s="60"/>
      <c r="K9" s="61"/>
      <c r="L9" s="60"/>
      <c r="M9" s="61"/>
      <c r="N9" s="60"/>
      <c r="O9" s="61"/>
      <c r="P9" s="60"/>
      <c r="Q9" s="61"/>
      <c r="R9" s="60">
        <f>VLOOKUP($A9,'Return Data'!$B$7:$R$2292,16,0)</f>
        <v>-35.248399999999997</v>
      </c>
      <c r="S9" s="62">
        <f t="shared" si="0"/>
        <v>35</v>
      </c>
    </row>
    <row r="10" spans="1:19" x14ac:dyDescent="0.3">
      <c r="A10" s="77" t="s">
        <v>1015</v>
      </c>
      <c r="B10" s="59">
        <f>VLOOKUP($A10,'Return Data'!$B$7:$R$2292,3,0)</f>
        <v>44774</v>
      </c>
      <c r="C10" s="60">
        <f>VLOOKUP($A10,'Return Data'!$B$7:$R$2292,4,0)</f>
        <v>24.196000000000002</v>
      </c>
      <c r="D10" s="60">
        <f>VLOOKUP($A10,'Return Data'!$B$7:$R$2292,9,0)</f>
        <v>13.043100000000001</v>
      </c>
      <c r="E10" s="61">
        <f t="shared" ref="E10:E42" si="1">RANK(D10,D$8:D$42,0)</f>
        <v>18</v>
      </c>
      <c r="F10" s="60">
        <f>VLOOKUP($A10,'Return Data'!$B$7:$R$2292,10,0)</f>
        <v>4.4162999999999997</v>
      </c>
      <c r="G10" s="61">
        <f t="shared" ref="G10:G42" si="2">RANK(F10,F$8:F$42,0)</f>
        <v>4</v>
      </c>
      <c r="H10" s="60">
        <f>VLOOKUP($A10,'Return Data'!$B$7:$R$2292,11,0)</f>
        <v>4.1638999999999999</v>
      </c>
      <c r="I10" s="61">
        <f t="shared" ref="I10" si="3">RANK(H10,H$8:H$42,0)</f>
        <v>5</v>
      </c>
      <c r="J10" s="60">
        <f>VLOOKUP($A10,'Return Data'!$B$7:$R$2292,12,0)</f>
        <v>3.8925000000000001</v>
      </c>
      <c r="K10" s="61">
        <f t="shared" ref="K10" si="4">RANK(J10,J$8:J$42,0)</f>
        <v>3</v>
      </c>
      <c r="L10" s="60">
        <f>VLOOKUP($A10,'Return Data'!$B$7:$R$2292,13,0)</f>
        <v>4.6138000000000003</v>
      </c>
      <c r="M10" s="61">
        <f t="shared" ref="M10" si="5">RANK(L10,L$8:L$42,0)</f>
        <v>4</v>
      </c>
      <c r="N10" s="60">
        <f>VLOOKUP($A10,'Return Data'!$B$7:$R$2292,17,0)</f>
        <v>6.0674999999999999</v>
      </c>
      <c r="O10" s="61">
        <f t="shared" ref="O10" si="6">RANK(N10,N$8:N$42,0)</f>
        <v>6</v>
      </c>
      <c r="P10" s="60">
        <f>VLOOKUP($A10,'Return Data'!$B$7:$R$2292,14,0)</f>
        <v>7.6505999999999998</v>
      </c>
      <c r="Q10" s="61">
        <f t="shared" ref="Q10" si="7">RANK(P10,P$8:P$42,0)</f>
        <v>3</v>
      </c>
      <c r="R10" s="60">
        <f>VLOOKUP($A10,'Return Data'!$B$7:$R$2292,16,0)</f>
        <v>8.7322000000000006</v>
      </c>
      <c r="S10" s="62">
        <f t="shared" si="0"/>
        <v>3</v>
      </c>
    </row>
    <row r="11" spans="1:19" x14ac:dyDescent="0.3">
      <c r="A11" s="77" t="s">
        <v>1983</v>
      </c>
      <c r="B11" s="59">
        <f>VLOOKUP($A11,'Return Data'!$B$7:$R$2292,3,0)</f>
        <v>44774</v>
      </c>
      <c r="C11" s="60">
        <f>VLOOKUP($A11,'Return Data'!$B$7:$R$2292,4,0)</f>
        <v>16.245100000000001</v>
      </c>
      <c r="D11" s="60">
        <f>VLOOKUP($A11,'Return Data'!$B$7:$R$2292,9,0)</f>
        <v>12.429399999999999</v>
      </c>
      <c r="E11" s="61">
        <f t="shared" si="1"/>
        <v>23</v>
      </c>
      <c r="F11" s="60">
        <f>VLOOKUP($A11,'Return Data'!$B$7:$R$2292,10,0)</f>
        <v>2.0085999999999999</v>
      </c>
      <c r="G11" s="61">
        <f t="shared" si="2"/>
        <v>18</v>
      </c>
      <c r="H11" s="60">
        <f>VLOOKUP($A11,'Return Data'!$B$7:$R$2292,11,0)</f>
        <v>1.6216999999999999</v>
      </c>
      <c r="I11" s="61">
        <f t="shared" ref="I11:I42" si="8">RANK(H11,H$8:H$42,0)</f>
        <v>19</v>
      </c>
      <c r="J11" s="60">
        <f>VLOOKUP($A11,'Return Data'!$B$7:$R$2292,12,0)</f>
        <v>1.5813999999999999</v>
      </c>
      <c r="K11" s="61">
        <f t="shared" ref="K11:K42" si="9">RANK(J11,J$8:J$42,0)</f>
        <v>15</v>
      </c>
      <c r="L11" s="60">
        <f>VLOOKUP($A11,'Return Data'!$B$7:$R$2292,13,0)</f>
        <v>2.1324000000000001</v>
      </c>
      <c r="M11" s="61">
        <f t="shared" ref="M11:M42" si="10">RANK(L11,L$8:L$42,0)</f>
        <v>18</v>
      </c>
      <c r="N11" s="60">
        <f>VLOOKUP($A11,'Return Data'!$B$7:$R$2292,17,0)</f>
        <v>2.7241</v>
      </c>
      <c r="O11" s="61">
        <f t="shared" ref="O11:O42" si="11">RANK(N11,N$8:N$42,0)</f>
        <v>20</v>
      </c>
      <c r="P11" s="60">
        <f>VLOOKUP($A11,'Return Data'!$B$7:$R$2292,14,0)</f>
        <v>4.4950999999999999</v>
      </c>
      <c r="Q11" s="61">
        <f t="shared" ref="Q11:Q42" si="12">RANK(P11,P$8:P$42,0)</f>
        <v>23</v>
      </c>
      <c r="R11" s="60">
        <f>VLOOKUP($A11,'Return Data'!$B$7:$R$2292,16,0)</f>
        <v>5.9284999999999997</v>
      </c>
      <c r="S11" s="62">
        <f t="shared" ref="S11:S42" si="13">RANK(R11,R$8:R$42,0)</f>
        <v>27</v>
      </c>
    </row>
    <row r="12" spans="1:19" x14ac:dyDescent="0.3">
      <c r="A12" s="77" t="s">
        <v>1017</v>
      </c>
      <c r="B12" s="59">
        <f>VLOOKUP($A12,'Return Data'!$B$7:$R$2292,3,0)</f>
        <v>44774</v>
      </c>
      <c r="C12" s="60">
        <f>VLOOKUP($A12,'Return Data'!$B$7:$R$2292,4,0)</f>
        <v>69.567499999999995</v>
      </c>
      <c r="D12" s="60">
        <f>VLOOKUP($A12,'Return Data'!$B$7:$R$2292,9,0)</f>
        <v>12.2667</v>
      </c>
      <c r="E12" s="61">
        <f t="shared" si="1"/>
        <v>24</v>
      </c>
      <c r="F12" s="60">
        <f>VLOOKUP($A12,'Return Data'!$B$7:$R$2292,10,0)</f>
        <v>2.4601999999999999</v>
      </c>
      <c r="G12" s="61">
        <f t="shared" si="2"/>
        <v>14</v>
      </c>
      <c r="H12" s="60">
        <f>VLOOKUP($A12,'Return Data'!$B$7:$R$2292,11,0)</f>
        <v>2.6076999999999999</v>
      </c>
      <c r="I12" s="61">
        <f t="shared" si="8"/>
        <v>12</v>
      </c>
      <c r="J12" s="60">
        <f>VLOOKUP($A12,'Return Data'!$B$7:$R$2292,12,0)</f>
        <v>2.1410999999999998</v>
      </c>
      <c r="K12" s="61">
        <f t="shared" si="9"/>
        <v>9</v>
      </c>
      <c r="L12" s="60">
        <f>VLOOKUP($A12,'Return Data'!$B$7:$R$2292,13,0)</f>
        <v>2.8856999999999999</v>
      </c>
      <c r="M12" s="61">
        <f t="shared" si="10"/>
        <v>14</v>
      </c>
      <c r="N12" s="60">
        <f>VLOOKUP($A12,'Return Data'!$B$7:$R$2292,17,0)</f>
        <v>3.6230000000000002</v>
      </c>
      <c r="O12" s="61">
        <f t="shared" si="11"/>
        <v>14</v>
      </c>
      <c r="P12" s="60">
        <f>VLOOKUP($A12,'Return Data'!$B$7:$R$2292,14,0)</f>
        <v>5.6829999999999998</v>
      </c>
      <c r="Q12" s="61">
        <f t="shared" si="12"/>
        <v>16</v>
      </c>
      <c r="R12" s="60">
        <f>VLOOKUP($A12,'Return Data'!$B$7:$R$2292,16,0)</f>
        <v>6.9457000000000004</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28</v>
      </c>
      <c r="H13" s="60">
        <f>VLOOKUP($A13,'Return Data'!$B$7:$R$2292,11,0)</f>
        <v>0</v>
      </c>
      <c r="I13" s="61">
        <f t="shared" si="8"/>
        <v>30</v>
      </c>
      <c r="J13" s="60">
        <f>VLOOKUP($A13,'Return Data'!$B$7:$R$2292,12,0)</f>
        <v>0</v>
      </c>
      <c r="K13" s="61">
        <f t="shared" si="9"/>
        <v>28</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44774</v>
      </c>
      <c r="C14" s="60">
        <f>VLOOKUP($A14,'Return Data'!$B$7:$R$2292,4,0)</f>
        <v>48.598700000000001</v>
      </c>
      <c r="D14" s="60">
        <f>VLOOKUP($A14,'Return Data'!$B$7:$R$2292,9,0)</f>
        <v>13.4503</v>
      </c>
      <c r="E14" s="61">
        <f t="shared" si="1"/>
        <v>15</v>
      </c>
      <c r="F14" s="60">
        <f>VLOOKUP($A14,'Return Data'!$B$7:$R$2292,10,0)</f>
        <v>2.3334000000000001</v>
      </c>
      <c r="G14" s="61">
        <f t="shared" si="2"/>
        <v>16</v>
      </c>
      <c r="H14" s="60">
        <f>VLOOKUP($A14,'Return Data'!$B$7:$R$2292,11,0)</f>
        <v>2.4502000000000002</v>
      </c>
      <c r="I14" s="61">
        <f t="shared" si="8"/>
        <v>13</v>
      </c>
      <c r="J14" s="60">
        <f>VLOOKUP($A14,'Return Data'!$B$7:$R$2292,12,0)</f>
        <v>2.4782000000000002</v>
      </c>
      <c r="K14" s="61">
        <f t="shared" si="9"/>
        <v>8</v>
      </c>
      <c r="L14" s="60">
        <f>VLOOKUP($A14,'Return Data'!$B$7:$R$2292,13,0)</f>
        <v>3.4788999999999999</v>
      </c>
      <c r="M14" s="61">
        <f t="shared" si="10"/>
        <v>8</v>
      </c>
      <c r="N14" s="60">
        <f>VLOOKUP($A14,'Return Data'!$B$7:$R$2292,17,0)</f>
        <v>5.7503000000000002</v>
      </c>
      <c r="O14" s="61">
        <f t="shared" si="11"/>
        <v>8</v>
      </c>
      <c r="P14" s="60">
        <f>VLOOKUP($A14,'Return Data'!$B$7:$R$2292,14,0)</f>
        <v>7.0213000000000001</v>
      </c>
      <c r="Q14" s="61">
        <f t="shared" si="12"/>
        <v>8</v>
      </c>
      <c r="R14" s="60">
        <f>VLOOKUP($A14,'Return Data'!$B$7:$R$2292,16,0)</f>
        <v>8.2751999999999999</v>
      </c>
      <c r="S14" s="62">
        <f t="shared" si="13"/>
        <v>7</v>
      </c>
    </row>
    <row r="15" spans="1:19" x14ac:dyDescent="0.3">
      <c r="A15" s="77" t="s">
        <v>1026</v>
      </c>
      <c r="B15" s="59">
        <f>VLOOKUP($A15,'Return Data'!$B$7:$R$2292,3,0)</f>
        <v>44774</v>
      </c>
      <c r="C15" s="60">
        <f>VLOOKUP($A15,'Return Data'!$B$7:$R$2292,4,0)</f>
        <v>38.914000000000001</v>
      </c>
      <c r="D15" s="60">
        <f>VLOOKUP($A15,'Return Data'!$B$7:$R$2292,9,0)</f>
        <v>13.709899999999999</v>
      </c>
      <c r="E15" s="61">
        <f t="shared" si="1"/>
        <v>14</v>
      </c>
      <c r="F15" s="60">
        <f>VLOOKUP($A15,'Return Data'!$B$7:$R$2292,10,0)</f>
        <v>5.0244</v>
      </c>
      <c r="G15" s="61">
        <f t="shared" si="2"/>
        <v>3</v>
      </c>
      <c r="H15" s="60">
        <f>VLOOKUP($A15,'Return Data'!$B$7:$R$2292,11,0)</f>
        <v>5.1050000000000004</v>
      </c>
      <c r="I15" s="61">
        <f t="shared" si="8"/>
        <v>3</v>
      </c>
      <c r="J15" s="60">
        <f>VLOOKUP($A15,'Return Data'!$B$7:$R$2292,12,0)</f>
        <v>3.8117999999999999</v>
      </c>
      <c r="K15" s="61">
        <f t="shared" si="9"/>
        <v>4</v>
      </c>
      <c r="L15" s="60">
        <f>VLOOKUP($A15,'Return Data'!$B$7:$R$2292,13,0)</f>
        <v>4.5957999999999997</v>
      </c>
      <c r="M15" s="61">
        <f t="shared" si="10"/>
        <v>5</v>
      </c>
      <c r="N15" s="60">
        <f>VLOOKUP($A15,'Return Data'!$B$7:$R$2292,17,0)</f>
        <v>6.3975999999999997</v>
      </c>
      <c r="O15" s="61">
        <f t="shared" si="11"/>
        <v>4</v>
      </c>
      <c r="P15" s="60">
        <f>VLOOKUP($A15,'Return Data'!$B$7:$R$2292,14,0)</f>
        <v>7.9706000000000001</v>
      </c>
      <c r="Q15" s="61">
        <f t="shared" si="12"/>
        <v>2</v>
      </c>
      <c r="R15" s="60">
        <f>VLOOKUP($A15,'Return Data'!$B$7:$R$2292,16,0)</f>
        <v>8.6338000000000008</v>
      </c>
      <c r="S15" s="62">
        <f t="shared" si="13"/>
        <v>4</v>
      </c>
    </row>
    <row r="16" spans="1:19" x14ac:dyDescent="0.3">
      <c r="A16" s="77" t="s">
        <v>1027</v>
      </c>
      <c r="B16" s="59">
        <f>VLOOKUP($A16,'Return Data'!$B$7:$R$2292,3,0)</f>
        <v>44774</v>
      </c>
      <c r="C16" s="60">
        <f>VLOOKUP($A16,'Return Data'!$B$7:$R$2292,4,0)</f>
        <v>40.282499999999999</v>
      </c>
      <c r="D16" s="60">
        <f>VLOOKUP($A16,'Return Data'!$B$7:$R$2292,9,0)</f>
        <v>15.803000000000001</v>
      </c>
      <c r="E16" s="61">
        <f t="shared" si="1"/>
        <v>5</v>
      </c>
      <c r="F16" s="60">
        <f>VLOOKUP($A16,'Return Data'!$B$7:$R$2292,10,0)</f>
        <v>1.5679000000000001</v>
      </c>
      <c r="G16" s="61">
        <f t="shared" si="2"/>
        <v>21</v>
      </c>
      <c r="H16" s="60">
        <f>VLOOKUP($A16,'Return Data'!$B$7:$R$2292,11,0)</f>
        <v>1.2472000000000001</v>
      </c>
      <c r="I16" s="61">
        <f t="shared" si="8"/>
        <v>24</v>
      </c>
      <c r="J16" s="60">
        <f>VLOOKUP($A16,'Return Data'!$B$7:$R$2292,12,0)</f>
        <v>1.2597</v>
      </c>
      <c r="K16" s="61">
        <f t="shared" si="9"/>
        <v>18</v>
      </c>
      <c r="L16" s="60">
        <f>VLOOKUP($A16,'Return Data'!$B$7:$R$2292,13,0)</f>
        <v>2.0910000000000002</v>
      </c>
      <c r="M16" s="61">
        <f t="shared" si="10"/>
        <v>20</v>
      </c>
      <c r="N16" s="60">
        <f>VLOOKUP($A16,'Return Data'!$B$7:$R$2292,17,0)</f>
        <v>3.0634000000000001</v>
      </c>
      <c r="O16" s="61">
        <f t="shared" si="11"/>
        <v>17</v>
      </c>
      <c r="P16" s="60">
        <f>VLOOKUP($A16,'Return Data'!$B$7:$R$2292,14,0)</f>
        <v>5.8253000000000004</v>
      </c>
      <c r="Q16" s="61">
        <f t="shared" si="12"/>
        <v>15</v>
      </c>
      <c r="R16" s="60">
        <f>VLOOKUP($A16,'Return Data'!$B$7:$R$2292,16,0)</f>
        <v>7.7645</v>
      </c>
      <c r="S16" s="62">
        <f t="shared" si="13"/>
        <v>17</v>
      </c>
    </row>
    <row r="17" spans="1:19" x14ac:dyDescent="0.3">
      <c r="A17" s="77" t="s">
        <v>1032</v>
      </c>
      <c r="B17" s="59">
        <f>VLOOKUP($A17,'Return Data'!$B$7:$R$2292,3,0)</f>
        <v>44774</v>
      </c>
      <c r="C17" s="60">
        <f>VLOOKUP($A17,'Return Data'!$B$7:$R$2292,4,0)</f>
        <v>19.850300000000001</v>
      </c>
      <c r="D17" s="60">
        <f>VLOOKUP($A17,'Return Data'!$B$7:$R$2292,9,0)</f>
        <v>12.577199999999999</v>
      </c>
      <c r="E17" s="61">
        <f t="shared" si="1"/>
        <v>22</v>
      </c>
      <c r="F17" s="60">
        <f>VLOOKUP($A17,'Return Data'!$B$7:$R$2292,10,0)</f>
        <v>1.6520999999999999</v>
      </c>
      <c r="G17" s="61">
        <f t="shared" si="2"/>
        <v>20</v>
      </c>
      <c r="H17" s="60">
        <f>VLOOKUP($A17,'Return Data'!$B$7:$R$2292,11,0)</f>
        <v>3.2715999999999998</v>
      </c>
      <c r="I17" s="61">
        <f t="shared" si="8"/>
        <v>7</v>
      </c>
      <c r="J17" s="60">
        <f>VLOOKUP($A17,'Return Data'!$B$7:$R$2292,12,0)</f>
        <v>3.2677999999999998</v>
      </c>
      <c r="K17" s="61">
        <f t="shared" si="9"/>
        <v>5</v>
      </c>
      <c r="L17" s="60">
        <f>VLOOKUP($A17,'Return Data'!$B$7:$R$2292,13,0)</f>
        <v>4.3563999999999998</v>
      </c>
      <c r="M17" s="61">
        <f t="shared" si="10"/>
        <v>6</v>
      </c>
      <c r="N17" s="60">
        <f>VLOOKUP($A17,'Return Data'!$B$7:$R$2292,17,0)</f>
        <v>6.0946999999999996</v>
      </c>
      <c r="O17" s="61">
        <f t="shared" si="11"/>
        <v>5</v>
      </c>
      <c r="P17" s="60">
        <f>VLOOKUP($A17,'Return Data'!$B$7:$R$2292,14,0)</f>
        <v>7.0301</v>
      </c>
      <c r="Q17" s="61">
        <f t="shared" si="12"/>
        <v>7</v>
      </c>
      <c r="R17" s="60">
        <f>VLOOKUP($A17,'Return Data'!$B$7:$R$2292,16,0)</f>
        <v>8.5366</v>
      </c>
      <c r="S17" s="62">
        <f t="shared" si="13"/>
        <v>6</v>
      </c>
    </row>
    <row r="18" spans="1:19" x14ac:dyDescent="0.3">
      <c r="A18" s="77" t="s">
        <v>1033</v>
      </c>
      <c r="B18" s="59">
        <f>VLOOKUP($A18,'Return Data'!$B$7:$R$2292,3,0)</f>
        <v>44774</v>
      </c>
      <c r="C18" s="60">
        <f>VLOOKUP($A18,'Return Data'!$B$7:$R$2292,4,0)</f>
        <v>17.593</v>
      </c>
      <c r="D18" s="60">
        <f>VLOOKUP($A18,'Return Data'!$B$7:$R$2292,9,0)</f>
        <v>11.235900000000001</v>
      </c>
      <c r="E18" s="61">
        <f t="shared" si="1"/>
        <v>26</v>
      </c>
      <c r="F18" s="60">
        <f>VLOOKUP($A18,'Return Data'!$B$7:$R$2292,10,0)</f>
        <v>1.1444000000000001</v>
      </c>
      <c r="G18" s="61">
        <f t="shared" si="2"/>
        <v>25</v>
      </c>
      <c r="H18" s="60">
        <f>VLOOKUP($A18,'Return Data'!$B$7:$R$2292,11,0)</f>
        <v>1.8403</v>
      </c>
      <c r="I18" s="61">
        <f t="shared" si="8"/>
        <v>17</v>
      </c>
      <c r="J18" s="60">
        <f>VLOOKUP($A18,'Return Data'!$B$7:$R$2292,12,0)</f>
        <v>2.0423</v>
      </c>
      <c r="K18" s="61">
        <f t="shared" si="9"/>
        <v>10</v>
      </c>
      <c r="L18" s="60">
        <f>VLOOKUP($A18,'Return Data'!$B$7:$R$2292,13,0)</f>
        <v>3.0813999999999999</v>
      </c>
      <c r="M18" s="61">
        <f t="shared" si="10"/>
        <v>11</v>
      </c>
      <c r="N18" s="60">
        <f>VLOOKUP($A18,'Return Data'!$B$7:$R$2292,17,0)</f>
        <v>5.8808999999999996</v>
      </c>
      <c r="O18" s="61">
        <f t="shared" si="11"/>
        <v>7</v>
      </c>
      <c r="P18" s="60">
        <f>VLOOKUP($A18,'Return Data'!$B$7:$R$2292,14,0)</f>
        <v>6.7487000000000004</v>
      </c>
      <c r="Q18" s="61">
        <f t="shared" si="12"/>
        <v>9</v>
      </c>
      <c r="R18" s="60">
        <f>VLOOKUP($A18,'Return Data'!$B$7:$R$2292,16,0)</f>
        <v>7.8246000000000002</v>
      </c>
      <c r="S18" s="62">
        <f t="shared" si="13"/>
        <v>16</v>
      </c>
    </row>
    <row r="19" spans="1:19" x14ac:dyDescent="0.3">
      <c r="A19" s="77" t="s">
        <v>1036</v>
      </c>
      <c r="B19" s="59">
        <f>VLOOKUP($A19,'Return Data'!$B$7:$R$2292,3,0)</f>
        <v>44774</v>
      </c>
      <c r="C19" s="60">
        <f>VLOOKUP($A19,'Return Data'!$B$7:$R$2292,4,0)</f>
        <v>13.3522</v>
      </c>
      <c r="D19" s="60">
        <f>VLOOKUP($A19,'Return Data'!$B$7:$R$2292,9,0)</f>
        <v>6.8026</v>
      </c>
      <c r="E19" s="61">
        <f t="shared" si="1"/>
        <v>29</v>
      </c>
      <c r="F19" s="60">
        <f>VLOOKUP($A19,'Return Data'!$B$7:$R$2292,10,0)</f>
        <v>-0.60389999999999999</v>
      </c>
      <c r="G19" s="61">
        <f t="shared" si="2"/>
        <v>33</v>
      </c>
      <c r="H19" s="60">
        <f>VLOOKUP($A19,'Return Data'!$B$7:$R$2292,11,0)</f>
        <v>1.1605000000000001</v>
      </c>
      <c r="I19" s="61">
        <f t="shared" si="8"/>
        <v>25</v>
      </c>
      <c r="J19" s="60">
        <f>VLOOKUP($A19,'Return Data'!$B$7:$R$2292,12,0)</f>
        <v>1.3329</v>
      </c>
      <c r="K19" s="61">
        <f t="shared" si="9"/>
        <v>17</v>
      </c>
      <c r="L19" s="60">
        <f>VLOOKUP($A19,'Return Data'!$B$7:$R$2292,13,0)</f>
        <v>2.0937999999999999</v>
      </c>
      <c r="M19" s="61">
        <f t="shared" si="10"/>
        <v>19</v>
      </c>
      <c r="N19" s="60">
        <f>VLOOKUP($A19,'Return Data'!$B$7:$R$2292,17,0)</f>
        <v>9.8707999999999991</v>
      </c>
      <c r="O19" s="61">
        <f t="shared" si="11"/>
        <v>2</v>
      </c>
      <c r="P19" s="60">
        <f>VLOOKUP($A19,'Return Data'!$B$7:$R$2292,14,0)</f>
        <v>-2.9306000000000001</v>
      </c>
      <c r="Q19" s="61">
        <f t="shared" si="12"/>
        <v>30</v>
      </c>
      <c r="R19" s="60">
        <f>VLOOKUP($A19,'Return Data'!$B$7:$R$2292,16,0)</f>
        <v>3.6316999999999999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28</v>
      </c>
      <c r="H20" s="60">
        <f>VLOOKUP($A20,'Return Data'!$B$7:$R$2292,11,0)</f>
        <v>0</v>
      </c>
      <c r="I20" s="61">
        <f t="shared" si="8"/>
        <v>30</v>
      </c>
      <c r="J20" s="60">
        <f>VLOOKUP($A20,'Return Data'!$B$7:$R$2292,12,0)</f>
        <v>0</v>
      </c>
      <c r="K20" s="61">
        <f t="shared" si="9"/>
        <v>28</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44774</v>
      </c>
      <c r="C21" s="60">
        <f>VLOOKUP($A21,'Return Data'!$B$7:$R$2292,4,0)</f>
        <v>43.928100000000001</v>
      </c>
      <c r="D21" s="60">
        <f>VLOOKUP($A21,'Return Data'!$B$7:$R$2292,9,0)</f>
        <v>10.9946</v>
      </c>
      <c r="E21" s="61">
        <f t="shared" si="1"/>
        <v>27</v>
      </c>
      <c r="F21" s="60">
        <f>VLOOKUP($A21,'Return Data'!$B$7:$R$2292,10,0)</f>
        <v>2.5777999999999999</v>
      </c>
      <c r="G21" s="61">
        <f t="shared" si="2"/>
        <v>13</v>
      </c>
      <c r="H21" s="60">
        <f>VLOOKUP($A21,'Return Data'!$B$7:$R$2292,11,0)</f>
        <v>2.8222</v>
      </c>
      <c r="I21" s="61">
        <f t="shared" si="8"/>
        <v>9</v>
      </c>
      <c r="J21" s="60">
        <f>VLOOKUP($A21,'Return Data'!$B$7:$R$2292,12,0)</f>
        <v>2.6501000000000001</v>
      </c>
      <c r="K21" s="61">
        <f t="shared" si="9"/>
        <v>7</v>
      </c>
      <c r="L21" s="60">
        <f>VLOOKUP($A21,'Return Data'!$B$7:$R$2292,13,0)</f>
        <v>3.2940999999999998</v>
      </c>
      <c r="M21" s="61">
        <f t="shared" si="10"/>
        <v>9</v>
      </c>
      <c r="N21" s="60">
        <f>VLOOKUP($A21,'Return Data'!$B$7:$R$2292,17,0)</f>
        <v>5.0496999999999996</v>
      </c>
      <c r="O21" s="61">
        <f t="shared" si="11"/>
        <v>11</v>
      </c>
      <c r="P21" s="60">
        <f>VLOOKUP($A21,'Return Data'!$B$7:$R$2292,14,0)</f>
        <v>7.4957000000000003</v>
      </c>
      <c r="Q21" s="61">
        <f t="shared" si="12"/>
        <v>5</v>
      </c>
      <c r="R21" s="60">
        <f>VLOOKUP($A21,'Return Data'!$B$7:$R$2292,16,0)</f>
        <v>9.2492999999999999</v>
      </c>
      <c r="S21" s="62">
        <f t="shared" si="13"/>
        <v>2</v>
      </c>
    </row>
    <row r="22" spans="1:19" x14ac:dyDescent="0.3">
      <c r="A22" s="77" t="s">
        <v>1044</v>
      </c>
      <c r="B22" s="59">
        <f>VLOOKUP($A22,'Return Data'!$B$7:$R$2292,3,0)</f>
        <v>44774</v>
      </c>
      <c r="C22" s="60">
        <f>VLOOKUP($A22,'Return Data'!$B$7:$R$2292,4,0)</f>
        <v>63.806699999999999</v>
      </c>
      <c r="D22" s="60">
        <f>VLOOKUP($A22,'Return Data'!$B$7:$R$2292,9,0)</f>
        <v>13.224500000000001</v>
      </c>
      <c r="E22" s="61">
        <f t="shared" si="1"/>
        <v>17</v>
      </c>
      <c r="F22" s="60">
        <f>VLOOKUP($A22,'Return Data'!$B$7:$R$2292,10,0)</f>
        <v>1.3471</v>
      </c>
      <c r="G22" s="61">
        <f t="shared" si="2"/>
        <v>24</v>
      </c>
      <c r="H22" s="60">
        <f>VLOOKUP($A22,'Return Data'!$B$7:$R$2292,11,0)</f>
        <v>0.78210000000000002</v>
      </c>
      <c r="I22" s="61">
        <f t="shared" si="8"/>
        <v>27</v>
      </c>
      <c r="J22" s="60">
        <f>VLOOKUP($A22,'Return Data'!$B$7:$R$2292,12,0)</f>
        <v>0.43049999999999999</v>
      </c>
      <c r="K22" s="61">
        <f t="shared" si="9"/>
        <v>23</v>
      </c>
      <c r="L22" s="60">
        <f>VLOOKUP($A22,'Return Data'!$B$7:$R$2292,13,0)</f>
        <v>1.3696999999999999</v>
      </c>
      <c r="M22" s="61">
        <f t="shared" si="10"/>
        <v>27</v>
      </c>
      <c r="N22" s="60">
        <f>VLOOKUP($A22,'Return Data'!$B$7:$R$2292,17,0)</f>
        <v>2.2906</v>
      </c>
      <c r="O22" s="61">
        <f t="shared" si="11"/>
        <v>23</v>
      </c>
      <c r="P22" s="60">
        <f>VLOOKUP($A22,'Return Data'!$B$7:$R$2292,14,0)</f>
        <v>4.1712999999999996</v>
      </c>
      <c r="Q22" s="61">
        <f t="shared" si="12"/>
        <v>26</v>
      </c>
      <c r="R22" s="60">
        <f>VLOOKUP($A22,'Return Data'!$B$7:$R$2292,16,0)</f>
        <v>7.0079000000000002</v>
      </c>
      <c r="S22" s="62">
        <f t="shared" si="13"/>
        <v>20</v>
      </c>
    </row>
    <row r="23" spans="1:19" x14ac:dyDescent="0.3">
      <c r="A23" s="77" t="s">
        <v>1045</v>
      </c>
      <c r="B23" s="59">
        <f>VLOOKUP($A23,'Return Data'!$B$7:$R$2292,3,0)</f>
        <v>44774</v>
      </c>
      <c r="C23" s="60">
        <f>VLOOKUP($A23,'Return Data'!$B$7:$R$2292,4,0)</f>
        <v>32.628399999999999</v>
      </c>
      <c r="D23" s="60">
        <f>VLOOKUP($A23,'Return Data'!$B$7:$R$2292,9,0)</f>
        <v>14.07</v>
      </c>
      <c r="E23" s="61">
        <f t="shared" si="1"/>
        <v>12</v>
      </c>
      <c r="F23" s="60">
        <f>VLOOKUP($A23,'Return Data'!$B$7:$R$2292,10,0)</f>
        <v>2.9824000000000002</v>
      </c>
      <c r="G23" s="61">
        <f t="shared" si="2"/>
        <v>10</v>
      </c>
      <c r="H23" s="60">
        <f>VLOOKUP($A23,'Return Data'!$B$7:$R$2292,11,0)</f>
        <v>2.6233</v>
      </c>
      <c r="I23" s="61">
        <f t="shared" si="8"/>
        <v>11</v>
      </c>
      <c r="J23" s="60">
        <f>VLOOKUP($A23,'Return Data'!$B$7:$R$2292,12,0)</f>
        <v>2.7867999999999999</v>
      </c>
      <c r="K23" s="61">
        <f t="shared" si="9"/>
        <v>6</v>
      </c>
      <c r="L23" s="60">
        <f>VLOOKUP($A23,'Return Data'!$B$7:$R$2292,13,0)</f>
        <v>3.7616000000000001</v>
      </c>
      <c r="M23" s="61">
        <f t="shared" si="10"/>
        <v>7</v>
      </c>
      <c r="N23" s="60">
        <f>VLOOKUP($A23,'Return Data'!$B$7:$R$2292,17,0)</f>
        <v>5.2256999999999998</v>
      </c>
      <c r="O23" s="61">
        <f t="shared" si="11"/>
        <v>10</v>
      </c>
      <c r="P23" s="60">
        <f>VLOOKUP($A23,'Return Data'!$B$7:$R$2292,14,0)</f>
        <v>7.5308999999999999</v>
      </c>
      <c r="Q23" s="61">
        <f t="shared" si="12"/>
        <v>4</v>
      </c>
      <c r="R23" s="60">
        <f>VLOOKUP($A23,'Return Data'!$B$7:$R$2292,16,0)</f>
        <v>6.4917999999999996</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28</v>
      </c>
      <c r="H24" s="60">
        <f>VLOOKUP($A24,'Return Data'!$B$7:$R$2292,11,0)</f>
        <v>0</v>
      </c>
      <c r="I24" s="61">
        <f t="shared" si="8"/>
        <v>30</v>
      </c>
      <c r="J24" s="60">
        <f>VLOOKUP($A24,'Return Data'!$B$7:$R$2292,12,0)</f>
        <v>0</v>
      </c>
      <c r="K24" s="61">
        <f t="shared" si="9"/>
        <v>28</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28</v>
      </c>
      <c r="H25" s="60">
        <f>VLOOKUP($A25,'Return Data'!$B$7:$R$2292,11,0)</f>
        <v>0</v>
      </c>
      <c r="I25" s="61">
        <f t="shared" si="8"/>
        <v>30</v>
      </c>
      <c r="J25" s="60">
        <f>VLOOKUP($A25,'Return Data'!$B$7:$R$2292,12,0)</f>
        <v>0</v>
      </c>
      <c r="K25" s="61">
        <f t="shared" si="9"/>
        <v>28</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44774</v>
      </c>
      <c r="C26" s="60">
        <f>VLOOKUP($A26,'Return Data'!$B$7:$R$2292,4,0)</f>
        <v>15.775399999999999</v>
      </c>
      <c r="D26" s="60">
        <f>VLOOKUP($A26,'Return Data'!$B$7:$R$2292,9,0)</f>
        <v>10.4819</v>
      </c>
      <c r="E26" s="61">
        <f t="shared" si="1"/>
        <v>28</v>
      </c>
      <c r="F26" s="60">
        <f>VLOOKUP($A26,'Return Data'!$B$7:$R$2292,10,0)</f>
        <v>2.1334</v>
      </c>
      <c r="G26" s="61">
        <f t="shared" si="2"/>
        <v>17</v>
      </c>
      <c r="H26" s="60">
        <f>VLOOKUP($A26,'Return Data'!$B$7:$R$2292,11,0)</f>
        <v>1.5938000000000001</v>
      </c>
      <c r="I26" s="61">
        <f t="shared" si="8"/>
        <v>21</v>
      </c>
      <c r="J26" s="60">
        <f>VLOOKUP($A26,'Return Data'!$B$7:$R$2292,12,0)</f>
        <v>1.6664000000000001</v>
      </c>
      <c r="K26" s="61">
        <f t="shared" si="9"/>
        <v>14</v>
      </c>
      <c r="L26" s="60">
        <f>VLOOKUP($A26,'Return Data'!$B$7:$R$2292,13,0)</f>
        <v>5.9067999999999996</v>
      </c>
      <c r="M26" s="61">
        <f t="shared" si="10"/>
        <v>3</v>
      </c>
      <c r="N26" s="60">
        <f>VLOOKUP($A26,'Return Data'!$B$7:$R$2292,17,0)</f>
        <v>5.2789999999999999</v>
      </c>
      <c r="O26" s="61">
        <f t="shared" si="11"/>
        <v>9</v>
      </c>
      <c r="P26" s="60">
        <f>VLOOKUP($A26,'Return Data'!$B$7:$R$2292,14,0)</f>
        <v>3.3822000000000001</v>
      </c>
      <c r="Q26" s="61">
        <f t="shared" si="12"/>
        <v>28</v>
      </c>
      <c r="R26" s="60">
        <f>VLOOKUP($A26,'Return Data'!$B$7:$R$2292,16,0)</f>
        <v>6.4054000000000002</v>
      </c>
      <c r="S26" s="62">
        <f t="shared" si="13"/>
        <v>26</v>
      </c>
    </row>
    <row r="27" spans="1:19" x14ac:dyDescent="0.3">
      <c r="A27" s="77" t="s">
        <v>1058</v>
      </c>
      <c r="B27" s="59">
        <f>VLOOKUP($A27,'Return Data'!$B$7:$R$2292,3,0)</f>
        <v>44774</v>
      </c>
      <c r="C27" s="60">
        <f>VLOOKUP($A27,'Return Data'!$B$7:$R$2292,4,0)</f>
        <v>108.94459999999999</v>
      </c>
      <c r="D27" s="60">
        <f>VLOOKUP($A27,'Return Data'!$B$7:$R$2292,9,0)</f>
        <v>14.414300000000001</v>
      </c>
      <c r="E27" s="61">
        <f t="shared" si="1"/>
        <v>10</v>
      </c>
      <c r="F27" s="60">
        <f>VLOOKUP($A27,'Return Data'!$B$7:$R$2292,10,0)</f>
        <v>1.4155</v>
      </c>
      <c r="G27" s="61">
        <f t="shared" si="2"/>
        <v>23</v>
      </c>
      <c r="H27" s="60">
        <f>VLOOKUP($A27,'Return Data'!$B$7:$R$2292,11,0)</f>
        <v>1.9015</v>
      </c>
      <c r="I27" s="61">
        <f t="shared" si="8"/>
        <v>15</v>
      </c>
      <c r="J27" s="60">
        <f>VLOOKUP($A27,'Return Data'!$B$7:$R$2292,12,0)</f>
        <v>1.7377</v>
      </c>
      <c r="K27" s="61">
        <f t="shared" si="9"/>
        <v>13</v>
      </c>
      <c r="L27" s="60">
        <f>VLOOKUP($A27,'Return Data'!$B$7:$R$2292,13,0)</f>
        <v>3.0931000000000002</v>
      </c>
      <c r="M27" s="61">
        <f t="shared" si="10"/>
        <v>10</v>
      </c>
      <c r="N27" s="60">
        <f>VLOOKUP($A27,'Return Data'!$B$7:$R$2292,17,0)</f>
        <v>3.8277999999999999</v>
      </c>
      <c r="O27" s="61">
        <f t="shared" si="11"/>
        <v>13</v>
      </c>
      <c r="P27" s="60">
        <f>VLOOKUP($A27,'Return Data'!$B$7:$R$2292,14,0)</f>
        <v>6.5336999999999996</v>
      </c>
      <c r="Q27" s="61">
        <f t="shared" si="12"/>
        <v>11</v>
      </c>
      <c r="R27" s="60">
        <f>VLOOKUP($A27,'Return Data'!$B$7:$R$2292,16,0)</f>
        <v>8.0457000000000001</v>
      </c>
      <c r="S27" s="62">
        <f t="shared" si="13"/>
        <v>12</v>
      </c>
    </row>
    <row r="28" spans="1:19" x14ac:dyDescent="0.3">
      <c r="A28" s="77" t="s">
        <v>1059</v>
      </c>
      <c r="B28" s="59">
        <f>VLOOKUP($A28,'Return Data'!$B$7:$R$2292,3,0)</f>
        <v>44774</v>
      </c>
      <c r="C28" s="60">
        <f>VLOOKUP($A28,'Return Data'!$B$7:$R$2292,4,0)</f>
        <v>50.209800000000001</v>
      </c>
      <c r="D28" s="60">
        <f>VLOOKUP($A28,'Return Data'!$B$7:$R$2292,9,0)</f>
        <v>12.8774</v>
      </c>
      <c r="E28" s="61">
        <f t="shared" si="1"/>
        <v>19</v>
      </c>
      <c r="F28" s="60">
        <f>VLOOKUP($A28,'Return Data'!$B$7:$R$2292,10,0)</f>
        <v>3.3502000000000001</v>
      </c>
      <c r="G28" s="61">
        <f t="shared" si="2"/>
        <v>6</v>
      </c>
      <c r="H28" s="60">
        <f>VLOOKUP($A28,'Return Data'!$B$7:$R$2292,11,0)</f>
        <v>2.7488000000000001</v>
      </c>
      <c r="I28" s="61">
        <f t="shared" si="8"/>
        <v>10</v>
      </c>
      <c r="J28" s="60">
        <f>VLOOKUP($A28,'Return Data'!$B$7:$R$2292,12,0)</f>
        <v>1.5267999999999999</v>
      </c>
      <c r="K28" s="61">
        <f t="shared" si="9"/>
        <v>16</v>
      </c>
      <c r="L28" s="60">
        <f>VLOOKUP($A28,'Return Data'!$B$7:$R$2292,13,0)</f>
        <v>2.1602000000000001</v>
      </c>
      <c r="M28" s="61">
        <f t="shared" si="10"/>
        <v>17</v>
      </c>
      <c r="N28" s="60">
        <f>VLOOKUP($A28,'Return Data'!$B$7:$R$2292,17,0)</f>
        <v>2.8721999999999999</v>
      </c>
      <c r="O28" s="61">
        <f t="shared" si="11"/>
        <v>18</v>
      </c>
      <c r="P28" s="60">
        <f>VLOOKUP($A28,'Return Data'!$B$7:$R$2292,14,0)</f>
        <v>5.6454000000000004</v>
      </c>
      <c r="Q28" s="61">
        <f t="shared" si="12"/>
        <v>17</v>
      </c>
      <c r="R28" s="60">
        <f>VLOOKUP($A28,'Return Data'!$B$7:$R$2292,16,0)</f>
        <v>7.9359000000000002</v>
      </c>
      <c r="S28" s="62">
        <f t="shared" si="13"/>
        <v>13</v>
      </c>
    </row>
    <row r="29" spans="1:19" x14ac:dyDescent="0.3">
      <c r="A29" s="77" t="s">
        <v>1062</v>
      </c>
      <c r="B29" s="59">
        <f>VLOOKUP($A29,'Return Data'!$B$7:$R$2292,3,0)</f>
        <v>44774</v>
      </c>
      <c r="C29" s="60">
        <f>VLOOKUP($A29,'Return Data'!$B$7:$R$2292,4,0)</f>
        <v>50.961199999999998</v>
      </c>
      <c r="D29" s="60">
        <f>VLOOKUP($A29,'Return Data'!$B$7:$R$2292,9,0)</f>
        <v>14.048999999999999</v>
      </c>
      <c r="E29" s="61">
        <f t="shared" si="1"/>
        <v>13</v>
      </c>
      <c r="F29" s="60">
        <f>VLOOKUP($A29,'Return Data'!$B$7:$R$2292,10,0)</f>
        <v>1.0628</v>
      </c>
      <c r="G29" s="61">
        <f t="shared" si="2"/>
        <v>26</v>
      </c>
      <c r="H29" s="60">
        <f>VLOOKUP($A29,'Return Data'!$B$7:$R$2292,11,0)</f>
        <v>1.6979</v>
      </c>
      <c r="I29" s="61">
        <f t="shared" si="8"/>
        <v>18</v>
      </c>
      <c r="J29" s="60">
        <f>VLOOKUP($A29,'Return Data'!$B$7:$R$2292,12,0)</f>
        <v>0.33929999999999999</v>
      </c>
      <c r="K29" s="61">
        <f t="shared" si="9"/>
        <v>26</v>
      </c>
      <c r="L29" s="60">
        <f>VLOOKUP($A29,'Return Data'!$B$7:$R$2292,13,0)</f>
        <v>1.5918000000000001</v>
      </c>
      <c r="M29" s="61">
        <f t="shared" si="10"/>
        <v>25</v>
      </c>
      <c r="N29" s="60">
        <f>VLOOKUP($A29,'Return Data'!$B$7:$R$2292,17,0)</f>
        <v>2.6823999999999999</v>
      </c>
      <c r="O29" s="61">
        <f t="shared" si="11"/>
        <v>21</v>
      </c>
      <c r="P29" s="60">
        <f>VLOOKUP($A29,'Return Data'!$B$7:$R$2292,14,0)</f>
        <v>4.9756999999999998</v>
      </c>
      <c r="Q29" s="61">
        <f t="shared" si="12"/>
        <v>20</v>
      </c>
      <c r="R29" s="60">
        <f>VLOOKUP($A29,'Return Data'!$B$7:$R$2292,16,0)</f>
        <v>7.0712999999999999</v>
      </c>
      <c r="S29" s="62">
        <f t="shared" si="13"/>
        <v>19</v>
      </c>
    </row>
    <row r="30" spans="1:19" x14ac:dyDescent="0.3">
      <c r="A30" s="77" t="s">
        <v>1064</v>
      </c>
      <c r="B30" s="59">
        <f>VLOOKUP($A30,'Return Data'!$B$7:$R$2292,3,0)</f>
        <v>44774</v>
      </c>
      <c r="C30" s="60">
        <f>VLOOKUP($A30,'Return Data'!$B$7:$R$2292,4,0)</f>
        <v>37.854999999999997</v>
      </c>
      <c r="D30" s="60">
        <f>VLOOKUP($A30,'Return Data'!$B$7:$R$2292,9,0)</f>
        <v>14.8949</v>
      </c>
      <c r="E30" s="61">
        <f t="shared" si="1"/>
        <v>8</v>
      </c>
      <c r="F30" s="60">
        <f>VLOOKUP($A30,'Return Data'!$B$7:$R$2292,10,0)</f>
        <v>2.9883000000000002</v>
      </c>
      <c r="G30" s="61">
        <f t="shared" si="2"/>
        <v>9</v>
      </c>
      <c r="H30" s="60">
        <f>VLOOKUP($A30,'Return Data'!$B$7:$R$2292,11,0)</f>
        <v>0.82</v>
      </c>
      <c r="I30" s="61">
        <f t="shared" si="8"/>
        <v>26</v>
      </c>
      <c r="J30" s="60">
        <f>VLOOKUP($A30,'Return Data'!$B$7:$R$2292,12,0)</f>
        <v>0.29980000000000001</v>
      </c>
      <c r="K30" s="61">
        <f t="shared" si="9"/>
        <v>27</v>
      </c>
      <c r="L30" s="60">
        <f>VLOOKUP($A30,'Return Data'!$B$7:$R$2292,13,0)</f>
        <v>1.7158</v>
      </c>
      <c r="M30" s="61">
        <f t="shared" si="10"/>
        <v>23</v>
      </c>
      <c r="N30" s="60">
        <f>VLOOKUP($A30,'Return Data'!$B$7:$R$2292,17,0)</f>
        <v>2.2185999999999999</v>
      </c>
      <c r="O30" s="61">
        <f t="shared" si="11"/>
        <v>24</v>
      </c>
      <c r="P30" s="60">
        <f>VLOOKUP($A30,'Return Data'!$B$7:$R$2292,14,0)</f>
        <v>4.5274000000000001</v>
      </c>
      <c r="Q30" s="61">
        <f t="shared" si="12"/>
        <v>22</v>
      </c>
      <c r="R30" s="60">
        <f>VLOOKUP($A30,'Return Data'!$B$7:$R$2292,16,0)</f>
        <v>6.8731</v>
      </c>
      <c r="S30" s="62">
        <f t="shared" si="13"/>
        <v>22</v>
      </c>
    </row>
    <row r="31" spans="1:19" x14ac:dyDescent="0.3">
      <c r="A31" s="77" t="s">
        <v>1066</v>
      </c>
      <c r="B31" s="59">
        <f>VLOOKUP($A31,'Return Data'!$B$7:$R$2292,3,0)</f>
        <v>44774</v>
      </c>
      <c r="C31" s="60">
        <f>VLOOKUP($A31,'Return Data'!$B$7:$R$2292,4,0)</f>
        <v>33.511000000000003</v>
      </c>
      <c r="D31" s="60">
        <f>VLOOKUP($A31,'Return Data'!$B$7:$R$2292,9,0)</f>
        <v>15.304600000000001</v>
      </c>
      <c r="E31" s="61">
        <f t="shared" si="1"/>
        <v>6</v>
      </c>
      <c r="F31" s="60">
        <f>VLOOKUP($A31,'Return Data'!$B$7:$R$2292,10,0)</f>
        <v>4.0948000000000002</v>
      </c>
      <c r="G31" s="61">
        <f t="shared" si="2"/>
        <v>5</v>
      </c>
      <c r="H31" s="60">
        <f>VLOOKUP($A31,'Return Data'!$B$7:$R$2292,11,0)</f>
        <v>4.2827999999999999</v>
      </c>
      <c r="I31" s="61">
        <f t="shared" si="8"/>
        <v>4</v>
      </c>
      <c r="J31" s="60">
        <f>VLOOKUP($A31,'Return Data'!$B$7:$R$2292,12,0)</f>
        <v>1.9481999999999999</v>
      </c>
      <c r="K31" s="61">
        <f t="shared" si="9"/>
        <v>12</v>
      </c>
      <c r="L31" s="60">
        <f>VLOOKUP($A31,'Return Data'!$B$7:$R$2292,13,0)</f>
        <v>2.9838</v>
      </c>
      <c r="M31" s="61">
        <f t="shared" si="10"/>
        <v>12</v>
      </c>
      <c r="N31" s="60">
        <f>VLOOKUP($A31,'Return Data'!$B$7:$R$2292,17,0)</f>
        <v>3.6078000000000001</v>
      </c>
      <c r="O31" s="61">
        <f t="shared" si="11"/>
        <v>15</v>
      </c>
      <c r="P31" s="60">
        <f>VLOOKUP($A31,'Return Data'!$B$7:$R$2292,14,0)</f>
        <v>6.7337999999999996</v>
      </c>
      <c r="Q31" s="61">
        <f t="shared" si="12"/>
        <v>10</v>
      </c>
      <c r="R31" s="60">
        <f>VLOOKUP($A31,'Return Data'!$B$7:$R$2292,16,0)</f>
        <v>8.1295999999999999</v>
      </c>
      <c r="S31" s="62">
        <f t="shared" si="13"/>
        <v>9</v>
      </c>
    </row>
    <row r="32" spans="1:19" x14ac:dyDescent="0.3">
      <c r="A32" s="77" t="s">
        <v>1067</v>
      </c>
      <c r="B32" s="59">
        <f>VLOOKUP($A32,'Return Data'!$B$7:$R$2292,3,0)</f>
        <v>44774</v>
      </c>
      <c r="C32" s="60">
        <f>VLOOKUP($A32,'Return Data'!$B$7:$R$2292,4,0)</f>
        <v>58.140099999999997</v>
      </c>
      <c r="D32" s="60">
        <f>VLOOKUP($A32,'Return Data'!$B$7:$R$2292,9,0)</f>
        <v>16.010899999999999</v>
      </c>
      <c r="E32" s="61">
        <f t="shared" si="1"/>
        <v>4</v>
      </c>
      <c r="F32" s="60">
        <f>VLOOKUP($A32,'Return Data'!$B$7:$R$2292,10,0)</f>
        <v>1.526</v>
      </c>
      <c r="G32" s="61">
        <f t="shared" si="2"/>
        <v>22</v>
      </c>
      <c r="H32" s="60">
        <f>VLOOKUP($A32,'Return Data'!$B$7:$R$2292,11,0)</f>
        <v>0.64059999999999995</v>
      </c>
      <c r="I32" s="61">
        <f t="shared" si="8"/>
        <v>29</v>
      </c>
      <c r="J32" s="60">
        <f>VLOOKUP($A32,'Return Data'!$B$7:$R$2292,12,0)</f>
        <v>0.40129999999999999</v>
      </c>
      <c r="K32" s="61">
        <f t="shared" si="9"/>
        <v>24</v>
      </c>
      <c r="L32" s="60">
        <f>VLOOKUP($A32,'Return Data'!$B$7:$R$2292,13,0)</f>
        <v>1.3896999999999999</v>
      </c>
      <c r="M32" s="61">
        <f t="shared" si="10"/>
        <v>26</v>
      </c>
      <c r="N32" s="60">
        <f>VLOOKUP($A32,'Return Data'!$B$7:$R$2292,17,0)</f>
        <v>2.0331000000000001</v>
      </c>
      <c r="O32" s="61">
        <f t="shared" si="11"/>
        <v>25</v>
      </c>
      <c r="P32" s="60">
        <f>VLOOKUP($A32,'Return Data'!$B$7:$R$2292,14,0)</f>
        <v>5.2488999999999999</v>
      </c>
      <c r="Q32" s="61">
        <f t="shared" si="12"/>
        <v>19</v>
      </c>
      <c r="R32" s="60">
        <f>VLOOKUP($A32,'Return Data'!$B$7:$R$2292,16,0)</f>
        <v>8.0823</v>
      </c>
      <c r="S32" s="62">
        <f t="shared" si="13"/>
        <v>11</v>
      </c>
    </row>
    <row r="33" spans="1:19" x14ac:dyDescent="0.3">
      <c r="A33" s="77" t="s">
        <v>2004</v>
      </c>
      <c r="B33" s="59">
        <f>VLOOKUP($A33,'Return Data'!$B$7:$R$2292,3,0)</f>
        <v>44774</v>
      </c>
      <c r="C33" s="60">
        <f>VLOOKUP($A33,'Return Data'!$B$7:$R$2292,4,0)</f>
        <v>55.700600000000001</v>
      </c>
      <c r="D33" s="60">
        <f>VLOOKUP($A33,'Return Data'!$B$7:$R$2292,9,0)</f>
        <v>16.107099999999999</v>
      </c>
      <c r="E33" s="61">
        <f t="shared" si="1"/>
        <v>3</v>
      </c>
      <c r="F33" s="60">
        <f>VLOOKUP($A33,'Return Data'!$B$7:$R$2292,10,0)</f>
        <v>2.9579</v>
      </c>
      <c r="G33" s="61">
        <f t="shared" si="2"/>
        <v>11</v>
      </c>
      <c r="H33" s="60">
        <f>VLOOKUP($A33,'Return Data'!$B$7:$R$2292,11,0)</f>
        <v>0.69569999999999999</v>
      </c>
      <c r="I33" s="61">
        <f t="shared" si="8"/>
        <v>28</v>
      </c>
      <c r="J33" s="60">
        <f>VLOOKUP($A33,'Return Data'!$B$7:$R$2292,12,0)</f>
        <v>0.39389999999999997</v>
      </c>
      <c r="K33" s="61">
        <f t="shared" si="9"/>
        <v>25</v>
      </c>
      <c r="L33" s="60">
        <f>VLOOKUP($A33,'Return Data'!$B$7:$R$2292,13,0)</f>
        <v>1.6603000000000001</v>
      </c>
      <c r="M33" s="61">
        <f t="shared" si="10"/>
        <v>24</v>
      </c>
      <c r="N33" s="60">
        <f>VLOOKUP($A33,'Return Data'!$B$7:$R$2292,17,0)</f>
        <v>2.0232999999999999</v>
      </c>
      <c r="O33" s="61">
        <f t="shared" si="11"/>
        <v>26</v>
      </c>
      <c r="P33" s="60">
        <f>VLOOKUP($A33,'Return Data'!$B$7:$R$2292,14,0)</f>
        <v>3.5232000000000001</v>
      </c>
      <c r="Q33" s="61">
        <f t="shared" si="12"/>
        <v>27</v>
      </c>
      <c r="R33" s="60">
        <f>VLOOKUP($A33,'Return Data'!$B$7:$R$2292,16,0)</f>
        <v>5.2226999999999997</v>
      </c>
      <c r="S33" s="62">
        <f t="shared" si="13"/>
        <v>28</v>
      </c>
    </row>
    <row r="34" spans="1:19" x14ac:dyDescent="0.3">
      <c r="A34" s="77" t="s">
        <v>1069</v>
      </c>
      <c r="B34" s="59">
        <f>VLOOKUP($A34,'Return Data'!$B$7:$R$2292,3,0)</f>
        <v>44774</v>
      </c>
      <c r="C34" s="60">
        <f>VLOOKUP($A34,'Return Data'!$B$7:$R$2292,4,0)</f>
        <v>67.937200000000004</v>
      </c>
      <c r="D34" s="60">
        <f>VLOOKUP($A34,'Return Data'!$B$7:$R$2292,9,0)</f>
        <v>15.1526</v>
      </c>
      <c r="E34" s="61">
        <f t="shared" si="1"/>
        <v>7</v>
      </c>
      <c r="F34" s="60">
        <f>VLOOKUP($A34,'Return Data'!$B$7:$R$2292,10,0)</f>
        <v>2.4525000000000001</v>
      </c>
      <c r="G34" s="61">
        <f t="shared" si="2"/>
        <v>15</v>
      </c>
      <c r="H34" s="60">
        <f>VLOOKUP($A34,'Return Data'!$B$7:$R$2292,11,0)</f>
        <v>1.5946</v>
      </c>
      <c r="I34" s="61">
        <f t="shared" si="8"/>
        <v>20</v>
      </c>
      <c r="J34" s="60">
        <f>VLOOKUP($A34,'Return Data'!$B$7:$R$2292,12,0)</f>
        <v>1.1667000000000001</v>
      </c>
      <c r="K34" s="61">
        <f t="shared" si="9"/>
        <v>19</v>
      </c>
      <c r="L34" s="60">
        <f>VLOOKUP($A34,'Return Data'!$B$7:$R$2292,13,0)</f>
        <v>2.8971</v>
      </c>
      <c r="M34" s="61">
        <f t="shared" si="10"/>
        <v>13</v>
      </c>
      <c r="N34" s="60">
        <f>VLOOKUP($A34,'Return Data'!$B$7:$R$2292,17,0)</f>
        <v>3.5030999999999999</v>
      </c>
      <c r="O34" s="61">
        <f t="shared" si="11"/>
        <v>16</v>
      </c>
      <c r="P34" s="60">
        <f>VLOOKUP($A34,'Return Data'!$B$7:$R$2292,14,0)</f>
        <v>6.3277999999999999</v>
      </c>
      <c r="Q34" s="61">
        <f t="shared" si="12"/>
        <v>12</v>
      </c>
      <c r="R34" s="60">
        <f>VLOOKUP($A34,'Return Data'!$B$7:$R$2292,16,0)</f>
        <v>7.7164000000000001</v>
      </c>
      <c r="S34" s="62">
        <f t="shared" si="13"/>
        <v>18</v>
      </c>
    </row>
    <row r="35" spans="1:19" x14ac:dyDescent="0.3">
      <c r="A35" s="77" t="s">
        <v>1071</v>
      </c>
      <c r="B35" s="59">
        <f>VLOOKUP($A35,'Return Data'!$B$7:$R$2292,3,0)</f>
        <v>44774</v>
      </c>
      <c r="C35" s="60">
        <f>VLOOKUP($A35,'Return Data'!$B$7:$R$2292,4,0)</f>
        <v>60.991799999999998</v>
      </c>
      <c r="D35" s="60">
        <f>VLOOKUP($A35,'Return Data'!$B$7:$R$2292,9,0)</f>
        <v>12.805400000000001</v>
      </c>
      <c r="E35" s="61">
        <f t="shared" si="1"/>
        <v>20</v>
      </c>
      <c r="F35" s="60">
        <f>VLOOKUP($A35,'Return Data'!$B$7:$R$2292,10,0)</f>
        <v>3.2755000000000001</v>
      </c>
      <c r="G35" s="61">
        <f t="shared" si="2"/>
        <v>7</v>
      </c>
      <c r="H35" s="60">
        <f>VLOOKUP($A35,'Return Data'!$B$7:$R$2292,11,0)</f>
        <v>1.3697999999999999</v>
      </c>
      <c r="I35" s="61">
        <f t="shared" si="8"/>
        <v>22</v>
      </c>
      <c r="J35" s="60">
        <f>VLOOKUP($A35,'Return Data'!$B$7:$R$2292,12,0)</f>
        <v>1.0321</v>
      </c>
      <c r="K35" s="61">
        <f t="shared" si="9"/>
        <v>20</v>
      </c>
      <c r="L35" s="60">
        <f>VLOOKUP($A35,'Return Data'!$B$7:$R$2292,13,0)</f>
        <v>1.2957000000000001</v>
      </c>
      <c r="M35" s="61">
        <f t="shared" si="10"/>
        <v>28</v>
      </c>
      <c r="N35" s="60">
        <f>VLOOKUP($A35,'Return Data'!$B$7:$R$2292,17,0)</f>
        <v>1.5931999999999999</v>
      </c>
      <c r="O35" s="61">
        <f t="shared" si="11"/>
        <v>27</v>
      </c>
      <c r="P35" s="60">
        <f>VLOOKUP($A35,'Return Data'!$B$7:$R$2292,14,0)</f>
        <v>4.5876999999999999</v>
      </c>
      <c r="Q35" s="61">
        <f t="shared" si="12"/>
        <v>21</v>
      </c>
      <c r="R35" s="60">
        <f>VLOOKUP($A35,'Return Data'!$B$7:$R$2292,16,0)</f>
        <v>6.8730000000000002</v>
      </c>
      <c r="S35" s="62">
        <f t="shared" si="13"/>
        <v>23</v>
      </c>
    </row>
    <row r="36" spans="1:19" x14ac:dyDescent="0.3">
      <c r="A36" s="77" t="s">
        <v>1073</v>
      </c>
      <c r="B36" s="59">
        <f>VLOOKUP($A36,'Return Data'!$B$7:$R$2292,3,0)</f>
        <v>44774</v>
      </c>
      <c r="C36" s="60">
        <f>VLOOKUP($A36,'Return Data'!$B$7:$R$2292,4,0)</f>
        <v>78.489900000000006</v>
      </c>
      <c r="D36" s="60">
        <f>VLOOKUP($A36,'Return Data'!$B$7:$R$2292,9,0)</f>
        <v>12.6068</v>
      </c>
      <c r="E36" s="61">
        <f t="shared" si="1"/>
        <v>21</v>
      </c>
      <c r="F36" s="60">
        <f>VLOOKUP($A36,'Return Data'!$B$7:$R$2292,10,0)</f>
        <v>0.95569999999999999</v>
      </c>
      <c r="G36" s="61">
        <f t="shared" si="2"/>
        <v>27</v>
      </c>
      <c r="H36" s="60">
        <f>VLOOKUP($A36,'Return Data'!$B$7:$R$2292,11,0)</f>
        <v>1.2936000000000001</v>
      </c>
      <c r="I36" s="61">
        <f t="shared" si="8"/>
        <v>23</v>
      </c>
      <c r="J36" s="60">
        <f>VLOOKUP($A36,'Return Data'!$B$7:$R$2292,12,0)</f>
        <v>0.63790000000000002</v>
      </c>
      <c r="K36" s="61">
        <f t="shared" si="9"/>
        <v>22</v>
      </c>
      <c r="L36" s="60">
        <f>VLOOKUP($A36,'Return Data'!$B$7:$R$2292,13,0)</f>
        <v>2.2728999999999999</v>
      </c>
      <c r="M36" s="61">
        <f t="shared" si="10"/>
        <v>16</v>
      </c>
      <c r="N36" s="60">
        <f>VLOOKUP($A36,'Return Data'!$B$7:$R$2292,17,0)</f>
        <v>2.5636999999999999</v>
      </c>
      <c r="O36" s="61">
        <f t="shared" si="11"/>
        <v>22</v>
      </c>
      <c r="P36" s="60">
        <f>VLOOKUP($A36,'Return Data'!$B$7:$R$2292,14,0)</f>
        <v>5.4760999999999997</v>
      </c>
      <c r="Q36" s="61">
        <f t="shared" si="12"/>
        <v>18</v>
      </c>
      <c r="R36" s="60">
        <f>VLOOKUP($A36,'Return Data'!$B$7:$R$2292,16,0)</f>
        <v>7.8956999999999997</v>
      </c>
      <c r="S36" s="62">
        <f t="shared" si="13"/>
        <v>14</v>
      </c>
    </row>
    <row r="37" spans="1:19" x14ac:dyDescent="0.3">
      <c r="A37" s="77" t="s">
        <v>1074</v>
      </c>
      <c r="B37" s="59">
        <f>VLOOKUP($A37,'Return Data'!$B$7:$R$2292,3,0)</f>
        <v>44774</v>
      </c>
      <c r="C37" s="60">
        <f>VLOOKUP($A37,'Return Data'!$B$7:$R$2292,4,0)</f>
        <v>60.353299999999997</v>
      </c>
      <c r="D37" s="60">
        <f>VLOOKUP($A37,'Return Data'!$B$7:$R$2292,9,0)</f>
        <v>13.3972</v>
      </c>
      <c r="E37" s="61">
        <f t="shared" si="1"/>
        <v>16</v>
      </c>
      <c r="F37" s="60">
        <f>VLOOKUP($A37,'Return Data'!$B$7:$R$2292,10,0)</f>
        <v>3.1535000000000002</v>
      </c>
      <c r="G37" s="61">
        <f t="shared" si="2"/>
        <v>8</v>
      </c>
      <c r="H37" s="60">
        <f>VLOOKUP($A37,'Return Data'!$B$7:$R$2292,11,0)</f>
        <v>3.0516000000000001</v>
      </c>
      <c r="I37" s="61">
        <f t="shared" si="8"/>
        <v>8</v>
      </c>
      <c r="J37" s="60">
        <f>VLOOKUP($A37,'Return Data'!$B$7:$R$2292,12,0)</f>
        <v>2.0017999999999998</v>
      </c>
      <c r="K37" s="61">
        <f t="shared" si="9"/>
        <v>11</v>
      </c>
      <c r="L37" s="60">
        <f>VLOOKUP($A37,'Return Data'!$B$7:$R$2292,13,0)</f>
        <v>2.6873999999999998</v>
      </c>
      <c r="M37" s="61">
        <f t="shared" si="10"/>
        <v>15</v>
      </c>
      <c r="N37" s="60">
        <f>VLOOKUP($A37,'Return Data'!$B$7:$R$2292,17,0)</f>
        <v>4.3345000000000002</v>
      </c>
      <c r="O37" s="61">
        <f t="shared" si="11"/>
        <v>12</v>
      </c>
      <c r="P37" s="60">
        <f>VLOOKUP($A37,'Return Data'!$B$7:$R$2292,14,0)</f>
        <v>7.3193000000000001</v>
      </c>
      <c r="Q37" s="61">
        <f t="shared" si="12"/>
        <v>6</v>
      </c>
      <c r="R37" s="60">
        <f>VLOOKUP($A37,'Return Data'!$B$7:$R$2292,16,0)</f>
        <v>8.1829999999999998</v>
      </c>
      <c r="S37" s="62">
        <f t="shared" si="13"/>
        <v>8</v>
      </c>
    </row>
    <row r="38" spans="1:19" x14ac:dyDescent="0.3">
      <c r="A38" s="77" t="s">
        <v>1076</v>
      </c>
      <c r="B38" s="59">
        <f>VLOOKUP($A38,'Return Data'!$B$7:$R$2292,3,0)</f>
        <v>44774</v>
      </c>
      <c r="C38" s="60">
        <f>VLOOKUP($A38,'Return Data'!$B$7:$R$2292,4,0)</f>
        <v>72.058199999999999</v>
      </c>
      <c r="D38" s="60">
        <f>VLOOKUP($A38,'Return Data'!$B$7:$R$2292,9,0)</f>
        <v>14.682399999999999</v>
      </c>
      <c r="E38" s="61">
        <f t="shared" si="1"/>
        <v>9</v>
      </c>
      <c r="F38" s="60">
        <f>VLOOKUP($A38,'Return Data'!$B$7:$R$2292,10,0)</f>
        <v>1.9056</v>
      </c>
      <c r="G38" s="61">
        <f t="shared" si="2"/>
        <v>19</v>
      </c>
      <c r="H38" s="60">
        <f>VLOOKUP($A38,'Return Data'!$B$7:$R$2292,11,0)</f>
        <v>1.8744000000000001</v>
      </c>
      <c r="I38" s="61">
        <f t="shared" si="8"/>
        <v>16</v>
      </c>
      <c r="J38" s="60">
        <f>VLOOKUP($A38,'Return Data'!$B$7:$R$2292,12,0)</f>
        <v>0.89829999999999999</v>
      </c>
      <c r="K38" s="61">
        <f t="shared" si="9"/>
        <v>21</v>
      </c>
      <c r="L38" s="60">
        <f>VLOOKUP($A38,'Return Data'!$B$7:$R$2292,13,0)</f>
        <v>2.0303</v>
      </c>
      <c r="M38" s="61">
        <f t="shared" si="10"/>
        <v>21</v>
      </c>
      <c r="N38" s="60">
        <f>VLOOKUP($A38,'Return Data'!$B$7:$R$2292,17,0)</f>
        <v>2.8473999999999999</v>
      </c>
      <c r="O38" s="61">
        <f t="shared" si="11"/>
        <v>19</v>
      </c>
      <c r="P38" s="60">
        <f>VLOOKUP($A38,'Return Data'!$B$7:$R$2292,14,0)</f>
        <v>6.0147000000000004</v>
      </c>
      <c r="Q38" s="61">
        <f t="shared" si="12"/>
        <v>14</v>
      </c>
      <c r="R38" s="60">
        <f>VLOOKUP($A38,'Return Data'!$B$7:$R$2292,16,0)</f>
        <v>7.8680000000000003</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28</v>
      </c>
      <c r="H39" s="60">
        <f>VLOOKUP($A39,'Return Data'!$B$7:$R$2292,11,0)</f>
        <v>0</v>
      </c>
      <c r="I39" s="61">
        <f t="shared" si="8"/>
        <v>30</v>
      </c>
      <c r="J39" s="60">
        <f>VLOOKUP($A39,'Return Data'!$B$7:$R$2292,12,0)</f>
        <v>0</v>
      </c>
      <c r="K39" s="61">
        <f t="shared" si="9"/>
        <v>28</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44774</v>
      </c>
      <c r="C40" s="60">
        <f>VLOOKUP($A40,'Return Data'!$B$7:$R$2292,4,0)</f>
        <v>64.141999999999996</v>
      </c>
      <c r="D40" s="60">
        <f>VLOOKUP($A40,'Return Data'!$B$7:$R$2292,9,0)</f>
        <v>11.406000000000001</v>
      </c>
      <c r="E40" s="61">
        <f t="shared" si="1"/>
        <v>25</v>
      </c>
      <c r="F40" s="60">
        <f>VLOOKUP($A40,'Return Data'!$B$7:$R$2292,10,0)</f>
        <v>32.573500000000003</v>
      </c>
      <c r="G40" s="61">
        <f t="shared" si="2"/>
        <v>2</v>
      </c>
      <c r="H40" s="60">
        <f>VLOOKUP($A40,'Return Data'!$B$7:$R$2292,11,0)</f>
        <v>16.101600000000001</v>
      </c>
      <c r="I40" s="61">
        <f t="shared" si="8"/>
        <v>2</v>
      </c>
      <c r="J40" s="60">
        <f>VLOOKUP($A40,'Return Data'!$B$7:$R$2292,12,0)</f>
        <v>10.1427</v>
      </c>
      <c r="K40" s="61">
        <f t="shared" si="9"/>
        <v>2</v>
      </c>
      <c r="L40" s="60">
        <f>VLOOKUP($A40,'Return Data'!$B$7:$R$2292,13,0)</f>
        <v>16.886600000000001</v>
      </c>
      <c r="M40" s="61">
        <f t="shared" si="10"/>
        <v>2</v>
      </c>
      <c r="N40" s="60">
        <f>VLOOKUP($A40,'Return Data'!$B$7:$R$2292,17,0)</f>
        <v>9.4427000000000003</v>
      </c>
      <c r="O40" s="61">
        <f t="shared" si="11"/>
        <v>3</v>
      </c>
      <c r="P40" s="60">
        <f>VLOOKUP($A40,'Return Data'!$B$7:$R$2292,14,0)</f>
        <v>6.0933999999999999</v>
      </c>
      <c r="Q40" s="61">
        <f t="shared" si="12"/>
        <v>13</v>
      </c>
      <c r="R40" s="60">
        <f>VLOOKUP($A40,'Return Data'!$B$7:$R$2292,16,0)</f>
        <v>6.7953999999999999</v>
      </c>
      <c r="S40" s="62">
        <f t="shared" si="13"/>
        <v>24</v>
      </c>
    </row>
    <row r="41" spans="1:19" x14ac:dyDescent="0.3">
      <c r="A41" s="77" t="s">
        <v>956</v>
      </c>
      <c r="B41" s="59">
        <f>VLOOKUP($A41,'Return Data'!$B$7:$R$2292,3,0)</f>
        <v>44774</v>
      </c>
      <c r="C41" s="60">
        <f>VLOOKUP($A41,'Return Data'!$B$7:$R$2292,4,0)</f>
        <v>77.053700000000006</v>
      </c>
      <c r="D41" s="60">
        <f>VLOOKUP($A41,'Return Data'!$B$7:$R$2292,9,0)</f>
        <v>18.746500000000001</v>
      </c>
      <c r="E41" s="61">
        <f t="shared" si="1"/>
        <v>2</v>
      </c>
      <c r="F41" s="60">
        <f>VLOOKUP($A41,'Return Data'!$B$7:$R$2292,10,0)</f>
        <v>2.7844000000000002</v>
      </c>
      <c r="G41" s="61">
        <f t="shared" si="2"/>
        <v>12</v>
      </c>
      <c r="H41" s="60">
        <f>VLOOKUP($A41,'Return Data'!$B$7:$R$2292,11,0)</f>
        <v>3.5283000000000002</v>
      </c>
      <c r="I41" s="61">
        <f t="shared" si="8"/>
        <v>6</v>
      </c>
      <c r="J41" s="60">
        <f>VLOOKUP($A41,'Return Data'!$B$7:$R$2292,12,0)</f>
        <v>-0.2203</v>
      </c>
      <c r="K41" s="61">
        <f t="shared" si="9"/>
        <v>33</v>
      </c>
      <c r="L41" s="60">
        <f>VLOOKUP($A41,'Return Data'!$B$7:$R$2292,13,0)</f>
        <v>1.2362</v>
      </c>
      <c r="M41" s="61">
        <f t="shared" si="10"/>
        <v>29</v>
      </c>
      <c r="N41" s="60">
        <f>VLOOKUP($A41,'Return Data'!$B$7:$R$2292,17,0)</f>
        <v>1.1657999999999999</v>
      </c>
      <c r="O41" s="61">
        <f t="shared" si="11"/>
        <v>28</v>
      </c>
      <c r="P41" s="60">
        <f>VLOOKUP($A41,'Return Data'!$B$7:$R$2292,14,0)</f>
        <v>4.4259000000000004</v>
      </c>
      <c r="Q41" s="61">
        <f t="shared" si="12"/>
        <v>24</v>
      </c>
      <c r="R41" s="60">
        <f>VLOOKUP($A41,'Return Data'!$B$7:$R$2292,16,0)</f>
        <v>8.1282999999999994</v>
      </c>
      <c r="S41" s="62">
        <f t="shared" si="13"/>
        <v>10</v>
      </c>
    </row>
    <row r="42" spans="1:19" x14ac:dyDescent="0.3">
      <c r="A42" s="77" t="s">
        <v>958</v>
      </c>
      <c r="B42" s="59">
        <f>VLOOKUP($A42,'Return Data'!$B$7:$R$2292,3,0)</f>
        <v>44774</v>
      </c>
      <c r="C42" s="60">
        <f>VLOOKUP($A42,'Return Data'!$B$7:$R$2292,4,0)</f>
        <v>13.996600000000001</v>
      </c>
      <c r="D42" s="60">
        <f>VLOOKUP($A42,'Return Data'!$B$7:$R$2292,9,0)</f>
        <v>14.226599999999999</v>
      </c>
      <c r="E42" s="61">
        <f t="shared" si="1"/>
        <v>11</v>
      </c>
      <c r="F42" s="60">
        <f>VLOOKUP($A42,'Return Data'!$B$7:$R$2292,10,0)</f>
        <v>-1.9240999999999999</v>
      </c>
      <c r="G42" s="61">
        <f t="shared" si="2"/>
        <v>34</v>
      </c>
      <c r="H42" s="60">
        <f>VLOOKUP($A42,'Return Data'!$B$7:$R$2292,11,0)</f>
        <v>2.0419</v>
      </c>
      <c r="I42" s="61">
        <f t="shared" si="8"/>
        <v>14</v>
      </c>
      <c r="J42" s="60">
        <f>VLOOKUP($A42,'Return Data'!$B$7:$R$2292,12,0)</f>
        <v>-0.43609999999999999</v>
      </c>
      <c r="K42" s="61">
        <f t="shared" si="9"/>
        <v>34</v>
      </c>
      <c r="L42" s="60">
        <f>VLOOKUP($A42,'Return Data'!$B$7:$R$2292,13,0)</f>
        <v>1.8913</v>
      </c>
      <c r="M42" s="61">
        <f t="shared" si="10"/>
        <v>22</v>
      </c>
      <c r="N42" s="60">
        <f>VLOOKUP($A42,'Return Data'!$B$7:$R$2292,17,0)</f>
        <v>0.42109999999999997</v>
      </c>
      <c r="O42" s="61">
        <f t="shared" si="11"/>
        <v>29</v>
      </c>
      <c r="P42" s="60">
        <f>VLOOKUP($A42,'Return Data'!$B$7:$R$2292,14,0)</f>
        <v>4.2045000000000003</v>
      </c>
      <c r="Q42" s="61">
        <f t="shared" si="12"/>
        <v>25</v>
      </c>
      <c r="R42" s="60">
        <f>VLOOKUP($A42,'Return Data'!$B$7:$R$2292,16,0)</f>
        <v>8.6031999999999993</v>
      </c>
      <c r="S42" s="62">
        <f t="shared" si="13"/>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16.780279411764703</v>
      </c>
      <c r="E44" s="83"/>
      <c r="F44" s="84">
        <f>AVERAGE(F8:F42)</f>
        <v>4.5803323529411752</v>
      </c>
      <c r="G44" s="83"/>
      <c r="H44" s="84">
        <f>AVERAGE(H8:H42)</f>
        <v>3.52170294117647</v>
      </c>
      <c r="I44" s="83"/>
      <c r="J44" s="84">
        <f>AVERAGE(J8:J42)</f>
        <v>2.4161794117647073</v>
      </c>
      <c r="K44" s="83"/>
      <c r="L44" s="84">
        <f>AVERAGE(L8:L42)</f>
        <v>3.3640941176470598</v>
      </c>
      <c r="M44" s="83"/>
      <c r="N44" s="84">
        <f>AVERAGE(N8:N42)</f>
        <v>4.1857258064516127</v>
      </c>
      <c r="O44" s="83"/>
      <c r="P44" s="84">
        <f>AVERAGE(P8:P42)</f>
        <v>5.4678500000000003</v>
      </c>
      <c r="Q44" s="83"/>
      <c r="R44" s="84">
        <f>AVERAGE(R8:R42)</f>
        <v>5.237214285714284</v>
      </c>
      <c r="S44" s="85"/>
    </row>
    <row r="45" spans="1:19" x14ac:dyDescent="0.3">
      <c r="A45" s="82" t="s">
        <v>28</v>
      </c>
      <c r="B45" s="83"/>
      <c r="C45" s="83"/>
      <c r="D45" s="84">
        <f>MIN(D8:D42)</f>
        <v>0</v>
      </c>
      <c r="E45" s="83"/>
      <c r="F45" s="84">
        <f>MIN(F8:F42)</f>
        <v>-1.9240999999999999</v>
      </c>
      <c r="G45" s="83"/>
      <c r="H45" s="84">
        <f>MIN(H8:H42)</f>
        <v>0</v>
      </c>
      <c r="I45" s="83"/>
      <c r="J45" s="84">
        <f>MIN(J8:J42)</f>
        <v>-0.43609999999999999</v>
      </c>
      <c r="K45" s="83"/>
      <c r="L45" s="84">
        <f>MIN(L8:L42)</f>
        <v>0</v>
      </c>
      <c r="M45" s="83"/>
      <c r="N45" s="84">
        <f>MIN(N8:N42)</f>
        <v>0</v>
      </c>
      <c r="O45" s="83"/>
      <c r="P45" s="84">
        <f>MIN(P8:P42)</f>
        <v>-2.9306000000000001</v>
      </c>
      <c r="Q45" s="83"/>
      <c r="R45" s="84">
        <f>MIN(R8:R42)</f>
        <v>-35.248399999999997</v>
      </c>
      <c r="S45" s="85"/>
    </row>
    <row r="46" spans="1:19" ht="15" thickBot="1" x14ac:dyDescent="0.35">
      <c r="A46" s="86" t="s">
        <v>29</v>
      </c>
      <c r="B46" s="87"/>
      <c r="C46" s="87"/>
      <c r="D46" s="88">
        <f>MAX(D8:D42)</f>
        <v>193.7587</v>
      </c>
      <c r="E46" s="87"/>
      <c r="F46" s="88">
        <f>MAX(F8:F42)</f>
        <v>64.115099999999998</v>
      </c>
      <c r="G46" s="87"/>
      <c r="H46" s="88">
        <f>MAX(H8:H42)</f>
        <v>44.805300000000003</v>
      </c>
      <c r="I46" s="87"/>
      <c r="J46" s="88">
        <f>MAX(J8:J42)</f>
        <v>30.938500000000001</v>
      </c>
      <c r="K46" s="87"/>
      <c r="L46" s="88">
        <f>MAX(L8:L42)</f>
        <v>24.925599999999999</v>
      </c>
      <c r="M46" s="87"/>
      <c r="N46" s="88">
        <f>MAX(N8:N42)</f>
        <v>17.3035</v>
      </c>
      <c r="O46" s="87"/>
      <c r="P46" s="88">
        <f>MAX(P8:P42)</f>
        <v>10.3238</v>
      </c>
      <c r="Q46" s="87"/>
      <c r="R46" s="88">
        <f>MAX(R8:R42)</f>
        <v>9.7001000000000008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44774</v>
      </c>
      <c r="C8" s="60">
        <f>VLOOKUP($A8,'Return Data'!$B$7:$R$2292,4,0)</f>
        <v>30.686599999999999</v>
      </c>
      <c r="D8" s="60">
        <f>VLOOKUP($A8,'Return Data'!$B$7:$R$2292,9,0)</f>
        <v>192.94390000000001</v>
      </c>
      <c r="E8" s="61">
        <f>RANK(D8,D$8:D$42,0)</f>
        <v>1</v>
      </c>
      <c r="F8" s="60">
        <f>VLOOKUP($A8,'Return Data'!$B$7:$R$2292,10,0)</f>
        <v>63.299900000000001</v>
      </c>
      <c r="G8" s="61">
        <f>RANK(F8,F$8:F$42,0)</f>
        <v>1</v>
      </c>
      <c r="H8" s="60">
        <f>VLOOKUP($A8,'Return Data'!$B$7:$R$2292,11,0)</f>
        <v>43.8352</v>
      </c>
      <c r="I8" s="61">
        <f>RANK(H8,H$8:H$42,0)</f>
        <v>1</v>
      </c>
      <c r="J8" s="60">
        <f>VLOOKUP($A8,'Return Data'!$B$7:$R$2292,12,0)</f>
        <v>30.017600000000002</v>
      </c>
      <c r="K8" s="61">
        <f>RANK(J8,J$8:J$42,0)</f>
        <v>1</v>
      </c>
      <c r="L8" s="60">
        <f>VLOOKUP($A8,'Return Data'!$B$7:$R$2292,13,0)</f>
        <v>24.023199999999999</v>
      </c>
      <c r="M8" s="61">
        <f>RANK(L8,L$8:L$42,0)</f>
        <v>1</v>
      </c>
      <c r="N8" s="60">
        <f>VLOOKUP($A8,'Return Data'!$B$7:$R$2292,17,0)</f>
        <v>16.540299999999998</v>
      </c>
      <c r="O8" s="61">
        <f>RANK(N8,N$8:N$42,0)</f>
        <v>1</v>
      </c>
      <c r="P8" s="60">
        <f>VLOOKUP($A8,'Return Data'!$B$7:$R$2292,14,0)</f>
        <v>9.5790000000000006</v>
      </c>
      <c r="Q8" s="61">
        <f>RANK(P8,P$8:P$42,0)</f>
        <v>1</v>
      </c>
      <c r="R8" s="60">
        <f>VLOOKUP($A8,'Return Data'!$B$7:$R$2292,16,0)</f>
        <v>8.7536000000000005</v>
      </c>
      <c r="S8" s="62">
        <f t="shared" ref="S8:S41" si="0">RANK(R8,R$8:R$42,0)</f>
        <v>2</v>
      </c>
    </row>
    <row r="9" spans="1:19" x14ac:dyDescent="0.3">
      <c r="A9" s="77" t="s">
        <v>1014</v>
      </c>
      <c r="B9" s="59">
        <f>VLOOKUP($A9,'Return Data'!$B$7:$R$2292,3,0)</f>
        <v>44774</v>
      </c>
      <c r="C9" s="60">
        <f>VLOOKUP($A9,'Return Data'!$B$7:$R$2292,4,0)</f>
        <v>0.54530000000000001</v>
      </c>
      <c r="D9" s="60"/>
      <c r="E9" s="61"/>
      <c r="F9" s="60"/>
      <c r="G9" s="61"/>
      <c r="H9" s="60"/>
      <c r="I9" s="61"/>
      <c r="J9" s="60"/>
      <c r="K9" s="61"/>
      <c r="L9" s="60"/>
      <c r="M9" s="61"/>
      <c r="N9" s="60"/>
      <c r="O9" s="61"/>
      <c r="P9" s="60"/>
      <c r="Q9" s="61"/>
      <c r="R9" s="60">
        <f>VLOOKUP($A9,'Return Data'!$B$7:$R$2292,16,0)</f>
        <v>-35.248100000000001</v>
      </c>
      <c r="S9" s="62">
        <f t="shared" ref="S9:S40" si="1">RANK(R9,R$8:R$42,0)</f>
        <v>35</v>
      </c>
    </row>
    <row r="10" spans="1:19" x14ac:dyDescent="0.3">
      <c r="A10" s="77" t="s">
        <v>1016</v>
      </c>
      <c r="B10" s="59">
        <f>VLOOKUP($A10,'Return Data'!$B$7:$R$2292,3,0)</f>
        <v>44774</v>
      </c>
      <c r="C10" s="60">
        <f>VLOOKUP($A10,'Return Data'!$B$7:$R$2292,4,0)</f>
        <v>22.452400000000001</v>
      </c>
      <c r="D10" s="60">
        <f>VLOOKUP($A10,'Return Data'!$B$7:$R$2292,9,0)</f>
        <v>12.3415</v>
      </c>
      <c r="E10" s="61">
        <f t="shared" ref="E10:E42" si="2">RANK(D10,D$8:D$42,0)</f>
        <v>17</v>
      </c>
      <c r="F10" s="60">
        <f>VLOOKUP($A10,'Return Data'!$B$7:$R$2292,10,0)</f>
        <v>3.7101000000000002</v>
      </c>
      <c r="G10" s="61">
        <f t="shared" ref="G10:G42" si="3">RANK(F10,F$8:F$42,0)</f>
        <v>4</v>
      </c>
      <c r="H10" s="60">
        <f>VLOOKUP($A10,'Return Data'!$B$7:$R$2292,11,0)</f>
        <v>3.4699</v>
      </c>
      <c r="I10" s="61">
        <f t="shared" ref="I10:I42" si="4">RANK(H10,H$8:H$42,0)</f>
        <v>5</v>
      </c>
      <c r="J10" s="60">
        <f>VLOOKUP($A10,'Return Data'!$B$7:$R$2292,12,0)</f>
        <v>3.1886000000000001</v>
      </c>
      <c r="K10" s="61">
        <f t="shared" ref="K10:K40" si="5">RANK(J10,J$8:J$42,0)</f>
        <v>3</v>
      </c>
      <c r="L10" s="60">
        <f>VLOOKUP($A10,'Return Data'!$B$7:$R$2292,13,0)</f>
        <v>3.8923000000000001</v>
      </c>
      <c r="M10" s="61">
        <f t="shared" ref="M10:M40" si="6">RANK(L10,L$8:L$42,0)</f>
        <v>4</v>
      </c>
      <c r="N10" s="60">
        <f>VLOOKUP($A10,'Return Data'!$B$7:$R$2292,17,0)</f>
        <v>5.3269000000000002</v>
      </c>
      <c r="O10" s="61">
        <f t="shared" ref="O10:O40" si="7">RANK(N10,N$8:N$42,0)</f>
        <v>5</v>
      </c>
      <c r="P10" s="60">
        <f>VLOOKUP($A10,'Return Data'!$B$7:$R$2292,14,0)</f>
        <v>6.9061000000000003</v>
      </c>
      <c r="Q10" s="61">
        <f t="shared" ref="Q10:Q40" si="8">RANK(P10,P$8:P$42,0)</f>
        <v>4</v>
      </c>
      <c r="R10" s="60">
        <f>VLOOKUP($A10,'Return Data'!$B$7:$R$2292,16,0)</f>
        <v>8.1274999999999995</v>
      </c>
      <c r="S10" s="62">
        <f t="shared" si="1"/>
        <v>8</v>
      </c>
    </row>
    <row r="11" spans="1:19" x14ac:dyDescent="0.3">
      <c r="A11" s="77" t="s">
        <v>2003</v>
      </c>
      <c r="B11" s="59">
        <f>VLOOKUP($A11,'Return Data'!$B$7:$R$2292,3,0)</f>
        <v>44774</v>
      </c>
      <c r="C11" s="60">
        <f>VLOOKUP($A11,'Return Data'!$B$7:$R$2292,4,0)</f>
        <v>15.3194</v>
      </c>
      <c r="D11" s="60">
        <f>VLOOKUP($A11,'Return Data'!$B$7:$R$2292,9,0)</f>
        <v>12.1524</v>
      </c>
      <c r="E11" s="61">
        <f t="shared" si="2"/>
        <v>20</v>
      </c>
      <c r="F11" s="60">
        <f>VLOOKUP($A11,'Return Data'!$B$7:$R$2292,10,0)</f>
        <v>1.6648000000000001</v>
      </c>
      <c r="G11" s="61">
        <f t="shared" si="3"/>
        <v>15</v>
      </c>
      <c r="H11" s="60">
        <f>VLOOKUP($A11,'Return Data'!$B$7:$R$2292,11,0)</f>
        <v>1.2010000000000001</v>
      </c>
      <c r="I11" s="61">
        <f t="shared" si="4"/>
        <v>16</v>
      </c>
      <c r="J11" s="60">
        <f>VLOOKUP($A11,'Return Data'!$B$7:$R$2292,12,0)</f>
        <v>1.1168</v>
      </c>
      <c r="K11" s="61">
        <f t="shared" si="5"/>
        <v>14</v>
      </c>
      <c r="L11" s="60">
        <f>VLOOKUP($A11,'Return Data'!$B$7:$R$2292,13,0)</f>
        <v>1.6385000000000001</v>
      </c>
      <c r="M11" s="61">
        <f t="shared" si="6"/>
        <v>16</v>
      </c>
      <c r="N11" s="60">
        <f>VLOOKUP($A11,'Return Data'!$B$7:$R$2292,17,0)</f>
        <v>2.1999</v>
      </c>
      <c r="O11" s="61">
        <f t="shared" si="7"/>
        <v>18</v>
      </c>
      <c r="P11" s="60">
        <f>VLOOKUP($A11,'Return Data'!$B$7:$R$2292,14,0)</f>
        <v>3.9472</v>
      </c>
      <c r="Q11" s="61">
        <f t="shared" si="8"/>
        <v>22</v>
      </c>
      <c r="R11" s="60">
        <f>VLOOKUP($A11,'Return Data'!$B$7:$R$2292,16,0)</f>
        <v>5.1925999999999997</v>
      </c>
      <c r="S11" s="62">
        <f t="shared" si="1"/>
        <v>28</v>
      </c>
    </row>
    <row r="12" spans="1:19" x14ac:dyDescent="0.3">
      <c r="A12" s="77" t="s">
        <v>1018</v>
      </c>
      <c r="B12" s="59">
        <f>VLOOKUP($A12,'Return Data'!$B$7:$R$2292,3,0)</f>
        <v>44774</v>
      </c>
      <c r="C12" s="60">
        <f>VLOOKUP($A12,'Return Data'!$B$7:$R$2292,4,0)</f>
        <v>66.195300000000003</v>
      </c>
      <c r="D12" s="60">
        <f>VLOOKUP($A12,'Return Data'!$B$7:$R$2292,9,0)</f>
        <v>11.9321</v>
      </c>
      <c r="E12" s="61">
        <f t="shared" si="2"/>
        <v>21</v>
      </c>
      <c r="F12" s="60">
        <f>VLOOKUP($A12,'Return Data'!$B$7:$R$2292,10,0)</f>
        <v>2.1404999999999998</v>
      </c>
      <c r="G12" s="61">
        <f t="shared" si="3"/>
        <v>11</v>
      </c>
      <c r="H12" s="60">
        <f>VLOOKUP($A12,'Return Data'!$B$7:$R$2292,11,0)</f>
        <v>2.2614000000000001</v>
      </c>
      <c r="I12" s="61">
        <f t="shared" si="4"/>
        <v>9</v>
      </c>
      <c r="J12" s="60">
        <f>VLOOKUP($A12,'Return Data'!$B$7:$R$2292,12,0)</f>
        <v>1.7943</v>
      </c>
      <c r="K12" s="61">
        <f t="shared" si="5"/>
        <v>8</v>
      </c>
      <c r="L12" s="60">
        <f>VLOOKUP($A12,'Return Data'!$B$7:$R$2292,13,0)</f>
        <v>2.5310000000000001</v>
      </c>
      <c r="M12" s="61">
        <f t="shared" si="6"/>
        <v>11</v>
      </c>
      <c r="N12" s="60">
        <f>VLOOKUP($A12,'Return Data'!$B$7:$R$2292,17,0)</f>
        <v>3.25</v>
      </c>
      <c r="O12" s="61">
        <f t="shared" si="7"/>
        <v>14</v>
      </c>
      <c r="P12" s="60">
        <f>VLOOKUP($A12,'Return Data'!$B$7:$R$2292,14,0)</f>
        <v>5.2874999999999996</v>
      </c>
      <c r="Q12" s="61">
        <f t="shared" si="8"/>
        <v>13</v>
      </c>
      <c r="R12" s="60">
        <f>VLOOKUP($A12,'Return Data'!$B$7:$R$2292,16,0)</f>
        <v>7.7648999999999999</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26</v>
      </c>
      <c r="H13" s="60">
        <f>VLOOKUP($A13,'Return Data'!$B$7:$R$2292,11,0)</f>
        <v>0</v>
      </c>
      <c r="I13" s="61">
        <f t="shared" si="4"/>
        <v>27</v>
      </c>
      <c r="J13" s="60">
        <f>VLOOKUP($A13,'Return Data'!$B$7:$R$2292,12,0)</f>
        <v>0</v>
      </c>
      <c r="K13" s="61">
        <f t="shared" si="5"/>
        <v>22</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44774</v>
      </c>
      <c r="C14" s="60">
        <f>VLOOKUP($A14,'Return Data'!$B$7:$R$2292,4,0)</f>
        <v>45.6875</v>
      </c>
      <c r="D14" s="60">
        <f>VLOOKUP($A14,'Return Data'!$B$7:$R$2292,9,0)</f>
        <v>12.735799999999999</v>
      </c>
      <c r="E14" s="61">
        <f t="shared" si="2"/>
        <v>14</v>
      </c>
      <c r="F14" s="60">
        <f>VLOOKUP($A14,'Return Data'!$B$7:$R$2292,10,0)</f>
        <v>1.6181000000000001</v>
      </c>
      <c r="G14" s="61">
        <f t="shared" si="3"/>
        <v>16</v>
      </c>
      <c r="H14" s="60">
        <f>VLOOKUP($A14,'Return Data'!$B$7:$R$2292,11,0)</f>
        <v>1.7667999999999999</v>
      </c>
      <c r="I14" s="61">
        <f t="shared" si="4"/>
        <v>11</v>
      </c>
      <c r="J14" s="60">
        <f>VLOOKUP($A14,'Return Data'!$B$7:$R$2292,12,0)</f>
        <v>1.7791999999999999</v>
      </c>
      <c r="K14" s="61">
        <f t="shared" si="5"/>
        <v>9</v>
      </c>
      <c r="L14" s="60">
        <f>VLOOKUP($A14,'Return Data'!$B$7:$R$2292,13,0)</f>
        <v>2.7570999999999999</v>
      </c>
      <c r="M14" s="61">
        <f t="shared" si="6"/>
        <v>8</v>
      </c>
      <c r="N14" s="60">
        <f>VLOOKUP($A14,'Return Data'!$B$7:$R$2292,17,0)</f>
        <v>4.9490999999999996</v>
      </c>
      <c r="O14" s="61">
        <f t="shared" si="7"/>
        <v>7</v>
      </c>
      <c r="P14" s="60">
        <f>VLOOKUP($A14,'Return Data'!$B$7:$R$2292,14,0)</f>
        <v>6.1962000000000002</v>
      </c>
      <c r="Q14" s="61">
        <f t="shared" si="8"/>
        <v>7</v>
      </c>
      <c r="R14" s="60">
        <f>VLOOKUP($A14,'Return Data'!$B$7:$R$2292,16,0)</f>
        <v>7.694</v>
      </c>
      <c r="S14" s="62">
        <f t="shared" si="1"/>
        <v>15</v>
      </c>
    </row>
    <row r="15" spans="1:19" x14ac:dyDescent="0.3">
      <c r="A15" s="77" t="s">
        <v>1025</v>
      </c>
      <c r="B15" s="59">
        <f>VLOOKUP($A15,'Return Data'!$B$7:$R$2292,3,0)</f>
        <v>44774</v>
      </c>
      <c r="C15" s="60">
        <f>VLOOKUP($A15,'Return Data'!$B$7:$R$2292,4,0)</f>
        <v>36.1081</v>
      </c>
      <c r="D15" s="60">
        <f>VLOOKUP($A15,'Return Data'!$B$7:$R$2292,9,0)</f>
        <v>13.0627</v>
      </c>
      <c r="E15" s="61">
        <f t="shared" si="2"/>
        <v>13</v>
      </c>
      <c r="F15" s="60">
        <f>VLOOKUP($A15,'Return Data'!$B$7:$R$2292,10,0)</f>
        <v>4.3419999999999996</v>
      </c>
      <c r="G15" s="61">
        <f t="shared" si="3"/>
        <v>3</v>
      </c>
      <c r="H15" s="60">
        <f>VLOOKUP($A15,'Return Data'!$B$7:$R$2292,11,0)</f>
        <v>4.3968999999999996</v>
      </c>
      <c r="I15" s="61">
        <f t="shared" si="4"/>
        <v>3</v>
      </c>
      <c r="J15" s="60">
        <f>VLOOKUP($A15,'Return Data'!$B$7:$R$2292,12,0)</f>
        <v>3.0863</v>
      </c>
      <c r="K15" s="61">
        <f t="shared" si="5"/>
        <v>4</v>
      </c>
      <c r="L15" s="60">
        <f>VLOOKUP($A15,'Return Data'!$B$7:$R$2292,13,0)</f>
        <v>3.8618999999999999</v>
      </c>
      <c r="M15" s="61">
        <f t="shared" si="6"/>
        <v>5</v>
      </c>
      <c r="N15" s="60">
        <f>VLOOKUP($A15,'Return Data'!$B$7:$R$2292,17,0)</f>
        <v>5.6551999999999998</v>
      </c>
      <c r="O15" s="61">
        <f t="shared" si="7"/>
        <v>4</v>
      </c>
      <c r="P15" s="60">
        <f>VLOOKUP($A15,'Return Data'!$B$7:$R$2292,14,0)</f>
        <v>7.2641999999999998</v>
      </c>
      <c r="Q15" s="61">
        <f t="shared" si="8"/>
        <v>2</v>
      </c>
      <c r="R15" s="60">
        <f>VLOOKUP($A15,'Return Data'!$B$7:$R$2292,16,0)</f>
        <v>7.4416000000000002</v>
      </c>
      <c r="S15" s="62">
        <f t="shared" si="1"/>
        <v>20</v>
      </c>
    </row>
    <row r="16" spans="1:19" x14ac:dyDescent="0.3">
      <c r="A16" s="77" t="s">
        <v>1028</v>
      </c>
      <c r="B16" s="59">
        <f>VLOOKUP($A16,'Return Data'!$B$7:$R$2292,3,0)</f>
        <v>44774</v>
      </c>
      <c r="C16" s="60">
        <f>VLOOKUP($A16,'Return Data'!$B$7:$R$2292,4,0)</f>
        <v>37.7363</v>
      </c>
      <c r="D16" s="60">
        <f>VLOOKUP($A16,'Return Data'!$B$7:$R$2292,9,0)</f>
        <v>15.0863</v>
      </c>
      <c r="E16" s="61">
        <f t="shared" si="2"/>
        <v>5</v>
      </c>
      <c r="F16" s="60">
        <f>VLOOKUP($A16,'Return Data'!$B$7:$R$2292,10,0)</f>
        <v>0.85589999999999999</v>
      </c>
      <c r="G16" s="61">
        <f t="shared" si="3"/>
        <v>22</v>
      </c>
      <c r="H16" s="60">
        <f>VLOOKUP($A16,'Return Data'!$B$7:$R$2292,11,0)</f>
        <v>0.52880000000000005</v>
      </c>
      <c r="I16" s="61">
        <f t="shared" si="4"/>
        <v>22</v>
      </c>
      <c r="J16" s="60">
        <f>VLOOKUP($A16,'Return Data'!$B$7:$R$2292,12,0)</f>
        <v>0.54110000000000003</v>
      </c>
      <c r="K16" s="61">
        <f t="shared" si="5"/>
        <v>18</v>
      </c>
      <c r="L16" s="60">
        <f>VLOOKUP($A16,'Return Data'!$B$7:$R$2292,13,0)</f>
        <v>1.3685</v>
      </c>
      <c r="M16" s="61">
        <f t="shared" si="6"/>
        <v>19</v>
      </c>
      <c r="N16" s="60">
        <f>VLOOKUP($A16,'Return Data'!$B$7:$R$2292,17,0)</f>
        <v>2.3489</v>
      </c>
      <c r="O16" s="61">
        <f t="shared" si="7"/>
        <v>17</v>
      </c>
      <c r="P16" s="60">
        <f>VLOOKUP($A16,'Return Data'!$B$7:$R$2292,14,0)</f>
        <v>5.1020000000000003</v>
      </c>
      <c r="Q16" s="61">
        <f t="shared" si="8"/>
        <v>16</v>
      </c>
      <c r="R16" s="60">
        <f>VLOOKUP($A16,'Return Data'!$B$7:$R$2292,16,0)</f>
        <v>7.2084999999999999</v>
      </c>
      <c r="S16" s="62">
        <f t="shared" si="1"/>
        <v>22</v>
      </c>
    </row>
    <row r="17" spans="1:19" x14ac:dyDescent="0.3">
      <c r="A17" s="77" t="s">
        <v>1031</v>
      </c>
      <c r="B17" s="59">
        <f>VLOOKUP($A17,'Return Data'!$B$7:$R$2292,3,0)</f>
        <v>44774</v>
      </c>
      <c r="C17" s="60">
        <f>VLOOKUP($A17,'Return Data'!$B$7:$R$2292,4,0)</f>
        <v>18.374400000000001</v>
      </c>
      <c r="D17" s="60">
        <f>VLOOKUP($A17,'Return Data'!$B$7:$R$2292,9,0)</f>
        <v>11.484999999999999</v>
      </c>
      <c r="E17" s="61">
        <f t="shared" si="2"/>
        <v>24</v>
      </c>
      <c r="F17" s="60">
        <f>VLOOKUP($A17,'Return Data'!$B$7:$R$2292,10,0)</f>
        <v>0.55230000000000001</v>
      </c>
      <c r="G17" s="61">
        <f t="shared" si="3"/>
        <v>23</v>
      </c>
      <c r="H17" s="60">
        <f>VLOOKUP($A17,'Return Data'!$B$7:$R$2292,11,0)</f>
        <v>2.1507000000000001</v>
      </c>
      <c r="I17" s="61">
        <f t="shared" si="4"/>
        <v>10</v>
      </c>
      <c r="J17" s="60">
        <f>VLOOKUP($A17,'Return Data'!$B$7:$R$2292,12,0)</f>
        <v>2.1395</v>
      </c>
      <c r="K17" s="61">
        <f t="shared" si="5"/>
        <v>5</v>
      </c>
      <c r="L17" s="60">
        <f>VLOOKUP($A17,'Return Data'!$B$7:$R$2292,13,0)</f>
        <v>3.2330000000000001</v>
      </c>
      <c r="M17" s="61">
        <f t="shared" si="6"/>
        <v>6</v>
      </c>
      <c r="N17" s="60">
        <f>VLOOKUP($A17,'Return Data'!$B$7:$R$2292,17,0)</f>
        <v>5.0145</v>
      </c>
      <c r="O17" s="61">
        <f t="shared" si="7"/>
        <v>6</v>
      </c>
      <c r="P17" s="60">
        <f>VLOOKUP($A17,'Return Data'!$B$7:$R$2292,14,0)</f>
        <v>5.9984999999999999</v>
      </c>
      <c r="Q17" s="61">
        <f t="shared" si="8"/>
        <v>10</v>
      </c>
      <c r="R17" s="60">
        <f>VLOOKUP($A17,'Return Data'!$B$7:$R$2292,16,0)</f>
        <v>7.5392999999999999</v>
      </c>
      <c r="S17" s="62">
        <f t="shared" si="1"/>
        <v>18</v>
      </c>
    </row>
    <row r="18" spans="1:19" x14ac:dyDescent="0.3">
      <c r="A18" s="77" t="s">
        <v>1034</v>
      </c>
      <c r="B18" s="59">
        <f>VLOOKUP($A18,'Return Data'!$B$7:$R$2292,3,0)</f>
        <v>44774</v>
      </c>
      <c r="C18" s="60">
        <f>VLOOKUP($A18,'Return Data'!$B$7:$R$2292,4,0)</f>
        <v>16.466000000000001</v>
      </c>
      <c r="D18" s="60">
        <f>VLOOKUP($A18,'Return Data'!$B$7:$R$2292,9,0)</f>
        <v>10.3368</v>
      </c>
      <c r="E18" s="61">
        <f t="shared" si="2"/>
        <v>27</v>
      </c>
      <c r="F18" s="60">
        <f>VLOOKUP($A18,'Return Data'!$B$7:$R$2292,10,0)</f>
        <v>0.25490000000000002</v>
      </c>
      <c r="G18" s="61">
        <f t="shared" si="3"/>
        <v>25</v>
      </c>
      <c r="H18" s="60">
        <f>VLOOKUP($A18,'Return Data'!$B$7:$R$2292,11,0)</f>
        <v>0.94989999999999997</v>
      </c>
      <c r="I18" s="61">
        <f t="shared" si="4"/>
        <v>19</v>
      </c>
      <c r="J18" s="60">
        <f>VLOOKUP($A18,'Return Data'!$B$7:$R$2292,12,0)</f>
        <v>1.1424000000000001</v>
      </c>
      <c r="K18" s="61">
        <f t="shared" si="5"/>
        <v>13</v>
      </c>
      <c r="L18" s="60">
        <f>VLOOKUP($A18,'Return Data'!$B$7:$R$2292,13,0)</f>
        <v>2.1661999999999999</v>
      </c>
      <c r="M18" s="61">
        <f t="shared" si="6"/>
        <v>13</v>
      </c>
      <c r="N18" s="60">
        <f>VLOOKUP($A18,'Return Data'!$B$7:$R$2292,17,0)</f>
        <v>4.9153000000000002</v>
      </c>
      <c r="O18" s="61">
        <f t="shared" si="7"/>
        <v>8</v>
      </c>
      <c r="P18" s="60">
        <f>VLOOKUP($A18,'Return Data'!$B$7:$R$2292,14,0)</f>
        <v>5.7816999999999998</v>
      </c>
      <c r="Q18" s="61">
        <f t="shared" si="8"/>
        <v>11</v>
      </c>
      <c r="R18" s="60">
        <f>VLOOKUP($A18,'Return Data'!$B$7:$R$2292,16,0)</f>
        <v>6.8769</v>
      </c>
      <c r="S18" s="62">
        <f t="shared" si="1"/>
        <v>23</v>
      </c>
    </row>
    <row r="19" spans="1:19" x14ac:dyDescent="0.3">
      <c r="A19" s="77" t="s">
        <v>1035</v>
      </c>
      <c r="B19" s="59">
        <f>VLOOKUP($A19,'Return Data'!$B$7:$R$2292,3,0)</f>
        <v>44774</v>
      </c>
      <c r="C19" s="60">
        <f>VLOOKUP($A19,'Return Data'!$B$7:$R$2292,4,0)</f>
        <v>12.526</v>
      </c>
      <c r="D19" s="60">
        <f>VLOOKUP($A19,'Return Data'!$B$7:$R$2292,9,0)</f>
        <v>6.2366999999999999</v>
      </c>
      <c r="E19" s="61">
        <f t="shared" si="2"/>
        <v>29</v>
      </c>
      <c r="F19" s="60">
        <f>VLOOKUP($A19,'Return Data'!$B$7:$R$2292,10,0)</f>
        <v>-1.1558999999999999</v>
      </c>
      <c r="G19" s="61">
        <f t="shared" si="3"/>
        <v>33</v>
      </c>
      <c r="H19" s="60">
        <f>VLOOKUP($A19,'Return Data'!$B$7:$R$2292,11,0)</f>
        <v>0.60709999999999997</v>
      </c>
      <c r="I19" s="61">
        <f t="shared" si="4"/>
        <v>21</v>
      </c>
      <c r="J19" s="60">
        <f>VLOOKUP($A19,'Return Data'!$B$7:$R$2292,12,0)</f>
        <v>0.77729999999999999</v>
      </c>
      <c r="K19" s="61">
        <f t="shared" si="5"/>
        <v>16</v>
      </c>
      <c r="L19" s="60">
        <f>VLOOKUP($A19,'Return Data'!$B$7:$R$2292,13,0)</f>
        <v>1.5335000000000001</v>
      </c>
      <c r="M19" s="61">
        <f t="shared" si="6"/>
        <v>18</v>
      </c>
      <c r="N19" s="60">
        <f>VLOOKUP($A19,'Return Data'!$B$7:$R$2292,17,0)</f>
        <v>9.2695000000000007</v>
      </c>
      <c r="O19" s="61">
        <f t="shared" si="7"/>
        <v>2</v>
      </c>
      <c r="P19" s="60">
        <f>VLOOKUP($A19,'Return Data'!$B$7:$R$2292,14,0)</f>
        <v>-3.5175000000000001</v>
      </c>
      <c r="Q19" s="61">
        <f t="shared" si="8"/>
        <v>30</v>
      </c>
      <c r="R19" s="60">
        <f>VLOOKUP($A19,'Return Data'!$B$7:$R$2292,16,0)</f>
        <v>2.8180999999999998</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26</v>
      </c>
      <c r="H20" s="60">
        <f>VLOOKUP($A20,'Return Data'!$B$7:$R$2292,11,0)</f>
        <v>0</v>
      </c>
      <c r="I20" s="61">
        <f t="shared" si="4"/>
        <v>27</v>
      </c>
      <c r="J20" s="60">
        <f>VLOOKUP($A20,'Return Data'!$B$7:$R$2292,12,0)</f>
        <v>0</v>
      </c>
      <c r="K20" s="61">
        <f t="shared" si="5"/>
        <v>22</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44774</v>
      </c>
      <c r="C21" s="60">
        <f>VLOOKUP($A21,'Return Data'!$B$7:$R$2292,4,0)</f>
        <v>41.270699999999998</v>
      </c>
      <c r="D21" s="60">
        <f>VLOOKUP($A21,'Return Data'!$B$7:$R$2292,9,0)</f>
        <v>10.4596</v>
      </c>
      <c r="E21" s="61">
        <f t="shared" si="2"/>
        <v>26</v>
      </c>
      <c r="F21" s="60">
        <f>VLOOKUP($A21,'Return Data'!$B$7:$R$2292,10,0)</f>
        <v>2.0600999999999998</v>
      </c>
      <c r="G21" s="61">
        <f t="shared" si="3"/>
        <v>13</v>
      </c>
      <c r="H21" s="60">
        <f>VLOOKUP($A21,'Return Data'!$B$7:$R$2292,11,0)</f>
        <v>2.2919999999999998</v>
      </c>
      <c r="I21" s="61">
        <f t="shared" si="4"/>
        <v>8</v>
      </c>
      <c r="J21" s="60">
        <f>VLOOKUP($A21,'Return Data'!$B$7:$R$2292,12,0)</f>
        <v>2.1150000000000002</v>
      </c>
      <c r="K21" s="61">
        <f t="shared" si="5"/>
        <v>6</v>
      </c>
      <c r="L21" s="60">
        <f>VLOOKUP($A21,'Return Data'!$B$7:$R$2292,13,0)</f>
        <v>2.7509000000000001</v>
      </c>
      <c r="M21" s="61">
        <f t="shared" si="6"/>
        <v>9</v>
      </c>
      <c r="N21" s="60">
        <f>VLOOKUP($A21,'Return Data'!$B$7:$R$2292,17,0)</f>
        <v>4.4916999999999998</v>
      </c>
      <c r="O21" s="61">
        <f t="shared" si="7"/>
        <v>10</v>
      </c>
      <c r="P21" s="60">
        <f>VLOOKUP($A21,'Return Data'!$B$7:$R$2292,14,0)</f>
        <v>6.9743000000000004</v>
      </c>
      <c r="Q21" s="61">
        <f t="shared" si="8"/>
        <v>3</v>
      </c>
      <c r="R21" s="60">
        <f>VLOOKUP($A21,'Return Data'!$B$7:$R$2292,16,0)</f>
        <v>7.8532000000000002</v>
      </c>
      <c r="S21" s="62">
        <f t="shared" si="1"/>
        <v>11</v>
      </c>
    </row>
    <row r="22" spans="1:19" x14ac:dyDescent="0.3">
      <c r="A22" s="77" t="s">
        <v>1043</v>
      </c>
      <c r="B22" s="59">
        <f>VLOOKUP($A22,'Return Data'!$B$7:$R$2292,3,0)</f>
        <v>44774</v>
      </c>
      <c r="C22" s="60">
        <f>VLOOKUP($A22,'Return Data'!$B$7:$R$2292,4,0)</f>
        <v>58.634399999999999</v>
      </c>
      <c r="D22" s="60">
        <f>VLOOKUP($A22,'Return Data'!$B$7:$R$2292,9,0)</f>
        <v>12.177099999999999</v>
      </c>
      <c r="E22" s="61">
        <f t="shared" si="2"/>
        <v>19</v>
      </c>
      <c r="F22" s="60">
        <f>VLOOKUP($A22,'Return Data'!$B$7:$R$2292,10,0)</f>
        <v>0.39439999999999997</v>
      </c>
      <c r="G22" s="61">
        <f t="shared" si="3"/>
        <v>24</v>
      </c>
      <c r="H22" s="60">
        <f>VLOOKUP($A22,'Return Data'!$B$7:$R$2292,11,0)</f>
        <v>-0.20269999999999999</v>
      </c>
      <c r="I22" s="61">
        <f t="shared" si="4"/>
        <v>34</v>
      </c>
      <c r="J22" s="60">
        <f>VLOOKUP($A22,'Return Data'!$B$7:$R$2292,12,0)</f>
        <v>-0.56130000000000002</v>
      </c>
      <c r="K22" s="61">
        <f t="shared" si="5"/>
        <v>31</v>
      </c>
      <c r="L22" s="60">
        <f>VLOOKUP($A22,'Return Data'!$B$7:$R$2292,13,0)</f>
        <v>0.36409999999999998</v>
      </c>
      <c r="M22" s="61">
        <f t="shared" si="6"/>
        <v>28</v>
      </c>
      <c r="N22" s="60">
        <f>VLOOKUP($A22,'Return Data'!$B$7:$R$2292,17,0)</f>
        <v>1.2935000000000001</v>
      </c>
      <c r="O22" s="61">
        <f t="shared" si="7"/>
        <v>25</v>
      </c>
      <c r="P22" s="60">
        <f>VLOOKUP($A22,'Return Data'!$B$7:$R$2292,14,0)</f>
        <v>3.1928999999999998</v>
      </c>
      <c r="Q22" s="61">
        <f t="shared" si="8"/>
        <v>26</v>
      </c>
      <c r="R22" s="60">
        <f>VLOOKUP($A22,'Return Data'!$B$7:$R$2292,16,0)</f>
        <v>7.4436</v>
      </c>
      <c r="S22" s="62">
        <f t="shared" si="1"/>
        <v>19</v>
      </c>
    </row>
    <row r="23" spans="1:19" x14ac:dyDescent="0.3">
      <c r="A23" s="77" t="s">
        <v>1047</v>
      </c>
      <c r="B23" s="59">
        <f>VLOOKUP($A23,'Return Data'!$B$7:$R$2292,3,0)</f>
        <v>44774</v>
      </c>
      <c r="C23" s="60">
        <f>VLOOKUP($A23,'Return Data'!$B$7:$R$2292,4,0)</f>
        <v>29.7041</v>
      </c>
      <c r="D23" s="60">
        <f>VLOOKUP($A23,'Return Data'!$B$7:$R$2292,9,0)</f>
        <v>13.1182</v>
      </c>
      <c r="E23" s="61">
        <f t="shared" si="2"/>
        <v>12</v>
      </c>
      <c r="F23" s="60">
        <f>VLOOKUP($A23,'Return Data'!$B$7:$R$2292,10,0)</f>
        <v>2.0314999999999999</v>
      </c>
      <c r="G23" s="61">
        <f t="shared" si="3"/>
        <v>14</v>
      </c>
      <c r="H23" s="60">
        <f>VLOOKUP($A23,'Return Data'!$B$7:$R$2292,11,0)</f>
        <v>1.6742999999999999</v>
      </c>
      <c r="I23" s="61">
        <f t="shared" si="4"/>
        <v>13</v>
      </c>
      <c r="J23" s="60">
        <f>VLOOKUP($A23,'Return Data'!$B$7:$R$2292,12,0)</f>
        <v>1.8403</v>
      </c>
      <c r="K23" s="61">
        <f t="shared" si="5"/>
        <v>7</v>
      </c>
      <c r="L23" s="60">
        <f>VLOOKUP($A23,'Return Data'!$B$7:$R$2292,13,0)</f>
        <v>2.8014999999999999</v>
      </c>
      <c r="M23" s="61">
        <f t="shared" si="6"/>
        <v>7</v>
      </c>
      <c r="N23" s="60">
        <f>VLOOKUP($A23,'Return Data'!$B$7:$R$2292,17,0)</f>
        <v>4.2228000000000003</v>
      </c>
      <c r="O23" s="61">
        <f t="shared" si="7"/>
        <v>11</v>
      </c>
      <c r="P23" s="60">
        <f>VLOOKUP($A23,'Return Data'!$B$7:$R$2292,14,0)</f>
        <v>6.5153999999999996</v>
      </c>
      <c r="Q23" s="61">
        <f t="shared" si="8"/>
        <v>6</v>
      </c>
      <c r="R23" s="60">
        <f>VLOOKUP($A23,'Return Data'!$B$7:$R$2292,16,0)</f>
        <v>5.6840000000000002</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26</v>
      </c>
      <c r="H24" s="60">
        <f>VLOOKUP($A24,'Return Data'!$B$7:$R$2292,11,0)</f>
        <v>0</v>
      </c>
      <c r="I24" s="61">
        <f t="shared" si="4"/>
        <v>27</v>
      </c>
      <c r="J24" s="60">
        <f>VLOOKUP($A24,'Return Data'!$B$7:$R$2292,12,0)</f>
        <v>0</v>
      </c>
      <c r="K24" s="61">
        <f t="shared" si="5"/>
        <v>22</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26</v>
      </c>
      <c r="H25" s="60">
        <f>VLOOKUP($A25,'Return Data'!$B$7:$R$2292,11,0)</f>
        <v>0</v>
      </c>
      <c r="I25" s="61">
        <f t="shared" si="4"/>
        <v>27</v>
      </c>
      <c r="J25" s="60">
        <f>VLOOKUP($A25,'Return Data'!$B$7:$R$2292,12,0)</f>
        <v>0</v>
      </c>
      <c r="K25" s="61">
        <f t="shared" si="5"/>
        <v>22</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44774</v>
      </c>
      <c r="C26" s="60">
        <f>VLOOKUP($A26,'Return Data'!$B$7:$R$2292,4,0)</f>
        <v>14.987299999999999</v>
      </c>
      <c r="D26" s="60">
        <f>VLOOKUP($A26,'Return Data'!$B$7:$R$2292,9,0)</f>
        <v>9.9665999999999997</v>
      </c>
      <c r="E26" s="61">
        <f t="shared" si="2"/>
        <v>28</v>
      </c>
      <c r="F26" s="60">
        <f>VLOOKUP($A26,'Return Data'!$B$7:$R$2292,10,0)</f>
        <v>1.5608</v>
      </c>
      <c r="G26" s="61">
        <f t="shared" si="3"/>
        <v>17</v>
      </c>
      <c r="H26" s="60">
        <f>VLOOKUP($A26,'Return Data'!$B$7:$R$2292,11,0)</f>
        <v>0.99250000000000005</v>
      </c>
      <c r="I26" s="61">
        <f t="shared" si="4"/>
        <v>18</v>
      </c>
      <c r="J26" s="60">
        <f>VLOOKUP($A26,'Return Data'!$B$7:$R$2292,12,0)</f>
        <v>1.0509999999999999</v>
      </c>
      <c r="K26" s="61">
        <f t="shared" si="5"/>
        <v>15</v>
      </c>
      <c r="L26" s="60">
        <f>VLOOKUP($A26,'Return Data'!$B$7:$R$2292,13,0)</f>
        <v>5.1707999999999998</v>
      </c>
      <c r="M26" s="61">
        <f t="shared" si="6"/>
        <v>3</v>
      </c>
      <c r="N26" s="60">
        <f>VLOOKUP($A26,'Return Data'!$B$7:$R$2292,17,0)</f>
        <v>4.5991999999999997</v>
      </c>
      <c r="O26" s="61">
        <f t="shared" si="7"/>
        <v>9</v>
      </c>
      <c r="P26" s="60">
        <f>VLOOKUP($A26,'Return Data'!$B$7:$R$2292,14,0)</f>
        <v>2.6892</v>
      </c>
      <c r="Q26" s="61">
        <f t="shared" si="8"/>
        <v>27</v>
      </c>
      <c r="R26" s="60">
        <f>VLOOKUP($A26,'Return Data'!$B$7:$R$2292,16,0)</f>
        <v>5.6653000000000002</v>
      </c>
      <c r="S26" s="62">
        <f t="shared" si="1"/>
        <v>27</v>
      </c>
    </row>
    <row r="27" spans="1:19" x14ac:dyDescent="0.3">
      <c r="A27" s="77" t="s">
        <v>1057</v>
      </c>
      <c r="B27" s="59">
        <f>VLOOKUP($A27,'Return Data'!$B$7:$R$2292,3,0)</f>
        <v>44774</v>
      </c>
      <c r="C27" s="60">
        <f>VLOOKUP($A27,'Return Data'!$B$7:$R$2292,4,0)</f>
        <v>102.3026</v>
      </c>
      <c r="D27" s="60">
        <f>VLOOKUP($A27,'Return Data'!$B$7:$R$2292,9,0)</f>
        <v>14.0091</v>
      </c>
      <c r="E27" s="61">
        <f t="shared" si="2"/>
        <v>8</v>
      </c>
      <c r="F27" s="60">
        <f>VLOOKUP($A27,'Return Data'!$B$7:$R$2292,10,0)</f>
        <v>1.0138</v>
      </c>
      <c r="G27" s="61">
        <f t="shared" si="3"/>
        <v>20</v>
      </c>
      <c r="H27" s="60">
        <f>VLOOKUP($A27,'Return Data'!$B$7:$R$2292,11,0)</f>
        <v>1.4180999999999999</v>
      </c>
      <c r="I27" s="61">
        <f t="shared" si="4"/>
        <v>15</v>
      </c>
      <c r="J27" s="60">
        <f>VLOOKUP($A27,'Return Data'!$B$7:$R$2292,12,0)</f>
        <v>1.28</v>
      </c>
      <c r="K27" s="61">
        <f t="shared" si="5"/>
        <v>12</v>
      </c>
      <c r="L27" s="60">
        <f>VLOOKUP($A27,'Return Data'!$B$7:$R$2292,13,0)</f>
        <v>2.6414</v>
      </c>
      <c r="M27" s="61">
        <f t="shared" si="6"/>
        <v>10</v>
      </c>
      <c r="N27" s="60">
        <f>VLOOKUP($A27,'Return Data'!$B$7:$R$2292,17,0)</f>
        <v>3.3773</v>
      </c>
      <c r="O27" s="61">
        <f t="shared" si="7"/>
        <v>13</v>
      </c>
      <c r="P27" s="60">
        <f>VLOOKUP($A27,'Return Data'!$B$7:$R$2292,14,0)</f>
        <v>6.0038</v>
      </c>
      <c r="Q27" s="61">
        <f t="shared" si="8"/>
        <v>9</v>
      </c>
      <c r="R27" s="60">
        <f>VLOOKUP($A27,'Return Data'!$B$7:$R$2292,16,0)</f>
        <v>9.0652000000000008</v>
      </c>
      <c r="S27" s="62">
        <f t="shared" si="1"/>
        <v>1</v>
      </c>
    </row>
    <row r="28" spans="1:19" x14ac:dyDescent="0.3">
      <c r="A28" s="77" t="s">
        <v>1060</v>
      </c>
      <c r="B28" s="59">
        <f>VLOOKUP($A28,'Return Data'!$B$7:$R$2292,3,0)</f>
        <v>44774</v>
      </c>
      <c r="C28" s="60">
        <f>VLOOKUP($A28,'Return Data'!$B$7:$R$2292,4,0)</f>
        <v>46.279899999999998</v>
      </c>
      <c r="D28" s="60">
        <f>VLOOKUP($A28,'Return Data'!$B$7:$R$2292,9,0)</f>
        <v>11.7193</v>
      </c>
      <c r="E28" s="61">
        <f t="shared" si="2"/>
        <v>22</v>
      </c>
      <c r="F28" s="60">
        <f>VLOOKUP($A28,'Return Data'!$B$7:$R$2292,10,0)</f>
        <v>2.2031000000000001</v>
      </c>
      <c r="G28" s="61">
        <f t="shared" si="3"/>
        <v>9</v>
      </c>
      <c r="H28" s="60">
        <f>VLOOKUP($A28,'Return Data'!$B$7:$R$2292,11,0)</f>
        <v>1.6074999999999999</v>
      </c>
      <c r="I28" s="61">
        <f t="shared" si="4"/>
        <v>14</v>
      </c>
      <c r="J28" s="60">
        <f>VLOOKUP($A28,'Return Data'!$B$7:$R$2292,12,0)</f>
        <v>0.39029999999999998</v>
      </c>
      <c r="K28" s="61">
        <f t="shared" si="5"/>
        <v>19</v>
      </c>
      <c r="L28" s="60">
        <f>VLOOKUP($A28,'Return Data'!$B$7:$R$2292,13,0)</f>
        <v>1.016</v>
      </c>
      <c r="M28" s="61">
        <f t="shared" si="6"/>
        <v>22</v>
      </c>
      <c r="N28" s="60">
        <f>VLOOKUP($A28,'Return Data'!$B$7:$R$2292,17,0)</f>
        <v>1.7212000000000001</v>
      </c>
      <c r="O28" s="61">
        <f t="shared" si="7"/>
        <v>20</v>
      </c>
      <c r="P28" s="60">
        <f>VLOOKUP($A28,'Return Data'!$B$7:$R$2292,14,0)</f>
        <v>4.4809000000000001</v>
      </c>
      <c r="Q28" s="61">
        <f t="shared" si="8"/>
        <v>18</v>
      </c>
      <c r="R28" s="60">
        <f>VLOOKUP($A28,'Return Data'!$B$7:$R$2292,16,0)</f>
        <v>8.0117999999999991</v>
      </c>
      <c r="S28" s="62">
        <f t="shared" si="1"/>
        <v>9</v>
      </c>
    </row>
    <row r="29" spans="1:19" x14ac:dyDescent="0.3">
      <c r="A29" s="77" t="s">
        <v>1061</v>
      </c>
      <c r="B29" s="59">
        <f>VLOOKUP($A29,'Return Data'!$B$7:$R$2292,3,0)</f>
        <v>44774</v>
      </c>
      <c r="C29" s="60">
        <f>VLOOKUP($A29,'Return Data'!$B$7:$R$2292,4,0)</f>
        <v>47.225099999999998</v>
      </c>
      <c r="D29" s="60">
        <f>VLOOKUP($A29,'Return Data'!$B$7:$R$2292,9,0)</f>
        <v>12.4696</v>
      </c>
      <c r="E29" s="61">
        <f t="shared" si="2"/>
        <v>16</v>
      </c>
      <c r="F29" s="60">
        <f>VLOOKUP($A29,'Return Data'!$B$7:$R$2292,10,0)</f>
        <v>-0.49109999999999998</v>
      </c>
      <c r="G29" s="61">
        <f t="shared" si="3"/>
        <v>32</v>
      </c>
      <c r="H29" s="60">
        <f>VLOOKUP($A29,'Return Data'!$B$7:$R$2292,11,0)</f>
        <v>0.1628</v>
      </c>
      <c r="I29" s="61">
        <f t="shared" si="4"/>
        <v>25</v>
      </c>
      <c r="J29" s="60">
        <f>VLOOKUP($A29,'Return Data'!$B$7:$R$2292,12,0)</f>
        <v>-1.1621999999999999</v>
      </c>
      <c r="K29" s="61">
        <f t="shared" si="5"/>
        <v>34</v>
      </c>
      <c r="L29" s="60">
        <f>VLOOKUP($A29,'Return Data'!$B$7:$R$2292,13,0)</f>
        <v>0.19689999999999999</v>
      </c>
      <c r="M29" s="61">
        <f t="shared" si="6"/>
        <v>29</v>
      </c>
      <c r="N29" s="60">
        <f>VLOOKUP($A29,'Return Data'!$B$7:$R$2292,17,0)</f>
        <v>1.5668</v>
      </c>
      <c r="O29" s="61">
        <f t="shared" si="7"/>
        <v>21</v>
      </c>
      <c r="P29" s="60">
        <f>VLOOKUP($A29,'Return Data'!$B$7:$R$2292,14,0)</f>
        <v>4.0410000000000004</v>
      </c>
      <c r="Q29" s="61">
        <f t="shared" si="8"/>
        <v>21</v>
      </c>
      <c r="R29" s="60">
        <f>VLOOKUP($A29,'Return Data'!$B$7:$R$2292,16,0)</f>
        <v>7.3451000000000004</v>
      </c>
      <c r="S29" s="62">
        <f t="shared" si="1"/>
        <v>21</v>
      </c>
    </row>
    <row r="30" spans="1:19" x14ac:dyDescent="0.3">
      <c r="A30" s="77" t="s">
        <v>1063</v>
      </c>
      <c r="B30" s="59">
        <f>VLOOKUP($A30,'Return Data'!$B$7:$R$2292,3,0)</f>
        <v>44774</v>
      </c>
      <c r="C30" s="60">
        <f>VLOOKUP($A30,'Return Data'!$B$7:$R$2292,4,0)</f>
        <v>35.078899999999997</v>
      </c>
      <c r="D30" s="60">
        <f>VLOOKUP($A30,'Return Data'!$B$7:$R$2292,9,0)</f>
        <v>14.0412</v>
      </c>
      <c r="E30" s="61">
        <f t="shared" si="2"/>
        <v>7</v>
      </c>
      <c r="F30" s="60">
        <f>VLOOKUP($A30,'Return Data'!$B$7:$R$2292,10,0)</f>
        <v>2.1392000000000002</v>
      </c>
      <c r="G30" s="61">
        <f t="shared" si="3"/>
        <v>12</v>
      </c>
      <c r="H30" s="60">
        <f>VLOOKUP($A30,'Return Data'!$B$7:$R$2292,11,0)</f>
        <v>-2.24E-2</v>
      </c>
      <c r="I30" s="61">
        <f t="shared" si="4"/>
        <v>33</v>
      </c>
      <c r="J30" s="60">
        <f>VLOOKUP($A30,'Return Data'!$B$7:$R$2292,12,0)</f>
        <v>-0.53790000000000004</v>
      </c>
      <c r="K30" s="61">
        <f t="shared" si="5"/>
        <v>30</v>
      </c>
      <c r="L30" s="60">
        <f>VLOOKUP($A30,'Return Data'!$B$7:$R$2292,13,0)</f>
        <v>0.86799999999999999</v>
      </c>
      <c r="M30" s="61">
        <f t="shared" si="6"/>
        <v>25</v>
      </c>
      <c r="N30" s="60">
        <f>VLOOKUP($A30,'Return Data'!$B$7:$R$2292,17,0)</f>
        <v>1.3667</v>
      </c>
      <c r="O30" s="61">
        <f t="shared" si="7"/>
        <v>24</v>
      </c>
      <c r="P30" s="60">
        <f>VLOOKUP($A30,'Return Data'!$B$7:$R$2292,14,0)</f>
        <v>3.6573000000000002</v>
      </c>
      <c r="Q30" s="61">
        <f t="shared" si="8"/>
        <v>25</v>
      </c>
      <c r="R30" s="60">
        <f>VLOOKUP($A30,'Return Data'!$B$7:$R$2292,16,0)</f>
        <v>6.5936000000000003</v>
      </c>
      <c r="S30" s="62">
        <f t="shared" si="1"/>
        <v>24</v>
      </c>
    </row>
    <row r="31" spans="1:19" x14ac:dyDescent="0.3">
      <c r="A31" s="77" t="s">
        <v>1065</v>
      </c>
      <c r="B31" s="59">
        <f>VLOOKUP($A31,'Return Data'!$B$7:$R$2292,3,0)</f>
        <v>44774</v>
      </c>
      <c r="C31" s="60">
        <f>VLOOKUP($A31,'Return Data'!$B$7:$R$2292,4,0)</f>
        <v>32.037399999999998</v>
      </c>
      <c r="D31" s="60">
        <f>VLOOKUP($A31,'Return Data'!$B$7:$R$2292,9,0)</f>
        <v>14.6792</v>
      </c>
      <c r="E31" s="61">
        <f t="shared" si="2"/>
        <v>6</v>
      </c>
      <c r="F31" s="60">
        <f>VLOOKUP($A31,'Return Data'!$B$7:$R$2292,10,0)</f>
        <v>3.468</v>
      </c>
      <c r="G31" s="61">
        <f t="shared" si="3"/>
        <v>5</v>
      </c>
      <c r="H31" s="60">
        <f>VLOOKUP($A31,'Return Data'!$B$7:$R$2292,11,0)</f>
        <v>3.6501999999999999</v>
      </c>
      <c r="I31" s="61">
        <f t="shared" si="4"/>
        <v>4</v>
      </c>
      <c r="J31" s="60">
        <f>VLOOKUP($A31,'Return Data'!$B$7:$R$2292,12,0)</f>
        <v>1.3140000000000001</v>
      </c>
      <c r="K31" s="61">
        <f t="shared" si="5"/>
        <v>11</v>
      </c>
      <c r="L31" s="60">
        <f>VLOOKUP($A31,'Return Data'!$B$7:$R$2292,13,0)</f>
        <v>2.3369</v>
      </c>
      <c r="M31" s="61">
        <f t="shared" si="6"/>
        <v>12</v>
      </c>
      <c r="N31" s="60">
        <f>VLOOKUP($A31,'Return Data'!$B$7:$R$2292,17,0)</f>
        <v>2.9649000000000001</v>
      </c>
      <c r="O31" s="61">
        <f t="shared" si="7"/>
        <v>15</v>
      </c>
      <c r="P31" s="60">
        <f>VLOOKUP($A31,'Return Data'!$B$7:$R$2292,14,0)</f>
        <v>6.1113999999999997</v>
      </c>
      <c r="Q31" s="61">
        <f t="shared" si="8"/>
        <v>8</v>
      </c>
      <c r="R31" s="60">
        <f>VLOOKUP($A31,'Return Data'!$B$7:$R$2292,16,0)</f>
        <v>8.6969999999999992</v>
      </c>
      <c r="S31" s="62">
        <f t="shared" si="1"/>
        <v>3</v>
      </c>
    </row>
    <row r="32" spans="1:19" x14ac:dyDescent="0.3">
      <c r="A32" s="77" t="s">
        <v>1068</v>
      </c>
      <c r="B32" s="59">
        <f>VLOOKUP($A32,'Return Data'!$B$7:$R$2292,3,0)</f>
        <v>44774</v>
      </c>
      <c r="C32" s="60">
        <f>VLOOKUP($A32,'Return Data'!$B$7:$R$2292,4,0)</f>
        <v>54.177999999999997</v>
      </c>
      <c r="D32" s="60">
        <f>VLOOKUP($A32,'Return Data'!$B$7:$R$2292,9,0)</f>
        <v>15.338200000000001</v>
      </c>
      <c r="E32" s="61">
        <f t="shared" si="2"/>
        <v>4</v>
      </c>
      <c r="F32" s="60">
        <f>VLOOKUP($A32,'Return Data'!$B$7:$R$2292,10,0)</f>
        <v>0.85760000000000003</v>
      </c>
      <c r="G32" s="61">
        <f t="shared" si="3"/>
        <v>21</v>
      </c>
      <c r="H32" s="60">
        <f>VLOOKUP($A32,'Return Data'!$B$7:$R$2292,11,0)</f>
        <v>-2.0799999999999999E-2</v>
      </c>
      <c r="I32" s="61">
        <f t="shared" si="4"/>
        <v>32</v>
      </c>
      <c r="J32" s="60">
        <f>VLOOKUP($A32,'Return Data'!$B$7:$R$2292,12,0)</f>
        <v>-0.25569999999999998</v>
      </c>
      <c r="K32" s="61">
        <f t="shared" si="5"/>
        <v>28</v>
      </c>
      <c r="L32" s="60">
        <f>VLOOKUP($A32,'Return Data'!$B$7:$R$2292,13,0)</f>
        <v>0.72799999999999998</v>
      </c>
      <c r="M32" s="61">
        <f t="shared" si="6"/>
        <v>26</v>
      </c>
      <c r="N32" s="60">
        <f>VLOOKUP($A32,'Return Data'!$B$7:$R$2292,17,0)</f>
        <v>1.3723000000000001</v>
      </c>
      <c r="O32" s="61">
        <f t="shared" si="7"/>
        <v>23</v>
      </c>
      <c r="P32" s="60">
        <f>VLOOKUP($A32,'Return Data'!$B$7:$R$2292,14,0)</f>
        <v>4.5793999999999997</v>
      </c>
      <c r="Q32" s="61">
        <f t="shared" si="8"/>
        <v>17</v>
      </c>
      <c r="R32" s="60">
        <f>VLOOKUP($A32,'Return Data'!$B$7:$R$2292,16,0)</f>
        <v>7.9593999999999996</v>
      </c>
      <c r="S32" s="62">
        <f t="shared" si="1"/>
        <v>10</v>
      </c>
    </row>
    <row r="33" spans="1:19" x14ac:dyDescent="0.3">
      <c r="A33" s="77" t="s">
        <v>2005</v>
      </c>
      <c r="B33" s="59">
        <f>VLOOKUP($A33,'Return Data'!$B$7:$R$2292,3,0)</f>
        <v>44774</v>
      </c>
      <c r="C33" s="60">
        <f>VLOOKUP($A33,'Return Data'!$B$7:$R$2292,4,0)</f>
        <v>50.755800000000001</v>
      </c>
      <c r="D33" s="60">
        <f>VLOOKUP($A33,'Return Data'!$B$7:$R$2292,9,0)</f>
        <v>15.5479</v>
      </c>
      <c r="E33" s="61">
        <f t="shared" si="2"/>
        <v>3</v>
      </c>
      <c r="F33" s="60">
        <f>VLOOKUP($A33,'Return Data'!$B$7:$R$2292,10,0)</f>
        <v>2.4032</v>
      </c>
      <c r="G33" s="61">
        <f t="shared" si="3"/>
        <v>8</v>
      </c>
      <c r="H33" s="60">
        <f>VLOOKUP($A33,'Return Data'!$B$7:$R$2292,11,0)</f>
        <v>0.1439</v>
      </c>
      <c r="I33" s="61">
        <f t="shared" si="4"/>
        <v>26</v>
      </c>
      <c r="J33" s="60">
        <f>VLOOKUP($A33,'Return Data'!$B$7:$R$2292,12,0)</f>
        <v>-0.2472</v>
      </c>
      <c r="K33" s="61">
        <f t="shared" si="5"/>
        <v>27</v>
      </c>
      <c r="L33" s="60">
        <f>VLOOKUP($A33,'Return Data'!$B$7:$R$2292,13,0)</f>
        <v>0.91820000000000002</v>
      </c>
      <c r="M33" s="61">
        <f t="shared" si="6"/>
        <v>23</v>
      </c>
      <c r="N33" s="60">
        <f>VLOOKUP($A33,'Return Data'!$B$7:$R$2292,17,0)</f>
        <v>1.1436999999999999</v>
      </c>
      <c r="O33" s="61">
        <f t="shared" si="7"/>
        <v>27</v>
      </c>
      <c r="P33" s="60">
        <f>VLOOKUP($A33,'Return Data'!$B$7:$R$2292,14,0)</f>
        <v>2.5855999999999999</v>
      </c>
      <c r="Q33" s="61">
        <f t="shared" si="8"/>
        <v>28</v>
      </c>
      <c r="R33" s="60">
        <f>VLOOKUP($A33,'Return Data'!$B$7:$R$2292,16,0)</f>
        <v>6.0815999999999999</v>
      </c>
      <c r="S33" s="62">
        <f t="shared" si="1"/>
        <v>25</v>
      </c>
    </row>
    <row r="34" spans="1:19" x14ac:dyDescent="0.3">
      <c r="A34" s="77" t="s">
        <v>1070</v>
      </c>
      <c r="B34" s="59">
        <f>VLOOKUP($A34,'Return Data'!$B$7:$R$2292,3,0)</f>
        <v>44774</v>
      </c>
      <c r="C34" s="60">
        <f>VLOOKUP($A34,'Return Data'!$B$7:$R$2292,4,0)</f>
        <v>62.405200000000001</v>
      </c>
      <c r="D34" s="60">
        <f>VLOOKUP($A34,'Return Data'!$B$7:$R$2292,9,0)</f>
        <v>13.968999999999999</v>
      </c>
      <c r="E34" s="61">
        <f t="shared" si="2"/>
        <v>9</v>
      </c>
      <c r="F34" s="60">
        <f>VLOOKUP($A34,'Return Data'!$B$7:$R$2292,10,0)</f>
        <v>1.2572000000000001</v>
      </c>
      <c r="G34" s="61">
        <f t="shared" si="3"/>
        <v>18</v>
      </c>
      <c r="H34" s="60">
        <f>VLOOKUP($A34,'Return Data'!$B$7:$R$2292,11,0)</f>
        <v>0.41320000000000001</v>
      </c>
      <c r="I34" s="61">
        <f t="shared" si="4"/>
        <v>23</v>
      </c>
      <c r="J34" s="60">
        <f>VLOOKUP($A34,'Return Data'!$B$7:$R$2292,12,0)</f>
        <v>6.3200000000000006E-2</v>
      </c>
      <c r="K34" s="61">
        <f t="shared" si="5"/>
        <v>21</v>
      </c>
      <c r="L34" s="60">
        <f>VLOOKUP($A34,'Return Data'!$B$7:$R$2292,13,0)</f>
        <v>1.8086</v>
      </c>
      <c r="M34" s="61">
        <f t="shared" si="6"/>
        <v>15</v>
      </c>
      <c r="N34" s="60">
        <f>VLOOKUP($A34,'Return Data'!$B$7:$R$2292,17,0)</f>
        <v>2.4034</v>
      </c>
      <c r="O34" s="61">
        <f t="shared" si="7"/>
        <v>16</v>
      </c>
      <c r="P34" s="60">
        <f>VLOOKUP($A34,'Return Data'!$B$7:$R$2292,14,0)</f>
        <v>5.1996000000000002</v>
      </c>
      <c r="Q34" s="61">
        <f t="shared" si="8"/>
        <v>14</v>
      </c>
      <c r="R34" s="60">
        <f>VLOOKUP($A34,'Return Data'!$B$7:$R$2292,16,0)</f>
        <v>8.4010999999999996</v>
      </c>
      <c r="S34" s="62">
        <f t="shared" si="1"/>
        <v>5</v>
      </c>
    </row>
    <row r="35" spans="1:19" x14ac:dyDescent="0.3">
      <c r="A35" s="77" t="s">
        <v>1889</v>
      </c>
      <c r="B35" s="59">
        <f>VLOOKUP($A35,'Return Data'!$B$7:$R$2292,3,0)</f>
        <v>44774</v>
      </c>
      <c r="C35" s="60">
        <f>VLOOKUP($A35,'Return Data'!$B$7:$R$2292,4,0)</f>
        <v>58.000100000000003</v>
      </c>
      <c r="D35" s="60">
        <f>VLOOKUP($A35,'Return Data'!$B$7:$R$2292,9,0)</f>
        <v>12.290900000000001</v>
      </c>
      <c r="E35" s="61">
        <f t="shared" si="2"/>
        <v>18</v>
      </c>
      <c r="F35" s="60">
        <f>VLOOKUP($A35,'Return Data'!$B$7:$R$2292,10,0)</f>
        <v>2.6808999999999998</v>
      </c>
      <c r="G35" s="61">
        <f t="shared" si="3"/>
        <v>6</v>
      </c>
      <c r="H35" s="60">
        <f>VLOOKUP($A35,'Return Data'!$B$7:$R$2292,11,0)</f>
        <v>0.8095</v>
      </c>
      <c r="I35" s="61">
        <f t="shared" si="4"/>
        <v>20</v>
      </c>
      <c r="J35" s="60">
        <f>VLOOKUP($A35,'Return Data'!$B$7:$R$2292,12,0)</f>
        <v>0.59179999999999999</v>
      </c>
      <c r="K35" s="61">
        <f t="shared" si="5"/>
        <v>17</v>
      </c>
      <c r="L35" s="60">
        <f>VLOOKUP($A35,'Return Data'!$B$7:$R$2292,13,0)</f>
        <v>0.91510000000000002</v>
      </c>
      <c r="M35" s="61">
        <f t="shared" si="6"/>
        <v>24</v>
      </c>
      <c r="N35" s="60">
        <f>VLOOKUP($A35,'Return Data'!$B$7:$R$2292,17,0)</f>
        <v>1.1616</v>
      </c>
      <c r="O35" s="61">
        <f t="shared" si="7"/>
        <v>26</v>
      </c>
      <c r="P35" s="60">
        <f>VLOOKUP($A35,'Return Data'!$B$7:$R$2292,14,0)</f>
        <v>4.0589000000000004</v>
      </c>
      <c r="Q35" s="61">
        <f t="shared" si="8"/>
        <v>20</v>
      </c>
      <c r="R35" s="60">
        <f>VLOOKUP($A35,'Return Data'!$B$7:$R$2292,16,0)</f>
        <v>7.7690999999999999</v>
      </c>
      <c r="S35" s="62">
        <f t="shared" si="1"/>
        <v>13</v>
      </c>
    </row>
    <row r="36" spans="1:19" x14ac:dyDescent="0.3">
      <c r="A36" s="77" t="s">
        <v>1072</v>
      </c>
      <c r="B36" s="59">
        <f>VLOOKUP($A36,'Return Data'!$B$7:$R$2292,3,0)</f>
        <v>44774</v>
      </c>
      <c r="C36" s="60">
        <f>VLOOKUP($A36,'Return Data'!$B$7:$R$2292,4,0)</f>
        <v>72.086799999999997</v>
      </c>
      <c r="D36" s="60">
        <f>VLOOKUP($A36,'Return Data'!$B$7:$R$2292,9,0)</f>
        <v>11.4855</v>
      </c>
      <c r="E36" s="61">
        <f t="shared" si="2"/>
        <v>23</v>
      </c>
      <c r="F36" s="60">
        <f>VLOOKUP($A36,'Return Data'!$B$7:$R$2292,10,0)</f>
        <v>-0.15989999999999999</v>
      </c>
      <c r="G36" s="61">
        <f t="shared" si="3"/>
        <v>31</v>
      </c>
      <c r="H36" s="60">
        <f>VLOOKUP($A36,'Return Data'!$B$7:$R$2292,11,0)</f>
        <v>0.16969999999999999</v>
      </c>
      <c r="I36" s="61">
        <f t="shared" si="4"/>
        <v>24</v>
      </c>
      <c r="J36" s="60">
        <f>VLOOKUP($A36,'Return Data'!$B$7:$R$2292,12,0)</f>
        <v>-0.48089999999999999</v>
      </c>
      <c r="K36" s="61">
        <f t="shared" si="5"/>
        <v>29</v>
      </c>
      <c r="L36" s="60">
        <f>VLOOKUP($A36,'Return Data'!$B$7:$R$2292,13,0)</f>
        <v>1.1399999999999999</v>
      </c>
      <c r="M36" s="61">
        <f t="shared" si="6"/>
        <v>21</v>
      </c>
      <c r="N36" s="60">
        <f>VLOOKUP($A36,'Return Data'!$B$7:$R$2292,17,0)</f>
        <v>1.4328000000000001</v>
      </c>
      <c r="O36" s="61">
        <f t="shared" si="7"/>
        <v>22</v>
      </c>
      <c r="P36" s="60">
        <f>VLOOKUP($A36,'Return Data'!$B$7:$R$2292,14,0)</f>
        <v>4.4394</v>
      </c>
      <c r="Q36" s="61">
        <f t="shared" si="8"/>
        <v>19</v>
      </c>
      <c r="R36" s="60">
        <f>VLOOKUP($A36,'Return Data'!$B$7:$R$2292,16,0)</f>
        <v>8.375</v>
      </c>
      <c r="S36" s="62">
        <f t="shared" si="1"/>
        <v>6</v>
      </c>
    </row>
    <row r="37" spans="1:19" x14ac:dyDescent="0.3">
      <c r="A37" s="77" t="s">
        <v>1075</v>
      </c>
      <c r="B37" s="59">
        <f>VLOOKUP($A37,'Return Data'!$B$7:$R$2292,3,0)</f>
        <v>44774</v>
      </c>
      <c r="C37" s="60">
        <f>VLOOKUP($A37,'Return Data'!$B$7:$R$2292,4,0)</f>
        <v>57.043300000000002</v>
      </c>
      <c r="D37" s="60">
        <f>VLOOKUP($A37,'Return Data'!$B$7:$R$2292,9,0)</f>
        <v>12.731199999999999</v>
      </c>
      <c r="E37" s="61">
        <f t="shared" si="2"/>
        <v>15</v>
      </c>
      <c r="F37" s="60">
        <f>VLOOKUP($A37,'Return Data'!$B$7:$R$2292,10,0)</f>
        <v>2.4923000000000002</v>
      </c>
      <c r="G37" s="61">
        <f t="shared" si="3"/>
        <v>7</v>
      </c>
      <c r="H37" s="60">
        <f>VLOOKUP($A37,'Return Data'!$B$7:$R$2292,11,0)</f>
        <v>2.3847999999999998</v>
      </c>
      <c r="I37" s="61">
        <f t="shared" si="4"/>
        <v>7</v>
      </c>
      <c r="J37" s="60">
        <f>VLOOKUP($A37,'Return Data'!$B$7:$R$2292,12,0)</f>
        <v>1.3346</v>
      </c>
      <c r="K37" s="61">
        <f t="shared" si="5"/>
        <v>10</v>
      </c>
      <c r="L37" s="60">
        <f>VLOOKUP($A37,'Return Data'!$B$7:$R$2292,13,0)</f>
        <v>2.012</v>
      </c>
      <c r="M37" s="61">
        <f t="shared" si="6"/>
        <v>14</v>
      </c>
      <c r="N37" s="60">
        <f>VLOOKUP($A37,'Return Data'!$B$7:$R$2292,17,0)</f>
        <v>3.6591</v>
      </c>
      <c r="O37" s="61">
        <f t="shared" si="7"/>
        <v>12</v>
      </c>
      <c r="P37" s="60">
        <f>VLOOKUP($A37,'Return Data'!$B$7:$R$2292,14,0)</f>
        <v>6.6421000000000001</v>
      </c>
      <c r="Q37" s="61">
        <f t="shared" si="8"/>
        <v>5</v>
      </c>
      <c r="R37" s="60">
        <f>VLOOKUP($A37,'Return Data'!$B$7:$R$2292,16,0)</f>
        <v>7.5974000000000004</v>
      </c>
      <c r="S37" s="62">
        <f t="shared" si="1"/>
        <v>17</v>
      </c>
    </row>
    <row r="38" spans="1:19" x14ac:dyDescent="0.3">
      <c r="A38" s="77" t="s">
        <v>1077</v>
      </c>
      <c r="B38" s="59">
        <f>VLOOKUP($A38,'Return Data'!$B$7:$R$2292,3,0)</f>
        <v>44774</v>
      </c>
      <c r="C38" s="60">
        <f>VLOOKUP($A38,'Return Data'!$B$7:$R$2292,4,0)</f>
        <v>66.563400000000001</v>
      </c>
      <c r="D38" s="60">
        <f>VLOOKUP($A38,'Return Data'!$B$7:$R$2292,9,0)</f>
        <v>13.863</v>
      </c>
      <c r="E38" s="61">
        <f t="shared" si="2"/>
        <v>11</v>
      </c>
      <c r="F38" s="60">
        <f>VLOOKUP($A38,'Return Data'!$B$7:$R$2292,10,0)</f>
        <v>1.0928</v>
      </c>
      <c r="G38" s="61">
        <f t="shared" si="3"/>
        <v>19</v>
      </c>
      <c r="H38" s="60">
        <f>VLOOKUP($A38,'Return Data'!$B$7:$R$2292,11,0)</f>
        <v>1.1214</v>
      </c>
      <c r="I38" s="61">
        <f t="shared" si="4"/>
        <v>17</v>
      </c>
      <c r="J38" s="60">
        <f>VLOOKUP($A38,'Return Data'!$B$7:$R$2292,12,0)</f>
        <v>0.1623</v>
      </c>
      <c r="K38" s="61">
        <f t="shared" si="5"/>
        <v>20</v>
      </c>
      <c r="L38" s="60">
        <f>VLOOKUP($A38,'Return Data'!$B$7:$R$2292,13,0)</f>
        <v>1.2991999999999999</v>
      </c>
      <c r="M38" s="61">
        <f t="shared" si="6"/>
        <v>20</v>
      </c>
      <c r="N38" s="60">
        <f>VLOOKUP($A38,'Return Data'!$B$7:$R$2292,17,0)</f>
        <v>2.0598000000000001</v>
      </c>
      <c r="O38" s="61">
        <f t="shared" si="7"/>
        <v>19</v>
      </c>
      <c r="P38" s="60">
        <f>VLOOKUP($A38,'Return Data'!$B$7:$R$2292,14,0)</f>
        <v>5.1704999999999997</v>
      </c>
      <c r="Q38" s="61">
        <f t="shared" si="8"/>
        <v>15</v>
      </c>
      <c r="R38" s="60">
        <f>VLOOKUP($A38,'Return Data'!$B$7:$R$2292,16,0)</f>
        <v>7.7876000000000003</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26</v>
      </c>
      <c r="H39" s="60">
        <f>VLOOKUP($A39,'Return Data'!$B$7:$R$2292,11,0)</f>
        <v>0</v>
      </c>
      <c r="I39" s="61">
        <f t="shared" si="4"/>
        <v>27</v>
      </c>
      <c r="J39" s="60">
        <f>VLOOKUP($A39,'Return Data'!$B$7:$R$2292,12,0)</f>
        <v>0</v>
      </c>
      <c r="K39" s="61">
        <f t="shared" si="5"/>
        <v>22</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44774</v>
      </c>
      <c r="C40" s="60">
        <f>VLOOKUP($A40,'Return Data'!$B$7:$R$2292,4,0)</f>
        <v>59.519300000000001</v>
      </c>
      <c r="D40" s="60">
        <f>VLOOKUP($A40,'Return Data'!$B$7:$R$2292,9,0)</f>
        <v>11.0724</v>
      </c>
      <c r="E40" s="61">
        <f t="shared" si="2"/>
        <v>25</v>
      </c>
      <c r="F40" s="60">
        <f>VLOOKUP($A40,'Return Data'!$B$7:$R$2292,10,0)</f>
        <v>32.237900000000003</v>
      </c>
      <c r="G40" s="61">
        <f t="shared" si="3"/>
        <v>2</v>
      </c>
      <c r="H40" s="60">
        <f>VLOOKUP($A40,'Return Data'!$B$7:$R$2292,11,0)</f>
        <v>15.777799999999999</v>
      </c>
      <c r="I40" s="61">
        <f t="shared" si="4"/>
        <v>2</v>
      </c>
      <c r="J40" s="60">
        <f>VLOOKUP($A40,'Return Data'!$B$7:$R$2292,12,0)</f>
        <v>9.8239999999999998</v>
      </c>
      <c r="K40" s="61">
        <f t="shared" si="5"/>
        <v>2</v>
      </c>
      <c r="L40" s="60">
        <f>VLOOKUP($A40,'Return Data'!$B$7:$R$2292,13,0)</f>
        <v>16.535</v>
      </c>
      <c r="M40" s="61">
        <f t="shared" si="6"/>
        <v>2</v>
      </c>
      <c r="N40" s="60">
        <f>VLOOKUP($A40,'Return Data'!$B$7:$R$2292,17,0)</f>
        <v>9.0190000000000001</v>
      </c>
      <c r="O40" s="61">
        <f t="shared" si="7"/>
        <v>3</v>
      </c>
      <c r="P40" s="60">
        <f>VLOOKUP($A40,'Return Data'!$B$7:$R$2292,14,0)</f>
        <v>5.4785000000000004</v>
      </c>
      <c r="Q40" s="61">
        <f t="shared" si="8"/>
        <v>12</v>
      </c>
      <c r="R40" s="60">
        <f>VLOOKUP($A40,'Return Data'!$B$7:$R$2292,16,0)</f>
        <v>7.6689999999999996</v>
      </c>
      <c r="S40" s="62">
        <f t="shared" si="1"/>
        <v>16</v>
      </c>
    </row>
    <row r="41" spans="1:19" x14ac:dyDescent="0.3">
      <c r="A41" s="77" t="s">
        <v>955</v>
      </c>
      <c r="B41" s="59">
        <f>VLOOKUP($A41,'Return Data'!$B$7:$R$2292,3,0)</f>
        <v>44774</v>
      </c>
      <c r="C41" s="60">
        <f>VLOOKUP($A41,'Return Data'!$B$7:$R$2292,4,0)</f>
        <v>71.503399999999999</v>
      </c>
      <c r="D41" s="60">
        <f>VLOOKUP($A41,'Return Data'!$B$7:$R$2292,9,0)</f>
        <v>18.136500000000002</v>
      </c>
      <c r="E41" s="61">
        <f t="shared" si="2"/>
        <v>2</v>
      </c>
      <c r="F41" s="60">
        <f>VLOOKUP($A41,'Return Data'!$B$7:$R$2292,10,0)</f>
        <v>2.1800000000000002</v>
      </c>
      <c r="G41" s="61">
        <f t="shared" si="3"/>
        <v>10</v>
      </c>
      <c r="H41" s="60">
        <f>VLOOKUP($A41,'Return Data'!$B$7:$R$2292,11,0)</f>
        <v>2.9186000000000001</v>
      </c>
      <c r="I41" s="61">
        <f t="shared" si="4"/>
        <v>6</v>
      </c>
      <c r="J41" s="60">
        <f>VLOOKUP($A41,'Return Data'!$B$7:$R$2292,12,0)</f>
        <v>-0.81830000000000003</v>
      </c>
      <c r="K41" s="61">
        <f>RANK(J41,J$8:J$42,0)</f>
        <v>33</v>
      </c>
      <c r="L41" s="60">
        <f>VLOOKUP($A41,'Return Data'!$B$7:$R$2292,13,0)</f>
        <v>0.63060000000000005</v>
      </c>
      <c r="M41" s="61">
        <f>RANK(L41,L$8:L$42,0)</f>
        <v>27</v>
      </c>
      <c r="N41" s="60">
        <f>VLOOKUP($A41,'Return Data'!$B$7:$R$2292,17,0)</f>
        <v>0.5605</v>
      </c>
      <c r="O41" s="61">
        <f>RANK(N41,N$8:N$42,0)</f>
        <v>28</v>
      </c>
      <c r="P41" s="60">
        <f>VLOOKUP($A41,'Return Data'!$B$7:$R$2292,14,0)</f>
        <v>3.8443999999999998</v>
      </c>
      <c r="Q41" s="61">
        <f>RANK(P41,P$8:P$42,0)</f>
        <v>24</v>
      </c>
      <c r="R41" s="60">
        <f>VLOOKUP($A41,'Return Data'!$B$7:$R$2292,16,0)</f>
        <v>8.5123999999999995</v>
      </c>
      <c r="S41" s="62">
        <f t="shared" si="0"/>
        <v>4</v>
      </c>
    </row>
    <row r="42" spans="1:19" x14ac:dyDescent="0.3">
      <c r="A42" s="77" t="s">
        <v>957</v>
      </c>
      <c r="B42" s="59">
        <f>VLOOKUP($A42,'Return Data'!$B$7:$R$2292,3,0)</f>
        <v>44774</v>
      </c>
      <c r="C42" s="60">
        <f>VLOOKUP($A42,'Return Data'!$B$7:$R$2292,4,0)</f>
        <v>13.8165</v>
      </c>
      <c r="D42" s="60">
        <f>VLOOKUP($A42,'Return Data'!$B$7:$R$2292,9,0)</f>
        <v>13.951700000000001</v>
      </c>
      <c r="E42" s="61">
        <f t="shared" si="2"/>
        <v>10</v>
      </c>
      <c r="F42" s="60">
        <f>VLOOKUP($A42,'Return Data'!$B$7:$R$2292,10,0)</f>
        <v>-2.1964999999999999</v>
      </c>
      <c r="G42" s="61">
        <f t="shared" si="3"/>
        <v>34</v>
      </c>
      <c r="H42" s="60">
        <f>VLOOKUP($A42,'Return Data'!$B$7:$R$2292,11,0)</f>
        <v>1.7119</v>
      </c>
      <c r="I42" s="61">
        <f t="shared" si="4"/>
        <v>12</v>
      </c>
      <c r="J42" s="60">
        <f>VLOOKUP($A42,'Return Data'!$B$7:$R$2292,12,0)</f>
        <v>-0.74770000000000003</v>
      </c>
      <c r="K42" s="61">
        <f t="shared" ref="K42" si="9">RANK(J42,J$8:J$42,0)</f>
        <v>32</v>
      </c>
      <c r="L42" s="60">
        <f>VLOOKUP($A42,'Return Data'!$B$7:$R$2292,13,0)</f>
        <v>1.5840000000000001</v>
      </c>
      <c r="M42" s="61">
        <f t="shared" ref="M42" si="10">RANK(L42,L$8:L$42,0)</f>
        <v>17</v>
      </c>
      <c r="N42" s="60">
        <f>VLOOKUP($A42,'Return Data'!$B$7:$R$2292,17,0)</f>
        <v>0.114</v>
      </c>
      <c r="O42" s="61">
        <f t="shared" ref="O42" si="11">RANK(N42,N$8:N$42,0)</f>
        <v>29</v>
      </c>
      <c r="P42" s="60">
        <f>VLOOKUP($A42,'Return Data'!$B$7:$R$2292,14,0)</f>
        <v>3.8813</v>
      </c>
      <c r="Q42" s="61">
        <f t="shared" ref="Q42" si="12">RANK(P42,P$8:P$42,0)</f>
        <v>23</v>
      </c>
      <c r="R42" s="60">
        <f>VLOOKUP($A42,'Return Data'!$B$7:$R$2292,16,0)</f>
        <v>8.2584999999999997</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16.157041176470585</v>
      </c>
      <c r="E44" s="83"/>
      <c r="F44" s="84">
        <f>AVERAGE(F8:F42)</f>
        <v>3.9561147058823547</v>
      </c>
      <c r="G44" s="83"/>
      <c r="H44" s="84">
        <f>AVERAGE(H8:H42)</f>
        <v>2.8873529411764709</v>
      </c>
      <c r="I44" s="83"/>
      <c r="J44" s="84">
        <f>AVERAGE(J8:J42)</f>
        <v>1.7864235294117652</v>
      </c>
      <c r="K44" s="83"/>
      <c r="L44" s="84">
        <f>AVERAGE(L8:L42)</f>
        <v>2.7271294117647056</v>
      </c>
      <c r="M44" s="83"/>
      <c r="N44" s="84">
        <f>AVERAGE(N8:N42)</f>
        <v>3.4838677419354838</v>
      </c>
      <c r="O44" s="83"/>
      <c r="P44" s="84">
        <f>AVERAGE(P8:P42)</f>
        <v>4.7363600000000012</v>
      </c>
      <c r="Q44" s="83"/>
      <c r="R44" s="84">
        <f>AVERAGE(R8:R42)</f>
        <v>5.1125371428571427</v>
      </c>
      <c r="S44" s="85"/>
    </row>
    <row r="45" spans="1:19" x14ac:dyDescent="0.3">
      <c r="A45" s="82" t="s">
        <v>28</v>
      </c>
      <c r="B45" s="83"/>
      <c r="C45" s="83"/>
      <c r="D45" s="84">
        <f>MIN(D8:D42)</f>
        <v>0</v>
      </c>
      <c r="E45" s="83"/>
      <c r="F45" s="84">
        <f>MIN(F8:F42)</f>
        <v>-2.1964999999999999</v>
      </c>
      <c r="G45" s="83"/>
      <c r="H45" s="84">
        <f>MIN(H8:H42)</f>
        <v>-0.20269999999999999</v>
      </c>
      <c r="I45" s="83"/>
      <c r="J45" s="84">
        <f>MIN(J8:J42)</f>
        <v>-1.1621999999999999</v>
      </c>
      <c r="K45" s="83"/>
      <c r="L45" s="84">
        <f>MIN(L8:L42)</f>
        <v>0</v>
      </c>
      <c r="M45" s="83"/>
      <c r="N45" s="84">
        <f>MIN(N8:N42)</f>
        <v>0</v>
      </c>
      <c r="O45" s="83"/>
      <c r="P45" s="84">
        <f>MIN(P8:P42)</f>
        <v>-3.5175000000000001</v>
      </c>
      <c r="Q45" s="83"/>
      <c r="R45" s="84">
        <f>MIN(R8:R42)</f>
        <v>-35.248100000000001</v>
      </c>
      <c r="S45" s="85"/>
    </row>
    <row r="46" spans="1:19" ht="15" thickBot="1" x14ac:dyDescent="0.35">
      <c r="A46" s="86" t="s">
        <v>29</v>
      </c>
      <c r="B46" s="87"/>
      <c r="C46" s="87"/>
      <c r="D46" s="88">
        <f>MAX(D8:D42)</f>
        <v>192.94390000000001</v>
      </c>
      <c r="E46" s="87"/>
      <c r="F46" s="88">
        <f>MAX(F8:F42)</f>
        <v>63.299900000000001</v>
      </c>
      <c r="G46" s="87"/>
      <c r="H46" s="88">
        <f>MAX(H8:H42)</f>
        <v>43.8352</v>
      </c>
      <c r="I46" s="87"/>
      <c r="J46" s="88">
        <f>MAX(J8:J42)</f>
        <v>30.017600000000002</v>
      </c>
      <c r="K46" s="87"/>
      <c r="L46" s="88">
        <f>MAX(L8:L42)</f>
        <v>24.023199999999999</v>
      </c>
      <c r="M46" s="87"/>
      <c r="N46" s="88">
        <f>MAX(N8:N42)</f>
        <v>16.540299999999998</v>
      </c>
      <c r="O46" s="87"/>
      <c r="P46" s="88">
        <f>MAX(P8:P42)</f>
        <v>9.5790000000000006</v>
      </c>
      <c r="Q46" s="87"/>
      <c r="R46" s="88">
        <f>MAX(R8:R42)</f>
        <v>9.0652000000000008</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44774</v>
      </c>
      <c r="C8" s="60">
        <f>VLOOKUP($A8,'Return Data'!$B$7:$R$2292,4,0)</f>
        <v>365.48</v>
      </c>
      <c r="D8" s="60">
        <f>VLOOKUP($A8,'Return Data'!$B$7:$R$2292,10,0)</f>
        <v>2.5333000000000001</v>
      </c>
      <c r="E8" s="61">
        <f t="shared" ref="E8:E35" si="0">RANK(D8,D$8:D$35,0)</f>
        <v>8</v>
      </c>
      <c r="F8" s="60">
        <f>VLOOKUP($A8,'Return Data'!$B$7:$R$2292,11,0)</f>
        <v>-1.8160000000000001</v>
      </c>
      <c r="G8" s="61">
        <f t="shared" ref="G8:G35" si="1">RANK(F8,F$8:F$35,0)</f>
        <v>12</v>
      </c>
      <c r="H8" s="60">
        <f>VLOOKUP($A8,'Return Data'!$B$7:$R$2292,12,0)</f>
        <v>-3.4577</v>
      </c>
      <c r="I8" s="61">
        <f t="shared" ref="I8:I35" si="2">RANK(H8,H$8:H$35,0)</f>
        <v>11</v>
      </c>
      <c r="J8" s="60">
        <f>VLOOKUP($A8,'Return Data'!$B$7:$R$2292,13,0)</f>
        <v>8.5799000000000003</v>
      </c>
      <c r="K8" s="61">
        <f t="shared" ref="K8:K35" si="3">RANK(J8,J$8:J$35,0)</f>
        <v>10</v>
      </c>
      <c r="L8" s="60">
        <f>VLOOKUP($A8,'Return Data'!$B$7:$R$2292,17,0)</f>
        <v>27.427700000000002</v>
      </c>
      <c r="M8" s="61">
        <f t="shared" ref="M8:M35" si="4">RANK(L8,L$8:L$35,0)</f>
        <v>9</v>
      </c>
      <c r="N8" s="60">
        <f>VLOOKUP($A8,'Return Data'!$B$7:$R$2292,14,0)</f>
        <v>17.3155</v>
      </c>
      <c r="O8" s="61">
        <f t="shared" ref="O8:O25" si="5">RANK(N8,N$8:N$35,0)</f>
        <v>15</v>
      </c>
      <c r="P8" s="60">
        <f>VLOOKUP($A8,'Return Data'!$B$7:$R$2292,15,0)</f>
        <v>10.5045</v>
      </c>
      <c r="Q8" s="61">
        <f t="shared" ref="Q8:Q25" si="6">RANK(P8,P$8:P$35,0)</f>
        <v>19</v>
      </c>
      <c r="R8" s="60">
        <f>VLOOKUP($A8,'Return Data'!$B$7:$R$2292,16,0)</f>
        <v>14.4476</v>
      </c>
      <c r="S8" s="62">
        <f t="shared" ref="S8:S35" si="7">RANK(R8,R$8:R$35,0)</f>
        <v>11</v>
      </c>
    </row>
    <row r="9" spans="1:20" x14ac:dyDescent="0.3">
      <c r="A9" s="58" t="s">
        <v>908</v>
      </c>
      <c r="B9" s="59">
        <f>VLOOKUP($A9,'Return Data'!$B$7:$R$2292,3,0)</f>
        <v>44774</v>
      </c>
      <c r="C9" s="60">
        <f>VLOOKUP($A9,'Return Data'!$B$7:$R$2292,4,0)</f>
        <v>48.72</v>
      </c>
      <c r="D9" s="60">
        <f>VLOOKUP($A9,'Return Data'!$B$7:$R$2292,10,0)</f>
        <v>1.4577</v>
      </c>
      <c r="E9" s="61">
        <f t="shared" si="0"/>
        <v>23</v>
      </c>
      <c r="F9" s="60">
        <f>VLOOKUP($A9,'Return Data'!$B$7:$R$2292,11,0)</f>
        <v>-4.0945</v>
      </c>
      <c r="G9" s="61">
        <f t="shared" si="1"/>
        <v>27</v>
      </c>
      <c r="H9" s="60">
        <f>VLOOKUP($A9,'Return Data'!$B$7:$R$2292,12,0)</f>
        <v>-7.9016999999999999</v>
      </c>
      <c r="I9" s="61">
        <f t="shared" si="2"/>
        <v>28</v>
      </c>
      <c r="J9" s="60">
        <f>VLOOKUP($A9,'Return Data'!$B$7:$R$2292,13,0)</f>
        <v>3.8584999999999998</v>
      </c>
      <c r="K9" s="61">
        <f t="shared" si="3"/>
        <v>24</v>
      </c>
      <c r="L9" s="60">
        <f>VLOOKUP($A9,'Return Data'!$B$7:$R$2292,17,0)</f>
        <v>21.399899999999999</v>
      </c>
      <c r="M9" s="61">
        <f t="shared" si="4"/>
        <v>25</v>
      </c>
      <c r="N9" s="60">
        <f>VLOOKUP($A9,'Return Data'!$B$7:$R$2292,14,0)</f>
        <v>16.399100000000001</v>
      </c>
      <c r="O9" s="61">
        <f t="shared" si="5"/>
        <v>19</v>
      </c>
      <c r="P9" s="60">
        <f>VLOOKUP($A9,'Return Data'!$B$7:$R$2292,15,0)</f>
        <v>14.349600000000001</v>
      </c>
      <c r="Q9" s="61">
        <f t="shared" si="6"/>
        <v>2</v>
      </c>
      <c r="R9" s="60">
        <f>VLOOKUP($A9,'Return Data'!$B$7:$R$2292,16,0)</f>
        <v>15.559100000000001</v>
      </c>
      <c r="S9" s="62">
        <f t="shared" si="7"/>
        <v>3</v>
      </c>
    </row>
    <row r="10" spans="1:20" x14ac:dyDescent="0.3">
      <c r="A10" s="58" t="s">
        <v>1977</v>
      </c>
      <c r="B10" s="59">
        <f>VLOOKUP($A10,'Return Data'!$B$7:$R$2292,3,0)</f>
        <v>44774</v>
      </c>
      <c r="C10" s="60">
        <f>VLOOKUP($A10,'Return Data'!$B$7:$R$2292,4,0)</f>
        <v>155.08070000000001</v>
      </c>
      <c r="D10" s="60">
        <f>VLOOKUP($A10,'Return Data'!$B$7:$R$2292,10,0)</f>
        <v>3.1698</v>
      </c>
      <c r="E10" s="61">
        <f t="shared" si="0"/>
        <v>4</v>
      </c>
      <c r="F10" s="60">
        <f>VLOOKUP($A10,'Return Data'!$B$7:$R$2292,11,0)</f>
        <v>-0.79279999999999995</v>
      </c>
      <c r="G10" s="61">
        <f t="shared" si="1"/>
        <v>6</v>
      </c>
      <c r="H10" s="60">
        <f>VLOOKUP($A10,'Return Data'!$B$7:$R$2292,12,0)</f>
        <v>-2.5508000000000002</v>
      </c>
      <c r="I10" s="61">
        <f t="shared" si="2"/>
        <v>7</v>
      </c>
      <c r="J10" s="60">
        <f>VLOOKUP($A10,'Return Data'!$B$7:$R$2292,13,0)</f>
        <v>9.6364000000000001</v>
      </c>
      <c r="K10" s="61">
        <f t="shared" si="3"/>
        <v>5</v>
      </c>
      <c r="L10" s="60">
        <f>VLOOKUP($A10,'Return Data'!$B$7:$R$2292,17,0)</f>
        <v>24.098099999999999</v>
      </c>
      <c r="M10" s="61">
        <f t="shared" si="4"/>
        <v>18</v>
      </c>
      <c r="N10" s="60">
        <f>VLOOKUP($A10,'Return Data'!$B$7:$R$2292,14,0)</f>
        <v>18.1479</v>
      </c>
      <c r="O10" s="61">
        <f t="shared" si="5"/>
        <v>9</v>
      </c>
      <c r="P10" s="60">
        <f>VLOOKUP($A10,'Return Data'!$B$7:$R$2292,15,0)</f>
        <v>12.396000000000001</v>
      </c>
      <c r="Q10" s="61">
        <f t="shared" si="6"/>
        <v>8</v>
      </c>
      <c r="R10" s="60">
        <f>VLOOKUP($A10,'Return Data'!$B$7:$R$2292,16,0)</f>
        <v>15.196999999999999</v>
      </c>
      <c r="S10" s="62">
        <f t="shared" si="7"/>
        <v>6</v>
      </c>
    </row>
    <row r="11" spans="1:20" x14ac:dyDescent="0.3">
      <c r="A11" s="58" t="s">
        <v>912</v>
      </c>
      <c r="B11" s="59">
        <f>VLOOKUP($A11,'Return Data'!$B$7:$R$2292,3,0)</f>
        <v>44774</v>
      </c>
      <c r="C11" s="60">
        <f>VLOOKUP($A11,'Return Data'!$B$7:$R$2292,4,0)</f>
        <v>45.1</v>
      </c>
      <c r="D11" s="60">
        <f>VLOOKUP($A11,'Return Data'!$B$7:$R$2292,10,0)</f>
        <v>2.1518000000000002</v>
      </c>
      <c r="E11" s="61">
        <f t="shared" si="0"/>
        <v>14</v>
      </c>
      <c r="F11" s="60">
        <f>VLOOKUP($A11,'Return Data'!$B$7:$R$2292,11,0)</f>
        <v>-2.7387999999999999</v>
      </c>
      <c r="G11" s="61">
        <f t="shared" si="1"/>
        <v>20</v>
      </c>
      <c r="H11" s="60">
        <f>VLOOKUP($A11,'Return Data'!$B$7:$R$2292,12,0)</f>
        <v>-4.3071999999999999</v>
      </c>
      <c r="I11" s="61">
        <f t="shared" si="2"/>
        <v>20</v>
      </c>
      <c r="J11" s="60">
        <f>VLOOKUP($A11,'Return Data'!$B$7:$R$2292,13,0)</f>
        <v>6.8213999999999997</v>
      </c>
      <c r="K11" s="61">
        <f t="shared" si="3"/>
        <v>23</v>
      </c>
      <c r="L11" s="60">
        <f>VLOOKUP($A11,'Return Data'!$B$7:$R$2292,17,0)</f>
        <v>25.035399999999999</v>
      </c>
      <c r="M11" s="61">
        <f t="shared" si="4"/>
        <v>15</v>
      </c>
      <c r="N11" s="60">
        <f>VLOOKUP($A11,'Return Data'!$B$7:$R$2292,14,0)</f>
        <v>20.817599999999999</v>
      </c>
      <c r="O11" s="61">
        <f t="shared" si="5"/>
        <v>1</v>
      </c>
      <c r="P11" s="60">
        <f>VLOOKUP($A11,'Return Data'!$B$7:$R$2292,15,0)</f>
        <v>14.5982</v>
      </c>
      <c r="Q11" s="61">
        <f t="shared" si="6"/>
        <v>1</v>
      </c>
      <c r="R11" s="60">
        <f>VLOOKUP($A11,'Return Data'!$B$7:$R$2292,16,0)</f>
        <v>14.7904</v>
      </c>
      <c r="S11" s="62">
        <f t="shared" si="7"/>
        <v>9</v>
      </c>
    </row>
    <row r="12" spans="1:20" x14ac:dyDescent="0.3">
      <c r="A12" s="58" t="s">
        <v>914</v>
      </c>
      <c r="B12" s="59">
        <f>VLOOKUP($A12,'Return Data'!$B$7:$R$2292,3,0)</f>
        <v>44774</v>
      </c>
      <c r="C12" s="60">
        <f>VLOOKUP($A12,'Return Data'!$B$7:$R$2292,4,0)</f>
        <v>303.80399999999997</v>
      </c>
      <c r="D12" s="60">
        <f>VLOOKUP($A12,'Return Data'!$B$7:$R$2292,10,0)</f>
        <v>4.7149000000000001</v>
      </c>
      <c r="E12" s="61">
        <f t="shared" si="0"/>
        <v>2</v>
      </c>
      <c r="F12" s="60">
        <f>VLOOKUP($A12,'Return Data'!$B$7:$R$2292,11,0)</f>
        <v>-1.8604000000000001</v>
      </c>
      <c r="G12" s="61">
        <f t="shared" si="1"/>
        <v>14</v>
      </c>
      <c r="H12" s="60">
        <f>VLOOKUP($A12,'Return Data'!$B$7:$R$2292,12,0)</f>
        <v>-4.2232000000000003</v>
      </c>
      <c r="I12" s="61">
        <f t="shared" si="2"/>
        <v>19</v>
      </c>
      <c r="J12" s="60">
        <f>VLOOKUP($A12,'Return Data'!$B$7:$R$2292,13,0)</f>
        <v>1.6111</v>
      </c>
      <c r="K12" s="61">
        <f t="shared" si="3"/>
        <v>27</v>
      </c>
      <c r="L12" s="60">
        <f>VLOOKUP($A12,'Return Data'!$B$7:$R$2292,17,0)</f>
        <v>21.293800000000001</v>
      </c>
      <c r="M12" s="61">
        <f t="shared" si="4"/>
        <v>26</v>
      </c>
      <c r="N12" s="60">
        <f>VLOOKUP($A12,'Return Data'!$B$7:$R$2292,14,0)</f>
        <v>14.3058</v>
      </c>
      <c r="O12" s="61">
        <f t="shared" si="5"/>
        <v>25</v>
      </c>
      <c r="P12" s="60">
        <f>VLOOKUP($A12,'Return Data'!$B$7:$R$2292,15,0)</f>
        <v>8.2606000000000002</v>
      </c>
      <c r="Q12" s="61">
        <f t="shared" si="6"/>
        <v>25</v>
      </c>
      <c r="R12" s="60">
        <f>VLOOKUP($A12,'Return Data'!$B$7:$R$2292,16,0)</f>
        <v>11.0565</v>
      </c>
      <c r="S12" s="62">
        <f t="shared" si="7"/>
        <v>25</v>
      </c>
    </row>
    <row r="13" spans="1:20" x14ac:dyDescent="0.3">
      <c r="A13" s="58" t="s">
        <v>916</v>
      </c>
      <c r="B13" s="59">
        <f>VLOOKUP($A13,'Return Data'!$B$7:$R$2292,3,0)</f>
        <v>44774</v>
      </c>
      <c r="C13" s="60">
        <f>VLOOKUP($A13,'Return Data'!$B$7:$R$2292,4,0)</f>
        <v>58.91</v>
      </c>
      <c r="D13" s="60">
        <f>VLOOKUP($A13,'Return Data'!$B$7:$R$2292,10,0)</f>
        <v>2.1324999999999998</v>
      </c>
      <c r="E13" s="61">
        <f t="shared" si="0"/>
        <v>16</v>
      </c>
      <c r="F13" s="60">
        <f>VLOOKUP($A13,'Return Data'!$B$7:$R$2292,11,0)</f>
        <v>-1.6528</v>
      </c>
      <c r="G13" s="61">
        <f t="shared" si="1"/>
        <v>11</v>
      </c>
      <c r="H13" s="60">
        <f>VLOOKUP($A13,'Return Data'!$B$7:$R$2292,12,0)</f>
        <v>-2.9809000000000001</v>
      </c>
      <c r="I13" s="61">
        <f t="shared" si="2"/>
        <v>9</v>
      </c>
      <c r="J13" s="60">
        <f>VLOOKUP($A13,'Return Data'!$B$7:$R$2292,13,0)</f>
        <v>7.8739999999999997</v>
      </c>
      <c r="K13" s="61">
        <f t="shared" si="3"/>
        <v>18</v>
      </c>
      <c r="L13" s="60">
        <f>VLOOKUP($A13,'Return Data'!$B$7:$R$2292,17,0)</f>
        <v>25.0487</v>
      </c>
      <c r="M13" s="61">
        <f t="shared" si="4"/>
        <v>14</v>
      </c>
      <c r="N13" s="60">
        <f>VLOOKUP($A13,'Return Data'!$B$7:$R$2292,14,0)</f>
        <v>18.1189</v>
      </c>
      <c r="O13" s="61">
        <f t="shared" si="5"/>
        <v>10</v>
      </c>
      <c r="P13" s="60">
        <f>VLOOKUP($A13,'Return Data'!$B$7:$R$2292,15,0)</f>
        <v>12.645300000000001</v>
      </c>
      <c r="Q13" s="61">
        <f t="shared" si="6"/>
        <v>4</v>
      </c>
      <c r="R13" s="60">
        <f>VLOOKUP($A13,'Return Data'!$B$7:$R$2292,16,0)</f>
        <v>14.347</v>
      </c>
      <c r="S13" s="62">
        <f t="shared" si="7"/>
        <v>12</v>
      </c>
    </row>
    <row r="14" spans="1:20" x14ac:dyDescent="0.3">
      <c r="A14" s="58" t="s">
        <v>918</v>
      </c>
      <c r="B14" s="59">
        <f>VLOOKUP($A14,'Return Data'!$B$7:$R$2292,3,0)</f>
        <v>44774</v>
      </c>
      <c r="C14" s="60">
        <f>VLOOKUP($A14,'Return Data'!$B$7:$R$2292,4,0)</f>
        <v>737.49180000000001</v>
      </c>
      <c r="D14" s="60">
        <f>VLOOKUP($A14,'Return Data'!$B$7:$R$2292,10,0)</f>
        <v>1.8053999999999999</v>
      </c>
      <c r="E14" s="61">
        <f t="shared" si="0"/>
        <v>17</v>
      </c>
      <c r="F14" s="60">
        <f>VLOOKUP($A14,'Return Data'!$B$7:$R$2292,11,0)</f>
        <v>-3.6867000000000001</v>
      </c>
      <c r="G14" s="61">
        <f t="shared" si="1"/>
        <v>25</v>
      </c>
      <c r="H14" s="60">
        <f>VLOOKUP($A14,'Return Data'!$B$7:$R$2292,12,0)</f>
        <v>-6.8022999999999998</v>
      </c>
      <c r="I14" s="61">
        <f t="shared" si="2"/>
        <v>27</v>
      </c>
      <c r="J14" s="60">
        <f>VLOOKUP($A14,'Return Data'!$B$7:$R$2292,13,0)</f>
        <v>3.6717</v>
      </c>
      <c r="K14" s="61">
        <f t="shared" si="3"/>
        <v>25</v>
      </c>
      <c r="L14" s="60">
        <f>VLOOKUP($A14,'Return Data'!$B$7:$R$2292,17,0)</f>
        <v>28.688199999999998</v>
      </c>
      <c r="M14" s="61">
        <f t="shared" si="4"/>
        <v>4</v>
      </c>
      <c r="N14" s="60">
        <f>VLOOKUP($A14,'Return Data'!$B$7:$R$2292,14,0)</f>
        <v>17.5685</v>
      </c>
      <c r="O14" s="61">
        <f t="shared" si="5"/>
        <v>14</v>
      </c>
      <c r="P14" s="60">
        <f>VLOOKUP($A14,'Return Data'!$B$7:$R$2292,15,0)</f>
        <v>9.7220999999999993</v>
      </c>
      <c r="Q14" s="61">
        <f t="shared" si="6"/>
        <v>24</v>
      </c>
      <c r="R14" s="60">
        <f>VLOOKUP($A14,'Return Data'!$B$7:$R$2292,16,0)</f>
        <v>12.505100000000001</v>
      </c>
      <c r="S14" s="62">
        <f t="shared" si="7"/>
        <v>22</v>
      </c>
    </row>
    <row r="15" spans="1:20" x14ac:dyDescent="0.3">
      <c r="A15" s="58" t="s">
        <v>920</v>
      </c>
      <c r="B15" s="59">
        <f>VLOOKUP($A15,'Return Data'!$B$7:$R$2292,3,0)</f>
        <v>44774</v>
      </c>
      <c r="C15" s="60">
        <f>VLOOKUP($A15,'Return Data'!$B$7:$R$2292,4,0)</f>
        <v>753.62400000000002</v>
      </c>
      <c r="D15" s="60">
        <f>VLOOKUP($A15,'Return Data'!$B$7:$R$2292,10,0)</f>
        <v>3.1202999999999999</v>
      </c>
      <c r="E15" s="61">
        <f t="shared" si="0"/>
        <v>5</v>
      </c>
      <c r="F15" s="60">
        <f>VLOOKUP($A15,'Return Data'!$B$7:$R$2292,11,0)</f>
        <v>1.1547000000000001</v>
      </c>
      <c r="G15" s="61">
        <f t="shared" si="1"/>
        <v>2</v>
      </c>
      <c r="H15" s="60">
        <f>VLOOKUP($A15,'Return Data'!$B$7:$R$2292,12,0)</f>
        <v>0.7903</v>
      </c>
      <c r="I15" s="61">
        <f t="shared" si="2"/>
        <v>2</v>
      </c>
      <c r="J15" s="60">
        <f>VLOOKUP($A15,'Return Data'!$B$7:$R$2292,13,0)</f>
        <v>13.8888</v>
      </c>
      <c r="K15" s="61">
        <f t="shared" si="3"/>
        <v>2</v>
      </c>
      <c r="L15" s="60">
        <f>VLOOKUP($A15,'Return Data'!$B$7:$R$2292,17,0)</f>
        <v>29.8385</v>
      </c>
      <c r="M15" s="61">
        <f t="shared" si="4"/>
        <v>2</v>
      </c>
      <c r="N15" s="60">
        <f>VLOOKUP($A15,'Return Data'!$B$7:$R$2292,14,0)</f>
        <v>15.1792</v>
      </c>
      <c r="O15" s="61">
        <f t="shared" si="5"/>
        <v>23</v>
      </c>
      <c r="P15" s="60">
        <f>VLOOKUP($A15,'Return Data'!$B$7:$R$2292,15,0)</f>
        <v>10.526999999999999</v>
      </c>
      <c r="Q15" s="61">
        <f t="shared" si="6"/>
        <v>18</v>
      </c>
      <c r="R15" s="60">
        <f>VLOOKUP($A15,'Return Data'!$B$7:$R$2292,16,0)</f>
        <v>13.37</v>
      </c>
      <c r="S15" s="62">
        <f t="shared" si="7"/>
        <v>17</v>
      </c>
    </row>
    <row r="16" spans="1:20" x14ac:dyDescent="0.3">
      <c r="A16" s="58" t="s">
        <v>922</v>
      </c>
      <c r="B16" s="59">
        <f>VLOOKUP($A16,'Return Data'!$B$7:$R$2292,3,0)</f>
        <v>44774</v>
      </c>
      <c r="C16" s="60">
        <f>VLOOKUP($A16,'Return Data'!$B$7:$R$2292,4,0)</f>
        <v>338.81119999999999</v>
      </c>
      <c r="D16" s="60">
        <f>VLOOKUP($A16,'Return Data'!$B$7:$R$2292,10,0)</f>
        <v>3.8142</v>
      </c>
      <c r="E16" s="61">
        <f t="shared" si="0"/>
        <v>3</v>
      </c>
      <c r="F16" s="60">
        <f>VLOOKUP($A16,'Return Data'!$B$7:$R$2292,11,0)</f>
        <v>-2.4420999999999999</v>
      </c>
      <c r="G16" s="61">
        <f t="shared" si="1"/>
        <v>18</v>
      </c>
      <c r="H16" s="60">
        <f>VLOOKUP($A16,'Return Data'!$B$7:$R$2292,12,0)</f>
        <v>-3.3706</v>
      </c>
      <c r="I16" s="61">
        <f t="shared" si="2"/>
        <v>10</v>
      </c>
      <c r="J16" s="60">
        <f>VLOOKUP($A16,'Return Data'!$B$7:$R$2292,13,0)</f>
        <v>8.5815999999999999</v>
      </c>
      <c r="K16" s="61">
        <f t="shared" si="3"/>
        <v>9</v>
      </c>
      <c r="L16" s="60">
        <f>VLOOKUP($A16,'Return Data'!$B$7:$R$2292,17,0)</f>
        <v>24.082799999999999</v>
      </c>
      <c r="M16" s="61">
        <f t="shared" si="4"/>
        <v>19</v>
      </c>
      <c r="N16" s="60">
        <f>VLOOKUP($A16,'Return Data'!$B$7:$R$2292,14,0)</f>
        <v>16.4618</v>
      </c>
      <c r="O16" s="61">
        <f t="shared" si="5"/>
        <v>18</v>
      </c>
      <c r="P16" s="60">
        <f>VLOOKUP($A16,'Return Data'!$B$7:$R$2292,15,0)</f>
        <v>10.757899999999999</v>
      </c>
      <c r="Q16" s="61">
        <f t="shared" si="6"/>
        <v>16</v>
      </c>
      <c r="R16" s="60">
        <f>VLOOKUP($A16,'Return Data'!$B$7:$R$2292,16,0)</f>
        <v>12.7545</v>
      </c>
      <c r="S16" s="62">
        <f t="shared" si="7"/>
        <v>21</v>
      </c>
    </row>
    <row r="17" spans="1:19" x14ac:dyDescent="0.3">
      <c r="A17" s="58" t="s">
        <v>924</v>
      </c>
      <c r="B17" s="59">
        <f>VLOOKUP($A17,'Return Data'!$B$7:$R$2292,3,0)</f>
        <v>44774</v>
      </c>
      <c r="C17" s="60">
        <f>VLOOKUP($A17,'Return Data'!$B$7:$R$2292,4,0)</f>
        <v>70.97</v>
      </c>
      <c r="D17" s="60">
        <f>VLOOKUP($A17,'Return Data'!$B$7:$R$2292,10,0)</f>
        <v>2.3212000000000002</v>
      </c>
      <c r="E17" s="61">
        <f t="shared" si="0"/>
        <v>11</v>
      </c>
      <c r="F17" s="60">
        <f>VLOOKUP($A17,'Return Data'!$B$7:$R$2292,11,0)</f>
        <v>-1.266</v>
      </c>
      <c r="G17" s="61">
        <f t="shared" si="1"/>
        <v>7</v>
      </c>
      <c r="H17" s="60">
        <f>VLOOKUP($A17,'Return Data'!$B$7:$R$2292,12,0)</f>
        <v>-1.2384999999999999</v>
      </c>
      <c r="I17" s="61">
        <f t="shared" si="2"/>
        <v>4</v>
      </c>
      <c r="J17" s="60">
        <f>VLOOKUP($A17,'Return Data'!$B$7:$R$2292,13,0)</f>
        <v>12.0992</v>
      </c>
      <c r="K17" s="61">
        <f t="shared" si="3"/>
        <v>3</v>
      </c>
      <c r="L17" s="60">
        <f>VLOOKUP($A17,'Return Data'!$B$7:$R$2292,17,0)</f>
        <v>28.337</v>
      </c>
      <c r="M17" s="61">
        <f t="shared" si="4"/>
        <v>5</v>
      </c>
      <c r="N17" s="60">
        <f>VLOOKUP($A17,'Return Data'!$B$7:$R$2292,14,0)</f>
        <v>18.518699999999999</v>
      </c>
      <c r="O17" s="61">
        <f t="shared" si="5"/>
        <v>6</v>
      </c>
      <c r="P17" s="60">
        <f>VLOOKUP($A17,'Return Data'!$B$7:$R$2292,15,0)</f>
        <v>12.3978</v>
      </c>
      <c r="Q17" s="61">
        <f t="shared" si="6"/>
        <v>7</v>
      </c>
      <c r="R17" s="60">
        <f>VLOOKUP($A17,'Return Data'!$B$7:$R$2292,16,0)</f>
        <v>15.0238</v>
      </c>
      <c r="S17" s="62">
        <f t="shared" si="7"/>
        <v>7</v>
      </c>
    </row>
    <row r="18" spans="1:19" x14ac:dyDescent="0.3">
      <c r="A18" s="58" t="s">
        <v>926</v>
      </c>
      <c r="B18" s="59">
        <f>VLOOKUP($A18,'Return Data'!$B$7:$R$2292,3,0)</f>
        <v>44774</v>
      </c>
      <c r="C18" s="60">
        <f>VLOOKUP($A18,'Return Data'!$B$7:$R$2292,4,0)</f>
        <v>43.51</v>
      </c>
      <c r="D18" s="60">
        <f>VLOOKUP($A18,'Return Data'!$B$7:$R$2292,10,0)</f>
        <v>2.1362000000000001</v>
      </c>
      <c r="E18" s="61">
        <f t="shared" si="0"/>
        <v>15</v>
      </c>
      <c r="F18" s="60">
        <f>VLOOKUP($A18,'Return Data'!$B$7:$R$2292,11,0)</f>
        <v>-1.3602000000000001</v>
      </c>
      <c r="G18" s="61">
        <f t="shared" si="1"/>
        <v>8</v>
      </c>
      <c r="H18" s="60">
        <f>VLOOKUP($A18,'Return Data'!$B$7:$R$2292,12,0)</f>
        <v>-2.5968</v>
      </c>
      <c r="I18" s="61">
        <f t="shared" si="2"/>
        <v>8</v>
      </c>
      <c r="J18" s="60">
        <f>VLOOKUP($A18,'Return Data'!$B$7:$R$2292,13,0)</f>
        <v>10.403499999999999</v>
      </c>
      <c r="K18" s="61">
        <f t="shared" si="3"/>
        <v>4</v>
      </c>
      <c r="L18" s="60">
        <f>VLOOKUP($A18,'Return Data'!$B$7:$R$2292,17,0)</f>
        <v>28.8475</v>
      </c>
      <c r="M18" s="61">
        <f t="shared" si="4"/>
        <v>3</v>
      </c>
      <c r="N18" s="60">
        <f>VLOOKUP($A18,'Return Data'!$B$7:$R$2292,14,0)</f>
        <v>20.718</v>
      </c>
      <c r="O18" s="61">
        <f t="shared" si="5"/>
        <v>2</v>
      </c>
      <c r="P18" s="60">
        <f>VLOOKUP($A18,'Return Data'!$B$7:$R$2292,15,0)</f>
        <v>11.6683</v>
      </c>
      <c r="Q18" s="61">
        <f t="shared" si="6"/>
        <v>11</v>
      </c>
      <c r="R18" s="60">
        <f>VLOOKUP($A18,'Return Data'!$B$7:$R$2292,16,0)</f>
        <v>14.243</v>
      </c>
      <c r="S18" s="62">
        <f t="shared" si="7"/>
        <v>13</v>
      </c>
    </row>
    <row r="19" spans="1:19" x14ac:dyDescent="0.3">
      <c r="A19" s="58" t="s">
        <v>927</v>
      </c>
      <c r="B19" s="59">
        <f>VLOOKUP($A19,'Return Data'!$B$7:$R$2292,3,0)</f>
        <v>44774</v>
      </c>
      <c r="C19" s="60">
        <f>VLOOKUP($A19,'Return Data'!$B$7:$R$2292,4,0)</f>
        <v>54.41</v>
      </c>
      <c r="D19" s="60">
        <f>VLOOKUP($A19,'Return Data'!$B$7:$R$2292,10,0)</f>
        <v>3.0688</v>
      </c>
      <c r="E19" s="61">
        <f t="shared" si="0"/>
        <v>6</v>
      </c>
      <c r="F19" s="60">
        <f>VLOOKUP($A19,'Return Data'!$B$7:$R$2292,11,0)</f>
        <v>-3.0297999999999998</v>
      </c>
      <c r="G19" s="61">
        <f t="shared" si="1"/>
        <v>23</v>
      </c>
      <c r="H19" s="60">
        <f>VLOOKUP($A19,'Return Data'!$B$7:$R$2292,12,0)</f>
        <v>-3.6309</v>
      </c>
      <c r="I19" s="61">
        <f t="shared" si="2"/>
        <v>12</v>
      </c>
      <c r="J19" s="60">
        <f>VLOOKUP($A19,'Return Data'!$B$7:$R$2292,13,0)</f>
        <v>9.5429999999999993</v>
      </c>
      <c r="K19" s="61">
        <f t="shared" si="3"/>
        <v>6</v>
      </c>
      <c r="L19" s="60">
        <f>VLOOKUP($A19,'Return Data'!$B$7:$R$2292,17,0)</f>
        <v>23.660799999999998</v>
      </c>
      <c r="M19" s="61">
        <f t="shared" si="4"/>
        <v>21</v>
      </c>
      <c r="N19" s="60">
        <f>VLOOKUP($A19,'Return Data'!$B$7:$R$2292,14,0)</f>
        <v>18.298999999999999</v>
      </c>
      <c r="O19" s="61">
        <f t="shared" si="5"/>
        <v>7</v>
      </c>
      <c r="P19" s="60">
        <f>VLOOKUP($A19,'Return Data'!$B$7:$R$2292,15,0)</f>
        <v>11.441700000000001</v>
      </c>
      <c r="Q19" s="61">
        <f t="shared" si="6"/>
        <v>13</v>
      </c>
      <c r="R19" s="60">
        <f>VLOOKUP($A19,'Return Data'!$B$7:$R$2292,16,0)</f>
        <v>12.761200000000001</v>
      </c>
      <c r="S19" s="62">
        <f t="shared" si="7"/>
        <v>20</v>
      </c>
    </row>
    <row r="20" spans="1:19" x14ac:dyDescent="0.3">
      <c r="A20" s="58" t="s">
        <v>929</v>
      </c>
      <c r="B20" s="59">
        <f>VLOOKUP($A20,'Return Data'!$B$7:$R$2292,3,0)</f>
        <v>44774</v>
      </c>
      <c r="C20" s="60">
        <f>VLOOKUP($A20,'Return Data'!$B$7:$R$2292,4,0)</f>
        <v>32.869999999999997</v>
      </c>
      <c r="D20" s="60">
        <f>VLOOKUP($A20,'Return Data'!$B$7:$R$2292,10,0)</f>
        <v>2.335</v>
      </c>
      <c r="E20" s="61">
        <f t="shared" si="0"/>
        <v>10</v>
      </c>
      <c r="F20" s="60">
        <f>VLOOKUP($A20,'Return Data'!$B$7:$R$2292,11,0)</f>
        <v>-1.5573999999999999</v>
      </c>
      <c r="G20" s="61">
        <f t="shared" si="1"/>
        <v>9</v>
      </c>
      <c r="H20" s="60">
        <f>VLOOKUP($A20,'Return Data'!$B$7:$R$2292,12,0)</f>
        <v>-4.1970000000000001</v>
      </c>
      <c r="I20" s="61">
        <f t="shared" si="2"/>
        <v>18</v>
      </c>
      <c r="J20" s="60">
        <f>VLOOKUP($A20,'Return Data'!$B$7:$R$2292,13,0)</f>
        <v>8.5176999999999996</v>
      </c>
      <c r="K20" s="61">
        <f t="shared" si="3"/>
        <v>12</v>
      </c>
      <c r="L20" s="60">
        <f>VLOOKUP($A20,'Return Data'!$B$7:$R$2292,17,0)</f>
        <v>22.786100000000001</v>
      </c>
      <c r="M20" s="61">
        <f t="shared" si="4"/>
        <v>22</v>
      </c>
      <c r="N20" s="60">
        <f>VLOOKUP($A20,'Return Data'!$B$7:$R$2292,14,0)</f>
        <v>13.775499999999999</v>
      </c>
      <c r="O20" s="61">
        <f t="shared" si="5"/>
        <v>27</v>
      </c>
      <c r="P20" s="60">
        <f>VLOOKUP($A20,'Return Data'!$B$7:$R$2292,15,0)</f>
        <v>9.8224</v>
      </c>
      <c r="Q20" s="61">
        <f t="shared" si="6"/>
        <v>23</v>
      </c>
      <c r="R20" s="60">
        <f>VLOOKUP($A20,'Return Data'!$B$7:$R$2292,16,0)</f>
        <v>12.4094</v>
      </c>
      <c r="S20" s="62">
        <f t="shared" si="7"/>
        <v>23</v>
      </c>
    </row>
    <row r="21" spans="1:19" x14ac:dyDescent="0.3">
      <c r="A21" s="58" t="s">
        <v>931</v>
      </c>
      <c r="B21" s="59">
        <f>VLOOKUP($A21,'Return Data'!$B$7:$R$2292,3,0)</f>
        <v>44774</v>
      </c>
      <c r="C21" s="60">
        <f>VLOOKUP($A21,'Return Data'!$B$7:$R$2292,4,0)</f>
        <v>49.64</v>
      </c>
      <c r="D21" s="60">
        <f>VLOOKUP($A21,'Return Data'!$B$7:$R$2292,10,0)</f>
        <v>1.7839</v>
      </c>
      <c r="E21" s="61">
        <f t="shared" si="0"/>
        <v>18</v>
      </c>
      <c r="F21" s="60">
        <f>VLOOKUP($A21,'Return Data'!$B$7:$R$2292,11,0)</f>
        <v>-4.9405999999999999</v>
      </c>
      <c r="G21" s="61">
        <f t="shared" si="1"/>
        <v>28</v>
      </c>
      <c r="H21" s="60">
        <f>VLOOKUP($A21,'Return Data'!$B$7:$R$2292,12,0)</f>
        <v>-5.6273999999999997</v>
      </c>
      <c r="I21" s="61">
        <f t="shared" si="2"/>
        <v>25</v>
      </c>
      <c r="J21" s="60">
        <f>VLOOKUP($A21,'Return Data'!$B$7:$R$2292,13,0)</f>
        <v>7.0289000000000001</v>
      </c>
      <c r="K21" s="61">
        <f t="shared" si="3"/>
        <v>21</v>
      </c>
      <c r="L21" s="60">
        <f>VLOOKUP($A21,'Return Data'!$B$7:$R$2292,17,0)</f>
        <v>24.648</v>
      </c>
      <c r="M21" s="61">
        <f t="shared" si="4"/>
        <v>16</v>
      </c>
      <c r="N21" s="60">
        <f>VLOOKUP($A21,'Return Data'!$B$7:$R$2292,14,0)</f>
        <v>18.063500000000001</v>
      </c>
      <c r="O21" s="61">
        <f t="shared" si="5"/>
        <v>11</v>
      </c>
      <c r="P21" s="60">
        <f>VLOOKUP($A21,'Return Data'!$B$7:$R$2292,15,0)</f>
        <v>12.2387</v>
      </c>
      <c r="Q21" s="61">
        <f t="shared" si="6"/>
        <v>9</v>
      </c>
      <c r="R21" s="60">
        <f>VLOOKUP($A21,'Return Data'!$B$7:$R$2292,16,0)</f>
        <v>14.982100000000001</v>
      </c>
      <c r="S21" s="62">
        <f t="shared" si="7"/>
        <v>8</v>
      </c>
    </row>
    <row r="22" spans="1:19" x14ac:dyDescent="0.3">
      <c r="A22" s="58" t="s">
        <v>932</v>
      </c>
      <c r="B22" s="59">
        <f>VLOOKUP($A22,'Return Data'!$B$7:$R$2292,3,0)</f>
        <v>44774</v>
      </c>
      <c r="C22" s="60">
        <f>VLOOKUP($A22,'Return Data'!$B$7:$R$2292,4,0)</f>
        <v>107.08110000000001</v>
      </c>
      <c r="D22" s="60">
        <f>VLOOKUP($A22,'Return Data'!$B$7:$R$2292,10,0)</f>
        <v>1.6532</v>
      </c>
      <c r="E22" s="61">
        <f t="shared" si="0"/>
        <v>20</v>
      </c>
      <c r="F22" s="60">
        <f>VLOOKUP($A22,'Return Data'!$B$7:$R$2292,11,0)</f>
        <v>-2.7991000000000001</v>
      </c>
      <c r="G22" s="61">
        <f t="shared" si="1"/>
        <v>21</v>
      </c>
      <c r="H22" s="60">
        <f>VLOOKUP($A22,'Return Data'!$B$7:$R$2292,12,0)</f>
        <v>-3.7061999999999999</v>
      </c>
      <c r="I22" s="61">
        <f t="shared" si="2"/>
        <v>14</v>
      </c>
      <c r="J22" s="60">
        <f>VLOOKUP($A22,'Return Data'!$B$7:$R$2292,13,0)</f>
        <v>7.8949999999999996</v>
      </c>
      <c r="K22" s="61">
        <f t="shared" si="3"/>
        <v>17</v>
      </c>
      <c r="L22" s="60">
        <f>VLOOKUP($A22,'Return Data'!$B$7:$R$2292,17,0)</f>
        <v>19.610499999999998</v>
      </c>
      <c r="M22" s="61">
        <f t="shared" si="4"/>
        <v>27</v>
      </c>
      <c r="N22" s="60">
        <f>VLOOKUP($A22,'Return Data'!$B$7:$R$2292,14,0)</f>
        <v>15.2437</v>
      </c>
      <c r="O22" s="61">
        <f t="shared" si="5"/>
        <v>22</v>
      </c>
      <c r="P22" s="60">
        <f>VLOOKUP($A22,'Return Data'!$B$7:$R$2292,15,0)</f>
        <v>9.9656000000000002</v>
      </c>
      <c r="Q22" s="61">
        <f t="shared" si="6"/>
        <v>22</v>
      </c>
      <c r="R22" s="60">
        <f>VLOOKUP($A22,'Return Data'!$B$7:$R$2292,16,0)</f>
        <v>11.980399999999999</v>
      </c>
      <c r="S22" s="62">
        <f t="shared" si="7"/>
        <v>24</v>
      </c>
    </row>
    <row r="23" spans="1:19" x14ac:dyDescent="0.3">
      <c r="A23" s="58" t="s">
        <v>1777</v>
      </c>
      <c r="B23" s="59">
        <f>VLOOKUP($A23,'Return Data'!$B$7:$R$2292,3,0)</f>
        <v>44774</v>
      </c>
      <c r="C23" s="60">
        <f>VLOOKUP($A23,'Return Data'!$B$7:$R$2292,4,0)</f>
        <v>409.07499999999999</v>
      </c>
      <c r="D23" s="60">
        <f>VLOOKUP($A23,'Return Data'!$B$7:$R$2292,10,0)</f>
        <v>2.2987000000000002</v>
      </c>
      <c r="E23" s="61">
        <f t="shared" si="0"/>
        <v>12</v>
      </c>
      <c r="F23" s="60">
        <f>VLOOKUP($A23,'Return Data'!$B$7:$R$2292,11,0)</f>
        <v>-1.8753</v>
      </c>
      <c r="G23" s="61">
        <f t="shared" si="1"/>
        <v>15</v>
      </c>
      <c r="H23" s="60">
        <f>VLOOKUP($A23,'Return Data'!$B$7:$R$2292,12,0)</f>
        <v>-3.6385000000000001</v>
      </c>
      <c r="I23" s="61">
        <f t="shared" si="2"/>
        <v>13</v>
      </c>
      <c r="J23" s="60">
        <f>VLOOKUP($A23,'Return Data'!$B$7:$R$2292,13,0)</f>
        <v>7.9268000000000001</v>
      </c>
      <c r="K23" s="61">
        <f t="shared" si="3"/>
        <v>16</v>
      </c>
      <c r="L23" s="60">
        <f>VLOOKUP($A23,'Return Data'!$B$7:$R$2292,17,0)</f>
        <v>26.7729</v>
      </c>
      <c r="M23" s="61">
        <f t="shared" si="4"/>
        <v>11</v>
      </c>
      <c r="N23" s="60">
        <f>VLOOKUP($A23,'Return Data'!$B$7:$R$2292,14,0)</f>
        <v>19.840499999999999</v>
      </c>
      <c r="O23" s="61">
        <f t="shared" si="5"/>
        <v>3</v>
      </c>
      <c r="P23" s="60">
        <f>VLOOKUP($A23,'Return Data'!$B$7:$R$2292,15,0)</f>
        <v>12.669</v>
      </c>
      <c r="Q23" s="61">
        <f t="shared" si="6"/>
        <v>3</v>
      </c>
      <c r="R23" s="60">
        <f>VLOOKUP($A23,'Return Data'!$B$7:$R$2292,16,0)</f>
        <v>14.5646</v>
      </c>
      <c r="S23" s="62">
        <f t="shared" si="7"/>
        <v>10</v>
      </c>
    </row>
    <row r="24" spans="1:19" x14ac:dyDescent="0.3">
      <c r="A24" s="58" t="s">
        <v>933</v>
      </c>
      <c r="B24" s="59">
        <f>VLOOKUP($A24,'Return Data'!$B$7:$R$2292,3,0)</f>
        <v>44774</v>
      </c>
      <c r="C24" s="60">
        <f>VLOOKUP($A24,'Return Data'!$B$7:$R$2292,4,0)</f>
        <v>43.088999999999999</v>
      </c>
      <c r="D24" s="60">
        <f>VLOOKUP($A24,'Return Data'!$B$7:$R$2292,10,0)</f>
        <v>2.4708999999999999</v>
      </c>
      <c r="E24" s="61">
        <f t="shared" si="0"/>
        <v>9</v>
      </c>
      <c r="F24" s="60">
        <f>VLOOKUP($A24,'Return Data'!$B$7:$R$2292,11,0)</f>
        <v>-1.6233</v>
      </c>
      <c r="G24" s="61">
        <f t="shared" si="1"/>
        <v>10</v>
      </c>
      <c r="H24" s="60">
        <f>VLOOKUP($A24,'Return Data'!$B$7:$R$2292,12,0)</f>
        <v>-4.0846999999999998</v>
      </c>
      <c r="I24" s="61">
        <f t="shared" si="2"/>
        <v>17</v>
      </c>
      <c r="J24" s="60">
        <f>VLOOKUP($A24,'Return Data'!$B$7:$R$2292,13,0)</f>
        <v>6.8331</v>
      </c>
      <c r="K24" s="61">
        <f t="shared" si="3"/>
        <v>22</v>
      </c>
      <c r="L24" s="60">
        <f>VLOOKUP($A24,'Return Data'!$B$7:$R$2292,17,0)</f>
        <v>23.946999999999999</v>
      </c>
      <c r="M24" s="61">
        <f t="shared" si="4"/>
        <v>20</v>
      </c>
      <c r="N24" s="60">
        <f>VLOOKUP($A24,'Return Data'!$B$7:$R$2292,14,0)</f>
        <v>16.146100000000001</v>
      </c>
      <c r="O24" s="61">
        <f t="shared" si="5"/>
        <v>21</v>
      </c>
      <c r="P24" s="60">
        <f>VLOOKUP($A24,'Return Data'!$B$7:$R$2292,15,0)</f>
        <v>10.6449</v>
      </c>
      <c r="Q24" s="61">
        <f t="shared" si="6"/>
        <v>17</v>
      </c>
      <c r="R24" s="60">
        <f>VLOOKUP($A24,'Return Data'!$B$7:$R$2292,16,0)</f>
        <v>13.3398</v>
      </c>
      <c r="S24" s="62">
        <f t="shared" si="7"/>
        <v>18</v>
      </c>
    </row>
    <row r="25" spans="1:19" x14ac:dyDescent="0.3">
      <c r="A25" s="58" t="s">
        <v>935</v>
      </c>
      <c r="B25" s="59">
        <f>VLOOKUP($A25,'Return Data'!$B$7:$R$2292,3,0)</f>
        <v>44774</v>
      </c>
      <c r="C25" s="60">
        <f>VLOOKUP($A25,'Return Data'!$B$7:$R$2292,4,0)</f>
        <v>43.5334</v>
      </c>
      <c r="D25" s="60">
        <f>VLOOKUP($A25,'Return Data'!$B$7:$R$2292,10,0)</f>
        <v>1.2484999999999999</v>
      </c>
      <c r="E25" s="61">
        <f t="shared" si="0"/>
        <v>24</v>
      </c>
      <c r="F25" s="60">
        <f>VLOOKUP($A25,'Return Data'!$B$7:$R$2292,11,0)</f>
        <v>-3.3214000000000001</v>
      </c>
      <c r="G25" s="61">
        <f t="shared" si="1"/>
        <v>24</v>
      </c>
      <c r="H25" s="60">
        <f>VLOOKUP($A25,'Return Data'!$B$7:$R$2292,12,0)</f>
        <v>-5.476</v>
      </c>
      <c r="I25" s="61">
        <f t="shared" si="2"/>
        <v>24</v>
      </c>
      <c r="J25" s="60">
        <f>VLOOKUP($A25,'Return Data'!$B$7:$R$2292,13,0)</f>
        <v>7.9888000000000003</v>
      </c>
      <c r="K25" s="61">
        <f t="shared" si="3"/>
        <v>15</v>
      </c>
      <c r="L25" s="60">
        <f>VLOOKUP($A25,'Return Data'!$B$7:$R$2292,17,0)</f>
        <v>24.2026</v>
      </c>
      <c r="M25" s="61">
        <f t="shared" si="4"/>
        <v>17</v>
      </c>
      <c r="N25" s="60">
        <f>VLOOKUP($A25,'Return Data'!$B$7:$R$2292,14,0)</f>
        <v>16.900200000000002</v>
      </c>
      <c r="O25" s="61">
        <f t="shared" si="5"/>
        <v>17</v>
      </c>
      <c r="P25" s="60">
        <f>VLOOKUP($A25,'Return Data'!$B$7:$R$2292,15,0)</f>
        <v>11.2471</v>
      </c>
      <c r="Q25" s="61">
        <f t="shared" si="6"/>
        <v>14</v>
      </c>
      <c r="R25" s="60">
        <f>VLOOKUP($A25,'Return Data'!$B$7:$R$2292,16,0)</f>
        <v>13.061999999999999</v>
      </c>
      <c r="S25" s="62">
        <f t="shared" si="7"/>
        <v>19</v>
      </c>
    </row>
    <row r="26" spans="1:19" x14ac:dyDescent="0.3">
      <c r="A26" s="58" t="s">
        <v>936</v>
      </c>
      <c r="B26" s="59">
        <f>VLOOKUP($A26,'Return Data'!$B$7:$R$2292,3,0)</f>
        <v>44774</v>
      </c>
      <c r="C26" s="60">
        <f>VLOOKUP($A26,'Return Data'!$B$7:$R$2292,4,0)</f>
        <v>16.356100000000001</v>
      </c>
      <c r="D26" s="60">
        <f>VLOOKUP($A26,'Return Data'!$B$7:$R$2292,10,0)</f>
        <v>0.96919999999999995</v>
      </c>
      <c r="E26" s="61">
        <f t="shared" si="0"/>
        <v>26</v>
      </c>
      <c r="F26" s="60">
        <f>VLOOKUP($A26,'Return Data'!$B$7:$R$2292,11,0)</f>
        <v>-2.3994</v>
      </c>
      <c r="G26" s="61">
        <f t="shared" si="1"/>
        <v>17</v>
      </c>
      <c r="H26" s="60">
        <f>VLOOKUP($A26,'Return Data'!$B$7:$R$2292,12,0)</f>
        <v>-4.4553000000000003</v>
      </c>
      <c r="I26" s="61">
        <f t="shared" si="2"/>
        <v>21</v>
      </c>
      <c r="J26" s="60">
        <f>VLOOKUP($A26,'Return Data'!$B$7:$R$2292,13,0)</f>
        <v>8.7377000000000002</v>
      </c>
      <c r="K26" s="61">
        <f t="shared" si="3"/>
        <v>8</v>
      </c>
      <c r="L26" s="60">
        <f>VLOOKUP($A26,'Return Data'!$B$7:$R$2292,17,0)</f>
        <v>27.832000000000001</v>
      </c>
      <c r="M26" s="61">
        <f t="shared" si="4"/>
        <v>8</v>
      </c>
      <c r="N26" s="60">
        <f>VLOOKUP($A26,'Return Data'!$B$7:$R$2292,14,0)</f>
        <v>18.8828</v>
      </c>
      <c r="O26" s="61">
        <f t="shared" ref="O26" si="8">RANK(N26,N$8:N$35,0)</f>
        <v>4</v>
      </c>
      <c r="P26" s="60"/>
      <c r="Q26" s="61"/>
      <c r="R26" s="60">
        <f>VLOOKUP($A26,'Return Data'!$B$7:$R$2292,16,0)</f>
        <v>15.6518</v>
      </c>
      <c r="S26" s="62">
        <f t="shared" si="7"/>
        <v>2</v>
      </c>
    </row>
    <row r="27" spans="1:19" x14ac:dyDescent="0.3">
      <c r="A27" s="58" t="s">
        <v>938</v>
      </c>
      <c r="B27" s="59">
        <f>VLOOKUP($A27,'Return Data'!$B$7:$R$2292,3,0)</f>
        <v>44774</v>
      </c>
      <c r="C27" s="60">
        <f>VLOOKUP($A27,'Return Data'!$B$7:$R$2292,4,0)</f>
        <v>84.655000000000001</v>
      </c>
      <c r="D27" s="60">
        <f>VLOOKUP($A27,'Return Data'!$B$7:$R$2292,10,0)</f>
        <v>1.7707999999999999</v>
      </c>
      <c r="E27" s="61">
        <f t="shared" si="0"/>
        <v>19</v>
      </c>
      <c r="F27" s="60">
        <f>VLOOKUP($A27,'Return Data'!$B$7:$R$2292,11,0)</f>
        <v>-1.8322000000000001</v>
      </c>
      <c r="G27" s="61">
        <f t="shared" si="1"/>
        <v>13</v>
      </c>
      <c r="H27" s="60">
        <f>VLOOKUP($A27,'Return Data'!$B$7:$R$2292,12,0)</f>
        <v>-3.7191000000000001</v>
      </c>
      <c r="I27" s="61">
        <f t="shared" si="2"/>
        <v>15</v>
      </c>
      <c r="J27" s="60">
        <f>VLOOKUP($A27,'Return Data'!$B$7:$R$2292,13,0)</f>
        <v>8.0678999999999998</v>
      </c>
      <c r="K27" s="61">
        <f t="shared" si="3"/>
        <v>14</v>
      </c>
      <c r="L27" s="60">
        <f>VLOOKUP($A27,'Return Data'!$B$7:$R$2292,17,0)</f>
        <v>25.979800000000001</v>
      </c>
      <c r="M27" s="61">
        <f t="shared" si="4"/>
        <v>12</v>
      </c>
      <c r="N27" s="60">
        <f>VLOOKUP($A27,'Return Data'!$B$7:$R$2292,14,0)</f>
        <v>17.697299999999998</v>
      </c>
      <c r="O27" s="61">
        <f t="shared" ref="O27:O35" si="9">RANK(N27,N$8:N$35,0)</f>
        <v>13</v>
      </c>
      <c r="P27" s="60">
        <f>VLOOKUP($A27,'Return Data'!$B$7:$R$2292,15,0)</f>
        <v>12.6304</v>
      </c>
      <c r="Q27" s="61">
        <f t="shared" ref="Q27:Q35" si="10">RANK(P27,P$8:P$35,0)</f>
        <v>5</v>
      </c>
      <c r="R27" s="60">
        <f>VLOOKUP($A27,'Return Data'!$B$7:$R$2292,16,0)</f>
        <v>16.987200000000001</v>
      </c>
      <c r="S27" s="62">
        <f t="shared" si="7"/>
        <v>1</v>
      </c>
    </row>
    <row r="28" spans="1:19" x14ac:dyDescent="0.3">
      <c r="A28" s="58" t="s">
        <v>1875</v>
      </c>
      <c r="B28" s="59">
        <f>VLOOKUP($A28,'Return Data'!$B$7:$R$2292,3,0)</f>
        <v>0</v>
      </c>
      <c r="C28" s="60">
        <f>VLOOKUP($A28,'Return Data'!$B$7:$R$2292,4,0)</f>
        <v>0</v>
      </c>
      <c r="D28" s="60">
        <f>VLOOKUP($A28,'Return Data'!$B$7:$R$2292,10,0)</f>
        <v>0</v>
      </c>
      <c r="E28" s="61">
        <f t="shared" si="0"/>
        <v>28</v>
      </c>
      <c r="F28" s="60">
        <f>VLOOKUP($A28,'Return Data'!$B$7:$R$2292,11,0)</f>
        <v>0</v>
      </c>
      <c r="G28" s="61">
        <f t="shared" si="1"/>
        <v>5</v>
      </c>
      <c r="H28" s="60">
        <f>VLOOKUP($A28,'Return Data'!$B$7:$R$2292,12,0)</f>
        <v>0</v>
      </c>
      <c r="I28" s="61">
        <f t="shared" si="2"/>
        <v>3</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44774</v>
      </c>
      <c r="C29" s="60">
        <f>VLOOKUP($A29,'Return Data'!$B$7:$R$2292,4,0)</f>
        <v>56.694000000000003</v>
      </c>
      <c r="D29" s="60">
        <f>VLOOKUP($A29,'Return Data'!$B$7:$R$2292,10,0)</f>
        <v>4.9218999999999999</v>
      </c>
      <c r="E29" s="61">
        <f t="shared" si="0"/>
        <v>1</v>
      </c>
      <c r="F29" s="60">
        <f>VLOOKUP($A29,'Return Data'!$B$7:$R$2292,11,0)</f>
        <v>2.3847</v>
      </c>
      <c r="G29" s="61">
        <f t="shared" si="1"/>
        <v>1</v>
      </c>
      <c r="H29" s="60">
        <f>VLOOKUP($A29,'Return Data'!$B$7:$R$2292,12,0)</f>
        <v>1.8826000000000001</v>
      </c>
      <c r="I29" s="61">
        <f t="shared" si="2"/>
        <v>1</v>
      </c>
      <c r="J29" s="60">
        <f>VLOOKUP($A29,'Return Data'!$B$7:$R$2292,13,0)</f>
        <v>16.560300000000002</v>
      </c>
      <c r="K29" s="61">
        <f t="shared" si="3"/>
        <v>1</v>
      </c>
      <c r="L29" s="60">
        <f>VLOOKUP($A29,'Return Data'!$B$7:$R$2292,17,0)</f>
        <v>34.328499999999998</v>
      </c>
      <c r="M29" s="61">
        <f t="shared" si="4"/>
        <v>1</v>
      </c>
      <c r="N29" s="60">
        <f>VLOOKUP($A29,'Return Data'!$B$7:$R$2292,14,0)</f>
        <v>17.819700000000001</v>
      </c>
      <c r="O29" s="61">
        <f t="shared" si="9"/>
        <v>12</v>
      </c>
      <c r="P29" s="60">
        <f>VLOOKUP($A29,'Return Data'!$B$7:$R$2292,15,0)</f>
        <v>12.0372</v>
      </c>
      <c r="Q29" s="61">
        <f t="shared" si="10"/>
        <v>10</v>
      </c>
      <c r="R29" s="60">
        <f>VLOOKUP($A29,'Return Data'!$B$7:$R$2292,16,0)</f>
        <v>15.2173</v>
      </c>
      <c r="S29" s="62">
        <f t="shared" si="7"/>
        <v>5</v>
      </c>
    </row>
    <row r="30" spans="1:19" x14ac:dyDescent="0.3">
      <c r="A30" s="58" t="s">
        <v>943</v>
      </c>
      <c r="B30" s="59">
        <f>VLOOKUP($A30,'Return Data'!$B$7:$R$2292,3,0)</f>
        <v>44774</v>
      </c>
      <c r="C30" s="60">
        <f>VLOOKUP($A30,'Return Data'!$B$7:$R$2292,4,0)</f>
        <v>268.41000000000003</v>
      </c>
      <c r="D30" s="60">
        <f>VLOOKUP($A30,'Return Data'!$B$7:$R$2292,10,0)</f>
        <v>2.2164000000000001</v>
      </c>
      <c r="E30" s="61">
        <f t="shared" si="0"/>
        <v>13</v>
      </c>
      <c r="F30" s="60">
        <f>VLOOKUP($A30,'Return Data'!$B$7:$R$2292,11,0)</f>
        <v>-2.4708000000000001</v>
      </c>
      <c r="G30" s="61">
        <f t="shared" si="1"/>
        <v>19</v>
      </c>
      <c r="H30" s="60">
        <f>VLOOKUP($A30,'Return Data'!$B$7:$R$2292,12,0)</f>
        <v>-5.0077999999999996</v>
      </c>
      <c r="I30" s="61">
        <f t="shared" si="2"/>
        <v>22</v>
      </c>
      <c r="J30" s="60">
        <f>VLOOKUP($A30,'Return Data'!$B$7:$R$2292,13,0)</f>
        <v>3.3220000000000001</v>
      </c>
      <c r="K30" s="61">
        <f t="shared" si="3"/>
        <v>26</v>
      </c>
      <c r="L30" s="60">
        <f>VLOOKUP($A30,'Return Data'!$B$7:$R$2292,17,0)</f>
        <v>22.711300000000001</v>
      </c>
      <c r="M30" s="61">
        <f t="shared" si="4"/>
        <v>23</v>
      </c>
      <c r="N30" s="60">
        <f>VLOOKUP($A30,'Return Data'!$B$7:$R$2292,14,0)</f>
        <v>14.9472</v>
      </c>
      <c r="O30" s="61">
        <f t="shared" si="9"/>
        <v>24</v>
      </c>
      <c r="P30" s="60">
        <f>VLOOKUP($A30,'Return Data'!$B$7:$R$2292,15,0)</f>
        <v>10.024800000000001</v>
      </c>
      <c r="Q30" s="61">
        <f t="shared" si="10"/>
        <v>21</v>
      </c>
      <c r="R30" s="60">
        <f>VLOOKUP($A30,'Return Data'!$B$7:$R$2292,16,0)</f>
        <v>13.7775</v>
      </c>
      <c r="S30" s="62">
        <f t="shared" si="7"/>
        <v>15</v>
      </c>
    </row>
    <row r="31" spans="1:19" x14ac:dyDescent="0.3">
      <c r="A31" s="58" t="s">
        <v>944</v>
      </c>
      <c r="B31" s="59">
        <f>VLOOKUP($A31,'Return Data'!$B$7:$R$2292,3,0)</f>
        <v>44774</v>
      </c>
      <c r="C31" s="60">
        <f>VLOOKUP($A31,'Return Data'!$B$7:$R$2292,4,0)</f>
        <v>66.215500000000006</v>
      </c>
      <c r="D31" s="60">
        <f>VLOOKUP($A31,'Return Data'!$B$7:$R$2292,10,0)</f>
        <v>2.9243999999999999</v>
      </c>
      <c r="E31" s="61">
        <f t="shared" si="0"/>
        <v>7</v>
      </c>
      <c r="F31" s="60">
        <f>VLOOKUP($A31,'Return Data'!$B$7:$R$2292,11,0)</f>
        <v>6.6000000000000003E-2</v>
      </c>
      <c r="G31" s="61">
        <f t="shared" si="1"/>
        <v>4</v>
      </c>
      <c r="H31" s="60">
        <f>VLOOKUP($A31,'Return Data'!$B$7:$R$2292,12,0)</f>
        <v>-2.3696999999999999</v>
      </c>
      <c r="I31" s="61">
        <f t="shared" si="2"/>
        <v>6</v>
      </c>
      <c r="J31" s="60">
        <f>VLOOKUP($A31,'Return Data'!$B$7:$R$2292,13,0)</f>
        <v>9.2792999999999992</v>
      </c>
      <c r="K31" s="61">
        <f t="shared" si="3"/>
        <v>7</v>
      </c>
      <c r="L31" s="60">
        <f>VLOOKUP($A31,'Return Data'!$B$7:$R$2292,17,0)</f>
        <v>28.154</v>
      </c>
      <c r="M31" s="61">
        <f t="shared" si="4"/>
        <v>6</v>
      </c>
      <c r="N31" s="60">
        <f>VLOOKUP($A31,'Return Data'!$B$7:$R$2292,14,0)</f>
        <v>18.195599999999999</v>
      </c>
      <c r="O31" s="61">
        <f t="shared" si="9"/>
        <v>8</v>
      </c>
      <c r="P31" s="60">
        <f>VLOOKUP($A31,'Return Data'!$B$7:$R$2292,15,0)</f>
        <v>11.540900000000001</v>
      </c>
      <c r="Q31" s="61">
        <f t="shared" si="10"/>
        <v>12</v>
      </c>
      <c r="R31" s="60">
        <f>VLOOKUP($A31,'Return Data'!$B$7:$R$2292,16,0)</f>
        <v>15.438800000000001</v>
      </c>
      <c r="S31" s="62">
        <f t="shared" si="7"/>
        <v>4</v>
      </c>
    </row>
    <row r="32" spans="1:19" x14ac:dyDescent="0.3">
      <c r="A32" s="58" t="s">
        <v>947</v>
      </c>
      <c r="B32" s="59">
        <f>VLOOKUP($A32,'Return Data'!$B$7:$R$2292,3,0)</f>
        <v>44774</v>
      </c>
      <c r="C32" s="60">
        <f>VLOOKUP($A32,'Return Data'!$B$7:$R$2292,4,0)</f>
        <v>364.24579999999997</v>
      </c>
      <c r="D32" s="60">
        <f>VLOOKUP($A32,'Return Data'!$B$7:$R$2292,10,0)</f>
        <v>1.5472999999999999</v>
      </c>
      <c r="E32" s="61">
        <f t="shared" si="0"/>
        <v>22</v>
      </c>
      <c r="F32" s="60">
        <f>VLOOKUP($A32,'Return Data'!$B$7:$R$2292,11,0)</f>
        <v>-2.8910999999999998</v>
      </c>
      <c r="G32" s="61">
        <f t="shared" si="1"/>
        <v>22</v>
      </c>
      <c r="H32" s="60">
        <f>VLOOKUP($A32,'Return Data'!$B$7:$R$2292,12,0)</f>
        <v>-3.7602000000000002</v>
      </c>
      <c r="I32" s="61">
        <f t="shared" si="2"/>
        <v>16</v>
      </c>
      <c r="J32" s="60">
        <f>VLOOKUP($A32,'Return Data'!$B$7:$R$2292,13,0)</f>
        <v>8.3844999999999992</v>
      </c>
      <c r="K32" s="61">
        <f t="shared" si="3"/>
        <v>13</v>
      </c>
      <c r="L32" s="60">
        <f>VLOOKUP($A32,'Return Data'!$B$7:$R$2292,17,0)</f>
        <v>27.8474</v>
      </c>
      <c r="M32" s="61">
        <f t="shared" si="4"/>
        <v>7</v>
      </c>
      <c r="N32" s="60">
        <f>VLOOKUP($A32,'Return Data'!$B$7:$R$2292,14,0)</f>
        <v>16.262599999999999</v>
      </c>
      <c r="O32" s="61">
        <f t="shared" si="9"/>
        <v>20</v>
      </c>
      <c r="P32" s="60">
        <f>VLOOKUP($A32,'Return Data'!$B$7:$R$2292,15,0)</f>
        <v>11.053100000000001</v>
      </c>
      <c r="Q32" s="61">
        <f t="shared" si="10"/>
        <v>15</v>
      </c>
      <c r="R32" s="60">
        <f>VLOOKUP($A32,'Return Data'!$B$7:$R$2292,16,0)</f>
        <v>13.456099999999999</v>
      </c>
      <c r="S32" s="62">
        <f t="shared" si="7"/>
        <v>16</v>
      </c>
    </row>
    <row r="33" spans="1:19" x14ac:dyDescent="0.3">
      <c r="A33" s="58" t="s">
        <v>948</v>
      </c>
      <c r="B33" s="59">
        <f>VLOOKUP($A33,'Return Data'!$B$7:$R$2292,3,0)</f>
        <v>44774</v>
      </c>
      <c r="C33" s="60">
        <f>VLOOKUP($A33,'Return Data'!$B$7:$R$2292,4,0)</f>
        <v>109.55</v>
      </c>
      <c r="D33" s="60">
        <f>VLOOKUP($A33,'Return Data'!$B$7:$R$2292,10,0)</f>
        <v>0.71709999999999996</v>
      </c>
      <c r="E33" s="61">
        <f t="shared" si="0"/>
        <v>27</v>
      </c>
      <c r="F33" s="60">
        <f>VLOOKUP($A33,'Return Data'!$B$7:$R$2292,11,0)</f>
        <v>0.85619999999999996</v>
      </c>
      <c r="G33" s="61">
        <f t="shared" si="1"/>
        <v>3</v>
      </c>
      <c r="H33" s="60">
        <f>VLOOKUP($A33,'Return Data'!$B$7:$R$2292,12,0)</f>
        <v>-1.2618</v>
      </c>
      <c r="I33" s="61">
        <f t="shared" si="2"/>
        <v>5</v>
      </c>
      <c r="J33" s="60">
        <f>VLOOKUP($A33,'Return Data'!$B$7:$R$2292,13,0)</f>
        <v>7.8247999999999998</v>
      </c>
      <c r="K33" s="61">
        <f t="shared" si="3"/>
        <v>19</v>
      </c>
      <c r="L33" s="60">
        <f>VLOOKUP($A33,'Return Data'!$B$7:$R$2292,17,0)</f>
        <v>21.911000000000001</v>
      </c>
      <c r="M33" s="61">
        <f t="shared" si="4"/>
        <v>24</v>
      </c>
      <c r="N33" s="60">
        <f>VLOOKUP($A33,'Return Data'!$B$7:$R$2292,14,0)</f>
        <v>13.9316</v>
      </c>
      <c r="O33" s="61">
        <f t="shared" si="9"/>
        <v>26</v>
      </c>
      <c r="P33" s="60">
        <f>VLOOKUP($A33,'Return Data'!$B$7:$R$2292,15,0)</f>
        <v>7.5997000000000003</v>
      </c>
      <c r="Q33" s="61">
        <f t="shared" si="10"/>
        <v>26</v>
      </c>
      <c r="R33" s="60">
        <f>VLOOKUP($A33,'Return Data'!$B$7:$R$2292,16,0)</f>
        <v>9.9206000000000003</v>
      </c>
      <c r="S33" s="62">
        <f t="shared" si="7"/>
        <v>27</v>
      </c>
    </row>
    <row r="34" spans="1:19" x14ac:dyDescent="0.3">
      <c r="A34" s="58" t="s">
        <v>950</v>
      </c>
      <c r="B34" s="59">
        <f>VLOOKUP($A34,'Return Data'!$B$7:$R$2292,3,0)</f>
        <v>44774</v>
      </c>
      <c r="C34" s="60">
        <f>VLOOKUP($A34,'Return Data'!$B$7:$R$2292,4,0)</f>
        <v>16.78</v>
      </c>
      <c r="D34" s="60">
        <f>VLOOKUP($A34,'Return Data'!$B$7:$R$2292,10,0)</f>
        <v>1.6354</v>
      </c>
      <c r="E34" s="61">
        <f t="shared" si="0"/>
        <v>21</v>
      </c>
      <c r="F34" s="60">
        <f>VLOOKUP($A34,'Return Data'!$B$7:$R$2292,11,0)</f>
        <v>-2.2145000000000001</v>
      </c>
      <c r="G34" s="61">
        <f t="shared" si="1"/>
        <v>16</v>
      </c>
      <c r="H34" s="60">
        <f>VLOOKUP($A34,'Return Data'!$B$7:$R$2292,12,0)</f>
        <v>-6.1520999999999999</v>
      </c>
      <c r="I34" s="61">
        <f t="shared" si="2"/>
        <v>26</v>
      </c>
      <c r="J34" s="60">
        <f>VLOOKUP($A34,'Return Data'!$B$7:$R$2292,13,0)</f>
        <v>8.5381999999999998</v>
      </c>
      <c r="K34" s="61">
        <f t="shared" si="3"/>
        <v>11</v>
      </c>
      <c r="L34" s="60">
        <f>VLOOKUP($A34,'Return Data'!$B$7:$R$2292,17,0)</f>
        <v>25.073599999999999</v>
      </c>
      <c r="M34" s="61">
        <f t="shared" si="4"/>
        <v>13</v>
      </c>
      <c r="N34" s="60">
        <f>VLOOKUP($A34,'Return Data'!$B$7:$R$2292,14,0)</f>
        <v>17.046299999999999</v>
      </c>
      <c r="O34" s="61">
        <f t="shared" si="9"/>
        <v>16</v>
      </c>
      <c r="P34" s="60">
        <f>VLOOKUP($A34,'Return Data'!$B$7:$R$2292,15,0)</f>
        <v>10.183199999999999</v>
      </c>
      <c r="Q34" s="61">
        <f t="shared" si="10"/>
        <v>20</v>
      </c>
      <c r="R34" s="60">
        <f>VLOOKUP($A34,'Return Data'!$B$7:$R$2292,16,0)</f>
        <v>10.4085</v>
      </c>
      <c r="S34" s="62">
        <f t="shared" si="7"/>
        <v>26</v>
      </c>
    </row>
    <row r="35" spans="1:19" x14ac:dyDescent="0.3">
      <c r="A35" s="58" t="s">
        <v>1780</v>
      </c>
      <c r="B35" s="59">
        <f>VLOOKUP($A35,'Return Data'!$B$7:$R$2292,3,0)</f>
        <v>44774</v>
      </c>
      <c r="C35" s="60">
        <f>VLOOKUP($A35,'Return Data'!$B$7:$R$2292,4,0)</f>
        <v>202.7714</v>
      </c>
      <c r="D35" s="60">
        <f>VLOOKUP($A35,'Return Data'!$B$7:$R$2292,10,0)</f>
        <v>1.1271</v>
      </c>
      <c r="E35" s="61">
        <f t="shared" si="0"/>
        <v>25</v>
      </c>
      <c r="F35" s="60">
        <f>VLOOKUP($A35,'Return Data'!$B$7:$R$2292,11,0)</f>
        <v>-3.7618999999999998</v>
      </c>
      <c r="G35" s="61">
        <f t="shared" si="1"/>
        <v>26</v>
      </c>
      <c r="H35" s="60">
        <f>VLOOKUP($A35,'Return Data'!$B$7:$R$2292,12,0)</f>
        <v>-5.2606999999999999</v>
      </c>
      <c r="I35" s="61">
        <f t="shared" si="2"/>
        <v>23</v>
      </c>
      <c r="J35" s="60">
        <f>VLOOKUP($A35,'Return Data'!$B$7:$R$2292,13,0)</f>
        <v>7.8091999999999997</v>
      </c>
      <c r="K35" s="61">
        <f t="shared" si="3"/>
        <v>20</v>
      </c>
      <c r="L35" s="60">
        <f>VLOOKUP($A35,'Return Data'!$B$7:$R$2292,17,0)</f>
        <v>27.085000000000001</v>
      </c>
      <c r="M35" s="61">
        <f t="shared" si="4"/>
        <v>10</v>
      </c>
      <c r="N35" s="60">
        <f>VLOOKUP($A35,'Return Data'!$B$7:$R$2292,14,0)</f>
        <v>18.878699999999998</v>
      </c>
      <c r="O35" s="61">
        <f t="shared" si="9"/>
        <v>5</v>
      </c>
      <c r="P35" s="60">
        <f>VLOOKUP($A35,'Return Data'!$B$7:$R$2292,15,0)</f>
        <v>12.5246</v>
      </c>
      <c r="Q35" s="61">
        <f t="shared" si="10"/>
        <v>6</v>
      </c>
      <c r="R35" s="60">
        <f>VLOOKUP($A35,'Return Data'!$B$7:$R$2292,16,0)</f>
        <v>13.9534</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2.2159249999999999</v>
      </c>
      <c r="E37" s="69"/>
      <c r="F37" s="70">
        <f>AVERAGE(F8:F35)</f>
        <v>-1.8559107142857141</v>
      </c>
      <c r="G37" s="69"/>
      <c r="H37" s="70">
        <f>AVERAGE(H8:H35)</f>
        <v>-3.5394357142857147</v>
      </c>
      <c r="I37" s="69"/>
      <c r="J37" s="70">
        <f>AVERAGE(J8:J35)</f>
        <v>7.9029750000000005</v>
      </c>
      <c r="K37" s="69"/>
      <c r="L37" s="70">
        <f>AVERAGE(L8:L35)</f>
        <v>24.666003571428575</v>
      </c>
      <c r="M37" s="69"/>
      <c r="N37" s="70">
        <f>AVERAGE(N8:N35)</f>
        <v>16.624332142857142</v>
      </c>
      <c r="O37" s="69"/>
      <c r="P37" s="70">
        <f>AVERAGE(P8:P35)</f>
        <v>10.868540740740741</v>
      </c>
      <c r="Q37" s="69"/>
      <c r="R37" s="70">
        <f>AVERAGE(R8:R35)</f>
        <v>13.257310714285714</v>
      </c>
      <c r="S37" s="71"/>
    </row>
    <row r="38" spans="1:19" x14ac:dyDescent="0.3">
      <c r="A38" s="68" t="s">
        <v>28</v>
      </c>
      <c r="B38" s="69"/>
      <c r="C38" s="69"/>
      <c r="D38" s="70">
        <f>MIN(D8:D35)</f>
        <v>0</v>
      </c>
      <c r="E38" s="69"/>
      <c r="F38" s="70">
        <f>MIN(F8:F35)</f>
        <v>-4.9405999999999999</v>
      </c>
      <c r="G38" s="69"/>
      <c r="H38" s="70">
        <f>MIN(H8:H35)</f>
        <v>-7.9016999999999999</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4.9218999999999999</v>
      </c>
      <c r="E39" s="73"/>
      <c r="F39" s="74">
        <f>MAX(F8:F35)</f>
        <v>2.3847</v>
      </c>
      <c r="G39" s="73"/>
      <c r="H39" s="74">
        <f>MAX(H8:H35)</f>
        <v>1.8826000000000001</v>
      </c>
      <c r="I39" s="73"/>
      <c r="J39" s="74">
        <f>MAX(J8:J35)</f>
        <v>16.560300000000002</v>
      </c>
      <c r="K39" s="73"/>
      <c r="L39" s="74">
        <f>MAX(L8:L35)</f>
        <v>34.328499999999998</v>
      </c>
      <c r="M39" s="73"/>
      <c r="N39" s="74">
        <f>MAX(N8:N35)</f>
        <v>20.817599999999999</v>
      </c>
      <c r="O39" s="73"/>
      <c r="P39" s="74">
        <f>MAX(P8:P35)</f>
        <v>14.5982</v>
      </c>
      <c r="Q39" s="73"/>
      <c r="R39" s="74">
        <f>MAX(R8:R35)</f>
        <v>16.987200000000001</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44774</v>
      </c>
      <c r="C8" s="60">
        <f>VLOOKUP($A8,'Return Data'!$B$7:$R$2292,4,0)</f>
        <v>69.494100000000003</v>
      </c>
      <c r="D8" s="60">
        <f>VLOOKUP($A8,'Return Data'!$B$7:$R$2292,9,0)</f>
        <v>15.349399999999999</v>
      </c>
      <c r="E8" s="61">
        <f t="shared" ref="E8:E31" si="0">RANK(D8,D$8:D$31,0)</f>
        <v>9</v>
      </c>
      <c r="F8" s="60">
        <f>VLOOKUP($A8,'Return Data'!$B$7:$R$2292,10,0)</f>
        <v>2.4470000000000001</v>
      </c>
      <c r="G8" s="61">
        <f t="shared" ref="G8:G31" si="1">RANK(F8,F$8:F$31,0)</f>
        <v>20</v>
      </c>
      <c r="H8" s="60">
        <f>VLOOKUP($A8,'Return Data'!$B$7:$R$2292,11,0)</f>
        <v>1.4911000000000001</v>
      </c>
      <c r="I8" s="61">
        <f t="shared" ref="I8:I31" si="2">RANK(H8,H$8:H$31,0)</f>
        <v>18</v>
      </c>
      <c r="J8" s="60">
        <f>VLOOKUP($A8,'Return Data'!$B$7:$R$2292,12,0)</f>
        <v>1.4763999999999999</v>
      </c>
      <c r="K8" s="61">
        <f t="shared" ref="K8:K31" si="3">RANK(J8,J$8:J$31,0)</f>
        <v>12</v>
      </c>
      <c r="L8" s="60">
        <f>VLOOKUP($A8,'Return Data'!$B$7:$R$2292,13,0)</f>
        <v>2.9758</v>
      </c>
      <c r="M8" s="61">
        <f t="shared" ref="M8:M31" si="4">RANK(L8,L$8:L$31,0)</f>
        <v>9</v>
      </c>
      <c r="N8" s="60">
        <f>VLOOKUP($A8,'Return Data'!$B$7:$R$2292,17,0)</f>
        <v>3.4630999999999998</v>
      </c>
      <c r="O8" s="61">
        <f t="shared" ref="O8:O31" si="5">RANK(N8,N$8:N$31,0)</f>
        <v>7</v>
      </c>
      <c r="P8" s="60">
        <f>VLOOKUP($A8,'Return Data'!$B$7:$R$2292,14,0)</f>
        <v>6.0909000000000004</v>
      </c>
      <c r="Q8" s="61">
        <f t="shared" ref="Q8:Q31" si="6">RANK(P8,P$8:P$31,0)</f>
        <v>7</v>
      </c>
      <c r="R8" s="60">
        <f>VLOOKUP($A8,'Return Data'!$B$7:$R$2292,16,0)</f>
        <v>9.0947999999999993</v>
      </c>
      <c r="S8" s="62">
        <f t="shared" ref="S8:S31" si="7">RANK(R8,R$8:R$31,0)</f>
        <v>4</v>
      </c>
    </row>
    <row r="9" spans="1:19" x14ac:dyDescent="0.3">
      <c r="A9" s="77" t="s">
        <v>1267</v>
      </c>
      <c r="B9" s="59">
        <f>VLOOKUP($A9,'Return Data'!$B$7:$R$2292,3,0)</f>
        <v>44774</v>
      </c>
      <c r="C9" s="60">
        <f>VLOOKUP($A9,'Return Data'!$B$7:$R$2292,4,0)</f>
        <v>21.566299999999998</v>
      </c>
      <c r="D9" s="60">
        <f>VLOOKUP($A9,'Return Data'!$B$7:$R$2292,9,0)</f>
        <v>14.933199999999999</v>
      </c>
      <c r="E9" s="61">
        <f t="shared" si="0"/>
        <v>10</v>
      </c>
      <c r="F9" s="60">
        <f>VLOOKUP($A9,'Return Data'!$B$7:$R$2292,10,0)</f>
        <v>4.2023000000000001</v>
      </c>
      <c r="G9" s="61">
        <f t="shared" si="1"/>
        <v>7</v>
      </c>
      <c r="H9" s="60">
        <f>VLOOKUP($A9,'Return Data'!$B$7:$R$2292,11,0)</f>
        <v>2.8073000000000001</v>
      </c>
      <c r="I9" s="61">
        <f t="shared" si="2"/>
        <v>10</v>
      </c>
      <c r="J9" s="60">
        <f>VLOOKUP($A9,'Return Data'!$B$7:$R$2292,12,0)</f>
        <v>2.1211000000000002</v>
      </c>
      <c r="K9" s="61">
        <f t="shared" si="3"/>
        <v>6</v>
      </c>
      <c r="L9" s="60">
        <f>VLOOKUP($A9,'Return Data'!$B$7:$R$2292,13,0)</f>
        <v>3.0798999999999999</v>
      </c>
      <c r="M9" s="61">
        <f t="shared" si="4"/>
        <v>7</v>
      </c>
      <c r="N9" s="60">
        <f>VLOOKUP($A9,'Return Data'!$B$7:$R$2292,17,0)</f>
        <v>3.7355999999999998</v>
      </c>
      <c r="O9" s="61">
        <f t="shared" si="5"/>
        <v>3</v>
      </c>
      <c r="P9" s="60">
        <f>VLOOKUP($A9,'Return Data'!$B$7:$R$2292,14,0)</f>
        <v>6.4992999999999999</v>
      </c>
      <c r="Q9" s="61">
        <f t="shared" si="6"/>
        <v>5</v>
      </c>
      <c r="R9" s="60">
        <f>VLOOKUP($A9,'Return Data'!$B$7:$R$2292,16,0)</f>
        <v>7.6001000000000003</v>
      </c>
      <c r="S9" s="62">
        <f t="shared" si="7"/>
        <v>20</v>
      </c>
    </row>
    <row r="10" spans="1:19" x14ac:dyDescent="0.3">
      <c r="A10" s="77" t="s">
        <v>1990</v>
      </c>
      <c r="B10" s="59">
        <f>VLOOKUP($A10,'Return Data'!$B$7:$R$2292,3,0)</f>
        <v>44774</v>
      </c>
      <c r="C10" s="60">
        <f>VLOOKUP($A10,'Return Data'!$B$7:$R$2292,4,0)</f>
        <v>36.796799999999998</v>
      </c>
      <c r="D10" s="60">
        <f>VLOOKUP($A10,'Return Data'!$B$7:$R$2292,9,0)</f>
        <v>13.368399999999999</v>
      </c>
      <c r="E10" s="61">
        <f t="shared" si="0"/>
        <v>15</v>
      </c>
      <c r="F10" s="60">
        <f>VLOOKUP($A10,'Return Data'!$B$7:$R$2292,10,0)</f>
        <v>2.9527000000000001</v>
      </c>
      <c r="G10" s="61">
        <f t="shared" si="1"/>
        <v>18</v>
      </c>
      <c r="H10" s="60">
        <f>VLOOKUP($A10,'Return Data'!$B$7:$R$2292,11,0)</f>
        <v>1.3539000000000001</v>
      </c>
      <c r="I10" s="61">
        <f t="shared" si="2"/>
        <v>21</v>
      </c>
      <c r="J10" s="60">
        <f>VLOOKUP($A10,'Return Data'!$B$7:$R$2292,12,0)</f>
        <v>0.3402</v>
      </c>
      <c r="K10" s="61">
        <f t="shared" si="3"/>
        <v>20</v>
      </c>
      <c r="L10" s="60">
        <f>VLOOKUP($A10,'Return Data'!$B$7:$R$2292,13,0)</f>
        <v>1.7853000000000001</v>
      </c>
      <c r="M10" s="61">
        <f t="shared" si="4"/>
        <v>20</v>
      </c>
      <c r="N10" s="60">
        <f>VLOOKUP($A10,'Return Data'!$B$7:$R$2292,17,0)</f>
        <v>2.3037999999999998</v>
      </c>
      <c r="O10" s="61">
        <f t="shared" si="5"/>
        <v>18</v>
      </c>
      <c r="P10" s="60">
        <f>VLOOKUP($A10,'Return Data'!$B$7:$R$2292,14,0)</f>
        <v>4.8098999999999998</v>
      </c>
      <c r="Q10" s="61">
        <f t="shared" si="6"/>
        <v>19</v>
      </c>
      <c r="R10" s="60">
        <f>VLOOKUP($A10,'Return Data'!$B$7:$R$2292,16,0)</f>
        <v>7.7382</v>
      </c>
      <c r="S10" s="62">
        <f t="shared" si="7"/>
        <v>17</v>
      </c>
    </row>
    <row r="11" spans="1:19" x14ac:dyDescent="0.3">
      <c r="A11" s="77" t="s">
        <v>1881</v>
      </c>
      <c r="B11" s="59">
        <f>VLOOKUP($A11,'Return Data'!$B$7:$R$2292,3,0)</f>
        <v>44774</v>
      </c>
      <c r="C11" s="60">
        <f>VLOOKUP($A11,'Return Data'!$B$7:$R$2292,4,0)</f>
        <v>65.146699999999996</v>
      </c>
      <c r="D11" s="60">
        <f>VLOOKUP($A11,'Return Data'!$B$7:$R$2292,9,0)</f>
        <v>13.428100000000001</v>
      </c>
      <c r="E11" s="61">
        <f t="shared" si="0"/>
        <v>14</v>
      </c>
      <c r="F11" s="60">
        <f>VLOOKUP($A11,'Return Data'!$B$7:$R$2292,10,0)</f>
        <v>3.2648999999999999</v>
      </c>
      <c r="G11" s="61">
        <f t="shared" si="1"/>
        <v>14</v>
      </c>
      <c r="H11" s="60">
        <f>VLOOKUP($A11,'Return Data'!$B$7:$R$2292,11,0)</f>
        <v>2.1539999999999999</v>
      </c>
      <c r="I11" s="61">
        <f t="shared" si="2"/>
        <v>13</v>
      </c>
      <c r="J11" s="60">
        <f>VLOOKUP($A11,'Return Data'!$B$7:$R$2292,12,0)</f>
        <v>1.8440000000000001</v>
      </c>
      <c r="K11" s="61">
        <f t="shared" si="3"/>
        <v>10</v>
      </c>
      <c r="L11" s="60">
        <f>VLOOKUP($A11,'Return Data'!$B$7:$R$2292,13,0)</f>
        <v>2.6307</v>
      </c>
      <c r="M11" s="61">
        <f t="shared" si="4"/>
        <v>13</v>
      </c>
      <c r="N11" s="60">
        <f>VLOOKUP($A11,'Return Data'!$B$7:$R$2292,17,0)</f>
        <v>2.7403</v>
      </c>
      <c r="O11" s="61">
        <f t="shared" si="5"/>
        <v>12</v>
      </c>
      <c r="P11" s="60">
        <f>VLOOKUP($A11,'Return Data'!$B$7:$R$2292,14,0)</f>
        <v>5.1180000000000003</v>
      </c>
      <c r="Q11" s="61">
        <f t="shared" si="6"/>
        <v>17</v>
      </c>
      <c r="R11" s="60">
        <f>VLOOKUP($A11,'Return Data'!$B$7:$R$2292,16,0)</f>
        <v>8.2543000000000006</v>
      </c>
      <c r="S11" s="62">
        <f t="shared" si="7"/>
        <v>14</v>
      </c>
    </row>
    <row r="12" spans="1:19" x14ac:dyDescent="0.3">
      <c r="A12" s="77" t="s">
        <v>1269</v>
      </c>
      <c r="B12" s="59">
        <f>VLOOKUP($A12,'Return Data'!$B$7:$R$2292,3,0)</f>
        <v>44774</v>
      </c>
      <c r="C12" s="60">
        <f>VLOOKUP($A12,'Return Data'!$B$7:$R$2292,4,0)</f>
        <v>80.259500000000003</v>
      </c>
      <c r="D12" s="60">
        <f>VLOOKUP($A12,'Return Data'!$B$7:$R$2292,9,0)</f>
        <v>12.116300000000001</v>
      </c>
      <c r="E12" s="61">
        <f t="shared" si="0"/>
        <v>18</v>
      </c>
      <c r="F12" s="60">
        <f>VLOOKUP($A12,'Return Data'!$B$7:$R$2292,10,0)</f>
        <v>3.7831000000000001</v>
      </c>
      <c r="G12" s="61">
        <f t="shared" si="1"/>
        <v>10</v>
      </c>
      <c r="H12" s="60">
        <f>VLOOKUP($A12,'Return Data'!$B$7:$R$2292,11,0)</f>
        <v>2.7115999999999998</v>
      </c>
      <c r="I12" s="61">
        <f t="shared" si="2"/>
        <v>11</v>
      </c>
      <c r="J12" s="60">
        <f>VLOOKUP($A12,'Return Data'!$B$7:$R$2292,12,0)</f>
        <v>1.8814</v>
      </c>
      <c r="K12" s="61">
        <f t="shared" si="3"/>
        <v>9</v>
      </c>
      <c r="L12" s="60">
        <f>VLOOKUP($A12,'Return Data'!$B$7:$R$2292,13,0)</f>
        <v>3.1469</v>
      </c>
      <c r="M12" s="61">
        <f t="shared" si="4"/>
        <v>5</v>
      </c>
      <c r="N12" s="60">
        <f>VLOOKUP($A12,'Return Data'!$B$7:$R$2292,17,0)</f>
        <v>3.5928</v>
      </c>
      <c r="O12" s="61">
        <f t="shared" si="5"/>
        <v>4</v>
      </c>
      <c r="P12" s="60">
        <f>VLOOKUP($A12,'Return Data'!$B$7:$R$2292,14,0)</f>
        <v>6.7534000000000001</v>
      </c>
      <c r="Q12" s="61">
        <f t="shared" si="6"/>
        <v>2</v>
      </c>
      <c r="R12" s="60">
        <f>VLOOKUP($A12,'Return Data'!$B$7:$R$2292,16,0)</f>
        <v>8.2944999999999993</v>
      </c>
      <c r="S12" s="62">
        <f t="shared" si="7"/>
        <v>13</v>
      </c>
    </row>
    <row r="13" spans="1:19" x14ac:dyDescent="0.3">
      <c r="A13" s="77" t="s">
        <v>1271</v>
      </c>
      <c r="B13" s="59">
        <f>VLOOKUP($A13,'Return Data'!$B$7:$R$2292,3,0)</f>
        <v>44774</v>
      </c>
      <c r="C13" s="60">
        <f>VLOOKUP($A13,'Return Data'!$B$7:$R$2292,4,0)</f>
        <v>20.8216</v>
      </c>
      <c r="D13" s="60">
        <f>VLOOKUP($A13,'Return Data'!$B$7:$R$2292,9,0)</f>
        <v>17.264800000000001</v>
      </c>
      <c r="E13" s="61">
        <f t="shared" si="0"/>
        <v>5</v>
      </c>
      <c r="F13" s="60">
        <f>VLOOKUP($A13,'Return Data'!$B$7:$R$2292,10,0)</f>
        <v>4.0685000000000002</v>
      </c>
      <c r="G13" s="61">
        <f t="shared" si="1"/>
        <v>8</v>
      </c>
      <c r="H13" s="60">
        <f>VLOOKUP($A13,'Return Data'!$B$7:$R$2292,11,0)</f>
        <v>3.1375999999999999</v>
      </c>
      <c r="I13" s="61">
        <f t="shared" si="2"/>
        <v>6</v>
      </c>
      <c r="J13" s="60">
        <f>VLOOKUP($A13,'Return Data'!$B$7:$R$2292,12,0)</f>
        <v>2.1697000000000002</v>
      </c>
      <c r="K13" s="61">
        <f t="shared" si="3"/>
        <v>5</v>
      </c>
      <c r="L13" s="60">
        <f>VLOOKUP($A13,'Return Data'!$B$7:$R$2292,13,0)</f>
        <v>3.6520000000000001</v>
      </c>
      <c r="M13" s="61">
        <f t="shared" si="4"/>
        <v>1</v>
      </c>
      <c r="N13" s="60">
        <f>VLOOKUP($A13,'Return Data'!$B$7:$R$2292,17,0)</f>
        <v>5.08</v>
      </c>
      <c r="O13" s="61">
        <f t="shared" si="5"/>
        <v>1</v>
      </c>
      <c r="P13" s="60">
        <f>VLOOKUP($A13,'Return Data'!$B$7:$R$2292,14,0)</f>
        <v>6.7713000000000001</v>
      </c>
      <c r="Q13" s="61">
        <f t="shared" si="6"/>
        <v>1</v>
      </c>
      <c r="R13" s="60">
        <f>VLOOKUP($A13,'Return Data'!$B$7:$R$2292,16,0)</f>
        <v>9.0465</v>
      </c>
      <c r="S13" s="62">
        <f t="shared" si="7"/>
        <v>8</v>
      </c>
    </row>
    <row r="14" spans="1:19" x14ac:dyDescent="0.3">
      <c r="A14" s="77" t="s">
        <v>1274</v>
      </c>
      <c r="B14" s="59">
        <f>VLOOKUP($A14,'Return Data'!$B$7:$R$2292,3,0)</f>
        <v>44774</v>
      </c>
      <c r="C14" s="60">
        <f>VLOOKUP($A14,'Return Data'!$B$7:$R$2292,4,0)</f>
        <v>53.0441</v>
      </c>
      <c r="D14" s="60">
        <f>VLOOKUP($A14,'Return Data'!$B$7:$R$2292,9,0)</f>
        <v>15.5839</v>
      </c>
      <c r="E14" s="61">
        <f t="shared" si="0"/>
        <v>8</v>
      </c>
      <c r="F14" s="60">
        <f>VLOOKUP($A14,'Return Data'!$B$7:$R$2292,10,0)</f>
        <v>4.2381000000000002</v>
      </c>
      <c r="G14" s="61">
        <f t="shared" si="1"/>
        <v>6</v>
      </c>
      <c r="H14" s="60">
        <f>VLOOKUP($A14,'Return Data'!$B$7:$R$2292,11,0)</f>
        <v>3.1185</v>
      </c>
      <c r="I14" s="61">
        <f t="shared" si="2"/>
        <v>7</v>
      </c>
      <c r="J14" s="60">
        <f>VLOOKUP($A14,'Return Data'!$B$7:$R$2292,12,0)</f>
        <v>2.3791000000000002</v>
      </c>
      <c r="K14" s="61">
        <f t="shared" si="3"/>
        <v>3</v>
      </c>
      <c r="L14" s="60">
        <f>VLOOKUP($A14,'Return Data'!$B$7:$R$2292,13,0)</f>
        <v>3.3311999999999999</v>
      </c>
      <c r="M14" s="61">
        <f t="shared" si="4"/>
        <v>3</v>
      </c>
      <c r="N14" s="60">
        <f>VLOOKUP($A14,'Return Data'!$B$7:$R$2292,17,0)</f>
        <v>2.5758000000000001</v>
      </c>
      <c r="O14" s="61">
        <f t="shared" si="5"/>
        <v>13</v>
      </c>
      <c r="P14" s="60">
        <f>VLOOKUP($A14,'Return Data'!$B$7:$R$2292,14,0)</f>
        <v>4.6082999999999998</v>
      </c>
      <c r="Q14" s="61">
        <f t="shared" si="6"/>
        <v>20</v>
      </c>
      <c r="R14" s="60">
        <f>VLOOKUP($A14,'Return Data'!$B$7:$R$2292,16,0)</f>
        <v>7.3712</v>
      </c>
      <c r="S14" s="62">
        <f t="shared" si="7"/>
        <v>23</v>
      </c>
    </row>
    <row r="15" spans="1:19" x14ac:dyDescent="0.3">
      <c r="A15" s="77" t="s">
        <v>1276</v>
      </c>
      <c r="B15" s="59">
        <f>VLOOKUP($A15,'Return Data'!$B$7:$R$2292,3,0)</f>
        <v>44774</v>
      </c>
      <c r="C15" s="60">
        <f>VLOOKUP($A15,'Return Data'!$B$7:$R$2292,4,0)</f>
        <v>46.458300000000001</v>
      </c>
      <c r="D15" s="60">
        <f>VLOOKUP($A15,'Return Data'!$B$7:$R$2292,9,0)</f>
        <v>12.9651</v>
      </c>
      <c r="E15" s="61">
        <f t="shared" si="0"/>
        <v>16</v>
      </c>
      <c r="F15" s="60">
        <f>VLOOKUP($A15,'Return Data'!$B$7:$R$2292,10,0)</f>
        <v>3.0577999999999999</v>
      </c>
      <c r="G15" s="61">
        <f t="shared" si="1"/>
        <v>17</v>
      </c>
      <c r="H15" s="60">
        <f>VLOOKUP($A15,'Return Data'!$B$7:$R$2292,11,0)</f>
        <v>1.5219</v>
      </c>
      <c r="I15" s="61">
        <f t="shared" si="2"/>
        <v>17</v>
      </c>
      <c r="J15" s="60">
        <f>VLOOKUP($A15,'Return Data'!$B$7:$R$2292,12,0)</f>
        <v>0.59870000000000001</v>
      </c>
      <c r="K15" s="61">
        <f t="shared" si="3"/>
        <v>17</v>
      </c>
      <c r="L15" s="60">
        <f>VLOOKUP($A15,'Return Data'!$B$7:$R$2292,13,0)</f>
        <v>2.0301999999999998</v>
      </c>
      <c r="M15" s="61">
        <f t="shared" si="4"/>
        <v>16</v>
      </c>
      <c r="N15" s="60">
        <f>VLOOKUP($A15,'Return Data'!$B$7:$R$2292,17,0)</f>
        <v>2.5413000000000001</v>
      </c>
      <c r="O15" s="61">
        <f t="shared" si="5"/>
        <v>14</v>
      </c>
      <c r="P15" s="60">
        <f>VLOOKUP($A15,'Return Data'!$B$7:$R$2292,14,0)</f>
        <v>5.1582999999999997</v>
      </c>
      <c r="Q15" s="61">
        <f t="shared" si="6"/>
        <v>16</v>
      </c>
      <c r="R15" s="60">
        <f>VLOOKUP($A15,'Return Data'!$B$7:$R$2292,16,0)</f>
        <v>7.6858000000000004</v>
      </c>
      <c r="S15" s="62">
        <f t="shared" si="7"/>
        <v>19</v>
      </c>
    </row>
    <row r="16" spans="1:19" x14ac:dyDescent="0.3">
      <c r="A16" s="77" t="s">
        <v>1278</v>
      </c>
      <c r="B16" s="59">
        <f>VLOOKUP($A16,'Return Data'!$B$7:$R$2292,3,0)</f>
        <v>44774</v>
      </c>
      <c r="C16" s="60">
        <f>VLOOKUP($A16,'Return Data'!$B$7:$R$2292,4,0)</f>
        <v>85.902600000000007</v>
      </c>
      <c r="D16" s="60">
        <f>VLOOKUP($A16,'Return Data'!$B$7:$R$2292,9,0)</f>
        <v>14.3873</v>
      </c>
      <c r="E16" s="61">
        <f t="shared" si="0"/>
        <v>11</v>
      </c>
      <c r="F16" s="60">
        <f>VLOOKUP($A16,'Return Data'!$B$7:$R$2292,10,0)</f>
        <v>2.4906999999999999</v>
      </c>
      <c r="G16" s="61">
        <f t="shared" si="1"/>
        <v>19</v>
      </c>
      <c r="H16" s="60">
        <f>VLOOKUP($A16,'Return Data'!$B$7:$R$2292,11,0)</f>
        <v>4.7481</v>
      </c>
      <c r="I16" s="61">
        <f t="shared" si="2"/>
        <v>1</v>
      </c>
      <c r="J16" s="60">
        <f>VLOOKUP($A16,'Return Data'!$B$7:$R$2292,12,0)</f>
        <v>1.2278</v>
      </c>
      <c r="K16" s="61">
        <f t="shared" si="3"/>
        <v>15</v>
      </c>
      <c r="L16" s="60">
        <f>VLOOKUP($A16,'Return Data'!$B$7:$R$2292,13,0)</f>
        <v>3.456</v>
      </c>
      <c r="M16" s="61">
        <f t="shared" si="4"/>
        <v>2</v>
      </c>
      <c r="N16" s="60">
        <f>VLOOKUP($A16,'Return Data'!$B$7:$R$2292,17,0)</f>
        <v>3.5390000000000001</v>
      </c>
      <c r="O16" s="61">
        <f t="shared" si="5"/>
        <v>5</v>
      </c>
      <c r="P16" s="60">
        <f>VLOOKUP($A16,'Return Data'!$B$7:$R$2292,14,0)</f>
        <v>6.7096999999999998</v>
      </c>
      <c r="Q16" s="61">
        <f t="shared" si="6"/>
        <v>3</v>
      </c>
      <c r="R16" s="60">
        <f>VLOOKUP($A16,'Return Data'!$B$7:$R$2292,16,0)</f>
        <v>8.5921000000000003</v>
      </c>
      <c r="S16" s="62">
        <f t="shared" si="7"/>
        <v>10</v>
      </c>
    </row>
    <row r="17" spans="1:19" x14ac:dyDescent="0.3">
      <c r="A17" s="77" t="s">
        <v>1280</v>
      </c>
      <c r="B17" s="59">
        <f>VLOOKUP($A17,'Return Data'!$B$7:$R$2292,3,0)</f>
        <v>44774</v>
      </c>
      <c r="C17" s="60">
        <f>VLOOKUP($A17,'Return Data'!$B$7:$R$2292,4,0)</f>
        <v>18.673999999999999</v>
      </c>
      <c r="D17" s="60">
        <f>VLOOKUP($A17,'Return Data'!$B$7:$R$2292,9,0)</f>
        <v>16.994499999999999</v>
      </c>
      <c r="E17" s="61">
        <f t="shared" si="0"/>
        <v>6</v>
      </c>
      <c r="F17" s="60">
        <f>VLOOKUP($A17,'Return Data'!$B$7:$R$2292,10,0)</f>
        <v>3.6562999999999999</v>
      </c>
      <c r="G17" s="61">
        <f t="shared" si="1"/>
        <v>13</v>
      </c>
      <c r="H17" s="60">
        <f>VLOOKUP($A17,'Return Data'!$B$7:$R$2292,11,0)</f>
        <v>3.9135</v>
      </c>
      <c r="I17" s="61">
        <f t="shared" si="2"/>
        <v>4</v>
      </c>
      <c r="J17" s="60">
        <f>VLOOKUP($A17,'Return Data'!$B$7:$R$2292,12,0)</f>
        <v>1.3743000000000001</v>
      </c>
      <c r="K17" s="61">
        <f t="shared" si="3"/>
        <v>13</v>
      </c>
      <c r="L17" s="60">
        <f>VLOOKUP($A17,'Return Data'!$B$7:$R$2292,13,0)</f>
        <v>1.8267</v>
      </c>
      <c r="M17" s="61">
        <f t="shared" si="4"/>
        <v>19</v>
      </c>
      <c r="N17" s="60">
        <f>VLOOKUP($A17,'Return Data'!$B$7:$R$2292,17,0)</f>
        <v>2.3662999999999998</v>
      </c>
      <c r="O17" s="61">
        <f t="shared" si="5"/>
        <v>17</v>
      </c>
      <c r="P17" s="60">
        <f>VLOOKUP($A17,'Return Data'!$B$7:$R$2292,14,0)</f>
        <v>4.2431999999999999</v>
      </c>
      <c r="Q17" s="61">
        <f t="shared" si="6"/>
        <v>22</v>
      </c>
      <c r="R17" s="60">
        <f>VLOOKUP($A17,'Return Data'!$B$7:$R$2292,16,0)</f>
        <v>6.6646999999999998</v>
      </c>
      <c r="S17" s="62">
        <f t="shared" si="7"/>
        <v>24</v>
      </c>
    </row>
    <row r="18" spans="1:19" x14ac:dyDescent="0.3">
      <c r="A18" s="77" t="s">
        <v>1281</v>
      </c>
      <c r="B18" s="59">
        <f>VLOOKUP($A18,'Return Data'!$B$7:$R$2292,3,0)</f>
        <v>44774</v>
      </c>
      <c r="C18" s="60">
        <f>VLOOKUP($A18,'Return Data'!$B$7:$R$2292,4,0)</f>
        <v>30.264399999999998</v>
      </c>
      <c r="D18" s="60">
        <f>VLOOKUP($A18,'Return Data'!$B$7:$R$2292,9,0)</f>
        <v>16.113900000000001</v>
      </c>
      <c r="E18" s="61">
        <f t="shared" si="0"/>
        <v>7</v>
      </c>
      <c r="F18" s="60">
        <f>VLOOKUP($A18,'Return Data'!$B$7:$R$2292,10,0)</f>
        <v>1.6958</v>
      </c>
      <c r="G18" s="61">
        <f t="shared" si="1"/>
        <v>23</v>
      </c>
      <c r="H18" s="60">
        <f>VLOOKUP($A18,'Return Data'!$B$7:$R$2292,11,0)</f>
        <v>1.3922000000000001</v>
      </c>
      <c r="I18" s="61">
        <f t="shared" si="2"/>
        <v>20</v>
      </c>
      <c r="J18" s="60">
        <f>VLOOKUP($A18,'Return Data'!$B$7:$R$2292,12,0)</f>
        <v>1.2917000000000001</v>
      </c>
      <c r="K18" s="61">
        <f t="shared" si="3"/>
        <v>14</v>
      </c>
      <c r="L18" s="60">
        <f>VLOOKUP($A18,'Return Data'!$B$7:$R$2292,13,0)</f>
        <v>2.266</v>
      </c>
      <c r="M18" s="61">
        <f t="shared" si="4"/>
        <v>14</v>
      </c>
      <c r="N18" s="60">
        <f>VLOOKUP($A18,'Return Data'!$B$7:$R$2292,17,0)</f>
        <v>2.7578</v>
      </c>
      <c r="O18" s="61">
        <f t="shared" si="5"/>
        <v>11</v>
      </c>
      <c r="P18" s="60">
        <f>VLOOKUP($A18,'Return Data'!$B$7:$R$2292,14,0)</f>
        <v>6.5796999999999999</v>
      </c>
      <c r="Q18" s="61">
        <f t="shared" si="6"/>
        <v>4</v>
      </c>
      <c r="R18" s="60">
        <f>VLOOKUP($A18,'Return Data'!$B$7:$R$2292,16,0)</f>
        <v>9.0922000000000001</v>
      </c>
      <c r="S18" s="62">
        <f t="shared" si="7"/>
        <v>5</v>
      </c>
    </row>
    <row r="19" spans="1:19" x14ac:dyDescent="0.3">
      <c r="A19" s="77" t="s">
        <v>1284</v>
      </c>
      <c r="B19" s="59">
        <f>VLOOKUP($A19,'Return Data'!$B$7:$R$2292,3,0)</f>
        <v>44774</v>
      </c>
      <c r="C19" s="60">
        <f>VLOOKUP($A19,'Return Data'!$B$7:$R$2292,4,0)</f>
        <v>2483.9000999999998</v>
      </c>
      <c r="D19" s="60">
        <f>VLOOKUP($A19,'Return Data'!$B$7:$R$2292,9,0)</f>
        <v>9.2878000000000007</v>
      </c>
      <c r="E19" s="61">
        <f t="shared" si="0"/>
        <v>21</v>
      </c>
      <c r="F19" s="60">
        <f>VLOOKUP($A19,'Return Data'!$B$7:$R$2292,10,0)</f>
        <v>4.8463000000000003</v>
      </c>
      <c r="G19" s="61">
        <f t="shared" si="1"/>
        <v>3</v>
      </c>
      <c r="H19" s="60">
        <f>VLOOKUP($A19,'Return Data'!$B$7:$R$2292,11,0)</f>
        <v>4.4806999999999997</v>
      </c>
      <c r="I19" s="61">
        <f t="shared" si="2"/>
        <v>2</v>
      </c>
      <c r="J19" s="60">
        <f>VLOOKUP($A19,'Return Data'!$B$7:$R$2292,12,0)</f>
        <v>2.6682999999999999</v>
      </c>
      <c r="K19" s="61">
        <f t="shared" si="3"/>
        <v>1</v>
      </c>
      <c r="L19" s="60">
        <f>VLOOKUP($A19,'Return Data'!$B$7:$R$2292,13,0)</f>
        <v>3.0691000000000002</v>
      </c>
      <c r="M19" s="61">
        <f t="shared" si="4"/>
        <v>8</v>
      </c>
      <c r="N19" s="60">
        <f>VLOOKUP($A19,'Return Data'!$B$7:$R$2292,17,0)</f>
        <v>1.9168000000000001</v>
      </c>
      <c r="O19" s="61">
        <f t="shared" si="5"/>
        <v>22</v>
      </c>
      <c r="P19" s="60">
        <f>VLOOKUP($A19,'Return Data'!$B$7:$R$2292,14,0)</f>
        <v>4.0037000000000003</v>
      </c>
      <c r="Q19" s="61">
        <f t="shared" si="6"/>
        <v>23</v>
      </c>
      <c r="R19" s="60">
        <f>VLOOKUP($A19,'Return Data'!$B$7:$R$2292,16,0)</f>
        <v>7.47</v>
      </c>
      <c r="S19" s="62">
        <f t="shared" si="7"/>
        <v>22</v>
      </c>
    </row>
    <row r="20" spans="1:19" x14ac:dyDescent="0.3">
      <c r="A20" s="77" t="s">
        <v>1285</v>
      </c>
      <c r="B20" s="59">
        <f>VLOOKUP($A20,'Return Data'!$B$7:$R$2292,3,0)</f>
        <v>44774</v>
      </c>
      <c r="C20" s="60">
        <f>VLOOKUP($A20,'Return Data'!$B$7:$R$2292,4,0)</f>
        <v>87.911600000000007</v>
      </c>
      <c r="D20" s="60">
        <f>VLOOKUP($A20,'Return Data'!$B$7:$R$2292,9,0)</f>
        <v>14.2315</v>
      </c>
      <c r="E20" s="61">
        <f t="shared" si="0"/>
        <v>12</v>
      </c>
      <c r="F20" s="60">
        <f>VLOOKUP($A20,'Return Data'!$B$7:$R$2292,10,0)</f>
        <v>1.9086000000000001</v>
      </c>
      <c r="G20" s="61">
        <f t="shared" si="1"/>
        <v>21</v>
      </c>
      <c r="H20" s="60">
        <f>VLOOKUP($A20,'Return Data'!$B$7:$R$2292,11,0)</f>
        <v>1.1378999999999999</v>
      </c>
      <c r="I20" s="61">
        <f t="shared" si="2"/>
        <v>22</v>
      </c>
      <c r="J20" s="60">
        <f>VLOOKUP($A20,'Return Data'!$B$7:$R$2292,12,0)</f>
        <v>0.58030000000000004</v>
      </c>
      <c r="K20" s="61">
        <f t="shared" si="3"/>
        <v>18</v>
      </c>
      <c r="L20" s="60">
        <f>VLOOKUP($A20,'Return Data'!$B$7:$R$2292,13,0)</f>
        <v>2.6469999999999998</v>
      </c>
      <c r="M20" s="61">
        <f t="shared" si="4"/>
        <v>12</v>
      </c>
      <c r="N20" s="60">
        <f>VLOOKUP($A20,'Return Data'!$B$7:$R$2292,17,0)</f>
        <v>3.3715999999999999</v>
      </c>
      <c r="O20" s="61">
        <f t="shared" si="5"/>
        <v>8</v>
      </c>
      <c r="P20" s="60">
        <f>VLOOKUP($A20,'Return Data'!$B$7:$R$2292,14,0)</f>
        <v>6.0091000000000001</v>
      </c>
      <c r="Q20" s="61">
        <f t="shared" si="6"/>
        <v>8</v>
      </c>
      <c r="R20" s="60">
        <f>VLOOKUP($A20,'Return Data'!$B$7:$R$2292,16,0)</f>
        <v>8.3505000000000003</v>
      </c>
      <c r="S20" s="62">
        <f t="shared" si="7"/>
        <v>12</v>
      </c>
    </row>
    <row r="21" spans="1:19" x14ac:dyDescent="0.3">
      <c r="A21" s="77" t="s">
        <v>1287</v>
      </c>
      <c r="B21" s="59">
        <f>VLOOKUP($A21,'Return Data'!$B$7:$R$2292,3,0)</f>
        <v>44774</v>
      </c>
      <c r="C21" s="60">
        <f>VLOOKUP($A21,'Return Data'!$B$7:$R$2292,4,0)</f>
        <v>60.845700000000001</v>
      </c>
      <c r="D21" s="60">
        <f>VLOOKUP($A21,'Return Data'!$B$7:$R$2292,9,0)</f>
        <v>14.129200000000001</v>
      </c>
      <c r="E21" s="61">
        <f t="shared" si="0"/>
        <v>13</v>
      </c>
      <c r="F21" s="60">
        <f>VLOOKUP($A21,'Return Data'!$B$7:$R$2292,10,0)</f>
        <v>5.6471</v>
      </c>
      <c r="G21" s="61">
        <f t="shared" si="1"/>
        <v>1</v>
      </c>
      <c r="H21" s="60">
        <f>VLOOKUP($A21,'Return Data'!$B$7:$R$2292,11,0)</f>
        <v>3.8029000000000002</v>
      </c>
      <c r="I21" s="61">
        <f t="shared" si="2"/>
        <v>5</v>
      </c>
      <c r="J21" s="60">
        <f>VLOOKUP($A21,'Return Data'!$B$7:$R$2292,12,0)</f>
        <v>1.6962999999999999</v>
      </c>
      <c r="K21" s="61">
        <f t="shared" si="3"/>
        <v>11</v>
      </c>
      <c r="L21" s="60">
        <f>VLOOKUP($A21,'Return Data'!$B$7:$R$2292,13,0)</f>
        <v>2.7458999999999998</v>
      </c>
      <c r="M21" s="61">
        <f t="shared" si="4"/>
        <v>11</v>
      </c>
      <c r="N21" s="60">
        <f>VLOOKUP($A21,'Return Data'!$B$7:$R$2292,17,0)</f>
        <v>2.8940000000000001</v>
      </c>
      <c r="O21" s="61">
        <f t="shared" si="5"/>
        <v>10</v>
      </c>
      <c r="P21" s="60">
        <f>VLOOKUP($A21,'Return Data'!$B$7:$R$2292,14,0)</f>
        <v>5.5130999999999997</v>
      </c>
      <c r="Q21" s="61">
        <f t="shared" si="6"/>
        <v>12</v>
      </c>
      <c r="R21" s="60">
        <f>VLOOKUP($A21,'Return Data'!$B$7:$R$2292,16,0)</f>
        <v>9.0088000000000008</v>
      </c>
      <c r="S21" s="62">
        <f t="shared" si="7"/>
        <v>9</v>
      </c>
    </row>
    <row r="22" spans="1:19" x14ac:dyDescent="0.3">
      <c r="A22" s="77" t="s">
        <v>1289</v>
      </c>
      <c r="B22" s="59">
        <f>VLOOKUP($A22,'Return Data'!$B$7:$R$2292,3,0)</f>
        <v>44774</v>
      </c>
      <c r="C22" s="60">
        <f>VLOOKUP($A22,'Return Data'!$B$7:$R$2292,4,0)</f>
        <v>53.234000000000002</v>
      </c>
      <c r="D22" s="60">
        <f>VLOOKUP($A22,'Return Data'!$B$7:$R$2292,9,0)</f>
        <v>8.1219999999999999</v>
      </c>
      <c r="E22" s="61">
        <f t="shared" si="0"/>
        <v>22</v>
      </c>
      <c r="F22" s="60">
        <f>VLOOKUP($A22,'Return Data'!$B$7:$R$2292,10,0)</f>
        <v>3.1242000000000001</v>
      </c>
      <c r="G22" s="61">
        <f t="shared" si="1"/>
        <v>16</v>
      </c>
      <c r="H22" s="60">
        <f>VLOOKUP($A22,'Return Data'!$B$7:$R$2292,11,0)</f>
        <v>2.0097</v>
      </c>
      <c r="I22" s="61">
        <f t="shared" si="2"/>
        <v>15</v>
      </c>
      <c r="J22" s="60">
        <f>VLOOKUP($A22,'Return Data'!$B$7:$R$2292,12,0)</f>
        <v>1.9982</v>
      </c>
      <c r="K22" s="61">
        <f t="shared" si="3"/>
        <v>7</v>
      </c>
      <c r="L22" s="60">
        <f>VLOOKUP($A22,'Return Data'!$B$7:$R$2292,13,0)</f>
        <v>2.0714000000000001</v>
      </c>
      <c r="M22" s="61">
        <f t="shared" si="4"/>
        <v>15</v>
      </c>
      <c r="N22" s="60">
        <f>VLOOKUP($A22,'Return Data'!$B$7:$R$2292,17,0)</f>
        <v>2.9944999999999999</v>
      </c>
      <c r="O22" s="61">
        <f t="shared" si="5"/>
        <v>9</v>
      </c>
      <c r="P22" s="60">
        <f>VLOOKUP($A22,'Return Data'!$B$7:$R$2292,14,0)</f>
        <v>5.5693999999999999</v>
      </c>
      <c r="Q22" s="61">
        <f t="shared" si="6"/>
        <v>11</v>
      </c>
      <c r="R22" s="60">
        <f>VLOOKUP($A22,'Return Data'!$B$7:$R$2292,16,0)</f>
        <v>7.6974999999999998</v>
      </c>
      <c r="S22" s="62">
        <f t="shared" si="7"/>
        <v>18</v>
      </c>
    </row>
    <row r="23" spans="1:19" x14ac:dyDescent="0.3">
      <c r="A23" s="77" t="s">
        <v>1292</v>
      </c>
      <c r="B23" s="59">
        <f>VLOOKUP($A23,'Return Data'!$B$7:$R$2292,3,0)</f>
        <v>44774</v>
      </c>
      <c r="C23" s="60">
        <f>VLOOKUP($A23,'Return Data'!$B$7:$R$2292,4,0)</f>
        <v>33.933799999999998</v>
      </c>
      <c r="D23" s="60">
        <f>VLOOKUP($A23,'Return Data'!$B$7:$R$2292,9,0)</f>
        <v>12.0794</v>
      </c>
      <c r="E23" s="61">
        <f t="shared" si="0"/>
        <v>19</v>
      </c>
      <c r="F23" s="60">
        <f>VLOOKUP($A23,'Return Data'!$B$7:$R$2292,10,0)</f>
        <v>1.0441</v>
      </c>
      <c r="G23" s="61">
        <f t="shared" si="1"/>
        <v>24</v>
      </c>
      <c r="H23" s="60">
        <f>VLOOKUP($A23,'Return Data'!$B$7:$R$2292,11,0)</f>
        <v>1.1240000000000001</v>
      </c>
      <c r="I23" s="61">
        <f t="shared" si="2"/>
        <v>23</v>
      </c>
      <c r="J23" s="60">
        <f>VLOOKUP($A23,'Return Data'!$B$7:$R$2292,12,0)</f>
        <v>0.52729999999999999</v>
      </c>
      <c r="K23" s="61">
        <f t="shared" si="3"/>
        <v>19</v>
      </c>
      <c r="L23" s="60">
        <f>VLOOKUP($A23,'Return Data'!$B$7:$R$2292,13,0)</f>
        <v>2.0007999999999999</v>
      </c>
      <c r="M23" s="61">
        <f t="shared" si="4"/>
        <v>18</v>
      </c>
      <c r="N23" s="60">
        <f>VLOOKUP($A23,'Return Data'!$B$7:$R$2292,17,0)</f>
        <v>2.4506000000000001</v>
      </c>
      <c r="O23" s="61">
        <f t="shared" si="5"/>
        <v>16</v>
      </c>
      <c r="P23" s="60">
        <f>VLOOKUP($A23,'Return Data'!$B$7:$R$2292,14,0)</f>
        <v>5.7083000000000004</v>
      </c>
      <c r="Q23" s="61">
        <f t="shared" si="6"/>
        <v>10</v>
      </c>
      <c r="R23" s="60">
        <f>VLOOKUP($A23,'Return Data'!$B$7:$R$2292,16,0)</f>
        <v>9.5960000000000001</v>
      </c>
      <c r="S23" s="62">
        <f t="shared" si="7"/>
        <v>1</v>
      </c>
    </row>
    <row r="24" spans="1:19" x14ac:dyDescent="0.3">
      <c r="A24" s="77" t="s">
        <v>1294</v>
      </c>
      <c r="B24" s="59">
        <f>VLOOKUP($A24,'Return Data'!$B$7:$R$2292,3,0)</f>
        <v>44774</v>
      </c>
      <c r="C24" s="60">
        <f>VLOOKUP($A24,'Return Data'!$B$7:$R$2292,4,0)</f>
        <v>25.9758</v>
      </c>
      <c r="D24" s="60">
        <f>VLOOKUP($A24,'Return Data'!$B$7:$R$2292,9,0)</f>
        <v>11.095499999999999</v>
      </c>
      <c r="E24" s="61">
        <f t="shared" si="0"/>
        <v>20</v>
      </c>
      <c r="F24" s="60">
        <f>VLOOKUP($A24,'Return Data'!$B$7:$R$2292,10,0)</f>
        <v>4.3350999999999997</v>
      </c>
      <c r="G24" s="61">
        <f t="shared" si="1"/>
        <v>5</v>
      </c>
      <c r="H24" s="60">
        <f>VLOOKUP($A24,'Return Data'!$B$7:$R$2292,11,0)</f>
        <v>3.0449999999999999</v>
      </c>
      <c r="I24" s="61">
        <f t="shared" si="2"/>
        <v>9</v>
      </c>
      <c r="J24" s="60">
        <f>VLOOKUP($A24,'Return Data'!$B$7:$R$2292,12,0)</f>
        <v>1.9574</v>
      </c>
      <c r="K24" s="61">
        <f t="shared" si="3"/>
        <v>8</v>
      </c>
      <c r="L24" s="60">
        <f>VLOOKUP($A24,'Return Data'!$B$7:$R$2292,13,0)</f>
        <v>3.2158000000000002</v>
      </c>
      <c r="M24" s="61">
        <f t="shared" si="4"/>
        <v>4</v>
      </c>
      <c r="N24" s="60">
        <f>VLOOKUP($A24,'Return Data'!$B$7:$R$2292,17,0)</f>
        <v>3.7820999999999998</v>
      </c>
      <c r="O24" s="61">
        <f t="shared" si="5"/>
        <v>2</v>
      </c>
      <c r="P24" s="60">
        <f>VLOOKUP($A24,'Return Data'!$B$7:$R$2292,14,0)</f>
        <v>5.5029000000000003</v>
      </c>
      <c r="Q24" s="61">
        <f t="shared" si="6"/>
        <v>13</v>
      </c>
      <c r="R24" s="60">
        <f>VLOOKUP($A24,'Return Data'!$B$7:$R$2292,16,0)</f>
        <v>7.7667000000000002</v>
      </c>
      <c r="S24" s="62">
        <f t="shared" si="7"/>
        <v>16</v>
      </c>
    </row>
    <row r="25" spans="1:19" x14ac:dyDescent="0.3">
      <c r="A25" s="77" t="s">
        <v>1295</v>
      </c>
      <c r="B25" s="59">
        <f>VLOOKUP($A25,'Return Data'!$B$7:$R$2292,3,0)</f>
        <v>44774</v>
      </c>
      <c r="C25" s="60">
        <f>VLOOKUP($A25,'Return Data'!$B$7:$R$2292,4,0)</f>
        <v>54.744300000000003</v>
      </c>
      <c r="D25" s="60">
        <f>VLOOKUP($A25,'Return Data'!$B$7:$R$2292,9,0)</f>
        <v>4.9286000000000003</v>
      </c>
      <c r="E25" s="61">
        <f t="shared" si="0"/>
        <v>24</v>
      </c>
      <c r="F25" s="60">
        <f>VLOOKUP($A25,'Return Data'!$B$7:$R$2292,10,0)</f>
        <v>3.2284000000000002</v>
      </c>
      <c r="G25" s="61">
        <f t="shared" si="1"/>
        <v>15</v>
      </c>
      <c r="H25" s="60">
        <f>VLOOKUP($A25,'Return Data'!$B$7:$R$2292,11,0)</f>
        <v>3.0634999999999999</v>
      </c>
      <c r="I25" s="61">
        <f t="shared" si="2"/>
        <v>8</v>
      </c>
      <c r="J25" s="60">
        <f>VLOOKUP($A25,'Return Data'!$B$7:$R$2292,12,0)</f>
        <v>2.5592000000000001</v>
      </c>
      <c r="K25" s="61">
        <f t="shared" si="3"/>
        <v>2</v>
      </c>
      <c r="L25" s="60">
        <f>VLOOKUP($A25,'Return Data'!$B$7:$R$2292,13,0)</f>
        <v>3.1427</v>
      </c>
      <c r="M25" s="61">
        <f t="shared" si="4"/>
        <v>6</v>
      </c>
      <c r="N25" s="60">
        <f>VLOOKUP($A25,'Return Data'!$B$7:$R$2292,17,0)</f>
        <v>3.4647000000000001</v>
      </c>
      <c r="O25" s="61">
        <f t="shared" si="5"/>
        <v>6</v>
      </c>
      <c r="P25" s="60">
        <f>VLOOKUP($A25,'Return Data'!$B$7:$R$2292,14,0)</f>
        <v>6.2643000000000004</v>
      </c>
      <c r="Q25" s="61">
        <f t="shared" si="6"/>
        <v>6</v>
      </c>
      <c r="R25" s="60">
        <f>VLOOKUP($A25,'Return Data'!$B$7:$R$2292,16,0)</f>
        <v>9.4098000000000006</v>
      </c>
      <c r="S25" s="62">
        <f t="shared" si="7"/>
        <v>2</v>
      </c>
    </row>
    <row r="26" spans="1:19" x14ac:dyDescent="0.3">
      <c r="A26" s="77" t="s">
        <v>1297</v>
      </c>
      <c r="B26" s="59">
        <f>VLOOKUP($A26,'Return Data'!$B$7:$R$2292,3,0)</f>
        <v>44774</v>
      </c>
      <c r="C26" s="60">
        <f>VLOOKUP($A26,'Return Data'!$B$7:$R$2292,4,0)</f>
        <v>68.830399999999997</v>
      </c>
      <c r="D26" s="60">
        <f>VLOOKUP($A26,'Return Data'!$B$7:$R$2292,9,0)</f>
        <v>12.8066</v>
      </c>
      <c r="E26" s="61">
        <f t="shared" si="0"/>
        <v>17</v>
      </c>
      <c r="F26" s="60">
        <f>VLOOKUP($A26,'Return Data'!$B$7:$R$2292,10,0)</f>
        <v>5.5561999999999996</v>
      </c>
      <c r="G26" s="61">
        <f t="shared" si="1"/>
        <v>2</v>
      </c>
      <c r="H26" s="60">
        <f>VLOOKUP($A26,'Return Data'!$B$7:$R$2292,11,0)</f>
        <v>4.3884999999999996</v>
      </c>
      <c r="I26" s="61">
        <f t="shared" si="2"/>
        <v>3</v>
      </c>
      <c r="J26" s="60">
        <f>VLOOKUP($A26,'Return Data'!$B$7:$R$2292,12,0)</f>
        <v>2.2021000000000002</v>
      </c>
      <c r="K26" s="61">
        <f t="shared" si="3"/>
        <v>4</v>
      </c>
      <c r="L26" s="60">
        <f>VLOOKUP($A26,'Return Data'!$B$7:$R$2292,13,0)</f>
        <v>2.8647</v>
      </c>
      <c r="M26" s="61">
        <f t="shared" si="4"/>
        <v>10</v>
      </c>
      <c r="N26" s="60">
        <f>VLOOKUP($A26,'Return Data'!$B$7:$R$2292,17,0)</f>
        <v>2.2391999999999999</v>
      </c>
      <c r="O26" s="61">
        <f t="shared" si="5"/>
        <v>20</v>
      </c>
      <c r="P26" s="60">
        <f>VLOOKUP($A26,'Return Data'!$B$7:$R$2292,14,0)</f>
        <v>4.5115999999999996</v>
      </c>
      <c r="Q26" s="61">
        <f t="shared" si="6"/>
        <v>21</v>
      </c>
      <c r="R26" s="60">
        <f>VLOOKUP($A26,'Return Data'!$B$7:$R$2292,16,0)</f>
        <v>8.1350999999999996</v>
      </c>
      <c r="S26" s="62">
        <f t="shared" si="7"/>
        <v>15</v>
      </c>
    </row>
    <row r="27" spans="1:19" x14ac:dyDescent="0.3">
      <c r="A27" s="77" t="s">
        <v>1299</v>
      </c>
      <c r="B27" s="59">
        <f>VLOOKUP($A27,'Return Data'!$B$7:$R$2292,3,0)</f>
        <v>44774</v>
      </c>
      <c r="C27" s="60">
        <f>VLOOKUP($A27,'Return Data'!$B$7:$R$2292,4,0)</f>
        <v>51.9544</v>
      </c>
      <c r="D27" s="60">
        <f>VLOOKUP($A27,'Return Data'!$B$7:$R$2292,9,0)</f>
        <v>7.8133999999999997</v>
      </c>
      <c r="E27" s="61">
        <f t="shared" si="0"/>
        <v>23</v>
      </c>
      <c r="F27" s="60">
        <f>VLOOKUP($A27,'Return Data'!$B$7:$R$2292,10,0)</f>
        <v>1.7093</v>
      </c>
      <c r="G27" s="61">
        <f t="shared" si="1"/>
        <v>22</v>
      </c>
      <c r="H27" s="60">
        <f>VLOOKUP($A27,'Return Data'!$B$7:$R$2292,11,0)</f>
        <v>1.7405999999999999</v>
      </c>
      <c r="I27" s="61">
        <f t="shared" si="2"/>
        <v>16</v>
      </c>
      <c r="J27" s="60">
        <f>VLOOKUP($A27,'Return Data'!$B$7:$R$2292,12,0)</f>
        <v>0.65190000000000003</v>
      </c>
      <c r="K27" s="61">
        <f t="shared" si="3"/>
        <v>16</v>
      </c>
      <c r="L27" s="60">
        <f>VLOOKUP($A27,'Return Data'!$B$7:$R$2292,13,0)</f>
        <v>2.0110000000000001</v>
      </c>
      <c r="M27" s="61">
        <f t="shared" si="4"/>
        <v>17</v>
      </c>
      <c r="N27" s="60">
        <f>VLOOKUP($A27,'Return Data'!$B$7:$R$2292,17,0)</f>
        <v>2.0577000000000001</v>
      </c>
      <c r="O27" s="61">
        <f t="shared" si="5"/>
        <v>21</v>
      </c>
      <c r="P27" s="60">
        <f>VLOOKUP($A27,'Return Data'!$B$7:$R$2292,14,0)</f>
        <v>4.8346999999999998</v>
      </c>
      <c r="Q27" s="61">
        <f t="shared" si="6"/>
        <v>18</v>
      </c>
      <c r="R27" s="60">
        <f>VLOOKUP($A27,'Return Data'!$B$7:$R$2292,16,0)</f>
        <v>8.4678000000000004</v>
      </c>
      <c r="S27" s="62">
        <f t="shared" si="7"/>
        <v>11</v>
      </c>
    </row>
    <row r="28" spans="1:19" x14ac:dyDescent="0.3">
      <c r="A28" s="77" t="s">
        <v>828</v>
      </c>
      <c r="B28" s="59">
        <f>VLOOKUP($A28,'Return Data'!$B$7:$R$2292,3,0)</f>
        <v>44774</v>
      </c>
      <c r="C28" s="60">
        <f>VLOOKUP($A28,'Return Data'!$B$7:$R$2292,4,0)</f>
        <v>17.689499999999999</v>
      </c>
      <c r="D28" s="60">
        <f>VLOOKUP($A28,'Return Data'!$B$7:$R$2292,9,0)</f>
        <v>19.8719</v>
      </c>
      <c r="E28" s="61">
        <f t="shared" si="0"/>
        <v>4</v>
      </c>
      <c r="F28" s="60">
        <f>VLOOKUP($A28,'Return Data'!$B$7:$R$2292,10,0)</f>
        <v>3.7343000000000002</v>
      </c>
      <c r="G28" s="61">
        <f t="shared" si="1"/>
        <v>11</v>
      </c>
      <c r="H28" s="60">
        <f>VLOOKUP($A28,'Return Data'!$B$7:$R$2292,11,0)</f>
        <v>0.62780000000000002</v>
      </c>
      <c r="I28" s="61">
        <f t="shared" si="2"/>
        <v>24</v>
      </c>
      <c r="J28" s="60">
        <f>VLOOKUP($A28,'Return Data'!$B$7:$R$2292,12,0)</f>
        <v>-1.6623000000000001</v>
      </c>
      <c r="K28" s="61">
        <f t="shared" si="3"/>
        <v>24</v>
      </c>
      <c r="L28" s="60">
        <f>VLOOKUP($A28,'Return Data'!$B$7:$R$2292,13,0)</f>
        <v>-1.0370999999999999</v>
      </c>
      <c r="M28" s="61">
        <f t="shared" si="4"/>
        <v>24</v>
      </c>
      <c r="N28" s="60">
        <f>VLOOKUP($A28,'Return Data'!$B$7:$R$2292,17,0)</f>
        <v>0.4642</v>
      </c>
      <c r="O28" s="61">
        <f t="shared" si="5"/>
        <v>24</v>
      </c>
      <c r="P28" s="60">
        <f>VLOOKUP($A28,'Return Data'!$B$7:$R$2292,14,0)</f>
        <v>3.8374999999999999</v>
      </c>
      <c r="Q28" s="61">
        <f t="shared" si="6"/>
        <v>24</v>
      </c>
      <c r="R28" s="60">
        <f>VLOOKUP($A28,'Return Data'!$B$7:$R$2292,16,0)</f>
        <v>7.5345000000000004</v>
      </c>
      <c r="S28" s="62">
        <f t="shared" si="7"/>
        <v>21</v>
      </c>
    </row>
    <row r="29" spans="1:19" x14ac:dyDescent="0.3">
      <c r="A29" s="77" t="s">
        <v>831</v>
      </c>
      <c r="B29" s="59">
        <f>VLOOKUP($A29,'Return Data'!$B$7:$R$2292,3,0)</f>
        <v>44774</v>
      </c>
      <c r="C29" s="60">
        <f>VLOOKUP($A29,'Return Data'!$B$7:$R$2292,4,0)</f>
        <v>19.866199999999999</v>
      </c>
      <c r="D29" s="60">
        <f>VLOOKUP($A29,'Return Data'!$B$7:$R$2292,9,0)</f>
        <v>20.575399999999998</v>
      </c>
      <c r="E29" s="61">
        <f t="shared" si="0"/>
        <v>1</v>
      </c>
      <c r="F29" s="60">
        <f>VLOOKUP($A29,'Return Data'!$B$7:$R$2292,10,0)</f>
        <v>3.895</v>
      </c>
      <c r="G29" s="61">
        <f t="shared" si="1"/>
        <v>9</v>
      </c>
      <c r="H29" s="60">
        <f>VLOOKUP($A29,'Return Data'!$B$7:$R$2292,11,0)</f>
        <v>2.2219000000000002</v>
      </c>
      <c r="I29" s="61">
        <f t="shared" si="2"/>
        <v>12</v>
      </c>
      <c r="J29" s="60">
        <f>VLOOKUP($A29,'Return Data'!$B$7:$R$2292,12,0)</f>
        <v>-0.3196</v>
      </c>
      <c r="K29" s="61">
        <f t="shared" si="3"/>
        <v>22</v>
      </c>
      <c r="L29" s="60">
        <f>VLOOKUP($A29,'Return Data'!$B$7:$R$2292,13,0)</f>
        <v>1.4089</v>
      </c>
      <c r="M29" s="61">
        <f t="shared" si="4"/>
        <v>22</v>
      </c>
      <c r="N29" s="60">
        <f>VLOOKUP($A29,'Return Data'!$B$7:$R$2292,17,0)</f>
        <v>2.472</v>
      </c>
      <c r="O29" s="61">
        <f t="shared" si="5"/>
        <v>15</v>
      </c>
      <c r="P29" s="60">
        <f>VLOOKUP($A29,'Return Data'!$B$7:$R$2292,14,0)</f>
        <v>5.8826999999999998</v>
      </c>
      <c r="Q29" s="61">
        <f t="shared" si="6"/>
        <v>9</v>
      </c>
      <c r="R29" s="60">
        <f>VLOOKUP($A29,'Return Data'!$B$7:$R$2292,16,0)</f>
        <v>9.0891999999999999</v>
      </c>
      <c r="S29" s="62">
        <f t="shared" si="7"/>
        <v>6</v>
      </c>
    </row>
    <row r="30" spans="1:19" x14ac:dyDescent="0.3">
      <c r="A30" s="77" t="s">
        <v>832</v>
      </c>
      <c r="B30" s="59">
        <f>VLOOKUP($A30,'Return Data'!$B$7:$R$2292,3,0)</f>
        <v>44774</v>
      </c>
      <c r="C30" s="60">
        <f>VLOOKUP($A30,'Return Data'!$B$7:$R$2292,4,0)</f>
        <v>36.523400000000002</v>
      </c>
      <c r="D30" s="60">
        <f>VLOOKUP($A30,'Return Data'!$B$7:$R$2292,9,0)</f>
        <v>20.072199999999999</v>
      </c>
      <c r="E30" s="61">
        <f t="shared" si="0"/>
        <v>2</v>
      </c>
      <c r="F30" s="60">
        <f>VLOOKUP($A30,'Return Data'!$B$7:$R$2292,10,0)</f>
        <v>3.6692999999999998</v>
      </c>
      <c r="G30" s="61">
        <f t="shared" si="1"/>
        <v>12</v>
      </c>
      <c r="H30" s="60">
        <f>VLOOKUP($A30,'Return Data'!$B$7:$R$2292,11,0)</f>
        <v>1.4738</v>
      </c>
      <c r="I30" s="61">
        <f t="shared" si="2"/>
        <v>19</v>
      </c>
      <c r="J30" s="60">
        <f>VLOOKUP($A30,'Return Data'!$B$7:$R$2292,12,0)</f>
        <v>-1.0513999999999999</v>
      </c>
      <c r="K30" s="61">
        <f t="shared" si="3"/>
        <v>23</v>
      </c>
      <c r="L30" s="60">
        <f>VLOOKUP($A30,'Return Data'!$B$7:$R$2292,13,0)</f>
        <v>0.46100000000000002</v>
      </c>
      <c r="M30" s="61">
        <f t="shared" si="4"/>
        <v>23</v>
      </c>
      <c r="N30" s="60">
        <f>VLOOKUP($A30,'Return Data'!$B$7:$R$2292,17,0)</f>
        <v>1.4630000000000001</v>
      </c>
      <c r="O30" s="61">
        <f t="shared" si="5"/>
        <v>23</v>
      </c>
      <c r="P30" s="60">
        <f>VLOOKUP($A30,'Return Data'!$B$7:$R$2292,14,0)</f>
        <v>5.3032000000000004</v>
      </c>
      <c r="Q30" s="61">
        <f t="shared" si="6"/>
        <v>14</v>
      </c>
      <c r="R30" s="60">
        <f>VLOOKUP($A30,'Return Data'!$B$7:$R$2292,16,0)</f>
        <v>9.1881000000000004</v>
      </c>
      <c r="S30" s="62">
        <f t="shared" si="7"/>
        <v>3</v>
      </c>
    </row>
    <row r="31" spans="1:19" x14ac:dyDescent="0.3">
      <c r="A31" s="77" t="s">
        <v>834</v>
      </c>
      <c r="B31" s="59">
        <f>VLOOKUP($A31,'Return Data'!$B$7:$R$2292,3,0)</f>
        <v>44774</v>
      </c>
      <c r="C31" s="60">
        <f>VLOOKUP($A31,'Return Data'!$B$7:$R$2292,4,0)</f>
        <v>52.174399999999999</v>
      </c>
      <c r="D31" s="60">
        <f>VLOOKUP($A31,'Return Data'!$B$7:$R$2292,9,0)</f>
        <v>20.0246</v>
      </c>
      <c r="E31" s="61">
        <f t="shared" si="0"/>
        <v>3</v>
      </c>
      <c r="F31" s="60">
        <f>VLOOKUP($A31,'Return Data'!$B$7:$R$2292,10,0)</f>
        <v>4.3651</v>
      </c>
      <c r="G31" s="61">
        <f t="shared" si="1"/>
        <v>4</v>
      </c>
      <c r="H31" s="60">
        <f>VLOOKUP($A31,'Return Data'!$B$7:$R$2292,11,0)</f>
        <v>2.0687000000000002</v>
      </c>
      <c r="I31" s="61">
        <f t="shared" si="2"/>
        <v>14</v>
      </c>
      <c r="J31" s="60">
        <f>VLOOKUP($A31,'Return Data'!$B$7:$R$2292,12,0)</f>
        <v>-0.10979999999999999</v>
      </c>
      <c r="K31" s="61">
        <f t="shared" si="3"/>
        <v>21</v>
      </c>
      <c r="L31" s="60">
        <f>VLOOKUP($A31,'Return Data'!$B$7:$R$2292,13,0)</f>
        <v>1.5255000000000001</v>
      </c>
      <c r="M31" s="61">
        <f t="shared" si="4"/>
        <v>21</v>
      </c>
      <c r="N31" s="60">
        <f>VLOOKUP($A31,'Return Data'!$B$7:$R$2292,17,0)</f>
        <v>2.2401</v>
      </c>
      <c r="O31" s="61">
        <f t="shared" si="5"/>
        <v>19</v>
      </c>
      <c r="P31" s="60">
        <f>VLOOKUP($A31,'Return Data'!$B$7:$R$2292,14,0)</f>
        <v>5.1696999999999997</v>
      </c>
      <c r="Q31" s="61">
        <f t="shared" si="6"/>
        <v>15</v>
      </c>
      <c r="R31" s="60">
        <f>VLOOKUP($A31,'Return Data'!$B$7:$R$2292,16,0)</f>
        <v>9.0510999999999999</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14.064291666666664</v>
      </c>
      <c r="E33" s="83"/>
      <c r="F33" s="84">
        <f>AVERAGE(F8:F31)</f>
        <v>3.4550083333333337</v>
      </c>
      <c r="G33" s="83"/>
      <c r="H33" s="84">
        <f>AVERAGE(H8:H31)</f>
        <v>2.4806124999999999</v>
      </c>
      <c r="I33" s="83"/>
      <c r="J33" s="84">
        <f>AVERAGE(J8:J31)</f>
        <v>1.1834291666666668</v>
      </c>
      <c r="K33" s="83"/>
      <c r="L33" s="84">
        <f>AVERAGE(L8:L31)</f>
        <v>2.3461416666666666</v>
      </c>
      <c r="M33" s="83"/>
      <c r="N33" s="84">
        <f>AVERAGE(N8:N31)</f>
        <v>2.7710958333333333</v>
      </c>
      <c r="O33" s="83"/>
      <c r="P33" s="84">
        <f>AVERAGE(P8:P31)</f>
        <v>5.4771749999999999</v>
      </c>
      <c r="Q33" s="83"/>
      <c r="R33" s="84">
        <f>AVERAGE(R8:R31)</f>
        <v>8.3416458333333328</v>
      </c>
      <c r="S33" s="85"/>
    </row>
    <row r="34" spans="1:19" x14ac:dyDescent="0.3">
      <c r="A34" s="82" t="s">
        <v>28</v>
      </c>
      <c r="B34" s="83"/>
      <c r="C34" s="83"/>
      <c r="D34" s="84">
        <f>MIN(D8:D31)</f>
        <v>4.9286000000000003</v>
      </c>
      <c r="E34" s="83"/>
      <c r="F34" s="84">
        <f>MIN(F8:F31)</f>
        <v>1.0441</v>
      </c>
      <c r="G34" s="83"/>
      <c r="H34" s="84">
        <f>MIN(H8:H31)</f>
        <v>0.62780000000000002</v>
      </c>
      <c r="I34" s="83"/>
      <c r="J34" s="84">
        <f>MIN(J8:J31)</f>
        <v>-1.6623000000000001</v>
      </c>
      <c r="K34" s="83"/>
      <c r="L34" s="84">
        <f>MIN(L8:L31)</f>
        <v>-1.0370999999999999</v>
      </c>
      <c r="M34" s="83"/>
      <c r="N34" s="84">
        <f>MIN(N8:N31)</f>
        <v>0.4642</v>
      </c>
      <c r="O34" s="83"/>
      <c r="P34" s="84">
        <f>MIN(P8:P31)</f>
        <v>3.8374999999999999</v>
      </c>
      <c r="Q34" s="83"/>
      <c r="R34" s="84">
        <f>MIN(R8:R31)</f>
        <v>6.6646999999999998</v>
      </c>
      <c r="S34" s="85"/>
    </row>
    <row r="35" spans="1:19" ht="15" thickBot="1" x14ac:dyDescent="0.35">
      <c r="A35" s="86" t="s">
        <v>29</v>
      </c>
      <c r="B35" s="87"/>
      <c r="C35" s="87"/>
      <c r="D35" s="88">
        <f>MAX(D8:D31)</f>
        <v>20.575399999999998</v>
      </c>
      <c r="E35" s="87"/>
      <c r="F35" s="88">
        <f>MAX(F8:F31)</f>
        <v>5.6471</v>
      </c>
      <c r="G35" s="87"/>
      <c r="H35" s="88">
        <f>MAX(H8:H31)</f>
        <v>4.7481</v>
      </c>
      <c r="I35" s="87"/>
      <c r="J35" s="88">
        <f>MAX(J8:J31)</f>
        <v>2.6682999999999999</v>
      </c>
      <c r="K35" s="87"/>
      <c r="L35" s="88">
        <f>MAX(L8:L31)</f>
        <v>3.6520000000000001</v>
      </c>
      <c r="M35" s="87"/>
      <c r="N35" s="88">
        <f>MAX(N8:N31)</f>
        <v>5.08</v>
      </c>
      <c r="O35" s="87"/>
      <c r="P35" s="88">
        <f>MAX(P8:P31)</f>
        <v>6.7713000000000001</v>
      </c>
      <c r="Q35" s="87"/>
      <c r="R35" s="88">
        <f>MAX(R8:R31)</f>
        <v>9.5960000000000001</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44774</v>
      </c>
      <c r="C8" s="60">
        <f>VLOOKUP($A8,'Return Data'!$B$7:$R$2292,4,0)</f>
        <v>65.912400000000005</v>
      </c>
      <c r="D8" s="60">
        <f>VLOOKUP($A8,'Return Data'!$B$7:$R$2292,9,0)</f>
        <v>14.6897</v>
      </c>
      <c r="E8" s="61">
        <f>RANK(D8,D$8:D$34,0)</f>
        <v>12</v>
      </c>
      <c r="F8" s="60">
        <f>VLOOKUP($A8,'Return Data'!$B$7:$R$2292,10,0)</f>
        <v>1.7932999999999999</v>
      </c>
      <c r="G8" s="61">
        <f>RANK(F8,F$8:F$34,0)</f>
        <v>23</v>
      </c>
      <c r="H8" s="60">
        <f>VLOOKUP($A8,'Return Data'!$B$7:$R$2292,11,0)</f>
        <v>0.83779999999999999</v>
      </c>
      <c r="I8" s="61">
        <f>RANK(H8,H$8:H$34,0)</f>
        <v>22</v>
      </c>
      <c r="J8" s="60">
        <f>VLOOKUP($A8,'Return Data'!$B$7:$R$2292,12,0)</f>
        <v>0.82130000000000003</v>
      </c>
      <c r="K8" s="61">
        <f>RANK(J8,J$8:J$34,0)</f>
        <v>11</v>
      </c>
      <c r="L8" s="60">
        <f>VLOOKUP($A8,'Return Data'!$B$7:$R$2292,13,0)</f>
        <v>2.3089</v>
      </c>
      <c r="M8" s="61">
        <f>RANK(L8,L$8:L$34,0)</f>
        <v>7</v>
      </c>
      <c r="N8" s="60">
        <f>VLOOKUP($A8,'Return Data'!$B$7:$R$2292,17,0)</f>
        <v>2.8001999999999998</v>
      </c>
      <c r="O8" s="61">
        <f>RANK(N8,N$8:N$34,0)</f>
        <v>6</v>
      </c>
      <c r="P8" s="60">
        <f>VLOOKUP($A8,'Return Data'!$B$7:$R$2292,14,0)</f>
        <v>5.4272</v>
      </c>
      <c r="Q8" s="61">
        <f>RANK(P8,P$8:P$34,0)</f>
        <v>8</v>
      </c>
      <c r="R8" s="60">
        <f>VLOOKUP($A8,'Return Data'!$B$7:$R$2292,16,0)</f>
        <v>8.6137999999999995</v>
      </c>
      <c r="S8" s="62">
        <f>RANK(R8,R$8:R$34,0)</f>
        <v>5</v>
      </c>
    </row>
    <row r="9" spans="1:19" x14ac:dyDescent="0.3">
      <c r="A9" s="77" t="s">
        <v>1268</v>
      </c>
      <c r="B9" s="59">
        <f>VLOOKUP($A9,'Return Data'!$B$7:$R$2292,3,0)</f>
        <v>44774</v>
      </c>
      <c r="C9" s="60">
        <f>VLOOKUP($A9,'Return Data'!$B$7:$R$2292,4,0)</f>
        <v>20.511299999999999</v>
      </c>
      <c r="D9" s="60">
        <f>VLOOKUP($A9,'Return Data'!$B$7:$R$2292,9,0)</f>
        <v>14.322100000000001</v>
      </c>
      <c r="E9" s="61">
        <f t="shared" ref="E9:E34" si="0">RANK(D9,D$8:D$34,0)</f>
        <v>13</v>
      </c>
      <c r="F9" s="60">
        <f>VLOOKUP($A9,'Return Data'!$B$7:$R$2292,10,0)</f>
        <v>3.5939000000000001</v>
      </c>
      <c r="G9" s="61">
        <f t="shared" ref="G9:G34" si="1">RANK(F9,F$8:F$34,0)</f>
        <v>10</v>
      </c>
      <c r="H9" s="60">
        <f>VLOOKUP($A9,'Return Data'!$B$7:$R$2292,11,0)</f>
        <v>2.1964000000000001</v>
      </c>
      <c r="I9" s="61">
        <f t="shared" ref="I9:I34" si="2">RANK(H9,H$8:H$34,0)</f>
        <v>9</v>
      </c>
      <c r="J9" s="60">
        <f>VLOOKUP($A9,'Return Data'!$B$7:$R$2292,12,0)</f>
        <v>1.5096000000000001</v>
      </c>
      <c r="K9" s="61">
        <f t="shared" ref="K9:K34" si="3">RANK(J9,J$8:J$34,0)</f>
        <v>5</v>
      </c>
      <c r="L9" s="60">
        <f>VLOOKUP($A9,'Return Data'!$B$7:$R$2292,13,0)</f>
        <v>2.4605000000000001</v>
      </c>
      <c r="M9" s="61">
        <f t="shared" ref="M9:M34" si="4">RANK(L9,L$8:L$34,0)</f>
        <v>6</v>
      </c>
      <c r="N9" s="60">
        <f>VLOOKUP($A9,'Return Data'!$B$7:$R$2292,17,0)</f>
        <v>3.1185999999999998</v>
      </c>
      <c r="O9" s="61">
        <f t="shared" ref="O9:O34" si="5">RANK(N9,N$8:N$34,0)</f>
        <v>2</v>
      </c>
      <c r="P9" s="60">
        <f>VLOOKUP($A9,'Return Data'!$B$7:$R$2292,14,0)</f>
        <v>5.9165999999999999</v>
      </c>
      <c r="Q9" s="61">
        <f t="shared" ref="Q9:Q34" si="6">RANK(P9,P$8:P$34,0)</f>
        <v>5</v>
      </c>
      <c r="R9" s="60">
        <f>VLOOKUP($A9,'Return Data'!$B$7:$R$2292,16,0)</f>
        <v>7.0613000000000001</v>
      </c>
      <c r="S9" s="62">
        <f t="shared" ref="S9:S34" si="7">RANK(R9,R$8:R$34,0)</f>
        <v>19</v>
      </c>
    </row>
    <row r="10" spans="1:19" x14ac:dyDescent="0.3">
      <c r="A10" s="77" t="s">
        <v>2008</v>
      </c>
      <c r="B10" s="59">
        <f>VLOOKUP($A10,'Return Data'!$B$7:$R$2292,3,0)</f>
        <v>44774</v>
      </c>
      <c r="C10" s="60">
        <f>VLOOKUP($A10,'Return Data'!$B$7:$R$2292,4,0)</f>
        <v>33.926699999999997</v>
      </c>
      <c r="D10" s="60">
        <f>VLOOKUP($A10,'Return Data'!$B$7:$R$2292,9,0)</f>
        <v>12.588699999999999</v>
      </c>
      <c r="E10" s="61">
        <f t="shared" si="0"/>
        <v>18</v>
      </c>
      <c r="F10" s="60">
        <f>VLOOKUP($A10,'Return Data'!$B$7:$R$2292,10,0)</f>
        <v>2.1833999999999998</v>
      </c>
      <c r="G10" s="61">
        <f t="shared" si="1"/>
        <v>21</v>
      </c>
      <c r="H10" s="60">
        <f>VLOOKUP($A10,'Return Data'!$B$7:$R$2292,11,0)</f>
        <v>0.60509999999999997</v>
      </c>
      <c r="I10" s="61">
        <f t="shared" si="2"/>
        <v>24</v>
      </c>
      <c r="J10" s="60">
        <f>VLOOKUP($A10,'Return Data'!$B$7:$R$2292,12,0)</f>
        <v>-0.41410000000000002</v>
      </c>
      <c r="K10" s="61">
        <f t="shared" si="3"/>
        <v>18</v>
      </c>
      <c r="L10" s="60">
        <f>VLOOKUP($A10,'Return Data'!$B$7:$R$2292,13,0)</f>
        <v>1.0210999999999999</v>
      </c>
      <c r="M10" s="61">
        <f t="shared" si="4"/>
        <v>22</v>
      </c>
      <c r="N10" s="60">
        <f>VLOOKUP($A10,'Return Data'!$B$7:$R$2292,17,0)</f>
        <v>1.5269999999999999</v>
      </c>
      <c r="O10" s="61">
        <f t="shared" si="5"/>
        <v>19</v>
      </c>
      <c r="P10" s="60">
        <f>VLOOKUP($A10,'Return Data'!$B$7:$R$2292,14,0)</f>
        <v>4.0033000000000003</v>
      </c>
      <c r="Q10" s="61">
        <f t="shared" si="6"/>
        <v>21</v>
      </c>
      <c r="R10" s="60">
        <f>VLOOKUP($A10,'Return Data'!$B$7:$R$2292,16,0)</f>
        <v>6.1780999999999997</v>
      </c>
      <c r="S10" s="62">
        <f t="shared" si="7"/>
        <v>24</v>
      </c>
    </row>
    <row r="11" spans="1:19" x14ac:dyDescent="0.3">
      <c r="A11" s="77" t="s">
        <v>1882</v>
      </c>
      <c r="B11" s="59">
        <f>VLOOKUP($A11,'Return Data'!$B$7:$R$2292,3,0)</f>
        <v>44774</v>
      </c>
      <c r="C11" s="60">
        <f>VLOOKUP($A11,'Return Data'!$B$7:$R$2292,4,0)</f>
        <v>61.764600000000002</v>
      </c>
      <c r="D11" s="60">
        <f>VLOOKUP($A11,'Return Data'!$B$7:$R$2292,9,0)</f>
        <v>12.6883</v>
      </c>
      <c r="E11" s="61">
        <f t="shared" si="0"/>
        <v>17</v>
      </c>
      <c r="F11" s="60">
        <f>VLOOKUP($A11,'Return Data'!$B$7:$R$2292,10,0)</f>
        <v>2.5354999999999999</v>
      </c>
      <c r="G11" s="61">
        <f t="shared" si="1"/>
        <v>19</v>
      </c>
      <c r="H11" s="60">
        <f>VLOOKUP($A11,'Return Data'!$B$7:$R$2292,11,0)</f>
        <v>1.4939</v>
      </c>
      <c r="I11" s="61">
        <f t="shared" si="2"/>
        <v>15</v>
      </c>
      <c r="J11" s="60">
        <f>VLOOKUP($A11,'Return Data'!$B$7:$R$2292,12,0)</f>
        <v>1.2032</v>
      </c>
      <c r="K11" s="61">
        <f t="shared" si="3"/>
        <v>9</v>
      </c>
      <c r="L11" s="60">
        <f>VLOOKUP($A11,'Return Data'!$B$7:$R$2292,13,0)</f>
        <v>1.954</v>
      </c>
      <c r="M11" s="61">
        <f t="shared" si="4"/>
        <v>11</v>
      </c>
      <c r="N11" s="60">
        <f>VLOOKUP($A11,'Return Data'!$B$7:$R$2292,17,0)</f>
        <v>2.0144000000000002</v>
      </c>
      <c r="O11" s="61">
        <f t="shared" si="5"/>
        <v>14</v>
      </c>
      <c r="P11" s="60">
        <f>VLOOKUP($A11,'Return Data'!$B$7:$R$2292,14,0)</f>
        <v>4.3975999999999997</v>
      </c>
      <c r="Q11" s="61">
        <f t="shared" si="6"/>
        <v>17</v>
      </c>
      <c r="R11" s="60">
        <f>VLOOKUP($A11,'Return Data'!$B$7:$R$2292,16,0)</f>
        <v>8.3877000000000006</v>
      </c>
      <c r="S11" s="62">
        <f t="shared" si="7"/>
        <v>7</v>
      </c>
    </row>
    <row r="12" spans="1:19" x14ac:dyDescent="0.3">
      <c r="A12" s="77" t="s">
        <v>1270</v>
      </c>
      <c r="B12" s="59">
        <f>VLOOKUP($A12,'Return Data'!$B$7:$R$2292,3,0)</f>
        <v>44774</v>
      </c>
      <c r="C12" s="60">
        <f>VLOOKUP($A12,'Return Data'!$B$7:$R$2292,4,0)</f>
        <v>76.607600000000005</v>
      </c>
      <c r="D12" s="60">
        <f>VLOOKUP($A12,'Return Data'!$B$7:$R$2292,9,0)</f>
        <v>11.589399999999999</v>
      </c>
      <c r="E12" s="61">
        <f t="shared" si="0"/>
        <v>21</v>
      </c>
      <c r="F12" s="60">
        <f>VLOOKUP($A12,'Return Data'!$B$7:$R$2292,10,0)</f>
        <v>3.2578999999999998</v>
      </c>
      <c r="G12" s="61">
        <f t="shared" si="1"/>
        <v>15</v>
      </c>
      <c r="H12" s="60">
        <f>VLOOKUP($A12,'Return Data'!$B$7:$R$2292,11,0)</f>
        <v>2.1850999999999998</v>
      </c>
      <c r="I12" s="61">
        <f t="shared" si="2"/>
        <v>10</v>
      </c>
      <c r="J12" s="60">
        <f>VLOOKUP($A12,'Return Data'!$B$7:$R$2292,12,0)</f>
        <v>1.3452</v>
      </c>
      <c r="K12" s="61">
        <f t="shared" si="3"/>
        <v>6</v>
      </c>
      <c r="L12" s="60">
        <f>VLOOKUP($A12,'Return Data'!$B$7:$R$2292,13,0)</f>
        <v>2.6074000000000002</v>
      </c>
      <c r="M12" s="61">
        <f t="shared" si="4"/>
        <v>5</v>
      </c>
      <c r="N12" s="60">
        <f>VLOOKUP($A12,'Return Data'!$B$7:$R$2292,17,0)</f>
        <v>3.0569000000000002</v>
      </c>
      <c r="O12" s="61">
        <f t="shared" si="5"/>
        <v>3</v>
      </c>
      <c r="P12" s="60">
        <f>VLOOKUP($A12,'Return Data'!$B$7:$R$2292,14,0)</f>
        <v>6.1803999999999997</v>
      </c>
      <c r="Q12" s="61">
        <f t="shared" si="6"/>
        <v>1</v>
      </c>
      <c r="R12" s="60">
        <f>VLOOKUP($A12,'Return Data'!$B$7:$R$2292,16,0)</f>
        <v>9.3190000000000008</v>
      </c>
      <c r="S12" s="62">
        <f t="shared" si="7"/>
        <v>2</v>
      </c>
    </row>
    <row r="13" spans="1:19" x14ac:dyDescent="0.3">
      <c r="A13" s="77" t="s">
        <v>1272</v>
      </c>
      <c r="B13" s="59">
        <f>VLOOKUP($A13,'Return Data'!$B$7:$R$2292,3,0)</f>
        <v>44774</v>
      </c>
      <c r="C13" s="60">
        <f>VLOOKUP($A13,'Return Data'!$B$7:$R$2292,4,0)</f>
        <v>19.9512</v>
      </c>
      <c r="D13" s="60">
        <f>VLOOKUP($A13,'Return Data'!$B$7:$R$2292,9,0)</f>
        <v>16.601600000000001</v>
      </c>
      <c r="E13" s="61">
        <f t="shared" si="0"/>
        <v>8</v>
      </c>
      <c r="F13" s="60">
        <f>VLOOKUP($A13,'Return Data'!$B$7:$R$2292,10,0)</f>
        <v>3.4123000000000001</v>
      </c>
      <c r="G13" s="61">
        <f t="shared" si="1"/>
        <v>13</v>
      </c>
      <c r="H13" s="60">
        <f>VLOOKUP($A13,'Return Data'!$B$7:$R$2292,11,0)</f>
        <v>2.4781</v>
      </c>
      <c r="I13" s="61">
        <f t="shared" si="2"/>
        <v>8</v>
      </c>
      <c r="J13" s="60">
        <f>VLOOKUP($A13,'Return Data'!$B$7:$R$2292,12,0)</f>
        <v>1.5113000000000001</v>
      </c>
      <c r="K13" s="61">
        <f t="shared" si="3"/>
        <v>4</v>
      </c>
      <c r="L13" s="60">
        <f>VLOOKUP($A13,'Return Data'!$B$7:$R$2292,13,0)</f>
        <v>2.9624999999999999</v>
      </c>
      <c r="M13" s="61">
        <f t="shared" si="4"/>
        <v>1</v>
      </c>
      <c r="N13" s="60">
        <f>VLOOKUP($A13,'Return Data'!$B$7:$R$2292,17,0)</f>
        <v>4.4122000000000003</v>
      </c>
      <c r="O13" s="61">
        <f t="shared" si="5"/>
        <v>1</v>
      </c>
      <c r="P13" s="60">
        <f>VLOOKUP($A13,'Return Data'!$B$7:$R$2292,14,0)</f>
        <v>6.1608000000000001</v>
      </c>
      <c r="Q13" s="61">
        <f t="shared" si="6"/>
        <v>2</v>
      </c>
      <c r="R13" s="60">
        <f>VLOOKUP($A13,'Return Data'!$B$7:$R$2292,16,0)</f>
        <v>8.4979999999999993</v>
      </c>
      <c r="S13" s="62">
        <f t="shared" si="7"/>
        <v>6</v>
      </c>
    </row>
    <row r="14" spans="1:19" x14ac:dyDescent="0.3">
      <c r="A14" s="77" t="s">
        <v>1273</v>
      </c>
      <c r="B14" s="59">
        <f>VLOOKUP($A14,'Return Data'!$B$7:$R$2292,3,0)</f>
        <v>44774</v>
      </c>
      <c r="C14" s="60">
        <f>VLOOKUP($A14,'Return Data'!$B$7:$R$2292,4,0)</f>
        <v>49.120800000000003</v>
      </c>
      <c r="D14" s="60">
        <f>VLOOKUP($A14,'Return Data'!$B$7:$R$2292,9,0)</f>
        <v>15.161899999999999</v>
      </c>
      <c r="E14" s="61">
        <f t="shared" si="0"/>
        <v>11</v>
      </c>
      <c r="F14" s="60">
        <f>VLOOKUP($A14,'Return Data'!$B$7:$R$2292,10,0)</f>
        <v>3.806</v>
      </c>
      <c r="G14" s="61">
        <f t="shared" si="1"/>
        <v>8</v>
      </c>
      <c r="H14" s="60">
        <f>VLOOKUP($A14,'Return Data'!$B$7:$R$2292,11,0)</f>
        <v>2.6705000000000001</v>
      </c>
      <c r="I14" s="61">
        <f t="shared" si="2"/>
        <v>5</v>
      </c>
      <c r="J14" s="60">
        <f>VLOOKUP($A14,'Return Data'!$B$7:$R$2292,12,0)</f>
        <v>1.9247000000000001</v>
      </c>
      <c r="K14" s="61">
        <f t="shared" si="3"/>
        <v>2</v>
      </c>
      <c r="L14" s="60">
        <f>VLOOKUP($A14,'Return Data'!$B$7:$R$2292,13,0)</f>
        <v>2.8677999999999999</v>
      </c>
      <c r="M14" s="61">
        <f t="shared" si="4"/>
        <v>2</v>
      </c>
      <c r="N14" s="60">
        <f>VLOOKUP($A14,'Return Data'!$B$7:$R$2292,17,0)</f>
        <v>2.12</v>
      </c>
      <c r="O14" s="61">
        <f t="shared" si="5"/>
        <v>11</v>
      </c>
      <c r="P14" s="60">
        <f>VLOOKUP($A14,'Return Data'!$B$7:$R$2292,14,0)</f>
        <v>4.1227999999999998</v>
      </c>
      <c r="Q14" s="61">
        <f t="shared" si="6"/>
        <v>19</v>
      </c>
      <c r="R14" s="60">
        <f>VLOOKUP($A14,'Return Data'!$B$7:$R$2292,16,0)</f>
        <v>8.0076000000000001</v>
      </c>
      <c r="S14" s="62">
        <f t="shared" si="7"/>
        <v>11</v>
      </c>
    </row>
    <row r="15" spans="1:19" x14ac:dyDescent="0.3">
      <c r="A15" s="77" t="s">
        <v>1275</v>
      </c>
      <c r="B15" s="59">
        <f>VLOOKUP($A15,'Return Data'!$B$7:$R$2292,3,0)</f>
        <v>44774</v>
      </c>
      <c r="C15" s="60">
        <f>VLOOKUP($A15,'Return Data'!$B$7:$R$2292,4,0)</f>
        <v>44.691899999999997</v>
      </c>
      <c r="D15" s="60">
        <f>VLOOKUP($A15,'Return Data'!$B$7:$R$2292,9,0)</f>
        <v>12.535399999999999</v>
      </c>
      <c r="E15" s="61">
        <f t="shared" si="0"/>
        <v>19</v>
      </c>
      <c r="F15" s="60">
        <f>VLOOKUP($A15,'Return Data'!$B$7:$R$2292,10,0)</f>
        <v>2.6320000000000001</v>
      </c>
      <c r="G15" s="61">
        <f t="shared" si="1"/>
        <v>18</v>
      </c>
      <c r="H15" s="60">
        <f>VLOOKUP($A15,'Return Data'!$B$7:$R$2292,11,0)</f>
        <v>1.0932999999999999</v>
      </c>
      <c r="I15" s="61">
        <f t="shared" si="2"/>
        <v>20</v>
      </c>
      <c r="J15" s="60">
        <f>VLOOKUP($A15,'Return Data'!$B$7:$R$2292,12,0)</f>
        <v>0.16289999999999999</v>
      </c>
      <c r="K15" s="61">
        <f t="shared" si="3"/>
        <v>17</v>
      </c>
      <c r="L15" s="60">
        <f>VLOOKUP($A15,'Return Data'!$B$7:$R$2292,13,0)</f>
        <v>1.5818000000000001</v>
      </c>
      <c r="M15" s="61">
        <f t="shared" si="4"/>
        <v>15</v>
      </c>
      <c r="N15" s="60">
        <f>VLOOKUP($A15,'Return Data'!$B$7:$R$2292,17,0)</f>
        <v>2.0846</v>
      </c>
      <c r="O15" s="61">
        <f t="shared" si="5"/>
        <v>13</v>
      </c>
      <c r="P15" s="60">
        <f>VLOOKUP($A15,'Return Data'!$B$7:$R$2292,14,0)</f>
        <v>4.7023999999999999</v>
      </c>
      <c r="Q15" s="61">
        <f t="shared" si="6"/>
        <v>14</v>
      </c>
      <c r="R15" s="60">
        <f>VLOOKUP($A15,'Return Data'!$B$7:$R$2292,16,0)</f>
        <v>7.3779000000000003</v>
      </c>
      <c r="S15" s="62">
        <f t="shared" si="7"/>
        <v>16</v>
      </c>
    </row>
    <row r="16" spans="1:19" x14ac:dyDescent="0.3">
      <c r="A16" s="77" t="s">
        <v>1277</v>
      </c>
      <c r="B16" s="59">
        <f>VLOOKUP($A16,'Return Data'!$B$7:$R$2292,3,0)</f>
        <v>44774</v>
      </c>
      <c r="C16" s="60">
        <f>VLOOKUP($A16,'Return Data'!$B$7:$R$2292,4,0)</f>
        <v>80.970200000000006</v>
      </c>
      <c r="D16" s="60">
        <f>VLOOKUP($A16,'Return Data'!$B$7:$R$2292,9,0)</f>
        <v>13.8012</v>
      </c>
      <c r="E16" s="61">
        <f t="shared" si="0"/>
        <v>14</v>
      </c>
      <c r="F16" s="60">
        <f>VLOOKUP($A16,'Return Data'!$B$7:$R$2292,10,0)</f>
        <v>1.9078999999999999</v>
      </c>
      <c r="G16" s="61">
        <f t="shared" si="1"/>
        <v>22</v>
      </c>
      <c r="H16" s="60">
        <f>VLOOKUP($A16,'Return Data'!$B$7:$R$2292,11,0)</f>
        <v>4.1557000000000004</v>
      </c>
      <c r="I16" s="61">
        <f t="shared" si="2"/>
        <v>1</v>
      </c>
      <c r="J16" s="60">
        <f>VLOOKUP($A16,'Return Data'!$B$7:$R$2292,12,0)</f>
        <v>0.63380000000000003</v>
      </c>
      <c r="K16" s="61">
        <f t="shared" si="3"/>
        <v>13</v>
      </c>
      <c r="L16" s="60">
        <f>VLOOKUP($A16,'Return Data'!$B$7:$R$2292,13,0)</f>
        <v>2.8420000000000001</v>
      </c>
      <c r="M16" s="61">
        <f t="shared" si="4"/>
        <v>3</v>
      </c>
      <c r="N16" s="60">
        <f>VLOOKUP($A16,'Return Data'!$B$7:$R$2292,17,0)</f>
        <v>2.9169999999999998</v>
      </c>
      <c r="O16" s="61">
        <f t="shared" si="5"/>
        <v>5</v>
      </c>
      <c r="P16" s="60">
        <f>VLOOKUP($A16,'Return Data'!$B$7:$R$2292,14,0)</f>
        <v>6.1233000000000004</v>
      </c>
      <c r="Q16" s="61">
        <f t="shared" si="6"/>
        <v>3</v>
      </c>
      <c r="R16" s="60">
        <f>VLOOKUP($A16,'Return Data'!$B$7:$R$2292,16,0)</f>
        <v>9.5340000000000007</v>
      </c>
      <c r="S16" s="62">
        <f t="shared" si="7"/>
        <v>1</v>
      </c>
    </row>
    <row r="17" spans="1:19" x14ac:dyDescent="0.3">
      <c r="A17" s="77" t="s">
        <v>1279</v>
      </c>
      <c r="B17" s="59">
        <f>VLOOKUP($A17,'Return Data'!$B$7:$R$2292,3,0)</f>
        <v>44774</v>
      </c>
      <c r="C17" s="60">
        <f>VLOOKUP($A17,'Return Data'!$B$7:$R$2292,4,0)</f>
        <v>17.480799999999999</v>
      </c>
      <c r="D17" s="60">
        <f>VLOOKUP($A17,'Return Data'!$B$7:$R$2292,9,0)</f>
        <v>16.217099999999999</v>
      </c>
      <c r="E17" s="61">
        <f t="shared" si="0"/>
        <v>9</v>
      </c>
      <c r="F17" s="60">
        <f>VLOOKUP($A17,'Return Data'!$B$7:$R$2292,10,0)</f>
        <v>2.88</v>
      </c>
      <c r="G17" s="61">
        <f t="shared" si="1"/>
        <v>16</v>
      </c>
      <c r="H17" s="60">
        <f>VLOOKUP($A17,'Return Data'!$B$7:$R$2292,11,0)</f>
        <v>3.1303000000000001</v>
      </c>
      <c r="I17" s="61">
        <f t="shared" si="2"/>
        <v>4</v>
      </c>
      <c r="J17" s="60">
        <f>VLOOKUP($A17,'Return Data'!$B$7:$R$2292,12,0)</f>
        <v>0.59919999999999995</v>
      </c>
      <c r="K17" s="61">
        <f t="shared" si="3"/>
        <v>14</v>
      </c>
      <c r="L17" s="60">
        <f>VLOOKUP($A17,'Return Data'!$B$7:$R$2292,13,0)</f>
        <v>1.0458000000000001</v>
      </c>
      <c r="M17" s="61">
        <f t="shared" si="4"/>
        <v>20</v>
      </c>
      <c r="N17" s="60">
        <f>VLOOKUP($A17,'Return Data'!$B$7:$R$2292,17,0)</f>
        <v>1.5737000000000001</v>
      </c>
      <c r="O17" s="61">
        <f t="shared" si="5"/>
        <v>18</v>
      </c>
      <c r="P17" s="60">
        <f>VLOOKUP($A17,'Return Data'!$B$7:$R$2292,14,0)</f>
        <v>3.3980999999999999</v>
      </c>
      <c r="Q17" s="61">
        <f t="shared" si="6"/>
        <v>25</v>
      </c>
      <c r="R17" s="60">
        <f>VLOOKUP($A17,'Return Data'!$B$7:$R$2292,16,0)</f>
        <v>5.9798999999999998</v>
      </c>
      <c r="S17" s="62">
        <f t="shared" si="7"/>
        <v>25</v>
      </c>
    </row>
    <row r="18" spans="1:19" x14ac:dyDescent="0.3">
      <c r="A18" s="77" t="s">
        <v>1282</v>
      </c>
      <c r="B18" s="59">
        <f>VLOOKUP($A18,'Return Data'!$B$7:$R$2292,3,0)</f>
        <v>44774</v>
      </c>
      <c r="C18" s="60">
        <f>VLOOKUP($A18,'Return Data'!$B$7:$R$2292,4,0)</f>
        <v>28.508800000000001</v>
      </c>
      <c r="D18" s="60">
        <f>VLOOKUP($A18,'Return Data'!$B$7:$R$2292,9,0)</f>
        <v>15.4862</v>
      </c>
      <c r="E18" s="61">
        <f t="shared" si="0"/>
        <v>10</v>
      </c>
      <c r="F18" s="60">
        <f>VLOOKUP($A18,'Return Data'!$B$7:$R$2292,10,0)</f>
        <v>1.0708</v>
      </c>
      <c r="G18" s="61">
        <f t="shared" si="1"/>
        <v>25</v>
      </c>
      <c r="H18" s="60">
        <f>VLOOKUP($A18,'Return Data'!$B$7:$R$2292,11,0)</f>
        <v>0.76039999999999996</v>
      </c>
      <c r="I18" s="61">
        <f t="shared" si="2"/>
        <v>23</v>
      </c>
      <c r="J18" s="60">
        <f>VLOOKUP($A18,'Return Data'!$B$7:$R$2292,12,0)</f>
        <v>0.65980000000000005</v>
      </c>
      <c r="K18" s="61">
        <f t="shared" si="3"/>
        <v>12</v>
      </c>
      <c r="L18" s="60">
        <f>VLOOKUP($A18,'Return Data'!$B$7:$R$2292,13,0)</f>
        <v>1.6277999999999999</v>
      </c>
      <c r="M18" s="61">
        <f t="shared" si="4"/>
        <v>13</v>
      </c>
      <c r="N18" s="60">
        <f>VLOOKUP($A18,'Return Data'!$B$7:$R$2292,17,0)</f>
        <v>2.1183999999999998</v>
      </c>
      <c r="O18" s="61">
        <f t="shared" si="5"/>
        <v>12</v>
      </c>
      <c r="P18" s="60">
        <f>VLOOKUP($A18,'Return Data'!$B$7:$R$2292,14,0)</f>
        <v>5.9283000000000001</v>
      </c>
      <c r="Q18" s="61">
        <f t="shared" si="6"/>
        <v>4</v>
      </c>
      <c r="R18" s="60">
        <f>VLOOKUP($A18,'Return Data'!$B$7:$R$2292,16,0)</f>
        <v>7.9724000000000004</v>
      </c>
      <c r="S18" s="62">
        <f t="shared" si="7"/>
        <v>12</v>
      </c>
    </row>
    <row r="19" spans="1:19" x14ac:dyDescent="0.3">
      <c r="A19" s="77" t="s">
        <v>1283</v>
      </c>
      <c r="B19" s="59">
        <f>VLOOKUP($A19,'Return Data'!$B$7:$R$2292,3,0)</f>
        <v>44774</v>
      </c>
      <c r="C19" s="60">
        <f>VLOOKUP($A19,'Return Data'!$B$7:$R$2292,4,0)</f>
        <v>2296.1632</v>
      </c>
      <c r="D19" s="60">
        <f>VLOOKUP($A19,'Return Data'!$B$7:$R$2292,9,0)</f>
        <v>8.5120000000000005</v>
      </c>
      <c r="E19" s="61">
        <f t="shared" si="0"/>
        <v>24</v>
      </c>
      <c r="F19" s="60">
        <f>VLOOKUP($A19,'Return Data'!$B$7:$R$2292,10,0)</f>
        <v>4.0674999999999999</v>
      </c>
      <c r="G19" s="61">
        <f t="shared" si="1"/>
        <v>6</v>
      </c>
      <c r="H19" s="60">
        <f>VLOOKUP($A19,'Return Data'!$B$7:$R$2292,11,0)</f>
        <v>3.6951000000000001</v>
      </c>
      <c r="I19" s="61">
        <f t="shared" si="2"/>
        <v>2</v>
      </c>
      <c r="J19" s="60">
        <f>VLOOKUP($A19,'Return Data'!$B$7:$R$2292,12,0)</f>
        <v>1.8852</v>
      </c>
      <c r="K19" s="61">
        <f t="shared" si="3"/>
        <v>3</v>
      </c>
      <c r="L19" s="60">
        <f>VLOOKUP($A19,'Return Data'!$B$7:$R$2292,13,0)</f>
        <v>2.2784</v>
      </c>
      <c r="M19" s="61">
        <f t="shared" si="4"/>
        <v>8</v>
      </c>
      <c r="N19" s="60">
        <f>VLOOKUP($A19,'Return Data'!$B$7:$R$2292,17,0)</f>
        <v>1.1347</v>
      </c>
      <c r="O19" s="61">
        <f t="shared" si="5"/>
        <v>24</v>
      </c>
      <c r="P19" s="60">
        <f>VLOOKUP($A19,'Return Data'!$B$7:$R$2292,14,0)</f>
        <v>3.1846999999999999</v>
      </c>
      <c r="Q19" s="61">
        <f t="shared" si="6"/>
        <v>26</v>
      </c>
      <c r="R19" s="60">
        <f>VLOOKUP($A19,'Return Data'!$B$7:$R$2292,16,0)</f>
        <v>5.9065000000000003</v>
      </c>
      <c r="S19" s="62">
        <f t="shared" si="7"/>
        <v>26</v>
      </c>
    </row>
    <row r="20" spans="1:19" x14ac:dyDescent="0.3">
      <c r="A20" s="77" t="s">
        <v>1286</v>
      </c>
      <c r="B20" s="59">
        <f>VLOOKUP($A20,'Return Data'!$B$7:$R$2292,3,0)</f>
        <v>44774</v>
      </c>
      <c r="C20" s="60">
        <f>VLOOKUP($A20,'Return Data'!$B$7:$R$2292,4,0)</f>
        <v>77.972300000000004</v>
      </c>
      <c r="D20" s="60">
        <f>VLOOKUP($A20,'Return Data'!$B$7:$R$2292,9,0)</f>
        <v>13.156000000000001</v>
      </c>
      <c r="E20" s="61">
        <f t="shared" si="0"/>
        <v>15</v>
      </c>
      <c r="F20" s="60">
        <f>VLOOKUP($A20,'Return Data'!$B$7:$R$2292,10,0)</f>
        <v>0.84089999999999998</v>
      </c>
      <c r="G20" s="61">
        <f t="shared" si="1"/>
        <v>26</v>
      </c>
      <c r="H20" s="60">
        <f>VLOOKUP($A20,'Return Data'!$B$7:$R$2292,11,0)</f>
        <v>0.10009999999999999</v>
      </c>
      <c r="I20" s="61">
        <f t="shared" si="2"/>
        <v>27</v>
      </c>
      <c r="J20" s="60">
        <f>VLOOKUP($A20,'Return Data'!$B$7:$R$2292,12,0)</f>
        <v>-0.46679999999999999</v>
      </c>
      <c r="K20" s="61">
        <f t="shared" si="3"/>
        <v>21</v>
      </c>
      <c r="L20" s="60">
        <f>VLOOKUP($A20,'Return Data'!$B$7:$R$2292,13,0)</f>
        <v>1.5839000000000001</v>
      </c>
      <c r="M20" s="61">
        <f t="shared" si="4"/>
        <v>14</v>
      </c>
      <c r="N20" s="60">
        <f>VLOOKUP($A20,'Return Data'!$B$7:$R$2292,17,0)</f>
        <v>2.3149999999999999</v>
      </c>
      <c r="O20" s="61">
        <f t="shared" si="5"/>
        <v>8</v>
      </c>
      <c r="P20" s="60">
        <f>VLOOKUP($A20,'Return Data'!$B$7:$R$2292,14,0)</f>
        <v>4.9275000000000002</v>
      </c>
      <c r="Q20" s="61">
        <f t="shared" si="6"/>
        <v>10</v>
      </c>
      <c r="R20" s="60">
        <f>VLOOKUP($A20,'Return Data'!$B$7:$R$2292,16,0)</f>
        <v>9.0900999999999996</v>
      </c>
      <c r="S20" s="62">
        <f t="shared" si="7"/>
        <v>3</v>
      </c>
    </row>
    <row r="21" spans="1:19" x14ac:dyDescent="0.3">
      <c r="A21" s="77" t="s">
        <v>1288</v>
      </c>
      <c r="B21" s="59">
        <f>VLOOKUP($A21,'Return Data'!$B$7:$R$2292,3,0)</f>
        <v>44774</v>
      </c>
      <c r="C21" s="60">
        <f>VLOOKUP($A21,'Return Data'!$B$7:$R$2292,4,0)</f>
        <v>54.970799999999997</v>
      </c>
      <c r="D21" s="60">
        <f>VLOOKUP($A21,'Return Data'!$B$7:$R$2292,9,0)</f>
        <v>12.914400000000001</v>
      </c>
      <c r="E21" s="61">
        <f t="shared" si="0"/>
        <v>16</v>
      </c>
      <c r="F21" s="60">
        <f>VLOOKUP($A21,'Return Data'!$B$7:$R$2292,10,0)</f>
        <v>4.4309000000000003</v>
      </c>
      <c r="G21" s="61">
        <f t="shared" si="1"/>
        <v>4</v>
      </c>
      <c r="H21" s="60">
        <f>VLOOKUP($A21,'Return Data'!$B$7:$R$2292,11,0)</f>
        <v>2.5836999999999999</v>
      </c>
      <c r="I21" s="61">
        <f t="shared" si="2"/>
        <v>6</v>
      </c>
      <c r="J21" s="60">
        <f>VLOOKUP($A21,'Return Data'!$B$7:$R$2292,12,0)</f>
        <v>0.48630000000000001</v>
      </c>
      <c r="K21" s="61">
        <f t="shared" si="3"/>
        <v>15</v>
      </c>
      <c r="L21" s="60">
        <f>VLOOKUP($A21,'Return Data'!$B$7:$R$2292,13,0)</f>
        <v>1.52</v>
      </c>
      <c r="M21" s="61">
        <f t="shared" si="4"/>
        <v>16</v>
      </c>
      <c r="N21" s="60">
        <f>VLOOKUP($A21,'Return Data'!$B$7:$R$2292,17,0)</f>
        <v>1.6780999999999999</v>
      </c>
      <c r="O21" s="61">
        <f t="shared" si="5"/>
        <v>17</v>
      </c>
      <c r="P21" s="60">
        <f>VLOOKUP($A21,'Return Data'!$B$7:$R$2292,14,0)</f>
        <v>4.2507999999999999</v>
      </c>
      <c r="Q21" s="61">
        <f t="shared" si="6"/>
        <v>18</v>
      </c>
      <c r="R21" s="60">
        <f>VLOOKUP($A21,'Return Data'!$B$7:$R$2292,16,0)</f>
        <v>7.9211</v>
      </c>
      <c r="S21" s="62">
        <f t="shared" si="7"/>
        <v>14</v>
      </c>
    </row>
    <row r="22" spans="1:19" x14ac:dyDescent="0.3">
      <c r="A22" s="77" t="s">
        <v>1290</v>
      </c>
      <c r="B22" s="59">
        <f>VLOOKUP($A22,'Return Data'!$B$7:$R$2292,3,0)</f>
        <v>44774</v>
      </c>
      <c r="C22" s="60">
        <f>VLOOKUP($A22,'Return Data'!$B$7:$R$2292,4,0)</f>
        <v>49.345700000000001</v>
      </c>
      <c r="D22" s="60">
        <f>VLOOKUP($A22,'Return Data'!$B$7:$R$2292,9,0)</f>
        <v>7.3928000000000003</v>
      </c>
      <c r="E22" s="61">
        <f t="shared" si="0"/>
        <v>26</v>
      </c>
      <c r="F22" s="60">
        <f>VLOOKUP($A22,'Return Data'!$B$7:$R$2292,10,0)</f>
        <v>2.3957999999999999</v>
      </c>
      <c r="G22" s="61">
        <f t="shared" si="1"/>
        <v>20</v>
      </c>
      <c r="H22" s="60">
        <f>VLOOKUP($A22,'Return Data'!$B$7:$R$2292,11,0)</f>
        <v>1.2815000000000001</v>
      </c>
      <c r="I22" s="61">
        <f t="shared" si="2"/>
        <v>19</v>
      </c>
      <c r="J22" s="60">
        <f>VLOOKUP($A22,'Return Data'!$B$7:$R$2292,12,0)</f>
        <v>1.2677</v>
      </c>
      <c r="K22" s="61">
        <f t="shared" si="3"/>
        <v>8</v>
      </c>
      <c r="L22" s="60">
        <f>VLOOKUP($A22,'Return Data'!$B$7:$R$2292,13,0)</f>
        <v>1.3381000000000001</v>
      </c>
      <c r="M22" s="61">
        <f t="shared" si="4"/>
        <v>17</v>
      </c>
      <c r="N22" s="60">
        <f>VLOOKUP($A22,'Return Data'!$B$7:$R$2292,17,0)</f>
        <v>2.2559</v>
      </c>
      <c r="O22" s="61">
        <f t="shared" si="5"/>
        <v>10</v>
      </c>
      <c r="P22" s="60">
        <f>VLOOKUP($A22,'Return Data'!$B$7:$R$2292,14,0)</f>
        <v>4.8281000000000001</v>
      </c>
      <c r="Q22" s="61">
        <f t="shared" si="6"/>
        <v>12</v>
      </c>
      <c r="R22" s="60">
        <f>VLOOKUP($A22,'Return Data'!$B$7:$R$2292,16,0)</f>
        <v>7.2892999999999999</v>
      </c>
      <c r="S22" s="62">
        <f t="shared" si="7"/>
        <v>17</v>
      </c>
    </row>
    <row r="23" spans="1:19" x14ac:dyDescent="0.3">
      <c r="A23" s="77" t="s">
        <v>1291</v>
      </c>
      <c r="B23" s="59">
        <f>VLOOKUP($A23,'Return Data'!$B$7:$R$2292,3,0)</f>
        <v>44774</v>
      </c>
      <c r="C23" s="60">
        <f>VLOOKUP($A23,'Return Data'!$B$7:$R$2292,4,0)</f>
        <v>30.741599999999998</v>
      </c>
      <c r="D23" s="60">
        <f>VLOOKUP($A23,'Return Data'!$B$7:$R$2292,9,0)</f>
        <v>11.115399999999999</v>
      </c>
      <c r="E23" s="61">
        <f t="shared" si="0"/>
        <v>22</v>
      </c>
      <c r="F23" s="60">
        <f>VLOOKUP($A23,'Return Data'!$B$7:$R$2292,10,0)</f>
        <v>8.5900000000000004E-2</v>
      </c>
      <c r="G23" s="61">
        <f t="shared" si="1"/>
        <v>27</v>
      </c>
      <c r="H23" s="60">
        <f>VLOOKUP($A23,'Return Data'!$B$7:$R$2292,11,0)</f>
        <v>0.1628</v>
      </c>
      <c r="I23" s="61">
        <f t="shared" si="2"/>
        <v>26</v>
      </c>
      <c r="J23" s="60">
        <f>VLOOKUP($A23,'Return Data'!$B$7:$R$2292,12,0)</f>
        <v>-0.43130000000000002</v>
      </c>
      <c r="K23" s="61">
        <f t="shared" si="3"/>
        <v>20</v>
      </c>
      <c r="L23" s="60">
        <f>VLOOKUP($A23,'Return Data'!$B$7:$R$2292,13,0)</f>
        <v>1.0283</v>
      </c>
      <c r="M23" s="61">
        <f t="shared" si="4"/>
        <v>21</v>
      </c>
      <c r="N23" s="60">
        <f>VLOOKUP($A23,'Return Data'!$B$7:$R$2292,17,0)</f>
        <v>1.4681999999999999</v>
      </c>
      <c r="O23" s="61">
        <f t="shared" si="5"/>
        <v>20</v>
      </c>
      <c r="P23" s="60">
        <f>VLOOKUP($A23,'Return Data'!$B$7:$R$2292,14,0)</f>
        <v>4.7091000000000003</v>
      </c>
      <c r="Q23" s="61">
        <f t="shared" si="6"/>
        <v>13</v>
      </c>
      <c r="R23" s="60">
        <f>VLOOKUP($A23,'Return Data'!$B$7:$R$2292,16,0)</f>
        <v>8.3828999999999994</v>
      </c>
      <c r="S23" s="62">
        <f t="shared" si="7"/>
        <v>8</v>
      </c>
    </row>
    <row r="24" spans="1:19" x14ac:dyDescent="0.3">
      <c r="A24" s="77" t="s">
        <v>1293</v>
      </c>
      <c r="B24" s="59">
        <f>VLOOKUP($A24,'Return Data'!$B$7:$R$2292,3,0)</f>
        <v>44774</v>
      </c>
      <c r="C24" s="60">
        <f>VLOOKUP($A24,'Return Data'!$B$7:$R$2292,4,0)</f>
        <v>24.7256</v>
      </c>
      <c r="D24" s="60">
        <f>VLOOKUP($A24,'Return Data'!$B$7:$R$2292,9,0)</f>
        <v>10.138999999999999</v>
      </c>
      <c r="E24" s="61">
        <f t="shared" si="0"/>
        <v>23</v>
      </c>
      <c r="F24" s="60">
        <f>VLOOKUP($A24,'Return Data'!$B$7:$R$2292,10,0)</f>
        <v>3.3740999999999999</v>
      </c>
      <c r="G24" s="61">
        <f t="shared" si="1"/>
        <v>14</v>
      </c>
      <c r="H24" s="60">
        <f>VLOOKUP($A24,'Return Data'!$B$7:$R$2292,11,0)</f>
        <v>2.0373000000000001</v>
      </c>
      <c r="I24" s="61">
        <f t="shared" si="2"/>
        <v>12</v>
      </c>
      <c r="J24" s="60">
        <f>VLOOKUP($A24,'Return Data'!$B$7:$R$2292,12,0)</f>
        <v>0.89710000000000001</v>
      </c>
      <c r="K24" s="61">
        <f t="shared" si="3"/>
        <v>10</v>
      </c>
      <c r="L24" s="60">
        <f>VLOOKUP($A24,'Return Data'!$B$7:$R$2292,13,0)</f>
        <v>2.1206</v>
      </c>
      <c r="M24" s="61">
        <f t="shared" si="4"/>
        <v>9</v>
      </c>
      <c r="N24" s="60">
        <f>VLOOKUP($A24,'Return Data'!$B$7:$R$2292,17,0)</f>
        <v>2.6044999999999998</v>
      </c>
      <c r="O24" s="61">
        <f t="shared" si="5"/>
        <v>7</v>
      </c>
      <c r="P24" s="60">
        <f>VLOOKUP($A24,'Return Data'!$B$7:$R$2292,14,0)</f>
        <v>4.5244999999999997</v>
      </c>
      <c r="Q24" s="61">
        <f t="shared" si="6"/>
        <v>16</v>
      </c>
      <c r="R24" s="60">
        <f>VLOOKUP($A24,'Return Data'!$B$7:$R$2292,16,0)</f>
        <v>6.7950999999999997</v>
      </c>
      <c r="S24" s="62">
        <f t="shared" si="7"/>
        <v>21</v>
      </c>
    </row>
    <row r="25" spans="1:19" x14ac:dyDescent="0.3">
      <c r="A25" s="77" t="s">
        <v>1296</v>
      </c>
      <c r="B25" s="59">
        <f>VLOOKUP($A25,'Return Data'!$B$7:$R$2292,3,0)</f>
        <v>44774</v>
      </c>
      <c r="C25" s="60">
        <f>VLOOKUP($A25,'Return Data'!$B$7:$R$2292,4,0)</f>
        <v>52.417400000000001</v>
      </c>
      <c r="D25" s="60">
        <f>VLOOKUP($A25,'Return Data'!$B$7:$R$2292,9,0)</f>
        <v>4.4462999999999999</v>
      </c>
      <c r="E25" s="61">
        <f t="shared" si="0"/>
        <v>27</v>
      </c>
      <c r="F25" s="60">
        <f>VLOOKUP($A25,'Return Data'!$B$7:$R$2292,10,0)</f>
        <v>2.7461000000000002</v>
      </c>
      <c r="G25" s="61">
        <f t="shared" si="1"/>
        <v>17</v>
      </c>
      <c r="H25" s="60">
        <f>VLOOKUP($A25,'Return Data'!$B$7:$R$2292,11,0)</f>
        <v>2.5777999999999999</v>
      </c>
      <c r="I25" s="61">
        <f t="shared" si="2"/>
        <v>7</v>
      </c>
      <c r="J25" s="60">
        <f>VLOOKUP($A25,'Return Data'!$B$7:$R$2292,12,0)</f>
        <v>2.0716000000000001</v>
      </c>
      <c r="K25" s="61">
        <f t="shared" si="3"/>
        <v>1</v>
      </c>
      <c r="L25" s="60">
        <f>VLOOKUP($A25,'Return Data'!$B$7:$R$2292,13,0)</f>
        <v>2.6494</v>
      </c>
      <c r="M25" s="61">
        <f t="shared" si="4"/>
        <v>4</v>
      </c>
      <c r="N25" s="60">
        <f>VLOOKUP($A25,'Return Data'!$B$7:$R$2292,17,0)</f>
        <v>2.968</v>
      </c>
      <c r="O25" s="61">
        <f t="shared" si="5"/>
        <v>4</v>
      </c>
      <c r="P25" s="60">
        <f>VLOOKUP($A25,'Return Data'!$B$7:$R$2292,14,0)</f>
        <v>5.7655000000000003</v>
      </c>
      <c r="Q25" s="61">
        <f t="shared" si="6"/>
        <v>6</v>
      </c>
      <c r="R25" s="60">
        <f>VLOOKUP($A25,'Return Data'!$B$7:$R$2292,16,0)</f>
        <v>7.9641000000000002</v>
      </c>
      <c r="S25" s="62">
        <f t="shared" si="7"/>
        <v>13</v>
      </c>
    </row>
    <row r="26" spans="1:19" x14ac:dyDescent="0.3">
      <c r="A26" s="77" t="s">
        <v>1298</v>
      </c>
      <c r="B26" s="59">
        <f>VLOOKUP($A26,'Return Data'!$B$7:$R$2292,3,0)</f>
        <v>44774</v>
      </c>
      <c r="C26" s="60">
        <f>VLOOKUP($A26,'Return Data'!$B$7:$R$2292,4,0)</f>
        <v>63.29</v>
      </c>
      <c r="D26" s="60">
        <f>VLOOKUP($A26,'Return Data'!$B$7:$R$2292,9,0)</f>
        <v>11.961499999999999</v>
      </c>
      <c r="E26" s="61">
        <f t="shared" si="0"/>
        <v>20</v>
      </c>
      <c r="F26" s="60">
        <f>VLOOKUP($A26,'Return Data'!$B$7:$R$2292,10,0)</f>
        <v>4.7050000000000001</v>
      </c>
      <c r="G26" s="61">
        <f t="shared" si="1"/>
        <v>3</v>
      </c>
      <c r="H26" s="60">
        <f>VLOOKUP($A26,'Return Data'!$B$7:$R$2292,11,0)</f>
        <v>3.4293</v>
      </c>
      <c r="I26" s="61">
        <f t="shared" si="2"/>
        <v>3</v>
      </c>
      <c r="J26" s="60">
        <f>VLOOKUP($A26,'Return Data'!$B$7:$R$2292,12,0)</f>
        <v>1.3257000000000001</v>
      </c>
      <c r="K26" s="61">
        <f t="shared" si="3"/>
        <v>7</v>
      </c>
      <c r="L26" s="60">
        <f>VLOOKUP($A26,'Return Data'!$B$7:$R$2292,13,0)</f>
        <v>1.9751000000000001</v>
      </c>
      <c r="M26" s="61">
        <f t="shared" si="4"/>
        <v>10</v>
      </c>
      <c r="N26" s="60">
        <f>VLOOKUP($A26,'Return Data'!$B$7:$R$2292,17,0)</f>
        <v>1.3746</v>
      </c>
      <c r="O26" s="61">
        <f t="shared" si="5"/>
        <v>21</v>
      </c>
      <c r="P26" s="60">
        <f>VLOOKUP($A26,'Return Data'!$B$7:$R$2292,14,0)</f>
        <v>3.6880999999999999</v>
      </c>
      <c r="Q26" s="61">
        <f t="shared" si="6"/>
        <v>23</v>
      </c>
      <c r="R26" s="60">
        <f>VLOOKUP($A26,'Return Data'!$B$7:$R$2292,16,0)</f>
        <v>8.3819999999999997</v>
      </c>
      <c r="S26" s="62">
        <f t="shared" si="7"/>
        <v>9</v>
      </c>
    </row>
    <row r="27" spans="1:19" x14ac:dyDescent="0.3">
      <c r="A27" s="77" t="s">
        <v>1300</v>
      </c>
      <c r="B27" s="59">
        <f>VLOOKUP($A27,'Return Data'!$B$7:$R$2292,3,0)</f>
        <v>44774</v>
      </c>
      <c r="C27" s="60">
        <f>VLOOKUP($A27,'Return Data'!$B$7:$R$2292,4,0)</f>
        <v>50.570099999999996</v>
      </c>
      <c r="D27" s="60">
        <f>VLOOKUP($A27,'Return Data'!$B$7:$R$2292,9,0)</f>
        <v>7.5404</v>
      </c>
      <c r="E27" s="61">
        <f t="shared" si="0"/>
        <v>25</v>
      </c>
      <c r="F27" s="60">
        <f>VLOOKUP($A27,'Return Data'!$B$7:$R$2292,10,0)</f>
        <v>1.4327000000000001</v>
      </c>
      <c r="G27" s="61">
        <f t="shared" si="1"/>
        <v>24</v>
      </c>
      <c r="H27" s="60">
        <f>VLOOKUP($A27,'Return Data'!$B$7:$R$2292,11,0)</f>
        <v>1.4608000000000001</v>
      </c>
      <c r="I27" s="61">
        <f t="shared" si="2"/>
        <v>16</v>
      </c>
      <c r="J27" s="60">
        <f>VLOOKUP($A27,'Return Data'!$B$7:$R$2292,12,0)</f>
        <v>0.3725</v>
      </c>
      <c r="K27" s="61">
        <f t="shared" si="3"/>
        <v>16</v>
      </c>
      <c r="L27" s="60">
        <f>VLOOKUP($A27,'Return Data'!$B$7:$R$2292,13,0)</f>
        <v>1.7271000000000001</v>
      </c>
      <c r="M27" s="61">
        <f t="shared" si="4"/>
        <v>12</v>
      </c>
      <c r="N27" s="60">
        <f>VLOOKUP($A27,'Return Data'!$B$7:$R$2292,17,0)</f>
        <v>1.7655000000000001</v>
      </c>
      <c r="O27" s="61">
        <f t="shared" si="5"/>
        <v>16</v>
      </c>
      <c r="P27" s="60">
        <f>VLOOKUP($A27,'Return Data'!$B$7:$R$2292,14,0)</f>
        <v>4.5275999999999996</v>
      </c>
      <c r="Q27" s="61">
        <f t="shared" si="6"/>
        <v>15</v>
      </c>
      <c r="R27" s="60">
        <f>VLOOKUP($A27,'Return Data'!$B$7:$R$2292,16,0)</f>
        <v>8.2105999999999995</v>
      </c>
      <c r="S27" s="62">
        <f t="shared" si="7"/>
        <v>10</v>
      </c>
    </row>
    <row r="28" spans="1:19" x14ac:dyDescent="0.3">
      <c r="A28" s="77" t="s">
        <v>829</v>
      </c>
      <c r="B28" s="59">
        <f>VLOOKUP($A28,'Return Data'!$B$7:$R$2292,3,0)</f>
        <v>44774</v>
      </c>
      <c r="C28" s="60">
        <f>VLOOKUP($A28,'Return Data'!$B$7:$R$2292,4,0)</f>
        <v>17.3704</v>
      </c>
      <c r="D28" s="60">
        <f>VLOOKUP($A28,'Return Data'!$B$7:$R$2292,9,0)</f>
        <v>19.647400000000001</v>
      </c>
      <c r="E28" s="61">
        <f t="shared" si="0"/>
        <v>7</v>
      </c>
      <c r="F28" s="60">
        <f>VLOOKUP($A28,'Return Data'!$B$7:$R$2292,10,0)</f>
        <v>3.5143</v>
      </c>
      <c r="G28" s="61">
        <f t="shared" si="1"/>
        <v>12</v>
      </c>
      <c r="H28" s="60">
        <f>VLOOKUP($A28,'Return Data'!$B$7:$R$2292,11,0)</f>
        <v>0.41649999999999998</v>
      </c>
      <c r="I28" s="61">
        <f t="shared" si="2"/>
        <v>25</v>
      </c>
      <c r="J28" s="60">
        <f>VLOOKUP($A28,'Return Data'!$B$7:$R$2292,12,0)</f>
        <v>-1.87</v>
      </c>
      <c r="K28" s="61">
        <f t="shared" si="3"/>
        <v>27</v>
      </c>
      <c r="L28" s="60">
        <f>VLOOKUP($A28,'Return Data'!$B$7:$R$2292,13,0)</f>
        <v>-1.2450000000000001</v>
      </c>
      <c r="M28" s="61">
        <f t="shared" si="4"/>
        <v>27</v>
      </c>
      <c r="N28" s="60">
        <f>VLOOKUP($A28,'Return Data'!$B$7:$R$2292,17,0)</f>
        <v>0.25509999999999999</v>
      </c>
      <c r="O28" s="61">
        <f t="shared" si="5"/>
        <v>27</v>
      </c>
      <c r="P28" s="60">
        <f>VLOOKUP($A28,'Return Data'!$B$7:$R$2292,14,0)</f>
        <v>3.6196000000000002</v>
      </c>
      <c r="Q28" s="61">
        <f t="shared" si="6"/>
        <v>24</v>
      </c>
      <c r="R28" s="60">
        <f>VLOOKUP($A28,'Return Data'!$B$7:$R$2292,16,0)</f>
        <v>7.2854999999999999</v>
      </c>
      <c r="S28" s="62">
        <f t="shared" si="7"/>
        <v>18</v>
      </c>
    </row>
    <row r="29" spans="1:19" x14ac:dyDescent="0.3">
      <c r="A29" s="77" t="s">
        <v>830</v>
      </c>
      <c r="B29" s="59">
        <f>VLOOKUP($A29,'Return Data'!$B$7:$R$2292,3,0)</f>
        <v>44774</v>
      </c>
      <c r="C29" s="60">
        <f>VLOOKUP($A29,'Return Data'!$B$7:$R$2292,4,0)</f>
        <v>19.521899999999999</v>
      </c>
      <c r="D29" s="60">
        <f>VLOOKUP($A29,'Return Data'!$B$7:$R$2292,9,0)</f>
        <v>20.414000000000001</v>
      </c>
      <c r="E29" s="61">
        <f t="shared" si="0"/>
        <v>2</v>
      </c>
      <c r="F29" s="60">
        <f>VLOOKUP($A29,'Return Data'!$B$7:$R$2292,10,0)</f>
        <v>3.7332000000000001</v>
      </c>
      <c r="G29" s="61">
        <f t="shared" si="1"/>
        <v>9</v>
      </c>
      <c r="H29" s="60">
        <f>VLOOKUP($A29,'Return Data'!$B$7:$R$2292,11,0)</f>
        <v>2.0598999999999998</v>
      </c>
      <c r="I29" s="61">
        <f t="shared" si="2"/>
        <v>11</v>
      </c>
      <c r="J29" s="60">
        <f>VLOOKUP($A29,'Return Data'!$B$7:$R$2292,12,0)</f>
        <v>-0.47910000000000003</v>
      </c>
      <c r="K29" s="61">
        <f t="shared" si="3"/>
        <v>22</v>
      </c>
      <c r="L29" s="60">
        <f>VLOOKUP($A29,'Return Data'!$B$7:$R$2292,13,0)</f>
        <v>1.2467999999999999</v>
      </c>
      <c r="M29" s="61">
        <f t="shared" si="4"/>
        <v>18</v>
      </c>
      <c r="N29" s="60">
        <f>VLOOKUP($A29,'Return Data'!$B$7:$R$2292,17,0)</f>
        <v>2.3081999999999998</v>
      </c>
      <c r="O29" s="61">
        <f t="shared" si="5"/>
        <v>9</v>
      </c>
      <c r="P29" s="60">
        <f>VLOOKUP($A29,'Return Data'!$B$7:$R$2292,14,0)</f>
        <v>5.7084999999999999</v>
      </c>
      <c r="Q29" s="61">
        <f t="shared" si="6"/>
        <v>7</v>
      </c>
      <c r="R29" s="60">
        <f>VLOOKUP($A29,'Return Data'!$B$7:$R$2292,16,0)</f>
        <v>8.8477999999999994</v>
      </c>
      <c r="S29" s="62">
        <f t="shared" si="7"/>
        <v>4</v>
      </c>
    </row>
    <row r="30" spans="1:19" x14ac:dyDescent="0.3">
      <c r="A30" s="77" t="s">
        <v>833</v>
      </c>
      <c r="B30" s="59">
        <f>VLOOKUP($A30,'Return Data'!$B$7:$R$2292,3,0)</f>
        <v>44774</v>
      </c>
      <c r="C30" s="60">
        <f>VLOOKUP($A30,'Return Data'!$B$7:$R$2292,4,0)</f>
        <v>36.130899999999997</v>
      </c>
      <c r="D30" s="60">
        <f>VLOOKUP($A30,'Return Data'!$B$7:$R$2292,9,0)</f>
        <v>19.940000000000001</v>
      </c>
      <c r="E30" s="61">
        <f t="shared" si="0"/>
        <v>4</v>
      </c>
      <c r="F30" s="60">
        <f>VLOOKUP($A30,'Return Data'!$B$7:$R$2292,10,0)</f>
        <v>3.5365000000000002</v>
      </c>
      <c r="G30" s="61">
        <f t="shared" si="1"/>
        <v>11</v>
      </c>
      <c r="H30" s="60">
        <f>VLOOKUP($A30,'Return Data'!$B$7:$R$2292,11,0)</f>
        <v>1.3343</v>
      </c>
      <c r="I30" s="61">
        <f t="shared" si="2"/>
        <v>18</v>
      </c>
      <c r="J30" s="60">
        <f>VLOOKUP($A30,'Return Data'!$B$7:$R$2292,12,0)</f>
        <v>-1.1882999999999999</v>
      </c>
      <c r="K30" s="61">
        <f t="shared" si="3"/>
        <v>25</v>
      </c>
      <c r="L30" s="60">
        <f>VLOOKUP($A30,'Return Data'!$B$7:$R$2292,13,0)</f>
        <v>0.32419999999999999</v>
      </c>
      <c r="M30" s="61">
        <f t="shared" si="4"/>
        <v>24</v>
      </c>
      <c r="N30" s="60">
        <f>VLOOKUP($A30,'Return Data'!$B$7:$R$2292,17,0)</f>
        <v>1.3283</v>
      </c>
      <c r="O30" s="61">
        <f t="shared" si="5"/>
        <v>22</v>
      </c>
      <c r="P30" s="60">
        <f>VLOOKUP($A30,'Return Data'!$B$7:$R$2292,14,0)</f>
        <v>5.1627999999999998</v>
      </c>
      <c r="Q30" s="61">
        <f t="shared" si="6"/>
        <v>9</v>
      </c>
      <c r="R30" s="60">
        <f>VLOOKUP($A30,'Return Data'!$B$7:$R$2292,16,0)</f>
        <v>6.4958</v>
      </c>
      <c r="S30" s="62">
        <f t="shared" si="7"/>
        <v>22</v>
      </c>
    </row>
    <row r="31" spans="1:19" x14ac:dyDescent="0.3">
      <c r="A31" s="77" t="s">
        <v>1950</v>
      </c>
      <c r="B31" s="59">
        <f>VLOOKUP($A31,'Return Data'!$B$7:$R$2292,3,0)</f>
        <v>44774</v>
      </c>
      <c r="C31" s="60">
        <f>VLOOKUP($A31,'Return Data'!$B$7:$R$2292,4,0)</f>
        <v>50.651800000000001</v>
      </c>
      <c r="D31" s="60">
        <f>VLOOKUP($A31,'Return Data'!$B$7:$R$2292,9,0)</f>
        <v>19.716000000000001</v>
      </c>
      <c r="E31" s="61">
        <f t="shared" si="0"/>
        <v>5</v>
      </c>
      <c r="F31" s="60">
        <f>VLOOKUP($A31,'Return Data'!$B$7:$R$2292,10,0)</f>
        <v>4.0551000000000004</v>
      </c>
      <c r="G31" s="61">
        <f t="shared" si="1"/>
        <v>7</v>
      </c>
      <c r="H31" s="60">
        <f>VLOOKUP($A31,'Return Data'!$B$7:$R$2292,11,0)</f>
        <v>1.7582</v>
      </c>
      <c r="I31" s="61">
        <f t="shared" si="2"/>
        <v>14</v>
      </c>
      <c r="J31" s="60">
        <f>VLOOKUP($A31,'Return Data'!$B$7:$R$2292,12,0)</f>
        <v>-0.41789999999999999</v>
      </c>
      <c r="K31" s="61">
        <f t="shared" si="3"/>
        <v>19</v>
      </c>
      <c r="L31" s="60">
        <f>VLOOKUP($A31,'Return Data'!$B$7:$R$2292,13,0)</f>
        <v>1.2124999999999999</v>
      </c>
      <c r="M31" s="61">
        <f t="shared" si="4"/>
        <v>19</v>
      </c>
      <c r="N31" s="60">
        <f>VLOOKUP($A31,'Return Data'!$B$7:$R$2292,17,0)</f>
        <v>1.925</v>
      </c>
      <c r="O31" s="61">
        <f t="shared" si="5"/>
        <v>15</v>
      </c>
      <c r="P31" s="60">
        <f>VLOOKUP($A31,'Return Data'!$B$7:$R$2292,14,0)</f>
        <v>4.8486000000000002</v>
      </c>
      <c r="Q31" s="61">
        <f t="shared" si="6"/>
        <v>11</v>
      </c>
      <c r="R31" s="60">
        <f>VLOOKUP($A31,'Return Data'!$B$7:$R$2292,16,0)</f>
        <v>7.7952000000000004</v>
      </c>
      <c r="S31" s="62">
        <f t="shared" si="7"/>
        <v>15</v>
      </c>
    </row>
    <row r="32" spans="1:19" x14ac:dyDescent="0.3">
      <c r="A32" s="77" t="s">
        <v>2059</v>
      </c>
      <c r="B32" s="59">
        <f>VLOOKUP($A32,'Return Data'!$B$7:$R$2292,3,0)</f>
        <v>44774</v>
      </c>
      <c r="C32" s="60">
        <f>VLOOKUP($A32,'Return Data'!$B$7:$R$2292,4,0)</f>
        <v>22.162500000000001</v>
      </c>
      <c r="D32" s="60">
        <f>VLOOKUP($A32,'Return Data'!$B$7:$R$2292,9,0)</f>
        <v>19.666499999999999</v>
      </c>
      <c r="E32" s="61">
        <f t="shared" si="0"/>
        <v>6</v>
      </c>
      <c r="F32" s="60">
        <f>VLOOKUP($A32,'Return Data'!$B$7:$R$2292,10,0)</f>
        <v>4.8086000000000002</v>
      </c>
      <c r="G32" s="61">
        <f t="shared" si="1"/>
        <v>2</v>
      </c>
      <c r="H32" s="60">
        <f>VLOOKUP($A32,'Return Data'!$B$7:$R$2292,11,0)</f>
        <v>1.8937999999999999</v>
      </c>
      <c r="I32" s="61">
        <f t="shared" si="2"/>
        <v>13</v>
      </c>
      <c r="J32" s="60">
        <f>VLOOKUP($A32,'Return Data'!$B$7:$R$2292,12,0)</f>
        <v>-0.76060000000000005</v>
      </c>
      <c r="K32" s="61">
        <f t="shared" si="3"/>
        <v>23</v>
      </c>
      <c r="L32" s="60">
        <f>VLOOKUP($A32,'Return Data'!$B$7:$R$2292,13,0)</f>
        <v>0.3246</v>
      </c>
      <c r="M32" s="61">
        <f t="shared" si="4"/>
        <v>23</v>
      </c>
      <c r="N32" s="60">
        <f>VLOOKUP($A32,'Return Data'!$B$7:$R$2292,17,0)</f>
        <v>1.1867000000000001</v>
      </c>
      <c r="O32" s="61">
        <f t="shared" si="5"/>
        <v>23</v>
      </c>
      <c r="P32" s="60">
        <f>VLOOKUP($A32,'Return Data'!$B$7:$R$2292,14,0)</f>
        <v>3.9192</v>
      </c>
      <c r="Q32" s="61">
        <f t="shared" si="6"/>
        <v>22</v>
      </c>
      <c r="R32" s="60">
        <f>VLOOKUP($A32,'Return Data'!$B$7:$R$2292,16,0)</f>
        <v>6.8266</v>
      </c>
      <c r="S32" s="62">
        <f t="shared" si="7"/>
        <v>20</v>
      </c>
    </row>
    <row r="33" spans="1:19" x14ac:dyDescent="0.3">
      <c r="A33" s="77" t="s">
        <v>2049</v>
      </c>
      <c r="B33" s="59">
        <f>VLOOKUP($A33,'Return Data'!$B$7:$R$2292,3,0)</f>
        <v>44774</v>
      </c>
      <c r="C33" s="60">
        <f>VLOOKUP($A33,'Return Data'!$B$7:$R$2292,4,0)</f>
        <v>22.4758</v>
      </c>
      <c r="D33" s="60">
        <f>VLOOKUP($A33,'Return Data'!$B$7:$R$2292,9,0)</f>
        <v>20.2057</v>
      </c>
      <c r="E33" s="61">
        <f t="shared" si="0"/>
        <v>3</v>
      </c>
      <c r="F33" s="60">
        <f>VLOOKUP($A33,'Return Data'!$B$7:$R$2292,10,0)</f>
        <v>4.8630000000000004</v>
      </c>
      <c r="G33" s="61">
        <f t="shared" si="1"/>
        <v>1</v>
      </c>
      <c r="H33" s="60">
        <f>VLOOKUP($A33,'Return Data'!$B$7:$R$2292,11,0)</f>
        <v>1.4585999999999999</v>
      </c>
      <c r="I33" s="61">
        <f t="shared" si="2"/>
        <v>17</v>
      </c>
      <c r="J33" s="60">
        <f>VLOOKUP($A33,'Return Data'!$B$7:$R$2292,12,0)</f>
        <v>-1.0341</v>
      </c>
      <c r="K33" s="61">
        <f t="shared" si="3"/>
        <v>24</v>
      </c>
      <c r="L33" s="60">
        <f>VLOOKUP($A33,'Return Data'!$B$7:$R$2292,13,0)</f>
        <v>-2.12E-2</v>
      </c>
      <c r="M33" s="61">
        <f t="shared" si="4"/>
        <v>25</v>
      </c>
      <c r="N33" s="60">
        <f>VLOOKUP($A33,'Return Data'!$B$7:$R$2292,17,0)</f>
        <v>1.1345000000000001</v>
      </c>
      <c r="O33" s="61">
        <f t="shared" si="5"/>
        <v>25</v>
      </c>
      <c r="P33" s="60">
        <f>VLOOKUP($A33,'Return Data'!$B$7:$R$2292,14,0)</f>
        <v>4.0502000000000002</v>
      </c>
      <c r="Q33" s="61">
        <f t="shared" si="6"/>
        <v>20</v>
      </c>
      <c r="R33" s="60">
        <f>VLOOKUP($A33,'Return Data'!$B$7:$R$2292,16,0)</f>
        <v>6.4104999999999999</v>
      </c>
      <c r="S33" s="62">
        <f t="shared" si="7"/>
        <v>23</v>
      </c>
    </row>
    <row r="34" spans="1:19" x14ac:dyDescent="0.3">
      <c r="A34" s="77" t="s">
        <v>2060</v>
      </c>
      <c r="B34" s="59">
        <f>VLOOKUP($A34,'Return Data'!$B$7:$R$2292,3,0)</f>
        <v>44774</v>
      </c>
      <c r="C34" s="60">
        <f>VLOOKUP($A34,'Return Data'!$B$7:$R$2292,4,0)</f>
        <v>201.97020000000001</v>
      </c>
      <c r="D34" s="60">
        <f>VLOOKUP($A34,'Return Data'!$B$7:$R$2292,9,0)</f>
        <v>20.894100000000002</v>
      </c>
      <c r="E34" s="61">
        <f t="shared" si="0"/>
        <v>1</v>
      </c>
      <c r="F34" s="60">
        <f>VLOOKUP($A34,'Return Data'!$B$7:$R$2292,10,0)</f>
        <v>4.1917</v>
      </c>
      <c r="G34" s="61">
        <f t="shared" si="1"/>
        <v>5</v>
      </c>
      <c r="H34" s="60">
        <f>VLOOKUP($A34,'Return Data'!$B$7:$R$2292,11,0)</f>
        <v>1.0814999999999999</v>
      </c>
      <c r="I34" s="61">
        <f t="shared" si="2"/>
        <v>21</v>
      </c>
      <c r="J34" s="60">
        <f>VLOOKUP($A34,'Return Data'!$B$7:$R$2292,12,0)</f>
        <v>-1.4380999999999999</v>
      </c>
      <c r="K34" s="61">
        <f t="shared" si="3"/>
        <v>26</v>
      </c>
      <c r="L34" s="60">
        <f>VLOOKUP($A34,'Return Data'!$B$7:$R$2292,13,0)</f>
        <v>-0.8589</v>
      </c>
      <c r="M34" s="61">
        <f t="shared" si="4"/>
        <v>26</v>
      </c>
      <c r="N34" s="60">
        <f>VLOOKUP($A34,'Return Data'!$B$7:$R$2292,17,0)</f>
        <v>0.4587</v>
      </c>
      <c r="O34" s="61">
        <f t="shared" si="5"/>
        <v>26</v>
      </c>
      <c r="P34" s="60">
        <f>VLOOKUP($A34,'Return Data'!$B$7:$R$2292,14,0)</f>
        <v>2.8763000000000001</v>
      </c>
      <c r="Q34" s="61">
        <f t="shared" si="6"/>
        <v>27</v>
      </c>
      <c r="R34" s="60">
        <f>VLOOKUP($A34,'Return Data'!$B$7:$R$2292,16,0)</f>
        <v>5.4764999999999997</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14.19789259259259</v>
      </c>
      <c r="E36" s="83"/>
      <c r="F36" s="84">
        <f>AVERAGE(F8:F34)</f>
        <v>3.0316407407407406</v>
      </c>
      <c r="G36" s="83"/>
      <c r="H36" s="84">
        <f>AVERAGE(H8:H34)</f>
        <v>1.8125111111111112</v>
      </c>
      <c r="I36" s="83"/>
      <c r="J36" s="84">
        <f>AVERAGE(J8:J34)</f>
        <v>0.37691851851851854</v>
      </c>
      <c r="K36" s="83"/>
      <c r="L36" s="84">
        <f>AVERAGE(L8:L34)</f>
        <v>1.4993888888888889</v>
      </c>
      <c r="M36" s="83"/>
      <c r="N36" s="84">
        <f>AVERAGE(N8:N34)</f>
        <v>1.9964444444444445</v>
      </c>
      <c r="O36" s="83"/>
      <c r="P36" s="84">
        <f>AVERAGE(P8:P34)</f>
        <v>4.7019222222222234</v>
      </c>
      <c r="Q36" s="83"/>
      <c r="R36" s="84">
        <f>AVERAGE(R8:R34)</f>
        <v>7.6299740740740747</v>
      </c>
      <c r="S36" s="85"/>
    </row>
    <row r="37" spans="1:19" x14ac:dyDescent="0.3">
      <c r="A37" s="82" t="s">
        <v>28</v>
      </c>
      <c r="B37" s="83"/>
      <c r="C37" s="83"/>
      <c r="D37" s="84">
        <f>MIN(D8:D34)</f>
        <v>4.4462999999999999</v>
      </c>
      <c r="E37" s="83"/>
      <c r="F37" s="84">
        <f>MIN(F8:F34)</f>
        <v>8.5900000000000004E-2</v>
      </c>
      <c r="G37" s="83"/>
      <c r="H37" s="84">
        <f>MIN(H8:H34)</f>
        <v>0.10009999999999999</v>
      </c>
      <c r="I37" s="83"/>
      <c r="J37" s="84">
        <f>MIN(J8:J34)</f>
        <v>-1.87</v>
      </c>
      <c r="K37" s="83"/>
      <c r="L37" s="84">
        <f>MIN(L8:L34)</f>
        <v>-1.2450000000000001</v>
      </c>
      <c r="M37" s="83"/>
      <c r="N37" s="84">
        <f>MIN(N8:N34)</f>
        <v>0.25509999999999999</v>
      </c>
      <c r="O37" s="83"/>
      <c r="P37" s="84">
        <f>MIN(P8:P34)</f>
        <v>2.8763000000000001</v>
      </c>
      <c r="Q37" s="83"/>
      <c r="R37" s="84">
        <f>MIN(R8:R34)</f>
        <v>5.4764999999999997</v>
      </c>
      <c r="S37" s="85"/>
    </row>
    <row r="38" spans="1:19" ht="15" thickBot="1" x14ac:dyDescent="0.35">
      <c r="A38" s="86" t="s">
        <v>29</v>
      </c>
      <c r="B38" s="87"/>
      <c r="C38" s="87"/>
      <c r="D38" s="88">
        <f>MAX(D8:D34)</f>
        <v>20.894100000000002</v>
      </c>
      <c r="E38" s="87"/>
      <c r="F38" s="88">
        <f>MAX(F8:F34)</f>
        <v>4.8630000000000004</v>
      </c>
      <c r="G38" s="87"/>
      <c r="H38" s="88">
        <f>MAX(H8:H34)</f>
        <v>4.1557000000000004</v>
      </c>
      <c r="I38" s="87"/>
      <c r="J38" s="88">
        <f>MAX(J8:J34)</f>
        <v>2.0716000000000001</v>
      </c>
      <c r="K38" s="87"/>
      <c r="L38" s="88">
        <f>MAX(L8:L34)</f>
        <v>2.9624999999999999</v>
      </c>
      <c r="M38" s="87"/>
      <c r="N38" s="88">
        <f>MAX(N8:N34)</f>
        <v>4.4122000000000003</v>
      </c>
      <c r="O38" s="87"/>
      <c r="P38" s="88">
        <f>MAX(P8:P34)</f>
        <v>6.1803999999999997</v>
      </c>
      <c r="Q38" s="87"/>
      <c r="R38" s="88">
        <f>MAX(R8:R34)</f>
        <v>9.5340000000000007</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44774</v>
      </c>
      <c r="C8" s="60">
        <f>VLOOKUP($A8,'Return Data'!$B$7:$R$2292,4,0)</f>
        <v>306.27609999999999</v>
      </c>
      <c r="D8" s="60">
        <f>VLOOKUP($A8,'Return Data'!$B$7:$R$2292,9,0)</f>
        <v>8.1045999999999996</v>
      </c>
      <c r="E8" s="61">
        <f t="shared" ref="E8:E25" si="0">RANK(D8,D$8:D$25,0)</f>
        <v>10</v>
      </c>
      <c r="F8" s="60">
        <f>VLOOKUP($A8,'Return Data'!$B$7:$R$2292,10,0)</f>
        <v>2.4270999999999998</v>
      </c>
      <c r="G8" s="61">
        <f t="shared" ref="G8:G25" si="1">RANK(F8,F$8:F$25,0)</f>
        <v>9</v>
      </c>
      <c r="H8" s="60">
        <f>VLOOKUP($A8,'Return Data'!$B$7:$R$2292,11,0)</f>
        <v>3.2803</v>
      </c>
      <c r="I8" s="61">
        <f t="shared" ref="I8:I25" si="2">RANK(H8,H$8:H$25,0)</f>
        <v>4</v>
      </c>
      <c r="J8" s="60">
        <f>VLOOKUP($A8,'Return Data'!$B$7:$R$2292,12,0)</f>
        <v>3.1292</v>
      </c>
      <c r="K8" s="61">
        <f t="shared" ref="K8:K25" si="3">RANK(J8,J$8:J$25,0)</f>
        <v>3</v>
      </c>
      <c r="L8" s="60">
        <f>VLOOKUP($A8,'Return Data'!$B$7:$R$2292,13,0)</f>
        <v>3.4137</v>
      </c>
      <c r="M8" s="61">
        <f t="shared" ref="M8:M25" si="4">RANK(L8,L$8:L$25,0)</f>
        <v>4</v>
      </c>
      <c r="N8" s="60">
        <f>VLOOKUP($A8,'Return Data'!$B$7:$R$2292,17,0)</f>
        <v>4.2850999999999999</v>
      </c>
      <c r="O8" s="61">
        <f t="shared" ref="O8:O23" si="5">RANK(N8,N$8:N$25,0)</f>
        <v>4</v>
      </c>
      <c r="P8" s="60">
        <f>VLOOKUP($A8,'Return Data'!$B$7:$R$2292,14,0)</f>
        <v>6.6489000000000003</v>
      </c>
      <c r="Q8" s="61">
        <f t="shared" ref="Q8:Q23" si="6">RANK(P8,P$8:P$25,0)</f>
        <v>7</v>
      </c>
      <c r="R8" s="60">
        <f>VLOOKUP($A8,'Return Data'!$B$7:$R$2292,16,0)</f>
        <v>8.7164999999999999</v>
      </c>
      <c r="S8" s="62">
        <f t="shared" ref="S8:S25" si="7">RANK(R8,R$8:R$25,0)</f>
        <v>1</v>
      </c>
    </row>
    <row r="9" spans="1:19" x14ac:dyDescent="0.3">
      <c r="A9" s="77" t="s">
        <v>558</v>
      </c>
      <c r="B9" s="59">
        <f>VLOOKUP($A9,'Return Data'!$B$7:$R$2292,3,0)</f>
        <v>44774</v>
      </c>
      <c r="C9" s="60">
        <f>VLOOKUP($A9,'Return Data'!$B$7:$R$2292,4,0)</f>
        <v>2208.1862999999998</v>
      </c>
      <c r="D9" s="60">
        <f>VLOOKUP($A9,'Return Data'!$B$7:$R$2292,9,0)</f>
        <v>5.6375999999999999</v>
      </c>
      <c r="E9" s="61">
        <f t="shared" si="0"/>
        <v>18</v>
      </c>
      <c r="F9" s="60">
        <f>VLOOKUP($A9,'Return Data'!$B$7:$R$2292,10,0)</f>
        <v>2.9712999999999998</v>
      </c>
      <c r="G9" s="61">
        <f t="shared" si="1"/>
        <v>3</v>
      </c>
      <c r="H9" s="60">
        <f>VLOOKUP($A9,'Return Data'!$B$7:$R$2292,11,0)</f>
        <v>3.5209999999999999</v>
      </c>
      <c r="I9" s="61">
        <f t="shared" si="2"/>
        <v>3</v>
      </c>
      <c r="J9" s="60">
        <f>VLOOKUP($A9,'Return Data'!$B$7:$R$2292,12,0)</f>
        <v>3.4973999999999998</v>
      </c>
      <c r="K9" s="61">
        <f t="shared" si="3"/>
        <v>2</v>
      </c>
      <c r="L9" s="60">
        <f>VLOOKUP($A9,'Return Data'!$B$7:$R$2292,13,0)</f>
        <v>3.3874</v>
      </c>
      <c r="M9" s="61">
        <f t="shared" si="4"/>
        <v>5</v>
      </c>
      <c r="N9" s="60">
        <f>VLOOKUP($A9,'Return Data'!$B$7:$R$2292,17,0)</f>
        <v>4.1341000000000001</v>
      </c>
      <c r="O9" s="61">
        <f t="shared" si="5"/>
        <v>8</v>
      </c>
      <c r="P9" s="60">
        <f>VLOOKUP($A9,'Return Data'!$B$7:$R$2292,14,0)</f>
        <v>6.4542000000000002</v>
      </c>
      <c r="Q9" s="61">
        <f t="shared" si="6"/>
        <v>11</v>
      </c>
      <c r="R9" s="60">
        <f>VLOOKUP($A9,'Return Data'!$B$7:$R$2292,16,0)</f>
        <v>8.0329999999999995</v>
      </c>
      <c r="S9" s="62">
        <f t="shared" si="7"/>
        <v>10</v>
      </c>
    </row>
    <row r="10" spans="1:19" x14ac:dyDescent="0.3">
      <c r="A10" s="77" t="s">
        <v>560</v>
      </c>
      <c r="B10" s="59">
        <f>VLOOKUP($A10,'Return Data'!$B$7:$R$2292,3,0)</f>
        <v>44774</v>
      </c>
      <c r="C10" s="60">
        <f>VLOOKUP($A10,'Return Data'!$B$7:$R$2292,4,0)</f>
        <v>20.088699999999999</v>
      </c>
      <c r="D10" s="60">
        <f>VLOOKUP($A10,'Return Data'!$B$7:$R$2292,9,0)</f>
        <v>7.9837999999999996</v>
      </c>
      <c r="E10" s="61">
        <f t="shared" si="0"/>
        <v>11</v>
      </c>
      <c r="F10" s="60">
        <f>VLOOKUP($A10,'Return Data'!$B$7:$R$2292,10,0)</f>
        <v>2.7898000000000001</v>
      </c>
      <c r="G10" s="61">
        <f t="shared" si="1"/>
        <v>4</v>
      </c>
      <c r="H10" s="60">
        <f>VLOOKUP($A10,'Return Data'!$B$7:$R$2292,11,0)</f>
        <v>2.5968</v>
      </c>
      <c r="I10" s="61">
        <f t="shared" si="2"/>
        <v>11</v>
      </c>
      <c r="J10" s="60">
        <f>VLOOKUP($A10,'Return Data'!$B$7:$R$2292,12,0)</f>
        <v>2.7425999999999999</v>
      </c>
      <c r="K10" s="61">
        <f t="shared" si="3"/>
        <v>9</v>
      </c>
      <c r="L10" s="60">
        <f>VLOOKUP($A10,'Return Data'!$B$7:$R$2292,13,0)</f>
        <v>2.8628999999999998</v>
      </c>
      <c r="M10" s="61">
        <f t="shared" si="4"/>
        <v>14</v>
      </c>
      <c r="N10" s="60">
        <f>VLOOKUP($A10,'Return Data'!$B$7:$R$2292,17,0)</f>
        <v>3.7627000000000002</v>
      </c>
      <c r="O10" s="61">
        <f t="shared" si="5"/>
        <v>11</v>
      </c>
      <c r="P10" s="60">
        <f>VLOOKUP($A10,'Return Data'!$B$7:$R$2292,14,0)</f>
        <v>6.4885999999999999</v>
      </c>
      <c r="Q10" s="61">
        <f t="shared" si="6"/>
        <v>10</v>
      </c>
      <c r="R10" s="60">
        <f>VLOOKUP($A10,'Return Data'!$B$7:$R$2292,16,0)</f>
        <v>8.1676000000000002</v>
      </c>
      <c r="S10" s="62">
        <f t="shared" si="7"/>
        <v>5</v>
      </c>
    </row>
    <row r="11" spans="1:19" x14ac:dyDescent="0.3">
      <c r="A11" s="77" t="s">
        <v>562</v>
      </c>
      <c r="B11" s="59">
        <f>VLOOKUP($A11,'Return Data'!$B$7:$R$2292,3,0)</f>
        <v>44774</v>
      </c>
      <c r="C11" s="60">
        <f>VLOOKUP($A11,'Return Data'!$B$7:$R$2292,4,0)</f>
        <v>20.4727</v>
      </c>
      <c r="D11" s="60">
        <f>VLOOKUP($A11,'Return Data'!$B$7:$R$2292,9,0)</f>
        <v>16.64</v>
      </c>
      <c r="E11" s="61">
        <f t="shared" si="0"/>
        <v>1</v>
      </c>
      <c r="F11" s="60">
        <f>VLOOKUP($A11,'Return Data'!$B$7:$R$2292,10,0)</f>
        <v>2.4392</v>
      </c>
      <c r="G11" s="61">
        <f t="shared" si="1"/>
        <v>8</v>
      </c>
      <c r="H11" s="60">
        <f>VLOOKUP($A11,'Return Data'!$B$7:$R$2292,11,0)</f>
        <v>2.5777999999999999</v>
      </c>
      <c r="I11" s="61">
        <f t="shared" si="2"/>
        <v>12</v>
      </c>
      <c r="J11" s="60">
        <f>VLOOKUP($A11,'Return Data'!$B$7:$R$2292,12,0)</f>
        <v>1.5370999999999999</v>
      </c>
      <c r="K11" s="61">
        <f t="shared" si="3"/>
        <v>16</v>
      </c>
      <c r="L11" s="60">
        <f>VLOOKUP($A11,'Return Data'!$B$7:$R$2292,13,0)</f>
        <v>3.2524000000000002</v>
      </c>
      <c r="M11" s="61">
        <f t="shared" si="4"/>
        <v>8</v>
      </c>
      <c r="N11" s="60">
        <f>VLOOKUP($A11,'Return Data'!$B$7:$R$2292,17,0)</f>
        <v>3.7063999999999999</v>
      </c>
      <c r="O11" s="61">
        <f t="shared" si="5"/>
        <v>12</v>
      </c>
      <c r="P11" s="60">
        <f>VLOOKUP($A11,'Return Data'!$B$7:$R$2292,14,0)</f>
        <v>7.1993</v>
      </c>
      <c r="Q11" s="61">
        <f t="shared" si="6"/>
        <v>1</v>
      </c>
      <c r="R11" s="60">
        <f>VLOOKUP($A11,'Return Data'!$B$7:$R$2292,16,0)</f>
        <v>8.3956999999999997</v>
      </c>
      <c r="S11" s="62">
        <f t="shared" si="7"/>
        <v>2</v>
      </c>
    </row>
    <row r="12" spans="1:19" x14ac:dyDescent="0.3">
      <c r="A12" s="77" t="s">
        <v>565</v>
      </c>
      <c r="B12" s="59">
        <f>VLOOKUP($A12,'Return Data'!$B$7:$R$2292,3,0)</f>
        <v>44774</v>
      </c>
      <c r="C12" s="60">
        <f>VLOOKUP($A12,'Return Data'!$B$7:$R$2292,4,0)</f>
        <v>18.967199999999998</v>
      </c>
      <c r="D12" s="60">
        <f>VLOOKUP($A12,'Return Data'!$B$7:$R$2292,9,0)</f>
        <v>10.408300000000001</v>
      </c>
      <c r="E12" s="61">
        <f t="shared" si="0"/>
        <v>4</v>
      </c>
      <c r="F12" s="60">
        <f>VLOOKUP($A12,'Return Data'!$B$7:$R$2292,10,0)</f>
        <v>2.6589999999999998</v>
      </c>
      <c r="G12" s="61">
        <f t="shared" si="1"/>
        <v>6</v>
      </c>
      <c r="H12" s="60">
        <f>VLOOKUP($A12,'Return Data'!$B$7:$R$2292,11,0)</f>
        <v>3.0062000000000002</v>
      </c>
      <c r="I12" s="61">
        <f t="shared" si="2"/>
        <v>5</v>
      </c>
      <c r="J12" s="60">
        <f>VLOOKUP($A12,'Return Data'!$B$7:$R$2292,12,0)</f>
        <v>3.0327999999999999</v>
      </c>
      <c r="K12" s="61">
        <f t="shared" si="3"/>
        <v>5</v>
      </c>
      <c r="L12" s="60">
        <f>VLOOKUP($A12,'Return Data'!$B$7:$R$2292,13,0)</f>
        <v>3.3008999999999999</v>
      </c>
      <c r="M12" s="61">
        <f t="shared" si="4"/>
        <v>7</v>
      </c>
      <c r="N12" s="60">
        <f>VLOOKUP($A12,'Return Data'!$B$7:$R$2292,17,0)</f>
        <v>3.9197000000000002</v>
      </c>
      <c r="O12" s="61">
        <f t="shared" si="5"/>
        <v>10</v>
      </c>
      <c r="P12" s="60">
        <f>VLOOKUP($A12,'Return Data'!$B$7:$R$2292,14,0)</f>
        <v>6.3224999999999998</v>
      </c>
      <c r="Q12" s="61">
        <f t="shared" si="6"/>
        <v>12</v>
      </c>
      <c r="R12" s="60">
        <f>VLOOKUP($A12,'Return Data'!$B$7:$R$2292,16,0)</f>
        <v>8.0437999999999992</v>
      </c>
      <c r="S12" s="62">
        <f t="shared" si="7"/>
        <v>9</v>
      </c>
    </row>
    <row r="13" spans="1:19" x14ac:dyDescent="0.3">
      <c r="A13" s="77" t="s">
        <v>566</v>
      </c>
      <c r="B13" s="59">
        <f>VLOOKUP($A13,'Return Data'!$B$7:$R$2292,3,0)</f>
        <v>44774</v>
      </c>
      <c r="C13" s="60">
        <f>VLOOKUP($A13,'Return Data'!$B$7:$R$2292,4,0)</f>
        <v>19.234999999999999</v>
      </c>
      <c r="D13" s="60">
        <f>VLOOKUP($A13,'Return Data'!$B$7:$R$2292,9,0)</f>
        <v>7.4660000000000002</v>
      </c>
      <c r="E13" s="61">
        <f t="shared" si="0"/>
        <v>13</v>
      </c>
      <c r="F13" s="60">
        <f>VLOOKUP($A13,'Return Data'!$B$7:$R$2292,10,0)</f>
        <v>1.9049</v>
      </c>
      <c r="G13" s="61">
        <f t="shared" si="1"/>
        <v>12</v>
      </c>
      <c r="H13" s="60">
        <f>VLOOKUP($A13,'Return Data'!$B$7:$R$2292,11,0)</f>
        <v>2.9033000000000002</v>
      </c>
      <c r="I13" s="61">
        <f t="shared" si="2"/>
        <v>8</v>
      </c>
      <c r="J13" s="60">
        <f>VLOOKUP($A13,'Return Data'!$B$7:$R$2292,12,0)</f>
        <v>2.6244000000000001</v>
      </c>
      <c r="K13" s="61">
        <f t="shared" si="3"/>
        <v>10</v>
      </c>
      <c r="L13" s="60">
        <f>VLOOKUP($A13,'Return Data'!$B$7:$R$2292,13,0)</f>
        <v>3.2099000000000002</v>
      </c>
      <c r="M13" s="61">
        <f t="shared" si="4"/>
        <v>9</v>
      </c>
      <c r="N13" s="60">
        <f>VLOOKUP($A13,'Return Data'!$B$7:$R$2292,17,0)</f>
        <v>4.3838999999999997</v>
      </c>
      <c r="O13" s="61">
        <f t="shared" si="5"/>
        <v>3</v>
      </c>
      <c r="P13" s="60">
        <f>VLOOKUP($A13,'Return Data'!$B$7:$R$2292,14,0)</f>
        <v>6.7881</v>
      </c>
      <c r="Q13" s="61">
        <f t="shared" si="6"/>
        <v>5</v>
      </c>
      <c r="R13" s="60">
        <f>VLOOKUP($A13,'Return Data'!$B$7:$R$2292,16,0)</f>
        <v>8.1428999999999991</v>
      </c>
      <c r="S13" s="62">
        <f t="shared" si="7"/>
        <v>6</v>
      </c>
    </row>
    <row r="14" spans="1:19" x14ac:dyDescent="0.3">
      <c r="A14" s="77" t="s">
        <v>569</v>
      </c>
      <c r="B14" s="59">
        <f>VLOOKUP($A14,'Return Data'!$B$7:$R$2292,3,0)</f>
        <v>44774</v>
      </c>
      <c r="C14" s="60">
        <f>VLOOKUP($A14,'Return Data'!$B$7:$R$2292,4,0)</f>
        <v>27.1845</v>
      </c>
      <c r="D14" s="60">
        <f>VLOOKUP($A14,'Return Data'!$B$7:$R$2292,9,0)</f>
        <v>8.9640000000000004</v>
      </c>
      <c r="E14" s="61">
        <f t="shared" si="0"/>
        <v>7</v>
      </c>
      <c r="F14" s="60">
        <f>VLOOKUP($A14,'Return Data'!$B$7:$R$2292,10,0)</f>
        <v>3.3772000000000002</v>
      </c>
      <c r="G14" s="61">
        <f t="shared" si="1"/>
        <v>2</v>
      </c>
      <c r="H14" s="60">
        <f>VLOOKUP($A14,'Return Data'!$B$7:$R$2292,11,0)</f>
        <v>4.2129000000000003</v>
      </c>
      <c r="I14" s="61">
        <f t="shared" si="2"/>
        <v>2</v>
      </c>
      <c r="J14" s="60">
        <f>VLOOKUP($A14,'Return Data'!$B$7:$R$2292,12,0)</f>
        <v>3.0638000000000001</v>
      </c>
      <c r="K14" s="61">
        <f t="shared" si="3"/>
        <v>4</v>
      </c>
      <c r="L14" s="60">
        <f>VLOOKUP($A14,'Return Data'!$B$7:$R$2292,13,0)</f>
        <v>3.9621</v>
      </c>
      <c r="M14" s="61">
        <f t="shared" si="4"/>
        <v>2</v>
      </c>
      <c r="N14" s="60">
        <f>VLOOKUP($A14,'Return Data'!$B$7:$R$2292,17,0)</f>
        <v>4.6467999999999998</v>
      </c>
      <c r="O14" s="61">
        <f t="shared" si="5"/>
        <v>2</v>
      </c>
      <c r="P14" s="60">
        <f>VLOOKUP($A14,'Return Data'!$B$7:$R$2292,14,0)</f>
        <v>6.5364000000000004</v>
      </c>
      <c r="Q14" s="61">
        <f t="shared" si="6"/>
        <v>9</v>
      </c>
      <c r="R14" s="60">
        <f>VLOOKUP($A14,'Return Data'!$B$7:$R$2292,16,0)</f>
        <v>8.2806999999999995</v>
      </c>
      <c r="S14" s="62">
        <f t="shared" si="7"/>
        <v>4</v>
      </c>
    </row>
    <row r="15" spans="1:19" x14ac:dyDescent="0.3">
      <c r="A15" s="77" t="s">
        <v>570</v>
      </c>
      <c r="B15" s="59">
        <f>VLOOKUP($A15,'Return Data'!$B$7:$R$2292,3,0)</f>
        <v>44774</v>
      </c>
      <c r="C15" s="60">
        <f>VLOOKUP($A15,'Return Data'!$B$7:$R$2292,4,0)</f>
        <v>20.520700000000001</v>
      </c>
      <c r="D15" s="60">
        <f>VLOOKUP($A15,'Return Data'!$B$7:$R$2292,9,0)</f>
        <v>5.8179999999999996</v>
      </c>
      <c r="E15" s="61">
        <f t="shared" si="0"/>
        <v>17</v>
      </c>
      <c r="F15" s="60">
        <f>VLOOKUP($A15,'Return Data'!$B$7:$R$2292,10,0)</f>
        <v>2.0009000000000001</v>
      </c>
      <c r="G15" s="61">
        <f t="shared" si="1"/>
        <v>10</v>
      </c>
      <c r="H15" s="60">
        <f>VLOOKUP($A15,'Return Data'!$B$7:$R$2292,11,0)</f>
        <v>2.8321000000000001</v>
      </c>
      <c r="I15" s="61">
        <f t="shared" si="2"/>
        <v>9</v>
      </c>
      <c r="J15" s="60">
        <f>VLOOKUP($A15,'Return Data'!$B$7:$R$2292,12,0)</f>
        <v>3.016</v>
      </c>
      <c r="K15" s="61">
        <f t="shared" si="3"/>
        <v>6</v>
      </c>
      <c r="L15" s="60">
        <f>VLOOKUP($A15,'Return Data'!$B$7:$R$2292,13,0)</f>
        <v>3.0104000000000002</v>
      </c>
      <c r="M15" s="61">
        <f t="shared" si="4"/>
        <v>11</v>
      </c>
      <c r="N15" s="60">
        <f>VLOOKUP($A15,'Return Data'!$B$7:$R$2292,17,0)</f>
        <v>4.0548000000000002</v>
      </c>
      <c r="O15" s="61">
        <f t="shared" si="5"/>
        <v>9</v>
      </c>
      <c r="P15" s="60">
        <f>VLOOKUP($A15,'Return Data'!$B$7:$R$2292,14,0)</f>
        <v>6.8292999999999999</v>
      </c>
      <c r="Q15" s="61">
        <f t="shared" si="6"/>
        <v>4</v>
      </c>
      <c r="R15" s="60">
        <f>VLOOKUP($A15,'Return Data'!$B$7:$R$2292,16,0)</f>
        <v>7.9401000000000002</v>
      </c>
      <c r="S15" s="62">
        <f t="shared" si="7"/>
        <v>11</v>
      </c>
    </row>
    <row r="16" spans="1:19" x14ac:dyDescent="0.3">
      <c r="A16" s="77" t="s">
        <v>575</v>
      </c>
      <c r="B16" s="59">
        <f>VLOOKUP($A16,'Return Data'!$B$7:$R$2292,3,0)</f>
        <v>44774</v>
      </c>
      <c r="C16" s="60">
        <f>VLOOKUP($A16,'Return Data'!$B$7:$R$2292,4,0)</f>
        <v>1955.7184999999999</v>
      </c>
      <c r="D16" s="60">
        <f>VLOOKUP($A16,'Return Data'!$B$7:$R$2292,9,0)</f>
        <v>8.8826999999999998</v>
      </c>
      <c r="E16" s="61">
        <f t="shared" si="0"/>
        <v>8</v>
      </c>
      <c r="F16" s="60">
        <f>VLOOKUP($A16,'Return Data'!$B$7:$R$2292,10,0)</f>
        <v>-1.1886000000000001</v>
      </c>
      <c r="G16" s="61">
        <f t="shared" si="1"/>
        <v>18</v>
      </c>
      <c r="H16" s="60">
        <f>VLOOKUP($A16,'Return Data'!$B$7:$R$2292,11,0)</f>
        <v>0.30009999999999998</v>
      </c>
      <c r="I16" s="61">
        <f t="shared" si="2"/>
        <v>17</v>
      </c>
      <c r="J16" s="60">
        <f>VLOOKUP($A16,'Return Data'!$B$7:$R$2292,12,0)</f>
        <v>-0.2077</v>
      </c>
      <c r="K16" s="61">
        <f t="shared" si="3"/>
        <v>18</v>
      </c>
      <c r="L16" s="60">
        <f>VLOOKUP($A16,'Return Data'!$B$7:$R$2292,13,0)</f>
        <v>1.3601000000000001</v>
      </c>
      <c r="M16" s="61">
        <f t="shared" si="4"/>
        <v>18</v>
      </c>
      <c r="N16" s="60">
        <f>VLOOKUP($A16,'Return Data'!$B$7:$R$2292,17,0)</f>
        <v>2.3431999999999999</v>
      </c>
      <c r="O16" s="61">
        <f t="shared" si="5"/>
        <v>17</v>
      </c>
      <c r="P16" s="60">
        <f>VLOOKUP($A16,'Return Data'!$B$7:$R$2292,14,0)</f>
        <v>5.3464</v>
      </c>
      <c r="Q16" s="61">
        <f t="shared" si="6"/>
        <v>16</v>
      </c>
      <c r="R16" s="60">
        <f>VLOOKUP($A16,'Return Data'!$B$7:$R$2292,16,0)</f>
        <v>7.2061999999999999</v>
      </c>
      <c r="S16" s="62">
        <f t="shared" si="7"/>
        <v>16</v>
      </c>
    </row>
    <row r="17" spans="1:19" x14ac:dyDescent="0.3">
      <c r="A17" s="77" t="s">
        <v>577</v>
      </c>
      <c r="B17" s="59">
        <f>VLOOKUP($A17,'Return Data'!$B$7:$R$2292,3,0)</f>
        <v>44774</v>
      </c>
      <c r="C17" s="60">
        <f>VLOOKUP($A17,'Return Data'!$B$7:$R$2292,4,0)</f>
        <v>54.510800000000003</v>
      </c>
      <c r="D17" s="60">
        <f>VLOOKUP($A17,'Return Data'!$B$7:$R$2292,9,0)</f>
        <v>9.7326999999999995</v>
      </c>
      <c r="E17" s="61">
        <f t="shared" si="0"/>
        <v>5</v>
      </c>
      <c r="F17" s="60">
        <f>VLOOKUP($A17,'Return Data'!$B$7:$R$2292,10,0)</f>
        <v>1.9286000000000001</v>
      </c>
      <c r="G17" s="61">
        <f t="shared" si="1"/>
        <v>11</v>
      </c>
      <c r="H17" s="60">
        <f>VLOOKUP($A17,'Return Data'!$B$7:$R$2292,11,0)</f>
        <v>2.6977000000000002</v>
      </c>
      <c r="I17" s="61">
        <f t="shared" si="2"/>
        <v>10</v>
      </c>
      <c r="J17" s="60">
        <f>VLOOKUP($A17,'Return Data'!$B$7:$R$2292,12,0)</f>
        <v>2.5510000000000002</v>
      </c>
      <c r="K17" s="61">
        <f t="shared" si="3"/>
        <v>12</v>
      </c>
      <c r="L17" s="60">
        <f>VLOOKUP($A17,'Return Data'!$B$7:$R$2292,13,0)</f>
        <v>3.5213000000000001</v>
      </c>
      <c r="M17" s="61">
        <f t="shared" si="4"/>
        <v>3</v>
      </c>
      <c r="N17" s="60">
        <f>VLOOKUP($A17,'Return Data'!$B$7:$R$2292,17,0)</f>
        <v>4.2805</v>
      </c>
      <c r="O17" s="61">
        <f t="shared" si="5"/>
        <v>5</v>
      </c>
      <c r="P17" s="60">
        <f>VLOOKUP($A17,'Return Data'!$B$7:$R$2292,14,0)</f>
        <v>6.7072000000000003</v>
      </c>
      <c r="Q17" s="61">
        <f t="shared" si="6"/>
        <v>6</v>
      </c>
      <c r="R17" s="60">
        <f>VLOOKUP($A17,'Return Data'!$B$7:$R$2292,16,0)</f>
        <v>8.3231999999999999</v>
      </c>
      <c r="S17" s="62">
        <f t="shared" si="7"/>
        <v>3</v>
      </c>
    </row>
    <row r="18" spans="1:19" x14ac:dyDescent="0.3">
      <c r="A18" s="77" t="s">
        <v>578</v>
      </c>
      <c r="B18" s="59">
        <f>VLOOKUP($A18,'Return Data'!$B$7:$R$2292,3,0)</f>
        <v>44774</v>
      </c>
      <c r="C18" s="60">
        <f>VLOOKUP($A18,'Return Data'!$B$7:$R$2292,4,0)</f>
        <v>20.808</v>
      </c>
      <c r="D18" s="60">
        <f>VLOOKUP($A18,'Return Data'!$B$7:$R$2292,9,0)</f>
        <v>14.069000000000001</v>
      </c>
      <c r="E18" s="61">
        <f t="shared" si="0"/>
        <v>3</v>
      </c>
      <c r="F18" s="60">
        <f>VLOOKUP($A18,'Return Data'!$B$7:$R$2292,10,0)</f>
        <v>0.27079999999999999</v>
      </c>
      <c r="G18" s="61">
        <f t="shared" si="1"/>
        <v>17</v>
      </c>
      <c r="H18" s="60">
        <f>VLOOKUP($A18,'Return Data'!$B$7:$R$2292,11,0)</f>
        <v>0.15029999999999999</v>
      </c>
      <c r="I18" s="61">
        <f t="shared" si="2"/>
        <v>18</v>
      </c>
      <c r="J18" s="60">
        <f>VLOOKUP($A18,'Return Data'!$B$7:$R$2292,12,0)</f>
        <v>0.90500000000000003</v>
      </c>
      <c r="K18" s="61">
        <f t="shared" si="3"/>
        <v>17</v>
      </c>
      <c r="L18" s="60">
        <f>VLOOKUP($A18,'Return Data'!$B$7:$R$2292,13,0)</f>
        <v>1.3717999999999999</v>
      </c>
      <c r="M18" s="61">
        <f t="shared" si="4"/>
        <v>17</v>
      </c>
      <c r="N18" s="60">
        <f>VLOOKUP($A18,'Return Data'!$B$7:$R$2292,17,0)</f>
        <v>3.1850000000000001</v>
      </c>
      <c r="O18" s="61">
        <f t="shared" si="5"/>
        <v>15</v>
      </c>
      <c r="P18" s="60">
        <f>VLOOKUP($A18,'Return Data'!$B$7:$R$2292,14,0)</f>
        <v>6.0137999999999998</v>
      </c>
      <c r="Q18" s="61">
        <f t="shared" si="6"/>
        <v>14</v>
      </c>
      <c r="R18" s="60">
        <f>VLOOKUP($A18,'Return Data'!$B$7:$R$2292,16,0)</f>
        <v>7.6634000000000002</v>
      </c>
      <c r="S18" s="62">
        <f t="shared" si="7"/>
        <v>13</v>
      </c>
    </row>
    <row r="19" spans="1:19" x14ac:dyDescent="0.3">
      <c r="A19" s="77" t="s">
        <v>581</v>
      </c>
      <c r="B19" s="59">
        <f>VLOOKUP($A19,'Return Data'!$B$7:$R$2292,3,0)</f>
        <v>44774</v>
      </c>
      <c r="C19" s="60">
        <f>VLOOKUP($A19,'Return Data'!$B$7:$R$2292,4,0)</f>
        <v>30.261099999999999</v>
      </c>
      <c r="D19" s="60">
        <f>VLOOKUP($A19,'Return Data'!$B$7:$R$2292,9,0)</f>
        <v>6.7384000000000004</v>
      </c>
      <c r="E19" s="61">
        <f t="shared" si="0"/>
        <v>15</v>
      </c>
      <c r="F19" s="60">
        <f>VLOOKUP($A19,'Return Data'!$B$7:$R$2292,10,0)</f>
        <v>2.6185</v>
      </c>
      <c r="G19" s="61">
        <f t="shared" si="1"/>
        <v>7</v>
      </c>
      <c r="H19" s="60">
        <f>VLOOKUP($A19,'Return Data'!$B$7:$R$2292,11,0)</f>
        <v>2.9636999999999998</v>
      </c>
      <c r="I19" s="61">
        <f t="shared" si="2"/>
        <v>6</v>
      </c>
      <c r="J19" s="60">
        <f>VLOOKUP($A19,'Return Data'!$B$7:$R$2292,12,0)</f>
        <v>2.9727000000000001</v>
      </c>
      <c r="K19" s="61">
        <f t="shared" si="3"/>
        <v>7</v>
      </c>
      <c r="L19" s="60">
        <f>VLOOKUP($A19,'Return Data'!$B$7:$R$2292,13,0)</f>
        <v>3.0015000000000001</v>
      </c>
      <c r="M19" s="61">
        <f t="shared" si="4"/>
        <v>12</v>
      </c>
      <c r="N19" s="60">
        <f>VLOOKUP($A19,'Return Data'!$B$7:$R$2292,17,0)</f>
        <v>3.4689000000000001</v>
      </c>
      <c r="O19" s="61">
        <f t="shared" si="5"/>
        <v>13</v>
      </c>
      <c r="P19" s="60">
        <f>VLOOKUP($A19,'Return Data'!$B$7:$R$2292,14,0)</f>
        <v>5.6643999999999997</v>
      </c>
      <c r="Q19" s="61">
        <f t="shared" si="6"/>
        <v>15</v>
      </c>
      <c r="R19" s="60">
        <f>VLOOKUP($A19,'Return Data'!$B$7:$R$2292,16,0)</f>
        <v>7.4725000000000001</v>
      </c>
      <c r="S19" s="62">
        <f t="shared" si="7"/>
        <v>14</v>
      </c>
    </row>
    <row r="20" spans="1:19" x14ac:dyDescent="0.3">
      <c r="A20" s="77" t="s">
        <v>583</v>
      </c>
      <c r="B20" s="59">
        <f>VLOOKUP($A20,'Return Data'!$B$7:$R$2292,3,0)</f>
        <v>44774</v>
      </c>
      <c r="C20" s="60">
        <f>VLOOKUP($A20,'Return Data'!$B$7:$R$2292,4,0)</f>
        <v>17.298100000000002</v>
      </c>
      <c r="D20" s="60">
        <f>VLOOKUP($A20,'Return Data'!$B$7:$R$2292,9,0)</f>
        <v>8.5426000000000002</v>
      </c>
      <c r="E20" s="61">
        <f t="shared" si="0"/>
        <v>9</v>
      </c>
      <c r="F20" s="60">
        <f>VLOOKUP($A20,'Return Data'!$B$7:$R$2292,10,0)</f>
        <v>1.4555</v>
      </c>
      <c r="G20" s="61">
        <f t="shared" si="1"/>
        <v>14</v>
      </c>
      <c r="H20" s="60">
        <f>VLOOKUP($A20,'Return Data'!$B$7:$R$2292,11,0)</f>
        <v>2.4626999999999999</v>
      </c>
      <c r="I20" s="61">
        <f t="shared" si="2"/>
        <v>13</v>
      </c>
      <c r="J20" s="60">
        <f>VLOOKUP($A20,'Return Data'!$B$7:$R$2292,12,0)</f>
        <v>2.5745</v>
      </c>
      <c r="K20" s="61">
        <f t="shared" si="3"/>
        <v>11</v>
      </c>
      <c r="L20" s="60">
        <f>VLOOKUP($A20,'Return Data'!$B$7:$R$2292,13,0)</f>
        <v>3.1276000000000002</v>
      </c>
      <c r="M20" s="61">
        <f t="shared" si="4"/>
        <v>10</v>
      </c>
      <c r="N20" s="60">
        <f>VLOOKUP($A20,'Return Data'!$B$7:$R$2292,17,0)</f>
        <v>4.2446000000000002</v>
      </c>
      <c r="O20" s="61">
        <f t="shared" si="5"/>
        <v>6</v>
      </c>
      <c r="P20" s="60">
        <f>VLOOKUP($A20,'Return Data'!$B$7:$R$2292,14,0)</f>
        <v>6.8838999999999997</v>
      </c>
      <c r="Q20" s="61">
        <f t="shared" si="6"/>
        <v>3</v>
      </c>
      <c r="R20" s="60">
        <f>VLOOKUP($A20,'Return Data'!$B$7:$R$2292,16,0)</f>
        <v>7.8865999999999996</v>
      </c>
      <c r="S20" s="62">
        <f t="shared" si="7"/>
        <v>12</v>
      </c>
    </row>
    <row r="21" spans="1:19" x14ac:dyDescent="0.3">
      <c r="A21" s="77" t="s">
        <v>585</v>
      </c>
      <c r="B21" s="59">
        <f>VLOOKUP($A21,'Return Data'!$B$7:$R$2292,3,0)</f>
        <v>44774</v>
      </c>
      <c r="C21" s="60">
        <f>VLOOKUP($A21,'Return Data'!$B$7:$R$2292,4,0)</f>
        <v>20.857900000000001</v>
      </c>
      <c r="D21" s="60">
        <f>VLOOKUP($A21,'Return Data'!$B$7:$R$2292,9,0)</f>
        <v>7.0072999999999999</v>
      </c>
      <c r="E21" s="61">
        <f t="shared" si="0"/>
        <v>14</v>
      </c>
      <c r="F21" s="60">
        <f>VLOOKUP($A21,'Return Data'!$B$7:$R$2292,10,0)</f>
        <v>2.7370999999999999</v>
      </c>
      <c r="G21" s="61">
        <f t="shared" si="1"/>
        <v>5</v>
      </c>
      <c r="H21" s="60">
        <f>VLOOKUP($A21,'Return Data'!$B$7:$R$2292,11,0)</f>
        <v>2.9199000000000002</v>
      </c>
      <c r="I21" s="61">
        <f t="shared" si="2"/>
        <v>7</v>
      </c>
      <c r="J21" s="60">
        <f>VLOOKUP($A21,'Return Data'!$B$7:$R$2292,12,0)</f>
        <v>2.8544</v>
      </c>
      <c r="K21" s="61">
        <f t="shared" si="3"/>
        <v>8</v>
      </c>
      <c r="L21" s="60">
        <f>VLOOKUP($A21,'Return Data'!$B$7:$R$2292,13,0)</f>
        <v>3.3822000000000001</v>
      </c>
      <c r="M21" s="61">
        <f t="shared" si="4"/>
        <v>6</v>
      </c>
      <c r="N21" s="60">
        <f>VLOOKUP($A21,'Return Data'!$B$7:$R$2292,17,0)</f>
        <v>4.2394999999999996</v>
      </c>
      <c r="O21" s="61">
        <f t="shared" si="5"/>
        <v>7</v>
      </c>
      <c r="P21" s="60">
        <f>VLOOKUP($A21,'Return Data'!$B$7:$R$2292,14,0)</f>
        <v>6.5933000000000002</v>
      </c>
      <c r="Q21" s="61">
        <f t="shared" si="6"/>
        <v>8</v>
      </c>
      <c r="R21" s="60">
        <f>VLOOKUP($A21,'Return Data'!$B$7:$R$2292,16,0)</f>
        <v>8.1296999999999997</v>
      </c>
      <c r="S21" s="62">
        <f t="shared" si="7"/>
        <v>7</v>
      </c>
    </row>
    <row r="22" spans="1:19" x14ac:dyDescent="0.3">
      <c r="A22" s="77" t="s">
        <v>586</v>
      </c>
      <c r="B22" s="59">
        <f>VLOOKUP($A22,'Return Data'!$B$7:$R$2292,3,0)</f>
        <v>44774</v>
      </c>
      <c r="C22" s="60">
        <f>VLOOKUP($A22,'Return Data'!$B$7:$R$2292,4,0)</f>
        <v>2669.4497000000001</v>
      </c>
      <c r="D22" s="60">
        <f>VLOOKUP($A22,'Return Data'!$B$7:$R$2292,9,0)</f>
        <v>6.4467999999999996</v>
      </c>
      <c r="E22" s="61">
        <f t="shared" si="0"/>
        <v>16</v>
      </c>
      <c r="F22" s="60">
        <f>VLOOKUP($A22,'Return Data'!$B$7:$R$2292,10,0)</f>
        <v>0.87019999999999997</v>
      </c>
      <c r="G22" s="61">
        <f t="shared" si="1"/>
        <v>16</v>
      </c>
      <c r="H22" s="60">
        <f>VLOOKUP($A22,'Return Data'!$B$7:$R$2292,11,0)</f>
        <v>1.9965999999999999</v>
      </c>
      <c r="I22" s="61">
        <f t="shared" si="2"/>
        <v>16</v>
      </c>
      <c r="J22" s="60">
        <f>VLOOKUP($A22,'Return Data'!$B$7:$R$2292,12,0)</f>
        <v>2.1633</v>
      </c>
      <c r="K22" s="61">
        <f t="shared" si="3"/>
        <v>15</v>
      </c>
      <c r="L22" s="60">
        <f>VLOOKUP($A22,'Return Data'!$B$7:$R$2292,13,0)</f>
        <v>2.4529000000000001</v>
      </c>
      <c r="M22" s="61">
        <f t="shared" si="4"/>
        <v>15</v>
      </c>
      <c r="N22" s="60">
        <f>VLOOKUP($A22,'Return Data'!$B$7:$R$2292,17,0)</f>
        <v>3.4131</v>
      </c>
      <c r="O22" s="61">
        <f t="shared" si="5"/>
        <v>14</v>
      </c>
      <c r="P22" s="60">
        <f>VLOOKUP($A22,'Return Data'!$B$7:$R$2292,14,0)</f>
        <v>6.1138000000000003</v>
      </c>
      <c r="Q22" s="61">
        <f t="shared" si="6"/>
        <v>13</v>
      </c>
      <c r="R22" s="60">
        <f>VLOOKUP($A22,'Return Data'!$B$7:$R$2292,16,0)</f>
        <v>8.0824999999999996</v>
      </c>
      <c r="S22" s="62">
        <f t="shared" si="7"/>
        <v>8</v>
      </c>
    </row>
    <row r="23" spans="1:19" x14ac:dyDescent="0.3">
      <c r="A23" s="77" t="s">
        <v>589</v>
      </c>
      <c r="B23" s="59">
        <f>VLOOKUP($A23,'Return Data'!$B$7:$R$2292,3,0)</f>
        <v>44774</v>
      </c>
      <c r="C23" s="60">
        <f>VLOOKUP($A23,'Return Data'!$B$7:$R$2292,4,0)</f>
        <v>35.357500000000002</v>
      </c>
      <c r="D23" s="60">
        <f>VLOOKUP($A23,'Return Data'!$B$7:$R$2292,9,0)</f>
        <v>9.4662000000000006</v>
      </c>
      <c r="E23" s="61">
        <f t="shared" si="0"/>
        <v>6</v>
      </c>
      <c r="F23" s="60">
        <f>VLOOKUP($A23,'Return Data'!$B$7:$R$2292,10,0)</f>
        <v>1.7750999999999999</v>
      </c>
      <c r="G23" s="61">
        <f t="shared" si="1"/>
        <v>13</v>
      </c>
      <c r="H23" s="60">
        <f>VLOOKUP($A23,'Return Data'!$B$7:$R$2292,11,0)</f>
        <v>2.3290000000000002</v>
      </c>
      <c r="I23" s="61">
        <f t="shared" si="2"/>
        <v>14</v>
      </c>
      <c r="J23" s="60">
        <f>VLOOKUP($A23,'Return Data'!$B$7:$R$2292,12,0)</f>
        <v>2.2505000000000002</v>
      </c>
      <c r="K23" s="61">
        <f t="shared" si="3"/>
        <v>14</v>
      </c>
      <c r="L23" s="60">
        <f>VLOOKUP($A23,'Return Data'!$B$7:$R$2292,13,0)</f>
        <v>2.2629000000000001</v>
      </c>
      <c r="M23" s="61">
        <f t="shared" si="4"/>
        <v>16</v>
      </c>
      <c r="N23" s="60">
        <f>VLOOKUP($A23,'Return Data'!$B$7:$R$2292,17,0)</f>
        <v>3.0811999999999999</v>
      </c>
      <c r="O23" s="61">
        <f t="shared" si="5"/>
        <v>16</v>
      </c>
      <c r="P23" s="60">
        <f>VLOOKUP($A23,'Return Data'!$B$7:$R$2292,14,0)</f>
        <v>5.2183999999999999</v>
      </c>
      <c r="Q23" s="61">
        <f t="shared" si="6"/>
        <v>17</v>
      </c>
      <c r="R23" s="60">
        <f>VLOOKUP($A23,'Return Data'!$B$7:$R$2292,16,0)</f>
        <v>7.1875</v>
      </c>
      <c r="S23" s="62">
        <f t="shared" si="7"/>
        <v>17</v>
      </c>
    </row>
    <row r="24" spans="1:19" x14ac:dyDescent="0.3">
      <c r="A24" s="77" t="s">
        <v>590</v>
      </c>
      <c r="B24" s="59">
        <f>VLOOKUP($A24,'Return Data'!$B$7:$R$2292,3,0)</f>
        <v>44774</v>
      </c>
      <c r="C24" s="60">
        <f>VLOOKUP($A24,'Return Data'!$B$7:$R$2292,4,0)</f>
        <v>11.889900000000001</v>
      </c>
      <c r="D24" s="60">
        <f>VLOOKUP($A24,'Return Data'!$B$7:$R$2292,9,0)</f>
        <v>7.9055999999999997</v>
      </c>
      <c r="E24" s="61">
        <f t="shared" si="0"/>
        <v>12</v>
      </c>
      <c r="F24" s="60">
        <f>VLOOKUP($A24,'Return Data'!$B$7:$R$2292,10,0)</f>
        <v>0.89359999999999995</v>
      </c>
      <c r="G24" s="61">
        <f t="shared" si="1"/>
        <v>15</v>
      </c>
      <c r="H24" s="60">
        <f>VLOOKUP($A24,'Return Data'!$B$7:$R$2292,11,0)</f>
        <v>2.056</v>
      </c>
      <c r="I24" s="61">
        <f t="shared" si="2"/>
        <v>15</v>
      </c>
      <c r="J24" s="60">
        <f>VLOOKUP($A24,'Return Data'!$B$7:$R$2292,12,0)</f>
        <v>2.4306999999999999</v>
      </c>
      <c r="K24" s="61">
        <f t="shared" si="3"/>
        <v>13</v>
      </c>
      <c r="L24" s="60">
        <f>VLOOKUP($A24,'Return Data'!$B$7:$R$2292,13,0)</f>
        <v>2.9817999999999998</v>
      </c>
      <c r="M24" s="61">
        <f t="shared" si="4"/>
        <v>13</v>
      </c>
      <c r="N24" s="60"/>
      <c r="O24" s="61"/>
      <c r="P24" s="60"/>
      <c r="Q24" s="61"/>
      <c r="R24" s="60">
        <f>VLOOKUP($A24,'Return Data'!$B$7:$R$2292,16,0)</f>
        <v>6.3517999999999999</v>
      </c>
      <c r="S24" s="62">
        <f t="shared" si="7"/>
        <v>18</v>
      </c>
    </row>
    <row r="25" spans="1:19" x14ac:dyDescent="0.3">
      <c r="A25" s="77" t="s">
        <v>592</v>
      </c>
      <c r="B25" s="59">
        <f>VLOOKUP($A25,'Return Data'!$B$7:$R$2292,3,0)</f>
        <v>44774</v>
      </c>
      <c r="C25" s="60">
        <f>VLOOKUP($A25,'Return Data'!$B$7:$R$2292,4,0)</f>
        <v>18.078199999999999</v>
      </c>
      <c r="D25" s="60">
        <f>VLOOKUP($A25,'Return Data'!$B$7:$R$2292,9,0)</f>
        <v>15.580500000000001</v>
      </c>
      <c r="E25" s="61">
        <f t="shared" si="0"/>
        <v>2</v>
      </c>
      <c r="F25" s="60">
        <f>VLOOKUP($A25,'Return Data'!$B$7:$R$2292,10,0)</f>
        <v>29.2621</v>
      </c>
      <c r="G25" s="61">
        <f t="shared" si="1"/>
        <v>1</v>
      </c>
      <c r="H25" s="60">
        <f>VLOOKUP($A25,'Return Data'!$B$7:$R$2292,11,0)</f>
        <v>16.490600000000001</v>
      </c>
      <c r="I25" s="61">
        <f t="shared" si="2"/>
        <v>1</v>
      </c>
      <c r="J25" s="60">
        <f>VLOOKUP($A25,'Return Data'!$B$7:$R$2292,12,0)</f>
        <v>11.8996</v>
      </c>
      <c r="K25" s="61">
        <f t="shared" si="3"/>
        <v>1</v>
      </c>
      <c r="L25" s="60">
        <f>VLOOKUP($A25,'Return Data'!$B$7:$R$2292,13,0)</f>
        <v>9.7019000000000002</v>
      </c>
      <c r="M25" s="61">
        <f t="shared" si="4"/>
        <v>1</v>
      </c>
      <c r="N25" s="60">
        <f>VLOOKUP($A25,'Return Data'!$B$7:$R$2292,17,0)</f>
        <v>6.5957999999999997</v>
      </c>
      <c r="O25" s="61">
        <f>RANK(N25,N$8:N$25,0)</f>
        <v>1</v>
      </c>
      <c r="P25" s="60">
        <f>VLOOKUP($A25,'Return Data'!$B$7:$R$2292,14,0)</f>
        <v>7.1276999999999999</v>
      </c>
      <c r="Q25" s="61">
        <f>RANK(P25,P$8:P$25,0)</f>
        <v>2</v>
      </c>
      <c r="R25" s="60">
        <f>VLOOKUP($A25,'Return Data'!$B$7:$R$2292,16,0)</f>
        <v>7.2180999999999997</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9.1885611111111114</v>
      </c>
      <c r="E27" s="83"/>
      <c r="F27" s="84">
        <f>AVERAGE(F8:F25)</f>
        <v>3.3995722222222224</v>
      </c>
      <c r="G27" s="83"/>
      <c r="H27" s="84">
        <f>AVERAGE(H8:H25)</f>
        <v>3.2942777777777779</v>
      </c>
      <c r="I27" s="83"/>
      <c r="J27" s="84">
        <f>AVERAGE(J8:J25)</f>
        <v>2.9465166666666671</v>
      </c>
      <c r="K27" s="83"/>
      <c r="L27" s="84">
        <f>AVERAGE(L8:L25)</f>
        <v>3.3090944444444443</v>
      </c>
      <c r="M27" s="83"/>
      <c r="N27" s="84">
        <f>AVERAGE(N8:N25)</f>
        <v>3.9850176470588234</v>
      </c>
      <c r="O27" s="83"/>
      <c r="P27" s="84">
        <f>AVERAGE(P8:P25)</f>
        <v>6.4080117647058827</v>
      </c>
      <c r="Q27" s="83"/>
      <c r="R27" s="84">
        <f>AVERAGE(R8:R25)</f>
        <v>7.8467666666666656</v>
      </c>
      <c r="S27" s="85"/>
    </row>
    <row r="28" spans="1:19" x14ac:dyDescent="0.3">
      <c r="A28" s="82" t="s">
        <v>28</v>
      </c>
      <c r="B28" s="83"/>
      <c r="C28" s="83"/>
      <c r="D28" s="84">
        <f>MIN(D8:D25)</f>
        <v>5.6375999999999999</v>
      </c>
      <c r="E28" s="83"/>
      <c r="F28" s="84">
        <f>MIN(F8:F25)</f>
        <v>-1.1886000000000001</v>
      </c>
      <c r="G28" s="83"/>
      <c r="H28" s="84">
        <f>MIN(H8:H25)</f>
        <v>0.15029999999999999</v>
      </c>
      <c r="I28" s="83"/>
      <c r="J28" s="84">
        <f>MIN(J8:J25)</f>
        <v>-0.2077</v>
      </c>
      <c r="K28" s="83"/>
      <c r="L28" s="84">
        <f>MIN(L8:L25)</f>
        <v>1.3601000000000001</v>
      </c>
      <c r="M28" s="83"/>
      <c r="N28" s="84">
        <f>MIN(N8:N25)</f>
        <v>2.3431999999999999</v>
      </c>
      <c r="O28" s="83"/>
      <c r="P28" s="84">
        <f>MIN(P8:P25)</f>
        <v>5.2183999999999999</v>
      </c>
      <c r="Q28" s="83"/>
      <c r="R28" s="84">
        <f>MIN(R8:R25)</f>
        <v>6.3517999999999999</v>
      </c>
      <c r="S28" s="85"/>
    </row>
    <row r="29" spans="1:19" ht="15" thickBot="1" x14ac:dyDescent="0.35">
      <c r="A29" s="86" t="s">
        <v>29</v>
      </c>
      <c r="B29" s="87"/>
      <c r="C29" s="87"/>
      <c r="D29" s="88">
        <f>MAX(D8:D25)</f>
        <v>16.64</v>
      </c>
      <c r="E29" s="87"/>
      <c r="F29" s="88">
        <f>MAX(F8:F25)</f>
        <v>29.2621</v>
      </c>
      <c r="G29" s="87"/>
      <c r="H29" s="88">
        <f>MAX(H8:H25)</f>
        <v>16.490600000000001</v>
      </c>
      <c r="I29" s="87"/>
      <c r="J29" s="88">
        <f>MAX(J8:J25)</f>
        <v>11.8996</v>
      </c>
      <c r="K29" s="87"/>
      <c r="L29" s="88">
        <f>MAX(L8:L25)</f>
        <v>9.7019000000000002</v>
      </c>
      <c r="M29" s="87"/>
      <c r="N29" s="88">
        <f>MAX(N8:N25)</f>
        <v>6.5957999999999997</v>
      </c>
      <c r="O29" s="87"/>
      <c r="P29" s="88">
        <f>MAX(P8:P25)</f>
        <v>7.1993</v>
      </c>
      <c r="Q29" s="87"/>
      <c r="R29" s="88">
        <f>MAX(R8:R25)</f>
        <v>8.7164999999999999</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44774</v>
      </c>
      <c r="C8" s="60">
        <f>VLOOKUP($A8,'Return Data'!$B$7:$R$2292,4,0)</f>
        <v>298.0668</v>
      </c>
      <c r="D8" s="60">
        <f>VLOOKUP($A8,'Return Data'!$B$7:$R$2292,9,0)</f>
        <v>7.7527999999999997</v>
      </c>
      <c r="E8" s="61">
        <f t="shared" ref="E8:E27" si="0">RANK(D8,D$8:D$27,0)</f>
        <v>11</v>
      </c>
      <c r="F8" s="60">
        <f>VLOOKUP($A8,'Return Data'!$B$7:$R$2292,10,0)</f>
        <v>2.0781000000000001</v>
      </c>
      <c r="G8" s="61">
        <f t="shared" ref="G8:G27" si="1">RANK(F8,F$8:F$27,0)</f>
        <v>9</v>
      </c>
      <c r="H8" s="60">
        <f>VLOOKUP($A8,'Return Data'!$B$7:$R$2292,11,0)</f>
        <v>2.9312</v>
      </c>
      <c r="I8" s="61">
        <f t="shared" ref="I8:I27" si="2">RANK(H8,H$8:H$27,0)</f>
        <v>5</v>
      </c>
      <c r="J8" s="60">
        <f>VLOOKUP($A8,'Return Data'!$B$7:$R$2292,12,0)</f>
        <v>2.7818000000000001</v>
      </c>
      <c r="K8" s="61">
        <f t="shared" ref="K8:K27" si="3">RANK(J8,J$8:J$27,0)</f>
        <v>4</v>
      </c>
      <c r="L8" s="60">
        <f>VLOOKUP($A8,'Return Data'!$B$7:$R$2292,13,0)</f>
        <v>3.0653999999999999</v>
      </c>
      <c r="M8" s="61">
        <f t="shared" ref="M8:M25" si="4">RANK(L8,L$8:L$27,0)</f>
        <v>7</v>
      </c>
      <c r="N8" s="60">
        <f>VLOOKUP($A8,'Return Data'!$B$7:$R$2292,17,0)</f>
        <v>3.9340000000000002</v>
      </c>
      <c r="O8" s="61">
        <f t="shared" ref="O8:O23" si="5">RANK(N8,N$8:N$27,0)</f>
        <v>3</v>
      </c>
      <c r="P8" s="60">
        <f>VLOOKUP($A8,'Return Data'!$B$7:$R$2292,14,0)</f>
        <v>6.2962999999999996</v>
      </c>
      <c r="Q8" s="61">
        <f t="shared" ref="Q8:Q23" si="6">RANK(P8,P$8:P$27,0)</f>
        <v>7</v>
      </c>
      <c r="R8" s="60">
        <f>VLOOKUP($A8,'Return Data'!$B$7:$R$2292,16,0)</f>
        <v>7.9599000000000002</v>
      </c>
      <c r="S8" s="62">
        <f t="shared" ref="S8:S27" si="7">RANK(R8,R$8:R$27,0)</f>
        <v>3</v>
      </c>
    </row>
    <row r="9" spans="1:19" x14ac:dyDescent="0.3">
      <c r="A9" s="77" t="s">
        <v>559</v>
      </c>
      <c r="B9" s="59">
        <f>VLOOKUP($A9,'Return Data'!$B$7:$R$2292,3,0)</f>
        <v>44774</v>
      </c>
      <c r="C9" s="60">
        <f>VLOOKUP($A9,'Return Data'!$B$7:$R$2292,4,0)</f>
        <v>2159.2885999999999</v>
      </c>
      <c r="D9" s="60">
        <f>VLOOKUP($A9,'Return Data'!$B$7:$R$2292,9,0)</f>
        <v>5.3459000000000003</v>
      </c>
      <c r="E9" s="61">
        <f t="shared" si="0"/>
        <v>20</v>
      </c>
      <c r="F9" s="60">
        <f>VLOOKUP($A9,'Return Data'!$B$7:$R$2292,10,0)</f>
        <v>2.6789000000000001</v>
      </c>
      <c r="G9" s="61">
        <f t="shared" si="1"/>
        <v>3</v>
      </c>
      <c r="H9" s="60">
        <f>VLOOKUP($A9,'Return Data'!$B$7:$R$2292,11,0)</f>
        <v>3.2261000000000002</v>
      </c>
      <c r="I9" s="61">
        <f t="shared" si="2"/>
        <v>4</v>
      </c>
      <c r="J9" s="60">
        <f>VLOOKUP($A9,'Return Data'!$B$7:$R$2292,12,0)</f>
        <v>3.2000999999999999</v>
      </c>
      <c r="K9" s="61">
        <f t="shared" si="3"/>
        <v>3</v>
      </c>
      <c r="L9" s="60">
        <f>VLOOKUP($A9,'Return Data'!$B$7:$R$2292,13,0)</f>
        <v>3.0878999999999999</v>
      </c>
      <c r="M9" s="61">
        <f t="shared" si="4"/>
        <v>6</v>
      </c>
      <c r="N9" s="60">
        <f>VLOOKUP($A9,'Return Data'!$B$7:$R$2292,17,0)</f>
        <v>3.8231999999999999</v>
      </c>
      <c r="O9" s="61">
        <f t="shared" si="5"/>
        <v>6</v>
      </c>
      <c r="P9" s="60">
        <f>VLOOKUP($A9,'Return Data'!$B$7:$R$2292,14,0)</f>
        <v>6.1356000000000002</v>
      </c>
      <c r="Q9" s="61">
        <f t="shared" si="6"/>
        <v>9</v>
      </c>
      <c r="R9" s="60">
        <f>VLOOKUP($A9,'Return Data'!$B$7:$R$2292,16,0)</f>
        <v>7.8762999999999996</v>
      </c>
      <c r="S9" s="62">
        <f t="shared" si="7"/>
        <v>4</v>
      </c>
    </row>
    <row r="10" spans="1:19" x14ac:dyDescent="0.3">
      <c r="A10" s="77" t="s">
        <v>561</v>
      </c>
      <c r="B10" s="59">
        <f>VLOOKUP($A10,'Return Data'!$B$7:$R$2292,3,0)</f>
        <v>44774</v>
      </c>
      <c r="C10" s="60">
        <f>VLOOKUP($A10,'Return Data'!$B$7:$R$2292,4,0)</f>
        <v>19.55</v>
      </c>
      <c r="D10" s="60">
        <f>VLOOKUP($A10,'Return Data'!$B$7:$R$2292,9,0)</f>
        <v>7.7291999999999996</v>
      </c>
      <c r="E10" s="61">
        <f t="shared" si="0"/>
        <v>12</v>
      </c>
      <c r="F10" s="60">
        <f>VLOOKUP($A10,'Return Data'!$B$7:$R$2292,10,0)</f>
        <v>2.5369000000000002</v>
      </c>
      <c r="G10" s="61">
        <f t="shared" si="1"/>
        <v>4</v>
      </c>
      <c r="H10" s="60">
        <f>VLOOKUP($A10,'Return Data'!$B$7:$R$2292,11,0)</f>
        <v>2.3393999999999999</v>
      </c>
      <c r="I10" s="61">
        <f t="shared" si="2"/>
        <v>12</v>
      </c>
      <c r="J10" s="60">
        <f>VLOOKUP($A10,'Return Data'!$B$7:$R$2292,12,0)</f>
        <v>2.4805000000000001</v>
      </c>
      <c r="K10" s="61">
        <f t="shared" si="3"/>
        <v>8</v>
      </c>
      <c r="L10" s="60">
        <f>VLOOKUP($A10,'Return Data'!$B$7:$R$2292,13,0)</f>
        <v>2.6013000000000002</v>
      </c>
      <c r="M10" s="61">
        <f t="shared" si="4"/>
        <v>14</v>
      </c>
      <c r="N10" s="60">
        <f>VLOOKUP($A10,'Return Data'!$B$7:$R$2292,17,0)</f>
        <v>3.4998</v>
      </c>
      <c r="O10" s="61">
        <f t="shared" si="5"/>
        <v>11</v>
      </c>
      <c r="P10" s="60">
        <f>VLOOKUP($A10,'Return Data'!$B$7:$R$2292,14,0)</f>
        <v>6.2087000000000003</v>
      </c>
      <c r="Q10" s="61">
        <f t="shared" si="6"/>
        <v>8</v>
      </c>
      <c r="R10" s="60">
        <f>VLOOKUP($A10,'Return Data'!$B$7:$R$2292,16,0)</f>
        <v>7.8372000000000002</v>
      </c>
      <c r="S10" s="62">
        <f t="shared" si="7"/>
        <v>5</v>
      </c>
    </row>
    <row r="11" spans="1:19" x14ac:dyDescent="0.3">
      <c r="A11" s="77" t="s">
        <v>563</v>
      </c>
      <c r="B11" s="59">
        <f>VLOOKUP($A11,'Return Data'!$B$7:$R$2292,3,0)</f>
        <v>44774</v>
      </c>
      <c r="C11" s="60">
        <f>VLOOKUP($A11,'Return Data'!$B$7:$R$2292,4,0)</f>
        <v>19.941600000000001</v>
      </c>
      <c r="D11" s="60">
        <f>VLOOKUP($A11,'Return Data'!$B$7:$R$2292,9,0)</f>
        <v>16.2879</v>
      </c>
      <c r="E11" s="61">
        <f t="shared" si="0"/>
        <v>2</v>
      </c>
      <c r="F11" s="60">
        <f>VLOOKUP($A11,'Return Data'!$B$7:$R$2292,10,0)</f>
        <v>2.1124000000000001</v>
      </c>
      <c r="G11" s="61">
        <f t="shared" si="1"/>
        <v>7</v>
      </c>
      <c r="H11" s="60">
        <f>VLOOKUP($A11,'Return Data'!$B$7:$R$2292,11,0)</f>
        <v>2.2589000000000001</v>
      </c>
      <c r="I11" s="61">
        <f t="shared" si="2"/>
        <v>14</v>
      </c>
      <c r="J11" s="60">
        <f>VLOOKUP($A11,'Return Data'!$B$7:$R$2292,12,0)</f>
        <v>1.2212000000000001</v>
      </c>
      <c r="K11" s="61">
        <f t="shared" si="3"/>
        <v>18</v>
      </c>
      <c r="L11" s="60">
        <f>VLOOKUP($A11,'Return Data'!$B$7:$R$2292,13,0)</f>
        <v>2.9312</v>
      </c>
      <c r="M11" s="61">
        <f t="shared" si="4"/>
        <v>9</v>
      </c>
      <c r="N11" s="60">
        <f>VLOOKUP($A11,'Return Data'!$B$7:$R$2292,17,0)</f>
        <v>3.3734999999999999</v>
      </c>
      <c r="O11" s="61">
        <f t="shared" si="5"/>
        <v>12</v>
      </c>
      <c r="P11" s="60">
        <f>VLOOKUP($A11,'Return Data'!$B$7:$R$2292,14,0)</f>
        <v>6.8441000000000001</v>
      </c>
      <c r="Q11" s="61">
        <f t="shared" si="6"/>
        <v>2</v>
      </c>
      <c r="R11" s="60">
        <f>VLOOKUP($A11,'Return Data'!$B$7:$R$2292,16,0)</f>
        <v>8.0755999999999997</v>
      </c>
      <c r="S11" s="62">
        <f t="shared" si="7"/>
        <v>1</v>
      </c>
    </row>
    <row r="12" spans="1:19" x14ac:dyDescent="0.3">
      <c r="A12" s="77" t="s">
        <v>564</v>
      </c>
      <c r="B12" s="59">
        <f>VLOOKUP($A12,'Return Data'!$B$7:$R$2292,3,0)</f>
        <v>44774</v>
      </c>
      <c r="C12" s="60">
        <f>VLOOKUP($A12,'Return Data'!$B$7:$R$2292,4,0)</f>
        <v>18.333400000000001</v>
      </c>
      <c r="D12" s="60">
        <f>VLOOKUP($A12,'Return Data'!$B$7:$R$2292,9,0)</f>
        <v>10.058999999999999</v>
      </c>
      <c r="E12" s="61">
        <f t="shared" si="0"/>
        <v>5</v>
      </c>
      <c r="F12" s="60">
        <f>VLOOKUP($A12,'Return Data'!$B$7:$R$2292,10,0)</f>
        <v>2.3094999999999999</v>
      </c>
      <c r="G12" s="61">
        <f t="shared" si="1"/>
        <v>5</v>
      </c>
      <c r="H12" s="60">
        <f>VLOOKUP($A12,'Return Data'!$B$7:$R$2292,11,0)</f>
        <v>2.6602000000000001</v>
      </c>
      <c r="I12" s="61">
        <f t="shared" si="2"/>
        <v>6</v>
      </c>
      <c r="J12" s="60">
        <f>VLOOKUP($A12,'Return Data'!$B$7:$R$2292,12,0)</f>
        <v>2.6855000000000002</v>
      </c>
      <c r="K12" s="61">
        <f t="shared" si="3"/>
        <v>6</v>
      </c>
      <c r="L12" s="60">
        <f>VLOOKUP($A12,'Return Data'!$B$7:$R$2292,13,0)</f>
        <v>2.9498000000000002</v>
      </c>
      <c r="M12" s="61">
        <f t="shared" si="4"/>
        <v>8</v>
      </c>
      <c r="N12" s="60">
        <f>VLOOKUP($A12,'Return Data'!$B$7:$R$2292,17,0)</f>
        <v>3.5783</v>
      </c>
      <c r="O12" s="61">
        <f t="shared" si="5"/>
        <v>10</v>
      </c>
      <c r="P12" s="60">
        <f>VLOOKUP($A12,'Return Data'!$B$7:$R$2292,14,0)</f>
        <v>5.9762000000000004</v>
      </c>
      <c r="Q12" s="61">
        <f t="shared" si="6"/>
        <v>12</v>
      </c>
      <c r="R12" s="60">
        <f>VLOOKUP($A12,'Return Data'!$B$7:$R$2292,16,0)</f>
        <v>7.6009000000000002</v>
      </c>
      <c r="S12" s="62">
        <f t="shared" si="7"/>
        <v>9</v>
      </c>
    </row>
    <row r="13" spans="1:19" x14ac:dyDescent="0.3">
      <c r="A13" s="77" t="s">
        <v>567</v>
      </c>
      <c r="B13" s="59">
        <f>VLOOKUP($A13,'Return Data'!$B$7:$R$2292,3,0)</f>
        <v>44774</v>
      </c>
      <c r="C13" s="60">
        <f>VLOOKUP($A13,'Return Data'!$B$7:$R$2292,4,0)</f>
        <v>18.690200000000001</v>
      </c>
      <c r="D13" s="60">
        <f>VLOOKUP($A13,'Return Data'!$B$7:$R$2292,9,0)</f>
        <v>7.0343999999999998</v>
      </c>
      <c r="E13" s="61">
        <f t="shared" si="0"/>
        <v>14</v>
      </c>
      <c r="F13" s="60">
        <f>VLOOKUP($A13,'Return Data'!$B$7:$R$2292,10,0)</f>
        <v>1.4764999999999999</v>
      </c>
      <c r="G13" s="61">
        <f t="shared" si="1"/>
        <v>15</v>
      </c>
      <c r="H13" s="60">
        <f>VLOOKUP($A13,'Return Data'!$B$7:$R$2292,11,0)</f>
        <v>2.476</v>
      </c>
      <c r="I13" s="61">
        <f t="shared" si="2"/>
        <v>9</v>
      </c>
      <c r="J13" s="60">
        <f>VLOOKUP($A13,'Return Data'!$B$7:$R$2292,12,0)</f>
        <v>2.1861999999999999</v>
      </c>
      <c r="K13" s="61">
        <f t="shared" si="3"/>
        <v>11</v>
      </c>
      <c r="L13" s="60">
        <f>VLOOKUP($A13,'Return Data'!$B$7:$R$2292,13,0)</f>
        <v>2.7595999999999998</v>
      </c>
      <c r="M13" s="61">
        <f t="shared" si="4"/>
        <v>11</v>
      </c>
      <c r="N13" s="60">
        <f>VLOOKUP($A13,'Return Data'!$B$7:$R$2292,17,0)</f>
        <v>3.9182999999999999</v>
      </c>
      <c r="O13" s="61">
        <f t="shared" si="5"/>
        <v>4</v>
      </c>
      <c r="P13" s="60">
        <f>VLOOKUP($A13,'Return Data'!$B$7:$R$2292,14,0)</f>
        <v>6.3103999999999996</v>
      </c>
      <c r="Q13" s="61">
        <f t="shared" si="6"/>
        <v>5</v>
      </c>
      <c r="R13" s="60">
        <f>VLOOKUP($A13,'Return Data'!$B$7:$R$2292,16,0)</f>
        <v>7.7717000000000001</v>
      </c>
      <c r="S13" s="62">
        <f t="shared" si="7"/>
        <v>6</v>
      </c>
    </row>
    <row r="14" spans="1:19" x14ac:dyDescent="0.3">
      <c r="A14" s="77" t="s">
        <v>568</v>
      </c>
      <c r="B14" s="59">
        <f>VLOOKUP($A14,'Return Data'!$B$7:$R$2292,3,0)</f>
        <v>44774</v>
      </c>
      <c r="C14" s="60">
        <f>VLOOKUP($A14,'Return Data'!$B$7:$R$2292,4,0)</f>
        <v>26.351400000000002</v>
      </c>
      <c r="D14" s="60">
        <f>VLOOKUP($A14,'Return Data'!$B$7:$R$2292,9,0)</f>
        <v>8.5149000000000008</v>
      </c>
      <c r="E14" s="61">
        <f t="shared" si="0"/>
        <v>8</v>
      </c>
      <c r="F14" s="60">
        <f>VLOOKUP($A14,'Return Data'!$B$7:$R$2292,10,0)</f>
        <v>2.9247000000000001</v>
      </c>
      <c r="G14" s="61">
        <f t="shared" si="1"/>
        <v>2</v>
      </c>
      <c r="H14" s="60">
        <f>VLOOKUP($A14,'Return Data'!$B$7:$R$2292,11,0)</f>
        <v>3.7541000000000002</v>
      </c>
      <c r="I14" s="61">
        <f t="shared" si="2"/>
        <v>2</v>
      </c>
      <c r="J14" s="60">
        <f>VLOOKUP($A14,'Return Data'!$B$7:$R$2292,12,0)</f>
        <v>2.6038999999999999</v>
      </c>
      <c r="K14" s="61">
        <f t="shared" si="3"/>
        <v>7</v>
      </c>
      <c r="L14" s="60">
        <f>VLOOKUP($A14,'Return Data'!$B$7:$R$2292,13,0)</f>
        <v>3.4946000000000002</v>
      </c>
      <c r="M14" s="61">
        <f t="shared" si="4"/>
        <v>2</v>
      </c>
      <c r="N14" s="60">
        <f>VLOOKUP($A14,'Return Data'!$B$7:$R$2292,17,0)</f>
        <v>4.1746999999999996</v>
      </c>
      <c r="O14" s="61">
        <f t="shared" si="5"/>
        <v>2</v>
      </c>
      <c r="P14" s="60">
        <f>VLOOKUP($A14,'Return Data'!$B$7:$R$2292,14,0)</f>
        <v>6.0557999999999996</v>
      </c>
      <c r="Q14" s="61">
        <f t="shared" si="6"/>
        <v>11</v>
      </c>
      <c r="R14" s="60">
        <f>VLOOKUP($A14,'Return Data'!$B$7:$R$2292,16,0)</f>
        <v>8.0006000000000004</v>
      </c>
      <c r="S14" s="62">
        <f t="shared" si="7"/>
        <v>2</v>
      </c>
    </row>
    <row r="15" spans="1:19" x14ac:dyDescent="0.3">
      <c r="A15" s="77" t="s">
        <v>571</v>
      </c>
      <c r="B15" s="59">
        <f>VLOOKUP($A15,'Return Data'!$B$7:$R$2292,3,0)</f>
        <v>44774</v>
      </c>
      <c r="C15" s="60">
        <f>VLOOKUP($A15,'Return Data'!$B$7:$R$2292,4,0)</f>
        <v>20.115100000000002</v>
      </c>
      <c r="D15" s="60">
        <f>VLOOKUP($A15,'Return Data'!$B$7:$R$2292,9,0)</f>
        <v>5.5162000000000004</v>
      </c>
      <c r="E15" s="61">
        <f t="shared" si="0"/>
        <v>19</v>
      </c>
      <c r="F15" s="60">
        <f>VLOOKUP($A15,'Return Data'!$B$7:$R$2292,10,0)</f>
        <v>1.6983999999999999</v>
      </c>
      <c r="G15" s="61">
        <f t="shared" si="1"/>
        <v>13</v>
      </c>
      <c r="H15" s="60">
        <f>VLOOKUP($A15,'Return Data'!$B$7:$R$2292,11,0)</f>
        <v>2.5224000000000002</v>
      </c>
      <c r="I15" s="61">
        <f t="shared" si="2"/>
        <v>7</v>
      </c>
      <c r="J15" s="60">
        <f>VLOOKUP($A15,'Return Data'!$B$7:$R$2292,12,0)</f>
        <v>2.7016</v>
      </c>
      <c r="K15" s="61">
        <f t="shared" si="3"/>
        <v>5</v>
      </c>
      <c r="L15" s="60">
        <f>VLOOKUP($A15,'Return Data'!$B$7:$R$2292,13,0)</f>
        <v>2.6903000000000001</v>
      </c>
      <c r="M15" s="61">
        <f t="shared" si="4"/>
        <v>12</v>
      </c>
      <c r="N15" s="60">
        <f>VLOOKUP($A15,'Return Data'!$B$7:$R$2292,17,0)</f>
        <v>3.7208999999999999</v>
      </c>
      <c r="O15" s="61">
        <f t="shared" si="5"/>
        <v>9</v>
      </c>
      <c r="P15" s="60">
        <f>VLOOKUP($A15,'Return Data'!$B$7:$R$2292,14,0)</f>
        <v>6.4793000000000003</v>
      </c>
      <c r="Q15" s="61">
        <f t="shared" si="6"/>
        <v>3</v>
      </c>
      <c r="R15" s="60">
        <f>VLOOKUP($A15,'Return Data'!$B$7:$R$2292,16,0)</f>
        <v>7.7112999999999996</v>
      </c>
      <c r="S15" s="62">
        <f t="shared" si="7"/>
        <v>7</v>
      </c>
    </row>
    <row r="16" spans="1:19" x14ac:dyDescent="0.3">
      <c r="A16" s="77" t="s">
        <v>574</v>
      </c>
      <c r="B16" s="59">
        <f>VLOOKUP($A16,'Return Data'!$B$7:$R$2292,3,0)</f>
        <v>44774</v>
      </c>
      <c r="C16" s="60">
        <f>VLOOKUP($A16,'Return Data'!$B$7:$R$2292,4,0)</f>
        <v>1845.6319000000001</v>
      </c>
      <c r="D16" s="60">
        <f>VLOOKUP($A16,'Return Data'!$B$7:$R$2292,9,0)</f>
        <v>8.4586000000000006</v>
      </c>
      <c r="E16" s="61">
        <f t="shared" si="0"/>
        <v>9</v>
      </c>
      <c r="F16" s="60">
        <f>VLOOKUP($A16,'Return Data'!$B$7:$R$2292,10,0)</f>
        <v>-1.6081000000000001</v>
      </c>
      <c r="G16" s="61">
        <f t="shared" si="1"/>
        <v>20</v>
      </c>
      <c r="H16" s="60">
        <f>VLOOKUP($A16,'Return Data'!$B$7:$R$2292,11,0)</f>
        <v>-0.121</v>
      </c>
      <c r="I16" s="61">
        <f t="shared" si="2"/>
        <v>19</v>
      </c>
      <c r="J16" s="60">
        <f>VLOOKUP($A16,'Return Data'!$B$7:$R$2292,12,0)</f>
        <v>-0.62690000000000001</v>
      </c>
      <c r="K16" s="61">
        <f t="shared" si="3"/>
        <v>20</v>
      </c>
      <c r="L16" s="60">
        <f>VLOOKUP($A16,'Return Data'!$B$7:$R$2292,13,0)</f>
        <v>0.93479999999999996</v>
      </c>
      <c r="M16" s="61">
        <f t="shared" si="4"/>
        <v>20</v>
      </c>
      <c r="N16" s="60">
        <f>VLOOKUP($A16,'Return Data'!$B$7:$R$2292,17,0)</f>
        <v>1.9147000000000001</v>
      </c>
      <c r="O16" s="61">
        <f t="shared" si="5"/>
        <v>17</v>
      </c>
      <c r="P16" s="60">
        <f>VLOOKUP($A16,'Return Data'!$B$7:$R$2292,14,0)</f>
        <v>4.8891</v>
      </c>
      <c r="Q16" s="61">
        <f t="shared" si="6"/>
        <v>17</v>
      </c>
      <c r="R16" s="60">
        <f>VLOOKUP($A16,'Return Data'!$B$7:$R$2292,16,0)</f>
        <v>6.5956000000000001</v>
      </c>
      <c r="S16" s="62">
        <f t="shared" si="7"/>
        <v>17</v>
      </c>
    </row>
    <row r="17" spans="1:19" x14ac:dyDescent="0.3">
      <c r="A17" s="77" t="s">
        <v>576</v>
      </c>
      <c r="B17" s="59">
        <f>VLOOKUP($A17,'Return Data'!$B$7:$R$2292,3,0)</f>
        <v>44774</v>
      </c>
      <c r="C17" s="60">
        <f>VLOOKUP($A17,'Return Data'!$B$7:$R$2292,4,0)</f>
        <v>52.943800000000003</v>
      </c>
      <c r="D17" s="60">
        <f>VLOOKUP($A17,'Return Data'!$B$7:$R$2292,9,0)</f>
        <v>9.2998999999999992</v>
      </c>
      <c r="E17" s="61">
        <f t="shared" si="0"/>
        <v>6</v>
      </c>
      <c r="F17" s="60">
        <f>VLOOKUP($A17,'Return Data'!$B$7:$R$2292,10,0)</f>
        <v>1.5085999999999999</v>
      </c>
      <c r="G17" s="61">
        <f t="shared" si="1"/>
        <v>14</v>
      </c>
      <c r="H17" s="60">
        <f>VLOOKUP($A17,'Return Data'!$B$7:$R$2292,11,0)</f>
        <v>2.2787999999999999</v>
      </c>
      <c r="I17" s="61">
        <f t="shared" si="2"/>
        <v>13</v>
      </c>
      <c r="J17" s="60">
        <f>VLOOKUP($A17,'Return Data'!$B$7:$R$2292,12,0)</f>
        <v>2.1345999999999998</v>
      </c>
      <c r="K17" s="61">
        <f t="shared" si="3"/>
        <v>12</v>
      </c>
      <c r="L17" s="60">
        <f>VLOOKUP($A17,'Return Data'!$B$7:$R$2292,13,0)</f>
        <v>3.1009000000000002</v>
      </c>
      <c r="M17" s="61">
        <f t="shared" si="4"/>
        <v>5</v>
      </c>
      <c r="N17" s="60">
        <f>VLOOKUP($A17,'Return Data'!$B$7:$R$2292,17,0)</f>
        <v>3.8532999999999999</v>
      </c>
      <c r="O17" s="61">
        <f t="shared" si="5"/>
        <v>5</v>
      </c>
      <c r="P17" s="60">
        <f>VLOOKUP($A17,'Return Data'!$B$7:$R$2292,14,0)</f>
        <v>6.3003</v>
      </c>
      <c r="Q17" s="61">
        <f t="shared" si="6"/>
        <v>6</v>
      </c>
      <c r="R17" s="60">
        <f>VLOOKUP($A17,'Return Data'!$B$7:$R$2292,16,0)</f>
        <v>7.3155999999999999</v>
      </c>
      <c r="S17" s="62">
        <f t="shared" si="7"/>
        <v>13</v>
      </c>
    </row>
    <row r="18" spans="1:19" x14ac:dyDescent="0.3">
      <c r="A18" s="77" t="s">
        <v>579</v>
      </c>
      <c r="B18" s="59">
        <f>VLOOKUP($A18,'Return Data'!$B$7:$R$2292,3,0)</f>
        <v>44774</v>
      </c>
      <c r="C18" s="60">
        <f>VLOOKUP($A18,'Return Data'!$B$7:$R$2292,4,0)</f>
        <v>19.9741</v>
      </c>
      <c r="D18" s="60">
        <f>VLOOKUP($A18,'Return Data'!$B$7:$R$2292,9,0)</f>
        <v>13.679600000000001</v>
      </c>
      <c r="E18" s="61">
        <f t="shared" si="0"/>
        <v>4</v>
      </c>
      <c r="F18" s="60">
        <f>VLOOKUP($A18,'Return Data'!$B$7:$R$2292,10,0)</f>
        <v>-0.1108</v>
      </c>
      <c r="G18" s="61">
        <f t="shared" si="1"/>
        <v>19</v>
      </c>
      <c r="H18" s="60">
        <f>VLOOKUP($A18,'Return Data'!$B$7:$R$2292,11,0)</f>
        <v>-0.22989999999999999</v>
      </c>
      <c r="I18" s="61">
        <f t="shared" si="2"/>
        <v>20</v>
      </c>
      <c r="J18" s="60">
        <f>VLOOKUP($A18,'Return Data'!$B$7:$R$2292,12,0)</f>
        <v>0.52210000000000001</v>
      </c>
      <c r="K18" s="61">
        <f t="shared" si="3"/>
        <v>19</v>
      </c>
      <c r="L18" s="60">
        <f>VLOOKUP($A18,'Return Data'!$B$7:$R$2292,13,0)</f>
        <v>0.98709999999999998</v>
      </c>
      <c r="M18" s="61">
        <f t="shared" si="4"/>
        <v>19</v>
      </c>
      <c r="N18" s="60">
        <f>VLOOKUP($A18,'Return Data'!$B$7:$R$2292,17,0)</f>
        <v>2.7864</v>
      </c>
      <c r="O18" s="61">
        <f t="shared" si="5"/>
        <v>16</v>
      </c>
      <c r="P18" s="60">
        <f>VLOOKUP($A18,'Return Data'!$B$7:$R$2292,14,0)</f>
        <v>5.601</v>
      </c>
      <c r="Q18" s="61">
        <f t="shared" si="6"/>
        <v>14</v>
      </c>
      <c r="R18" s="60">
        <f>VLOOKUP($A18,'Return Data'!$B$7:$R$2292,16,0)</f>
        <v>4.7613000000000003</v>
      </c>
      <c r="S18" s="62">
        <f t="shared" si="7"/>
        <v>20</v>
      </c>
    </row>
    <row r="19" spans="1:19" x14ac:dyDescent="0.3">
      <c r="A19" s="77" t="s">
        <v>580</v>
      </c>
      <c r="B19" s="59">
        <f>VLOOKUP($A19,'Return Data'!$B$7:$R$2292,3,0)</f>
        <v>44774</v>
      </c>
      <c r="C19" s="60">
        <f>VLOOKUP($A19,'Return Data'!$B$7:$R$2292,4,0)</f>
        <v>28.484300000000001</v>
      </c>
      <c r="D19" s="60">
        <f>VLOOKUP($A19,'Return Data'!$B$7:$R$2292,9,0)</f>
        <v>6.1871999999999998</v>
      </c>
      <c r="E19" s="61">
        <f t="shared" si="0"/>
        <v>16</v>
      </c>
      <c r="F19" s="60">
        <f>VLOOKUP($A19,'Return Data'!$B$7:$R$2292,10,0)</f>
        <v>2.0653000000000001</v>
      </c>
      <c r="G19" s="61">
        <f t="shared" si="1"/>
        <v>10</v>
      </c>
      <c r="H19" s="60">
        <f>VLOOKUP($A19,'Return Data'!$B$7:$R$2292,11,0)</f>
        <v>2.4064000000000001</v>
      </c>
      <c r="I19" s="61">
        <f t="shared" si="2"/>
        <v>11</v>
      </c>
      <c r="J19" s="60">
        <f>VLOOKUP($A19,'Return Data'!$B$7:$R$2292,12,0)</f>
        <v>2.4117000000000002</v>
      </c>
      <c r="K19" s="61">
        <f t="shared" si="3"/>
        <v>9</v>
      </c>
      <c r="L19" s="60">
        <f>VLOOKUP($A19,'Return Data'!$B$7:$R$2292,13,0)</f>
        <v>2.4367000000000001</v>
      </c>
      <c r="M19" s="61">
        <f t="shared" si="4"/>
        <v>16</v>
      </c>
      <c r="N19" s="60">
        <f>VLOOKUP($A19,'Return Data'!$B$7:$R$2292,17,0)</f>
        <v>2.9049</v>
      </c>
      <c r="O19" s="61">
        <f t="shared" si="5"/>
        <v>15</v>
      </c>
      <c r="P19" s="60">
        <f>VLOOKUP($A19,'Return Data'!$B$7:$R$2292,14,0)</f>
        <v>5.0911999999999997</v>
      </c>
      <c r="Q19" s="61">
        <f t="shared" si="6"/>
        <v>15</v>
      </c>
      <c r="R19" s="60">
        <f>VLOOKUP($A19,'Return Data'!$B$7:$R$2292,16,0)</f>
        <v>7.1372999999999998</v>
      </c>
      <c r="S19" s="62">
        <f t="shared" si="7"/>
        <v>14</v>
      </c>
    </row>
    <row r="20" spans="1:19" x14ac:dyDescent="0.3">
      <c r="A20" s="77" t="s">
        <v>582</v>
      </c>
      <c r="B20" s="59">
        <f>VLOOKUP($A20,'Return Data'!$B$7:$R$2292,3,0)</f>
        <v>44774</v>
      </c>
      <c r="C20" s="60">
        <f>VLOOKUP($A20,'Return Data'!$B$7:$R$2292,4,0)</f>
        <v>16.870999999999999</v>
      </c>
      <c r="D20" s="60">
        <f>VLOOKUP($A20,'Return Data'!$B$7:$R$2292,9,0)</f>
        <v>8.0738000000000003</v>
      </c>
      <c r="E20" s="61">
        <f t="shared" si="0"/>
        <v>10</v>
      </c>
      <c r="F20" s="60">
        <f>VLOOKUP($A20,'Return Data'!$B$7:$R$2292,10,0)</f>
        <v>0.99219999999999997</v>
      </c>
      <c r="G20" s="61">
        <f t="shared" si="1"/>
        <v>16</v>
      </c>
      <c r="H20" s="60">
        <f>VLOOKUP($A20,'Return Data'!$B$7:$R$2292,11,0)</f>
        <v>1.9965999999999999</v>
      </c>
      <c r="I20" s="61">
        <f t="shared" si="2"/>
        <v>16</v>
      </c>
      <c r="J20" s="60">
        <f>VLOOKUP($A20,'Return Data'!$B$7:$R$2292,12,0)</f>
        <v>2.1057999999999999</v>
      </c>
      <c r="K20" s="61">
        <f t="shared" si="3"/>
        <v>13</v>
      </c>
      <c r="L20" s="60">
        <f>VLOOKUP($A20,'Return Data'!$B$7:$R$2292,13,0)</f>
        <v>2.6539999999999999</v>
      </c>
      <c r="M20" s="61">
        <f t="shared" si="4"/>
        <v>13</v>
      </c>
      <c r="N20" s="60">
        <f>VLOOKUP($A20,'Return Data'!$B$7:$R$2292,17,0)</f>
        <v>3.7565</v>
      </c>
      <c r="O20" s="61">
        <f t="shared" si="5"/>
        <v>7</v>
      </c>
      <c r="P20" s="60">
        <f>VLOOKUP($A20,'Return Data'!$B$7:$R$2292,14,0)</f>
        <v>6.3868</v>
      </c>
      <c r="Q20" s="61">
        <f t="shared" si="6"/>
        <v>4</v>
      </c>
      <c r="R20" s="60">
        <f>VLOOKUP($A20,'Return Data'!$B$7:$R$2292,16,0)</f>
        <v>7.5136000000000003</v>
      </c>
      <c r="S20" s="62">
        <f t="shared" si="7"/>
        <v>11</v>
      </c>
    </row>
    <row r="21" spans="1:19" x14ac:dyDescent="0.3">
      <c r="A21" s="77" t="s">
        <v>584</v>
      </c>
      <c r="B21" s="59">
        <f>VLOOKUP($A21,'Return Data'!$B$7:$R$2292,3,0)</f>
        <v>44774</v>
      </c>
      <c r="C21" s="60">
        <f>VLOOKUP($A21,'Return Data'!$B$7:$R$2292,4,0)</f>
        <v>19.939900000000002</v>
      </c>
      <c r="D21" s="60">
        <f>VLOOKUP($A21,'Return Data'!$B$7:$R$2292,9,0)</f>
        <v>6.5254000000000003</v>
      </c>
      <c r="E21" s="61">
        <f t="shared" si="0"/>
        <v>15</v>
      </c>
      <c r="F21" s="60">
        <f>VLOOKUP($A21,'Return Data'!$B$7:$R$2292,10,0)</f>
        <v>2.2484999999999999</v>
      </c>
      <c r="G21" s="61">
        <f t="shared" si="1"/>
        <v>6</v>
      </c>
      <c r="H21" s="60">
        <f>VLOOKUP($A21,'Return Data'!$B$7:$R$2292,11,0)</f>
        <v>2.4319000000000002</v>
      </c>
      <c r="I21" s="61">
        <f t="shared" si="2"/>
        <v>10</v>
      </c>
      <c r="J21" s="60">
        <f>VLOOKUP($A21,'Return Data'!$B$7:$R$2292,12,0)</f>
        <v>2.3658000000000001</v>
      </c>
      <c r="K21" s="61">
        <f t="shared" si="3"/>
        <v>10</v>
      </c>
      <c r="L21" s="60">
        <f>VLOOKUP($A21,'Return Data'!$B$7:$R$2292,13,0)</f>
        <v>2.8892000000000002</v>
      </c>
      <c r="M21" s="61">
        <f t="shared" si="4"/>
        <v>10</v>
      </c>
      <c r="N21" s="60">
        <f>VLOOKUP($A21,'Return Data'!$B$7:$R$2292,17,0)</f>
        <v>3.7490000000000001</v>
      </c>
      <c r="O21" s="61">
        <f t="shared" si="5"/>
        <v>8</v>
      </c>
      <c r="P21" s="60">
        <f>VLOOKUP($A21,'Return Data'!$B$7:$R$2292,14,0)</f>
        <v>6.0941000000000001</v>
      </c>
      <c r="Q21" s="61">
        <f t="shared" si="6"/>
        <v>10</v>
      </c>
      <c r="R21" s="60">
        <f>VLOOKUP($A21,'Return Data'!$B$7:$R$2292,16,0)</f>
        <v>7.6135000000000002</v>
      </c>
      <c r="S21" s="62">
        <f t="shared" si="7"/>
        <v>8</v>
      </c>
    </row>
    <row r="22" spans="1:19" x14ac:dyDescent="0.3">
      <c r="A22" s="77" t="s">
        <v>587</v>
      </c>
      <c r="B22" s="59">
        <f>VLOOKUP($A22,'Return Data'!$B$7:$R$2292,3,0)</f>
        <v>44774</v>
      </c>
      <c r="C22" s="60">
        <f>VLOOKUP($A22,'Return Data'!$B$7:$R$2292,4,0)</f>
        <v>2545.6855</v>
      </c>
      <c r="D22" s="60">
        <f>VLOOKUP($A22,'Return Data'!$B$7:$R$2292,9,0)</f>
        <v>5.9741</v>
      </c>
      <c r="E22" s="61">
        <f t="shared" si="0"/>
        <v>17</v>
      </c>
      <c r="F22" s="60">
        <f>VLOOKUP($A22,'Return Data'!$B$7:$R$2292,10,0)</f>
        <v>0.40039999999999998</v>
      </c>
      <c r="G22" s="61">
        <f t="shared" si="1"/>
        <v>18</v>
      </c>
      <c r="H22" s="60">
        <f>VLOOKUP($A22,'Return Data'!$B$7:$R$2292,11,0)</f>
        <v>1.5230999999999999</v>
      </c>
      <c r="I22" s="61">
        <f t="shared" si="2"/>
        <v>18</v>
      </c>
      <c r="J22" s="60">
        <f>VLOOKUP($A22,'Return Data'!$B$7:$R$2292,12,0)</f>
        <v>1.6869000000000001</v>
      </c>
      <c r="K22" s="61">
        <f t="shared" si="3"/>
        <v>16</v>
      </c>
      <c r="L22" s="60">
        <f>VLOOKUP($A22,'Return Data'!$B$7:$R$2292,13,0)</f>
        <v>1.9725999999999999</v>
      </c>
      <c r="M22" s="61">
        <f t="shared" si="4"/>
        <v>18</v>
      </c>
      <c r="N22" s="60">
        <f>VLOOKUP($A22,'Return Data'!$B$7:$R$2292,17,0)</f>
        <v>2.9283000000000001</v>
      </c>
      <c r="O22" s="61">
        <f t="shared" si="5"/>
        <v>13</v>
      </c>
      <c r="P22" s="60">
        <f>VLOOKUP($A22,'Return Data'!$B$7:$R$2292,14,0)</f>
        <v>5.6163999999999996</v>
      </c>
      <c r="Q22" s="61">
        <f t="shared" si="6"/>
        <v>13</v>
      </c>
      <c r="R22" s="60">
        <f>VLOOKUP($A22,'Return Data'!$B$7:$R$2292,16,0)</f>
        <v>7.5613000000000001</v>
      </c>
      <c r="S22" s="62">
        <f t="shared" si="7"/>
        <v>10</v>
      </c>
    </row>
    <row r="23" spans="1:19" x14ac:dyDescent="0.3">
      <c r="A23" s="77" t="s">
        <v>588</v>
      </c>
      <c r="B23" s="59">
        <f>VLOOKUP($A23,'Return Data'!$B$7:$R$2292,3,0)</f>
        <v>44774</v>
      </c>
      <c r="C23" s="60">
        <f>VLOOKUP($A23,'Return Data'!$B$7:$R$2292,4,0)</f>
        <v>35.003500000000003</v>
      </c>
      <c r="D23" s="60">
        <f>VLOOKUP($A23,'Return Data'!$B$7:$R$2292,9,0)</f>
        <v>9.2825000000000006</v>
      </c>
      <c r="E23" s="61">
        <f t="shared" si="0"/>
        <v>7</v>
      </c>
      <c r="F23" s="60">
        <f>VLOOKUP($A23,'Return Data'!$B$7:$R$2292,10,0)</f>
        <v>1.7058</v>
      </c>
      <c r="G23" s="61">
        <f t="shared" si="1"/>
        <v>11</v>
      </c>
      <c r="H23" s="60">
        <f>VLOOKUP($A23,'Return Data'!$B$7:$R$2292,11,0)</f>
        <v>2.2031999999999998</v>
      </c>
      <c r="I23" s="61">
        <f t="shared" si="2"/>
        <v>15</v>
      </c>
      <c r="J23" s="60">
        <f>VLOOKUP($A23,'Return Data'!$B$7:$R$2292,12,0)</f>
        <v>2.1027999999999998</v>
      </c>
      <c r="K23" s="61">
        <f t="shared" si="3"/>
        <v>14</v>
      </c>
      <c r="L23" s="60">
        <f>VLOOKUP($A23,'Return Data'!$B$7:$R$2292,13,0)</f>
        <v>2.1023000000000001</v>
      </c>
      <c r="M23" s="61">
        <f t="shared" si="4"/>
        <v>17</v>
      </c>
      <c r="N23" s="60">
        <f>VLOOKUP($A23,'Return Data'!$B$7:$R$2292,17,0)</f>
        <v>2.9156</v>
      </c>
      <c r="O23" s="61">
        <f t="shared" si="5"/>
        <v>14</v>
      </c>
      <c r="P23" s="60">
        <f>VLOOKUP($A23,'Return Data'!$B$7:$R$2292,14,0)</f>
        <v>5.0594000000000001</v>
      </c>
      <c r="Q23" s="61">
        <f t="shared" si="6"/>
        <v>16</v>
      </c>
      <c r="R23" s="60">
        <f>VLOOKUP($A23,'Return Data'!$B$7:$R$2292,16,0)</f>
        <v>7.3792</v>
      </c>
      <c r="S23" s="62">
        <f t="shared" si="7"/>
        <v>12</v>
      </c>
    </row>
    <row r="24" spans="1:19" x14ac:dyDescent="0.3">
      <c r="A24" s="77" t="s">
        <v>591</v>
      </c>
      <c r="B24" s="59">
        <f>VLOOKUP($A24,'Return Data'!$B$7:$R$2292,3,0)</f>
        <v>44774</v>
      </c>
      <c r="C24" s="60">
        <f>VLOOKUP($A24,'Return Data'!$B$7:$R$2292,4,0)</f>
        <v>11.722099999999999</v>
      </c>
      <c r="D24" s="60">
        <f>VLOOKUP($A24,'Return Data'!$B$7:$R$2292,9,0)</f>
        <v>7.4089</v>
      </c>
      <c r="E24" s="61">
        <f t="shared" si="0"/>
        <v>13</v>
      </c>
      <c r="F24" s="60">
        <f>VLOOKUP($A24,'Return Data'!$B$7:$R$2292,10,0)</f>
        <v>0.4012</v>
      </c>
      <c r="G24" s="61">
        <f t="shared" si="1"/>
        <v>17</v>
      </c>
      <c r="H24" s="60">
        <f>VLOOKUP($A24,'Return Data'!$B$7:$R$2292,11,0)</f>
        <v>1.569</v>
      </c>
      <c r="I24" s="61">
        <f t="shared" si="2"/>
        <v>17</v>
      </c>
      <c r="J24" s="60">
        <f>VLOOKUP($A24,'Return Data'!$B$7:$R$2292,12,0)</f>
        <v>1.9393</v>
      </c>
      <c r="K24" s="61">
        <f t="shared" si="3"/>
        <v>15</v>
      </c>
      <c r="L24" s="60">
        <f>VLOOKUP($A24,'Return Data'!$B$7:$R$2292,13,0)</f>
        <v>2.4746999999999999</v>
      </c>
      <c r="M24" s="61">
        <f t="shared" si="4"/>
        <v>15</v>
      </c>
      <c r="N24" s="60"/>
      <c r="O24" s="61"/>
      <c r="P24" s="60"/>
      <c r="Q24" s="61"/>
      <c r="R24" s="60">
        <f>VLOOKUP($A24,'Return Data'!$B$7:$R$2292,16,0)</f>
        <v>5.8154000000000003</v>
      </c>
      <c r="S24" s="62">
        <f t="shared" si="7"/>
        <v>19</v>
      </c>
    </row>
    <row r="25" spans="1:19" x14ac:dyDescent="0.3">
      <c r="A25" s="77" t="s">
        <v>593</v>
      </c>
      <c r="B25" s="59">
        <f>VLOOKUP($A25,'Return Data'!$B$7:$R$2292,3,0)</f>
        <v>44774</v>
      </c>
      <c r="C25" s="60">
        <f>VLOOKUP($A25,'Return Data'!$B$7:$R$2292,4,0)</f>
        <v>17.9221</v>
      </c>
      <c r="D25" s="60">
        <f>VLOOKUP($A25,'Return Data'!$B$7:$R$2292,9,0)</f>
        <v>15.246</v>
      </c>
      <c r="E25" s="61">
        <f t="shared" si="0"/>
        <v>3</v>
      </c>
      <c r="F25" s="60">
        <f>VLOOKUP($A25,'Return Data'!$B$7:$R$2292,10,0)</f>
        <v>29.052800000000001</v>
      </c>
      <c r="G25" s="61">
        <f t="shared" si="1"/>
        <v>1</v>
      </c>
      <c r="H25" s="60">
        <f>VLOOKUP($A25,'Return Data'!$B$7:$R$2292,11,0)</f>
        <v>16.3078</v>
      </c>
      <c r="I25" s="61">
        <f t="shared" si="2"/>
        <v>1</v>
      </c>
      <c r="J25" s="60">
        <f>VLOOKUP($A25,'Return Data'!$B$7:$R$2292,12,0)</f>
        <v>11.726000000000001</v>
      </c>
      <c r="K25" s="61">
        <f t="shared" si="3"/>
        <v>1</v>
      </c>
      <c r="L25" s="60">
        <f>VLOOKUP($A25,'Return Data'!$B$7:$R$2292,13,0)</f>
        <v>9.4995999999999992</v>
      </c>
      <c r="M25" s="61">
        <f t="shared" si="4"/>
        <v>1</v>
      </c>
      <c r="N25" s="60">
        <f>VLOOKUP($A25,'Return Data'!$B$7:$R$2292,17,0)</f>
        <v>6.4665999999999997</v>
      </c>
      <c r="O25" s="61">
        <f>RANK(N25,N$8:N$27,0)</f>
        <v>1</v>
      </c>
      <c r="P25" s="60">
        <f>VLOOKUP($A25,'Return Data'!$B$7:$R$2292,14,0)</f>
        <v>7.0204000000000004</v>
      </c>
      <c r="Q25" s="61">
        <f>RANK(P25,P$8:P$27,0)</f>
        <v>1</v>
      </c>
      <c r="R25" s="60">
        <f>VLOOKUP($A25,'Return Data'!$B$7:$R$2292,16,0)</f>
        <v>7.1086999999999998</v>
      </c>
      <c r="S25" s="62">
        <f t="shared" si="7"/>
        <v>16</v>
      </c>
    </row>
    <row r="26" spans="1:19" x14ac:dyDescent="0.3">
      <c r="A26" s="77" t="s">
        <v>692</v>
      </c>
      <c r="B26" s="59">
        <f>VLOOKUP($A26,'Return Data'!$B$7:$R$2292,3,0)</f>
        <v>44774</v>
      </c>
      <c r="C26" s="60">
        <f>VLOOKUP($A26,'Return Data'!$B$7:$R$2292,4,0)</f>
        <v>1178.9458</v>
      </c>
      <c r="D26" s="60">
        <f>VLOOKUP($A26,'Return Data'!$B$7:$R$2292,9,0)</f>
        <v>5.9104000000000001</v>
      </c>
      <c r="E26" s="61">
        <f t="shared" si="0"/>
        <v>18</v>
      </c>
      <c r="F26" s="60">
        <f>VLOOKUP($A26,'Return Data'!$B$7:$R$2292,10,0)</f>
        <v>2.1063999999999998</v>
      </c>
      <c r="G26" s="61">
        <f t="shared" si="1"/>
        <v>8</v>
      </c>
      <c r="H26" s="60">
        <f>VLOOKUP($A26,'Return Data'!$B$7:$R$2292,11,0)</f>
        <v>3.2502</v>
      </c>
      <c r="I26" s="61">
        <f t="shared" si="2"/>
        <v>3</v>
      </c>
      <c r="J26" s="60">
        <f>VLOOKUP($A26,'Return Data'!$B$7:$R$2292,12,0)</f>
        <v>3.3641999999999999</v>
      </c>
      <c r="K26" s="61">
        <f t="shared" si="3"/>
        <v>2</v>
      </c>
      <c r="L26" s="60">
        <f>VLOOKUP($A26,'Return Data'!$B$7:$R$2292,13,0)</f>
        <v>3.3262999999999998</v>
      </c>
      <c r="M26" s="61">
        <f t="shared" ref="M26:M27" si="8">RANK(L26,L$8:L$27,0)</f>
        <v>3</v>
      </c>
      <c r="N26" s="60"/>
      <c r="O26" s="61"/>
      <c r="P26" s="60"/>
      <c r="Q26" s="61"/>
      <c r="R26" s="60">
        <f>VLOOKUP($A26,'Return Data'!$B$7:$R$2292,16,0)</f>
        <v>6.5388999999999999</v>
      </c>
      <c r="S26" s="62">
        <f t="shared" si="7"/>
        <v>18</v>
      </c>
    </row>
    <row r="27" spans="1:19" x14ac:dyDescent="0.3">
      <c r="A27" s="77" t="s">
        <v>693</v>
      </c>
      <c r="B27" s="59">
        <f>VLOOKUP($A27,'Return Data'!$B$7:$R$2292,3,0)</f>
        <v>44774</v>
      </c>
      <c r="C27" s="60">
        <f>VLOOKUP($A27,'Return Data'!$B$7:$R$2292,4,0)</f>
        <v>1195.6052999999999</v>
      </c>
      <c r="D27" s="60">
        <f>VLOOKUP($A27,'Return Data'!$B$7:$R$2292,9,0)</f>
        <v>17.243600000000001</v>
      </c>
      <c r="E27" s="61">
        <f t="shared" si="0"/>
        <v>1</v>
      </c>
      <c r="F27" s="60">
        <f>VLOOKUP($A27,'Return Data'!$B$7:$R$2292,10,0)</f>
        <v>1.6987000000000001</v>
      </c>
      <c r="G27" s="61">
        <f t="shared" si="1"/>
        <v>12</v>
      </c>
      <c r="H27" s="60">
        <f>VLOOKUP($A27,'Return Data'!$B$7:$R$2292,11,0)</f>
        <v>2.4851000000000001</v>
      </c>
      <c r="I27" s="61">
        <f t="shared" si="2"/>
        <v>8</v>
      </c>
      <c r="J27" s="60">
        <f>VLOOKUP($A27,'Return Data'!$B$7:$R$2292,12,0)</f>
        <v>1.6373</v>
      </c>
      <c r="K27" s="61">
        <f t="shared" si="3"/>
        <v>17</v>
      </c>
      <c r="L27" s="60">
        <f>VLOOKUP($A27,'Return Data'!$B$7:$R$2292,13,0)</f>
        <v>3.31</v>
      </c>
      <c r="M27" s="61">
        <f t="shared" si="8"/>
        <v>4</v>
      </c>
      <c r="N27" s="60"/>
      <c r="O27" s="61"/>
      <c r="P27" s="60"/>
      <c r="Q27" s="61"/>
      <c r="R27" s="60">
        <f>VLOOKUP($A27,'Return Data'!$B$7:$R$2292,16,0)</f>
        <v>7.1177000000000001</v>
      </c>
      <c r="S27" s="62">
        <f t="shared" si="7"/>
        <v>15</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9.0765150000000006</v>
      </c>
      <c r="E29" s="83"/>
      <c r="F29" s="84">
        <f>AVERAGE(F8:F27)</f>
        <v>2.9138200000000003</v>
      </c>
      <c r="G29" s="83"/>
      <c r="H29" s="84">
        <f>AVERAGE(H8:H27)</f>
        <v>2.9134750000000009</v>
      </c>
      <c r="I29" s="83"/>
      <c r="J29" s="84">
        <f>AVERAGE(J8:J27)</f>
        <v>2.5615200000000002</v>
      </c>
      <c r="K29" s="83"/>
      <c r="L29" s="84">
        <f>AVERAGE(L8:L27)</f>
        <v>2.9634150000000004</v>
      </c>
      <c r="M29" s="83"/>
      <c r="N29" s="84">
        <f>AVERAGE(N8:N27)</f>
        <v>3.6057647058823532</v>
      </c>
      <c r="O29" s="83"/>
      <c r="P29" s="84">
        <f>AVERAGE(P8:P27)</f>
        <v>6.021476470588234</v>
      </c>
      <c r="Q29" s="83"/>
      <c r="R29" s="84">
        <f>AVERAGE(R8:R27)</f>
        <v>7.2645800000000023</v>
      </c>
      <c r="S29" s="85"/>
    </row>
    <row r="30" spans="1:19" x14ac:dyDescent="0.3">
      <c r="A30" s="82" t="s">
        <v>28</v>
      </c>
      <c r="B30" s="83"/>
      <c r="C30" s="83"/>
      <c r="D30" s="84">
        <f>MIN(D8:D27)</f>
        <v>5.3459000000000003</v>
      </c>
      <c r="E30" s="83"/>
      <c r="F30" s="84">
        <f>MIN(F8:F27)</f>
        <v>-1.6081000000000001</v>
      </c>
      <c r="G30" s="83"/>
      <c r="H30" s="84">
        <f>MIN(H8:H27)</f>
        <v>-0.22989999999999999</v>
      </c>
      <c r="I30" s="83"/>
      <c r="J30" s="84">
        <f>MIN(J8:J27)</f>
        <v>-0.62690000000000001</v>
      </c>
      <c r="K30" s="83"/>
      <c r="L30" s="84">
        <f>MIN(L8:L27)</f>
        <v>0.93479999999999996</v>
      </c>
      <c r="M30" s="83"/>
      <c r="N30" s="84">
        <f>MIN(N8:N27)</f>
        <v>1.9147000000000001</v>
      </c>
      <c r="O30" s="83"/>
      <c r="P30" s="84">
        <f>MIN(P8:P27)</f>
        <v>4.8891</v>
      </c>
      <c r="Q30" s="83"/>
      <c r="R30" s="84">
        <f>MIN(R8:R27)</f>
        <v>4.7613000000000003</v>
      </c>
      <c r="S30" s="85"/>
    </row>
    <row r="31" spans="1:19" ht="15" thickBot="1" x14ac:dyDescent="0.35">
      <c r="A31" s="86" t="s">
        <v>29</v>
      </c>
      <c r="B31" s="87"/>
      <c r="C31" s="87"/>
      <c r="D31" s="88">
        <f>MAX(D8:D27)</f>
        <v>17.243600000000001</v>
      </c>
      <c r="E31" s="87"/>
      <c r="F31" s="88">
        <f>MAX(F8:F27)</f>
        <v>29.052800000000001</v>
      </c>
      <c r="G31" s="87"/>
      <c r="H31" s="88">
        <f>MAX(H8:H27)</f>
        <v>16.3078</v>
      </c>
      <c r="I31" s="87"/>
      <c r="J31" s="88">
        <f>MAX(J8:J27)</f>
        <v>11.726000000000001</v>
      </c>
      <c r="K31" s="87"/>
      <c r="L31" s="88">
        <f>MAX(L8:L27)</f>
        <v>9.4995999999999992</v>
      </c>
      <c r="M31" s="87"/>
      <c r="N31" s="88">
        <f>MAX(N8:N27)</f>
        <v>6.4665999999999997</v>
      </c>
      <c r="O31" s="87"/>
      <c r="P31" s="88">
        <f>MAX(P8:P27)</f>
        <v>7.0204000000000004</v>
      </c>
      <c r="Q31" s="87"/>
      <c r="R31" s="88">
        <f>MAX(R8:R27)</f>
        <v>8.0755999999999997</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44774</v>
      </c>
      <c r="C8" s="60">
        <f>VLOOKUP($A8,'Return Data'!$B$7:$R$2292,4,0)</f>
        <v>46.991500000000002</v>
      </c>
      <c r="D8" s="60">
        <f>VLOOKUP($A8,'Return Data'!$B$7:$R$2292,9,0)</f>
        <v>-17.777799999999999</v>
      </c>
      <c r="E8" s="61">
        <f>RANK(D8,D$8:D$18,0)</f>
        <v>9</v>
      </c>
      <c r="F8" s="60">
        <f>VLOOKUP($A8,'Return Data'!$B$7:$R$2292,10,0)</f>
        <v>-4.2256</v>
      </c>
      <c r="G8" s="61">
        <f>RANK(F8,F$8:F$18,0)</f>
        <v>5</v>
      </c>
      <c r="H8" s="60">
        <f>VLOOKUP($A8,'Return Data'!$B$7:$R$2292,11,0)</f>
        <v>14.8673</v>
      </c>
      <c r="I8" s="61">
        <f>RANK(H8,H$8:H$18,0)</f>
        <v>10</v>
      </c>
      <c r="J8" s="60">
        <f>VLOOKUP($A8,'Return Data'!$B$7:$R$2292,12,0)</f>
        <v>10.4026</v>
      </c>
      <c r="K8" s="61">
        <f>RANK(J8,J$8:J$18,0)</f>
        <v>5</v>
      </c>
      <c r="L8" s="60">
        <f>VLOOKUP($A8,'Return Data'!$B$7:$R$2292,13,0)</f>
        <v>6.0408999999999997</v>
      </c>
      <c r="M8" s="61">
        <f>RANK(L8,L$8:L$18,0)</f>
        <v>5</v>
      </c>
      <c r="N8" s="60">
        <f>VLOOKUP($A8,'Return Data'!$B$7:$R$2292,17,0)</f>
        <v>-2.0785999999999998</v>
      </c>
      <c r="O8" s="61">
        <f>RANK(N8,N$8:N$18,0)</f>
        <v>2</v>
      </c>
      <c r="P8" s="60">
        <f>VLOOKUP($A8,'Return Data'!$B$7:$R$2292,14,0)</f>
        <v>12.9312</v>
      </c>
      <c r="Q8" s="61">
        <f>RANK(P8,P$8:P$18,0)</f>
        <v>2</v>
      </c>
      <c r="R8" s="60">
        <f>VLOOKUP($A8,'Return Data'!$B$7:$R$2292,16,0)</f>
        <v>6.8695000000000004</v>
      </c>
      <c r="S8" s="62">
        <f>RANK(R8,R$8:R$18,0)</f>
        <v>10</v>
      </c>
    </row>
    <row r="9" spans="1:19" x14ac:dyDescent="0.3">
      <c r="A9" s="77" t="s">
        <v>839</v>
      </c>
      <c r="B9" s="59">
        <f>VLOOKUP($A9,'Return Data'!$B$7:$R$2292,3,0)</f>
        <v>44774</v>
      </c>
      <c r="C9" s="60">
        <f>VLOOKUP($A9,'Return Data'!$B$7:$R$2292,4,0)</f>
        <v>44.5944</v>
      </c>
      <c r="D9" s="60">
        <f>VLOOKUP($A9,'Return Data'!$B$7:$R$2292,9,0)</f>
        <v>-17.171700000000001</v>
      </c>
      <c r="E9" s="61">
        <f t="shared" ref="E9:E18" si="0">RANK(D9,D$8:D$18,0)</f>
        <v>3</v>
      </c>
      <c r="F9" s="60">
        <f>VLOOKUP($A9,'Return Data'!$B$7:$R$2292,10,0)</f>
        <v>-3.8681000000000001</v>
      </c>
      <c r="G9" s="61">
        <f t="shared" ref="G9:G18" si="1">RANK(F9,F$8:F$18,0)</f>
        <v>1</v>
      </c>
      <c r="H9" s="60">
        <f>VLOOKUP($A9,'Return Data'!$B$7:$R$2292,11,0)</f>
        <v>15.381500000000001</v>
      </c>
      <c r="I9" s="61">
        <f t="shared" ref="I9:I18" si="2">RANK(H9,H$8:H$18,0)</f>
        <v>2</v>
      </c>
      <c r="J9" s="60">
        <f>VLOOKUP($A9,'Return Data'!$B$7:$R$2292,12,0)</f>
        <v>10.519600000000001</v>
      </c>
      <c r="K9" s="61">
        <f t="shared" ref="K9:K18" si="3">RANK(J9,J$8:J$18,0)</f>
        <v>2</v>
      </c>
      <c r="L9" s="60">
        <f>VLOOKUP($A9,'Return Data'!$B$7:$R$2292,13,0)</f>
        <v>6.1455000000000002</v>
      </c>
      <c r="M9" s="61">
        <f t="shared" ref="M9:M18" si="4">RANK(L9,L$8:L$18,0)</f>
        <v>2</v>
      </c>
      <c r="N9" s="60">
        <f>VLOOKUP($A9,'Return Data'!$B$7:$R$2292,17,0)</f>
        <v>-2.0960000000000001</v>
      </c>
      <c r="O9" s="61">
        <f t="shared" ref="O9:O18" si="5">RANK(N9,N$8:N$18,0)</f>
        <v>3</v>
      </c>
      <c r="P9" s="60">
        <f>VLOOKUP($A9,'Return Data'!$B$7:$R$2292,14,0)</f>
        <v>12.914300000000001</v>
      </c>
      <c r="Q9" s="61">
        <f t="shared" ref="Q9:Q18" si="6">RANK(P9,P$8:P$18,0)</f>
        <v>3</v>
      </c>
      <c r="R9" s="60">
        <f>VLOOKUP($A9,'Return Data'!$B$7:$R$2292,16,0)</f>
        <v>6.9526000000000003</v>
      </c>
      <c r="S9" s="62">
        <f t="shared" ref="S9:S18" si="7">RANK(R9,R$8:R$18,0)</f>
        <v>9</v>
      </c>
    </row>
    <row r="10" spans="1:19" x14ac:dyDescent="0.3">
      <c r="A10" s="77" t="s">
        <v>842</v>
      </c>
      <c r="B10" s="59">
        <f>VLOOKUP($A10,'Return Data'!$B$7:$R$2292,3,0)</f>
        <v>44774</v>
      </c>
      <c r="C10" s="60">
        <f>VLOOKUP($A10,'Return Data'!$B$7:$R$2292,4,0)</f>
        <v>45.756</v>
      </c>
      <c r="D10" s="60">
        <f>VLOOKUP($A10,'Return Data'!$B$7:$R$2292,9,0)</f>
        <v>-17.199400000000001</v>
      </c>
      <c r="E10" s="61">
        <f t="shared" si="0"/>
        <v>5</v>
      </c>
      <c r="F10" s="60">
        <f>VLOOKUP($A10,'Return Data'!$B$7:$R$2292,10,0)</f>
        <v>-4.2843999999999998</v>
      </c>
      <c r="G10" s="61">
        <f t="shared" si="1"/>
        <v>7</v>
      </c>
      <c r="H10" s="60">
        <f>VLOOKUP($A10,'Return Data'!$B$7:$R$2292,11,0)</f>
        <v>15.137700000000001</v>
      </c>
      <c r="I10" s="61">
        <f t="shared" si="2"/>
        <v>8</v>
      </c>
      <c r="J10" s="60">
        <f>VLOOKUP($A10,'Return Data'!$B$7:$R$2292,12,0)</f>
        <v>10.333500000000001</v>
      </c>
      <c r="K10" s="61">
        <f t="shared" si="3"/>
        <v>8</v>
      </c>
      <c r="L10" s="60">
        <f>VLOOKUP($A10,'Return Data'!$B$7:$R$2292,13,0)</f>
        <v>5.9969999999999999</v>
      </c>
      <c r="M10" s="61">
        <f t="shared" si="4"/>
        <v>8</v>
      </c>
      <c r="N10" s="60">
        <f>VLOOKUP($A10,'Return Data'!$B$7:$R$2292,17,0)</f>
        <v>-2.3159000000000001</v>
      </c>
      <c r="O10" s="61">
        <f t="shared" si="5"/>
        <v>8</v>
      </c>
      <c r="P10" s="60">
        <f>VLOOKUP($A10,'Return Data'!$B$7:$R$2292,14,0)</f>
        <v>12.5802</v>
      </c>
      <c r="Q10" s="61">
        <f t="shared" si="6"/>
        <v>8</v>
      </c>
      <c r="R10" s="60">
        <f>VLOOKUP($A10,'Return Data'!$B$7:$R$2292,16,0)</f>
        <v>8.1005000000000003</v>
      </c>
      <c r="S10" s="62">
        <f t="shared" si="7"/>
        <v>7</v>
      </c>
    </row>
    <row r="11" spans="1:19" x14ac:dyDescent="0.3">
      <c r="A11" s="77" t="s">
        <v>844</v>
      </c>
      <c r="B11" s="59">
        <f>VLOOKUP($A11,'Return Data'!$B$7:$R$2292,3,0)</f>
        <v>44774</v>
      </c>
      <c r="C11" s="60">
        <f>VLOOKUP($A11,'Return Data'!$B$7:$R$2292,4,0)</f>
        <v>45.704099999999997</v>
      </c>
      <c r="D11" s="60">
        <f>VLOOKUP($A11,'Return Data'!$B$7:$R$2292,9,0)</f>
        <v>-16.9084</v>
      </c>
      <c r="E11" s="61">
        <f t="shared" si="0"/>
        <v>1</v>
      </c>
      <c r="F11" s="60">
        <f>VLOOKUP($A11,'Return Data'!$B$7:$R$2292,10,0)</f>
        <v>-4.1355000000000004</v>
      </c>
      <c r="G11" s="61">
        <f t="shared" si="1"/>
        <v>3</v>
      </c>
      <c r="H11" s="60">
        <f>VLOOKUP($A11,'Return Data'!$B$7:$R$2292,11,0)</f>
        <v>15.257199999999999</v>
      </c>
      <c r="I11" s="61">
        <f t="shared" si="2"/>
        <v>4</v>
      </c>
      <c r="J11" s="60">
        <f>VLOOKUP($A11,'Return Data'!$B$7:$R$2292,12,0)</f>
        <v>10.454499999999999</v>
      </c>
      <c r="K11" s="61">
        <f t="shared" si="3"/>
        <v>4</v>
      </c>
      <c r="L11" s="60">
        <f>VLOOKUP($A11,'Return Data'!$B$7:$R$2292,13,0)</f>
        <v>6.1105</v>
      </c>
      <c r="M11" s="61">
        <f t="shared" si="4"/>
        <v>3</v>
      </c>
      <c r="N11" s="60">
        <f>VLOOKUP($A11,'Return Data'!$B$7:$R$2292,17,0)</f>
        <v>-2.2658999999999998</v>
      </c>
      <c r="O11" s="61">
        <f t="shared" si="5"/>
        <v>5</v>
      </c>
      <c r="P11" s="60">
        <f>VLOOKUP($A11,'Return Data'!$B$7:$R$2292,14,0)</f>
        <v>12.5815</v>
      </c>
      <c r="Q11" s="61">
        <f t="shared" si="6"/>
        <v>7</v>
      </c>
      <c r="R11" s="60">
        <f>VLOOKUP($A11,'Return Data'!$B$7:$R$2292,16,0)</f>
        <v>7.6607000000000003</v>
      </c>
      <c r="S11" s="62">
        <f t="shared" si="7"/>
        <v>8</v>
      </c>
    </row>
    <row r="12" spans="1:19" x14ac:dyDescent="0.3">
      <c r="A12" s="77" t="s">
        <v>846</v>
      </c>
      <c r="B12" s="59">
        <f>VLOOKUP($A12,'Return Data'!$B$7:$R$2292,3,0)</f>
        <v>44774</v>
      </c>
      <c r="C12" s="60">
        <f>VLOOKUP($A12,'Return Data'!$B$7:$R$2292,4,0)</f>
        <v>4759.4579999999996</v>
      </c>
      <c r="D12" s="60">
        <f>VLOOKUP($A12,'Return Data'!$B$7:$R$2292,9,0)</f>
        <v>-17.1524</v>
      </c>
      <c r="E12" s="61">
        <f t="shared" si="0"/>
        <v>2</v>
      </c>
      <c r="F12" s="60">
        <f>VLOOKUP($A12,'Return Data'!$B$7:$R$2292,10,0)</f>
        <v>-4.0559000000000003</v>
      </c>
      <c r="G12" s="61">
        <f t="shared" si="1"/>
        <v>2</v>
      </c>
      <c r="H12" s="60">
        <f>VLOOKUP($A12,'Return Data'!$B$7:$R$2292,11,0)</f>
        <v>15.6668</v>
      </c>
      <c r="I12" s="61">
        <f t="shared" si="2"/>
        <v>1</v>
      </c>
      <c r="J12" s="60">
        <f>VLOOKUP($A12,'Return Data'!$B$7:$R$2292,12,0)</f>
        <v>10.7967</v>
      </c>
      <c r="K12" s="61">
        <f t="shared" si="3"/>
        <v>1</v>
      </c>
      <c r="L12" s="60">
        <f>VLOOKUP($A12,'Return Data'!$B$7:$R$2292,13,0)</f>
        <v>6.3833000000000002</v>
      </c>
      <c r="M12" s="61">
        <f t="shared" si="4"/>
        <v>1</v>
      </c>
      <c r="N12" s="60">
        <f>VLOOKUP($A12,'Return Data'!$B$7:$R$2292,17,0)</f>
        <v>-1.8854</v>
      </c>
      <c r="O12" s="61">
        <f t="shared" si="5"/>
        <v>1</v>
      </c>
      <c r="P12" s="60">
        <f>VLOOKUP($A12,'Return Data'!$B$7:$R$2292,14,0)</f>
        <v>12.797499999999999</v>
      </c>
      <c r="Q12" s="61">
        <f t="shared" si="6"/>
        <v>5</v>
      </c>
      <c r="R12" s="60">
        <f>VLOOKUP($A12,'Return Data'!$B$7:$R$2292,16,0)</f>
        <v>4.7183000000000002</v>
      </c>
      <c r="S12" s="62">
        <f t="shared" si="7"/>
        <v>11</v>
      </c>
    </row>
    <row r="13" spans="1:19" x14ac:dyDescent="0.3">
      <c r="A13" s="77" t="s">
        <v>848</v>
      </c>
      <c r="B13" s="59">
        <f>VLOOKUP($A13,'Return Data'!$B$7:$R$2292,3,0)</f>
        <v>44774</v>
      </c>
      <c r="C13" s="60">
        <f>VLOOKUP($A13,'Return Data'!$B$7:$R$2292,4,0)</f>
        <v>4639.6742000000004</v>
      </c>
      <c r="D13" s="60">
        <f>VLOOKUP($A13,'Return Data'!$B$7:$R$2292,9,0)</f>
        <v>-17.228300000000001</v>
      </c>
      <c r="E13" s="61">
        <f t="shared" si="0"/>
        <v>6</v>
      </c>
      <c r="F13" s="60">
        <f>VLOOKUP($A13,'Return Data'!$B$7:$R$2292,10,0)</f>
        <v>-4.2228000000000003</v>
      </c>
      <c r="G13" s="61">
        <f t="shared" si="1"/>
        <v>4</v>
      </c>
      <c r="H13" s="60">
        <f>VLOOKUP($A13,'Return Data'!$B$7:$R$2292,11,0)</f>
        <v>15.309100000000001</v>
      </c>
      <c r="I13" s="61">
        <f t="shared" si="2"/>
        <v>3</v>
      </c>
      <c r="J13" s="60">
        <f>VLOOKUP($A13,'Return Data'!$B$7:$R$2292,12,0)</f>
        <v>10.479100000000001</v>
      </c>
      <c r="K13" s="61">
        <f t="shared" si="3"/>
        <v>3</v>
      </c>
      <c r="L13" s="60">
        <f>VLOOKUP($A13,'Return Data'!$B$7:$R$2292,13,0)</f>
        <v>6.1086</v>
      </c>
      <c r="M13" s="61">
        <f t="shared" si="4"/>
        <v>4</v>
      </c>
      <c r="N13" s="60">
        <f>VLOOKUP($A13,'Return Data'!$B$7:$R$2292,17,0)</f>
        <v>-2.2170000000000001</v>
      </c>
      <c r="O13" s="61">
        <f t="shared" si="5"/>
        <v>4</v>
      </c>
      <c r="P13" s="60">
        <f>VLOOKUP($A13,'Return Data'!$B$7:$R$2292,14,0)</f>
        <v>12.936</v>
      </c>
      <c r="Q13" s="61">
        <f t="shared" si="6"/>
        <v>1</v>
      </c>
      <c r="R13" s="60">
        <f>VLOOKUP($A13,'Return Data'!$B$7:$R$2292,16,0)</f>
        <v>8.5226000000000006</v>
      </c>
      <c r="S13" s="62">
        <f t="shared" si="7"/>
        <v>6</v>
      </c>
    </row>
    <row r="14" spans="1:19" x14ac:dyDescent="0.3">
      <c r="A14" s="77" t="s">
        <v>850</v>
      </c>
      <c r="B14" s="59">
        <f>VLOOKUP($A14,'Return Data'!$B$7:$R$2292,3,0)</f>
        <v>44774</v>
      </c>
      <c r="C14" s="60">
        <f>VLOOKUP($A14,'Return Data'!$B$7:$R$2292,4,0)</f>
        <v>44.656799999999997</v>
      </c>
      <c r="D14" s="60">
        <f>VLOOKUP($A14,'Return Data'!$B$7:$R$2292,9,0)</f>
        <v>-17.176300000000001</v>
      </c>
      <c r="E14" s="61">
        <f t="shared" si="0"/>
        <v>4</v>
      </c>
      <c r="F14" s="60">
        <f>VLOOKUP($A14,'Return Data'!$B$7:$R$2292,10,0)</f>
        <v>-4.2561</v>
      </c>
      <c r="G14" s="61">
        <f t="shared" si="1"/>
        <v>6</v>
      </c>
      <c r="H14" s="60">
        <f>VLOOKUP($A14,'Return Data'!$B$7:$R$2292,11,0)</f>
        <v>15.168699999999999</v>
      </c>
      <c r="I14" s="61">
        <f t="shared" si="2"/>
        <v>6</v>
      </c>
      <c r="J14" s="60">
        <f>VLOOKUP($A14,'Return Data'!$B$7:$R$2292,12,0)</f>
        <v>10.3688</v>
      </c>
      <c r="K14" s="61">
        <f t="shared" si="3"/>
        <v>7</v>
      </c>
      <c r="L14" s="60">
        <f>VLOOKUP($A14,'Return Data'!$B$7:$R$2292,13,0)</f>
        <v>6.0323000000000002</v>
      </c>
      <c r="M14" s="61">
        <f t="shared" si="4"/>
        <v>7</v>
      </c>
      <c r="N14" s="60">
        <f>VLOOKUP($A14,'Return Data'!$B$7:$R$2292,17,0)</f>
        <v>-2.2803</v>
      </c>
      <c r="O14" s="61">
        <f t="shared" si="5"/>
        <v>7</v>
      </c>
      <c r="P14" s="60">
        <f>VLOOKUP($A14,'Return Data'!$B$7:$R$2292,14,0)</f>
        <v>12.7843</v>
      </c>
      <c r="Q14" s="61">
        <f t="shared" si="6"/>
        <v>6</v>
      </c>
      <c r="R14" s="60">
        <f>VLOOKUP($A14,'Return Data'!$B$7:$R$2292,16,0)</f>
        <v>11.416600000000001</v>
      </c>
      <c r="S14" s="62">
        <f t="shared" si="7"/>
        <v>1</v>
      </c>
    </row>
    <row r="15" spans="1:19" x14ac:dyDescent="0.3">
      <c r="A15" s="77" t="s">
        <v>852</v>
      </c>
      <c r="B15" s="59">
        <f>VLOOKUP($A15,'Return Data'!$B$7:$R$2292,3,0)</f>
        <v>44774</v>
      </c>
      <c r="C15" s="60">
        <f>VLOOKUP($A15,'Return Data'!$B$7:$R$2292,4,0)</f>
        <v>44.510100000000001</v>
      </c>
      <c r="D15" s="60">
        <f>VLOOKUP($A15,'Return Data'!$B$7:$R$2292,9,0)</f>
        <v>-17.581199999999999</v>
      </c>
      <c r="E15" s="61">
        <f t="shared" si="0"/>
        <v>8</v>
      </c>
      <c r="F15" s="60">
        <f>VLOOKUP($A15,'Return Data'!$B$7:$R$2292,10,0)</f>
        <v>-4.5002000000000004</v>
      </c>
      <c r="G15" s="61">
        <f t="shared" si="1"/>
        <v>10</v>
      </c>
      <c r="H15" s="60">
        <f>VLOOKUP($A15,'Return Data'!$B$7:$R$2292,11,0)</f>
        <v>13.735099999999999</v>
      </c>
      <c r="I15" s="61">
        <f t="shared" si="2"/>
        <v>11</v>
      </c>
      <c r="J15" s="60">
        <f>VLOOKUP($A15,'Return Data'!$B$7:$R$2292,12,0)</f>
        <v>10.0953</v>
      </c>
      <c r="K15" s="61">
        <f t="shared" si="3"/>
        <v>10</v>
      </c>
      <c r="L15" s="60">
        <f>VLOOKUP($A15,'Return Data'!$B$7:$R$2292,13,0)</f>
        <v>5.8493000000000004</v>
      </c>
      <c r="M15" s="61">
        <f t="shared" si="4"/>
        <v>10</v>
      </c>
      <c r="N15" s="60">
        <f>VLOOKUP($A15,'Return Data'!$B$7:$R$2292,17,0)</f>
        <v>-2.73</v>
      </c>
      <c r="O15" s="61">
        <f t="shared" si="5"/>
        <v>10</v>
      </c>
      <c r="P15" s="60">
        <f>VLOOKUP($A15,'Return Data'!$B$7:$R$2292,14,0)</f>
        <v>12.5549</v>
      </c>
      <c r="Q15" s="61">
        <f t="shared" si="6"/>
        <v>10</v>
      </c>
      <c r="R15" s="60">
        <f>VLOOKUP($A15,'Return Data'!$B$7:$R$2292,16,0)</f>
        <v>10.573</v>
      </c>
      <c r="S15" s="62">
        <f t="shared" si="7"/>
        <v>3</v>
      </c>
    </row>
    <row r="16" spans="1:19" x14ac:dyDescent="0.3">
      <c r="A16" s="77" t="s">
        <v>854</v>
      </c>
      <c r="B16" s="59">
        <f>VLOOKUP($A16,'Return Data'!$B$7:$R$2292,3,0)</f>
        <v>44774</v>
      </c>
      <c r="C16" s="60">
        <f>VLOOKUP($A16,'Return Data'!$B$7:$R$2292,4,0)</f>
        <v>44.301699999999997</v>
      </c>
      <c r="D16" s="60">
        <f>VLOOKUP($A16,'Return Data'!$B$7:$R$2292,9,0)</f>
        <v>-17.825099999999999</v>
      </c>
      <c r="E16" s="61">
        <f t="shared" si="0"/>
        <v>10</v>
      </c>
      <c r="F16" s="60">
        <f>VLOOKUP($A16,'Return Data'!$B$7:$R$2292,10,0)</f>
        <v>-4.3472</v>
      </c>
      <c r="G16" s="61">
        <f t="shared" si="1"/>
        <v>9</v>
      </c>
      <c r="H16" s="60">
        <f>VLOOKUP($A16,'Return Data'!$B$7:$R$2292,11,0)</f>
        <v>15.1716</v>
      </c>
      <c r="I16" s="61">
        <f t="shared" si="2"/>
        <v>5</v>
      </c>
      <c r="J16" s="60">
        <f>VLOOKUP($A16,'Return Data'!$B$7:$R$2292,12,0)</f>
        <v>10.2935</v>
      </c>
      <c r="K16" s="61">
        <f t="shared" si="3"/>
        <v>9</v>
      </c>
      <c r="L16" s="60">
        <f>VLOOKUP($A16,'Return Data'!$B$7:$R$2292,13,0)</f>
        <v>5.8724999999999996</v>
      </c>
      <c r="M16" s="61">
        <f t="shared" si="4"/>
        <v>9</v>
      </c>
      <c r="N16" s="60">
        <f>VLOOKUP($A16,'Return Data'!$B$7:$R$2292,17,0)</f>
        <v>-2.4803999999999999</v>
      </c>
      <c r="O16" s="61">
        <f t="shared" si="5"/>
        <v>9</v>
      </c>
      <c r="P16" s="60">
        <f>VLOOKUP($A16,'Return Data'!$B$7:$R$2292,14,0)</f>
        <v>12.5616</v>
      </c>
      <c r="Q16" s="61">
        <f t="shared" si="6"/>
        <v>9</v>
      </c>
      <c r="R16" s="60">
        <f>VLOOKUP($A16,'Return Data'!$B$7:$R$2292,16,0)</f>
        <v>9.5510000000000002</v>
      </c>
      <c r="S16" s="62">
        <f t="shared" si="7"/>
        <v>4</v>
      </c>
    </row>
    <row r="17" spans="1:19" x14ac:dyDescent="0.3">
      <c r="A17" s="77" t="s">
        <v>2061</v>
      </c>
      <c r="B17" s="59">
        <f>VLOOKUP($A17,'Return Data'!$B$7:$R$2292,3,0)</f>
        <v>44774</v>
      </c>
      <c r="C17" s="60">
        <f>VLOOKUP($A17,'Return Data'!$B$7:$R$2292,4,0)</f>
        <v>45.837899999999998</v>
      </c>
      <c r="D17" s="60">
        <f>VLOOKUP($A17,'Return Data'!$B$7:$R$2292,9,0)</f>
        <v>-17.313800000000001</v>
      </c>
      <c r="E17" s="61">
        <f t="shared" si="0"/>
        <v>7</v>
      </c>
      <c r="F17" s="60">
        <f>VLOOKUP($A17,'Return Data'!$B$7:$R$2292,10,0)</f>
        <v>-4.3299000000000003</v>
      </c>
      <c r="G17" s="61">
        <f t="shared" si="1"/>
        <v>8</v>
      </c>
      <c r="H17" s="60">
        <f>VLOOKUP($A17,'Return Data'!$B$7:$R$2292,11,0)</f>
        <v>15.154299999999999</v>
      </c>
      <c r="I17" s="61">
        <f t="shared" si="2"/>
        <v>7</v>
      </c>
      <c r="J17" s="60">
        <f>VLOOKUP($A17,'Return Data'!$B$7:$R$2292,12,0)</f>
        <v>10.381600000000001</v>
      </c>
      <c r="K17" s="61">
        <f t="shared" si="3"/>
        <v>6</v>
      </c>
      <c r="L17" s="60">
        <f>VLOOKUP($A17,'Return Data'!$B$7:$R$2292,13,0)</f>
        <v>6.0384000000000002</v>
      </c>
      <c r="M17" s="61">
        <f t="shared" si="4"/>
        <v>6</v>
      </c>
      <c r="N17" s="60">
        <f>VLOOKUP($A17,'Return Data'!$B$7:$R$2292,17,0)</f>
        <v>-2.2797000000000001</v>
      </c>
      <c r="O17" s="61">
        <f t="shared" si="5"/>
        <v>6</v>
      </c>
      <c r="P17" s="60">
        <f>VLOOKUP($A17,'Return Data'!$B$7:$R$2292,14,0)</f>
        <v>12.8324</v>
      </c>
      <c r="Q17" s="61">
        <f t="shared" si="6"/>
        <v>4</v>
      </c>
      <c r="R17" s="60">
        <f>VLOOKUP($A17,'Return Data'!$B$7:$R$2292,16,0)</f>
        <v>9.0268999999999995</v>
      </c>
      <c r="S17" s="62">
        <f t="shared" si="7"/>
        <v>5</v>
      </c>
    </row>
    <row r="18" spans="1:19" x14ac:dyDescent="0.3">
      <c r="A18" s="77" t="s">
        <v>857</v>
      </c>
      <c r="B18" s="59">
        <f>VLOOKUP($A18,'Return Data'!$B$7:$R$2292,3,0)</f>
        <v>44774</v>
      </c>
      <c r="C18" s="60">
        <f>VLOOKUP($A18,'Return Data'!$B$7:$R$2292,4,0)</f>
        <v>44.565100000000001</v>
      </c>
      <c r="D18" s="60">
        <f>VLOOKUP($A18,'Return Data'!$B$7:$R$2292,9,0)</f>
        <v>-18.082599999999999</v>
      </c>
      <c r="E18" s="61">
        <f t="shared" si="0"/>
        <v>11</v>
      </c>
      <c r="F18" s="60">
        <f>VLOOKUP($A18,'Return Data'!$B$7:$R$2292,10,0)</f>
        <v>-4.8883999999999999</v>
      </c>
      <c r="G18" s="61">
        <f t="shared" si="1"/>
        <v>11</v>
      </c>
      <c r="H18" s="60">
        <f>VLOOKUP($A18,'Return Data'!$B$7:$R$2292,11,0)</f>
        <v>14.9321</v>
      </c>
      <c r="I18" s="61">
        <f t="shared" si="2"/>
        <v>9</v>
      </c>
      <c r="J18" s="60">
        <f>VLOOKUP($A18,'Return Data'!$B$7:$R$2292,12,0)</f>
        <v>10.0213</v>
      </c>
      <c r="K18" s="61">
        <f t="shared" si="3"/>
        <v>11</v>
      </c>
      <c r="L18" s="60">
        <f>VLOOKUP($A18,'Return Data'!$B$7:$R$2292,13,0)</f>
        <v>5.5849000000000002</v>
      </c>
      <c r="M18" s="61">
        <f t="shared" si="4"/>
        <v>11</v>
      </c>
      <c r="N18" s="60">
        <f>VLOOKUP($A18,'Return Data'!$B$7:$R$2292,17,0)</f>
        <v>-2.8452000000000002</v>
      </c>
      <c r="O18" s="61">
        <f t="shared" si="5"/>
        <v>11</v>
      </c>
      <c r="P18" s="60">
        <f>VLOOKUP($A18,'Return Data'!$B$7:$R$2292,14,0)</f>
        <v>12.3072</v>
      </c>
      <c r="Q18" s="61">
        <f t="shared" si="6"/>
        <v>11</v>
      </c>
      <c r="R18" s="60">
        <f>VLOOKUP($A18,'Return Data'!$B$7:$R$2292,16,0)</f>
        <v>10.6538</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-17.401545454545456</v>
      </c>
      <c r="E20" s="83"/>
      <c r="F20" s="84">
        <f>AVERAGE(F8:F18)</f>
        <v>-4.2831000000000001</v>
      </c>
      <c r="G20" s="83"/>
      <c r="H20" s="84">
        <f>AVERAGE(H8:H18)</f>
        <v>15.071036363636365</v>
      </c>
      <c r="I20" s="83"/>
      <c r="J20" s="84">
        <f>AVERAGE(J8:J18)</f>
        <v>10.376954545454545</v>
      </c>
      <c r="K20" s="83"/>
      <c r="L20" s="84">
        <f>AVERAGE(L8:L18)</f>
        <v>6.0148363636363635</v>
      </c>
      <c r="M20" s="83"/>
      <c r="N20" s="84">
        <f>AVERAGE(N8:N18)</f>
        <v>-2.3158545454545449</v>
      </c>
      <c r="O20" s="83"/>
      <c r="P20" s="84">
        <f>AVERAGE(P8:P18)</f>
        <v>12.707372727272729</v>
      </c>
      <c r="Q20" s="83"/>
      <c r="R20" s="84">
        <f>AVERAGE(R8:R18)</f>
        <v>8.5495909090909112</v>
      </c>
      <c r="S20" s="85"/>
    </row>
    <row r="21" spans="1:19" x14ac:dyDescent="0.3">
      <c r="A21" s="82" t="s">
        <v>28</v>
      </c>
      <c r="B21" s="83"/>
      <c r="C21" s="83"/>
      <c r="D21" s="84">
        <f>MIN(D8:D18)</f>
        <v>-18.082599999999999</v>
      </c>
      <c r="E21" s="83"/>
      <c r="F21" s="84">
        <f>MIN(F8:F18)</f>
        <v>-4.8883999999999999</v>
      </c>
      <c r="G21" s="83"/>
      <c r="H21" s="84">
        <f>MIN(H8:H18)</f>
        <v>13.735099999999999</v>
      </c>
      <c r="I21" s="83"/>
      <c r="J21" s="84">
        <f>MIN(J8:J18)</f>
        <v>10.0213</v>
      </c>
      <c r="K21" s="83"/>
      <c r="L21" s="84">
        <f>MIN(L8:L18)</f>
        <v>5.5849000000000002</v>
      </c>
      <c r="M21" s="83"/>
      <c r="N21" s="84">
        <f>MIN(N8:N18)</f>
        <v>-2.8452000000000002</v>
      </c>
      <c r="O21" s="83"/>
      <c r="P21" s="84">
        <f>MIN(P8:P18)</f>
        <v>12.3072</v>
      </c>
      <c r="Q21" s="83"/>
      <c r="R21" s="84">
        <f>MIN(R8:R18)</f>
        <v>4.7183000000000002</v>
      </c>
      <c r="S21" s="85"/>
    </row>
    <row r="22" spans="1:19" ht="15" thickBot="1" x14ac:dyDescent="0.35">
      <c r="A22" s="86" t="s">
        <v>29</v>
      </c>
      <c r="B22" s="87"/>
      <c r="C22" s="87"/>
      <c r="D22" s="88">
        <f>MAX(D8:D18)</f>
        <v>-16.9084</v>
      </c>
      <c r="E22" s="87"/>
      <c r="F22" s="88">
        <f>MAX(F8:F18)</f>
        <v>-3.8681000000000001</v>
      </c>
      <c r="G22" s="87"/>
      <c r="H22" s="88">
        <f>MAX(H8:H18)</f>
        <v>15.6668</v>
      </c>
      <c r="I22" s="87"/>
      <c r="J22" s="88">
        <f>MAX(J8:J18)</f>
        <v>10.7967</v>
      </c>
      <c r="K22" s="87"/>
      <c r="L22" s="88">
        <f>MAX(L8:L18)</f>
        <v>6.3833000000000002</v>
      </c>
      <c r="M22" s="87"/>
      <c r="N22" s="88">
        <f>MAX(N8:N18)</f>
        <v>-1.8854</v>
      </c>
      <c r="O22" s="87"/>
      <c r="P22" s="88">
        <f>MAX(P8:P18)</f>
        <v>12.936</v>
      </c>
      <c r="Q22" s="87"/>
      <c r="R22" s="88">
        <f>MAX(R8:R18)</f>
        <v>11.416600000000001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44774</v>
      </c>
      <c r="C8" s="60">
        <f>VLOOKUP($A8,'Return Data'!$B$7:$R$2292,4,0)</f>
        <v>15.739599999999999</v>
      </c>
      <c r="D8" s="60">
        <f>VLOOKUP($A8,'Return Data'!$B$7:$R$2292,9,0)</f>
        <v>4.3773999999999997</v>
      </c>
      <c r="E8" s="61">
        <f>RANK(D8,D$8:D$18,0)</f>
        <v>1</v>
      </c>
      <c r="F8" s="60">
        <f>VLOOKUP($A8,'Return Data'!$B$7:$R$2292,10,0)</f>
        <v>-2.5731999999999999</v>
      </c>
      <c r="G8" s="61">
        <f>RANK(F8,F$8:F$18,0)</f>
        <v>1</v>
      </c>
      <c r="H8" s="60">
        <f>VLOOKUP($A8,'Return Data'!$B$7:$R$2292,11,0)</f>
        <v>14.1983</v>
      </c>
      <c r="I8" s="61">
        <f>RANK(H8,H$8:H$18,0)</f>
        <v>1</v>
      </c>
      <c r="J8" s="60">
        <f>VLOOKUP($A8,'Return Data'!$B$7:$R$2292,12,0)</f>
        <v>9.359</v>
      </c>
      <c r="K8" s="61">
        <f>RANK(J8,J$8:J$18,0)</f>
        <v>5</v>
      </c>
      <c r="L8" s="60">
        <f>VLOOKUP($A8,'Return Data'!$B$7:$R$2292,13,0)</f>
        <v>5.8707000000000003</v>
      </c>
      <c r="M8" s="61">
        <f>RANK(L8,L$8:L$18,0)</f>
        <v>2</v>
      </c>
      <c r="N8" s="60">
        <f>VLOOKUP($A8,'Return Data'!$B$7:$R$2292,17,0)</f>
        <v>-2.9508999999999999</v>
      </c>
      <c r="O8" s="61">
        <f>RANK(N8,N$8:N$18,0)</f>
        <v>3</v>
      </c>
      <c r="P8" s="60">
        <f>VLOOKUP($A8,'Return Data'!$B$7:$R$2292,14,0)</f>
        <v>13.000999999999999</v>
      </c>
      <c r="Q8" s="61">
        <f>RANK(P8,P$8:P$18,0)</f>
        <v>5</v>
      </c>
      <c r="R8" s="60">
        <f>VLOOKUP($A8,'Return Data'!$B$7:$R$2292,16,0)</f>
        <v>4.47</v>
      </c>
      <c r="S8" s="62">
        <f>RANK(R8,R$8:R$18,0)</f>
        <v>6</v>
      </c>
    </row>
    <row r="9" spans="1:19" x14ac:dyDescent="0.3">
      <c r="A9" s="77" t="s">
        <v>840</v>
      </c>
      <c r="B9" s="59">
        <f>VLOOKUP($A9,'Return Data'!$B$7:$R$2292,3,0)</f>
        <v>44774</v>
      </c>
      <c r="C9" s="60">
        <f>VLOOKUP($A9,'Return Data'!$B$7:$R$2292,4,0)</f>
        <v>15.652900000000001</v>
      </c>
      <c r="D9" s="60">
        <f>VLOOKUP($A9,'Return Data'!$B$7:$R$2292,9,0)</f>
        <v>-5.3015999999999996</v>
      </c>
      <c r="E9" s="61">
        <f t="shared" ref="E9:E18" si="0">RANK(D9,D$8:D$18,0)</f>
        <v>6</v>
      </c>
      <c r="F9" s="60">
        <f>VLOOKUP($A9,'Return Data'!$B$7:$R$2292,10,0)</f>
        <v>-6.625</v>
      </c>
      <c r="G9" s="61">
        <f t="shared" ref="G9:G18" si="1">RANK(F9,F$8:F$18,0)</f>
        <v>9</v>
      </c>
      <c r="H9" s="60">
        <f>VLOOKUP($A9,'Return Data'!$B$7:$R$2292,11,0)</f>
        <v>12.5053</v>
      </c>
      <c r="I9" s="61">
        <f t="shared" ref="I9:I18" si="2">RANK(H9,H$8:H$18,0)</f>
        <v>8</v>
      </c>
      <c r="J9" s="60">
        <f>VLOOKUP($A9,'Return Data'!$B$7:$R$2292,12,0)</f>
        <v>9.5908999999999995</v>
      </c>
      <c r="K9" s="61">
        <f t="shared" ref="K9:K18" si="3">RANK(J9,J$8:J$18,0)</f>
        <v>3</v>
      </c>
      <c r="L9" s="60">
        <f>VLOOKUP($A9,'Return Data'!$B$7:$R$2292,13,0)</f>
        <v>5.4188999999999998</v>
      </c>
      <c r="M9" s="61">
        <f t="shared" ref="M9:M18" si="4">RANK(L9,L$8:L$18,0)</f>
        <v>4</v>
      </c>
      <c r="N9" s="60">
        <f>VLOOKUP($A9,'Return Data'!$B$7:$R$2292,17,0)</f>
        <v>-2.6432000000000002</v>
      </c>
      <c r="O9" s="61">
        <f t="shared" ref="O9:O18" si="5">RANK(N9,N$8:N$18,0)</f>
        <v>1</v>
      </c>
      <c r="P9" s="60">
        <f>VLOOKUP($A9,'Return Data'!$B$7:$R$2292,14,0)</f>
        <v>13.2171</v>
      </c>
      <c r="Q9" s="61">
        <f t="shared" ref="Q9:Q18" si="6">RANK(P9,P$8:P$18,0)</f>
        <v>1</v>
      </c>
      <c r="R9" s="60">
        <f>VLOOKUP($A9,'Return Data'!$B$7:$R$2292,16,0)</f>
        <v>4.2404999999999999</v>
      </c>
      <c r="S9" s="62">
        <f t="shared" ref="S9:S18" si="7">RANK(R9,R$8:R$18,0)</f>
        <v>7</v>
      </c>
    </row>
    <row r="10" spans="1:19" x14ac:dyDescent="0.3">
      <c r="A10" s="77" t="s">
        <v>841</v>
      </c>
      <c r="B10" s="59">
        <f>VLOOKUP($A10,'Return Data'!$B$7:$R$2292,3,0)</f>
        <v>44774</v>
      </c>
      <c r="C10" s="60">
        <f>VLOOKUP($A10,'Return Data'!$B$7:$R$2292,4,0)</f>
        <v>13.9412</v>
      </c>
      <c r="D10" s="60">
        <f>VLOOKUP($A10,'Return Data'!$B$7:$R$2292,9,0)</f>
        <v>-20.424099999999999</v>
      </c>
      <c r="E10" s="61">
        <f t="shared" si="0"/>
        <v>11</v>
      </c>
      <c r="F10" s="60">
        <f>VLOOKUP($A10,'Return Data'!$B$7:$R$2292,10,0)</f>
        <v>-87.8506</v>
      </c>
      <c r="G10" s="61">
        <f t="shared" si="1"/>
        <v>11</v>
      </c>
      <c r="H10" s="60">
        <f>VLOOKUP($A10,'Return Data'!$B$7:$R$2292,11,0)</f>
        <v>-31.909600000000001</v>
      </c>
      <c r="I10" s="61">
        <f t="shared" si="2"/>
        <v>11</v>
      </c>
      <c r="J10" s="60">
        <f>VLOOKUP($A10,'Return Data'!$B$7:$R$2292,12,0)</f>
        <v>-27.318100000000001</v>
      </c>
      <c r="K10" s="61">
        <f t="shared" si="3"/>
        <v>11</v>
      </c>
      <c r="L10" s="60">
        <f>VLOOKUP($A10,'Return Data'!$B$7:$R$2292,13,0)</f>
        <v>-24.694199999999999</v>
      </c>
      <c r="M10" s="61">
        <f t="shared" si="4"/>
        <v>11</v>
      </c>
      <c r="N10" s="60">
        <f>VLOOKUP($A10,'Return Data'!$B$7:$R$2292,17,0)</f>
        <v>-21.121099999999998</v>
      </c>
      <c r="O10" s="61">
        <f t="shared" si="5"/>
        <v>11</v>
      </c>
      <c r="P10" s="60">
        <f>VLOOKUP($A10,'Return Data'!$B$7:$R$2292,14,0)</f>
        <v>2.0434999999999999</v>
      </c>
      <c r="Q10" s="61">
        <f t="shared" si="6"/>
        <v>11</v>
      </c>
      <c r="R10" s="60">
        <f>VLOOKUP($A10,'Return Data'!$B$7:$R$2292,16,0)</f>
        <v>2.2565</v>
      </c>
      <c r="S10" s="62">
        <f t="shared" si="7"/>
        <v>11</v>
      </c>
    </row>
    <row r="11" spans="1:19" x14ac:dyDescent="0.3">
      <c r="A11" s="77" t="s">
        <v>843</v>
      </c>
      <c r="B11" s="59">
        <f>VLOOKUP($A11,'Return Data'!$B$7:$R$2292,3,0)</f>
        <v>44774</v>
      </c>
      <c r="C11" s="60">
        <f>VLOOKUP($A11,'Return Data'!$B$7:$R$2292,4,0)</f>
        <v>16.088000000000001</v>
      </c>
      <c r="D11" s="60">
        <f>VLOOKUP($A11,'Return Data'!$B$7:$R$2292,9,0)</f>
        <v>-3.0585</v>
      </c>
      <c r="E11" s="61">
        <f t="shared" si="0"/>
        <v>2</v>
      </c>
      <c r="F11" s="60">
        <f>VLOOKUP($A11,'Return Data'!$B$7:$R$2292,10,0)</f>
        <v>-5.8784000000000001</v>
      </c>
      <c r="G11" s="61">
        <f t="shared" si="1"/>
        <v>6</v>
      </c>
      <c r="H11" s="60">
        <f>VLOOKUP($A11,'Return Data'!$B$7:$R$2292,11,0)</f>
        <v>12.697699999999999</v>
      </c>
      <c r="I11" s="61">
        <f t="shared" si="2"/>
        <v>5</v>
      </c>
      <c r="J11" s="60">
        <f>VLOOKUP($A11,'Return Data'!$B$7:$R$2292,12,0)</f>
        <v>9.2896999999999998</v>
      </c>
      <c r="K11" s="61">
        <f t="shared" si="3"/>
        <v>7</v>
      </c>
      <c r="L11" s="60">
        <f>VLOOKUP($A11,'Return Data'!$B$7:$R$2292,13,0)</f>
        <v>5.1311</v>
      </c>
      <c r="M11" s="61">
        <f t="shared" si="4"/>
        <v>7</v>
      </c>
      <c r="N11" s="60">
        <f>VLOOKUP($A11,'Return Data'!$B$7:$R$2292,17,0)</f>
        <v>-3.4594</v>
      </c>
      <c r="O11" s="61">
        <f t="shared" si="5"/>
        <v>8</v>
      </c>
      <c r="P11" s="60">
        <f>VLOOKUP($A11,'Return Data'!$B$7:$R$2292,14,0)</f>
        <v>12.845000000000001</v>
      </c>
      <c r="Q11" s="61">
        <f t="shared" si="6"/>
        <v>7</v>
      </c>
      <c r="R11" s="60">
        <f>VLOOKUP($A11,'Return Data'!$B$7:$R$2292,16,0)</f>
        <v>4.5198</v>
      </c>
      <c r="S11" s="62">
        <f t="shared" si="7"/>
        <v>5</v>
      </c>
    </row>
    <row r="12" spans="1:19" x14ac:dyDescent="0.3">
      <c r="A12" s="77" t="s">
        <v>845</v>
      </c>
      <c r="B12" s="59">
        <f>VLOOKUP($A12,'Return Data'!$B$7:$R$2292,3,0)</f>
        <v>44774</v>
      </c>
      <c r="C12" s="60">
        <f>VLOOKUP($A12,'Return Data'!$B$7:$R$2292,4,0)</f>
        <v>16.599699999999999</v>
      </c>
      <c r="D12" s="60">
        <f>VLOOKUP($A12,'Return Data'!$B$7:$R$2292,9,0)</f>
        <v>-10.028499999999999</v>
      </c>
      <c r="E12" s="61">
        <f t="shared" si="0"/>
        <v>9</v>
      </c>
      <c r="F12" s="60">
        <f>VLOOKUP($A12,'Return Data'!$B$7:$R$2292,10,0)</f>
        <v>-6.1604000000000001</v>
      </c>
      <c r="G12" s="61">
        <f t="shared" si="1"/>
        <v>7</v>
      </c>
      <c r="H12" s="60">
        <f>VLOOKUP($A12,'Return Data'!$B$7:$R$2292,11,0)</f>
        <v>12.6166</v>
      </c>
      <c r="I12" s="61">
        <f t="shared" si="2"/>
        <v>6</v>
      </c>
      <c r="J12" s="60">
        <f>VLOOKUP($A12,'Return Data'!$B$7:$R$2292,12,0)</f>
        <v>8.7359000000000009</v>
      </c>
      <c r="K12" s="61">
        <f t="shared" si="3"/>
        <v>9</v>
      </c>
      <c r="L12" s="60">
        <f>VLOOKUP($A12,'Return Data'!$B$7:$R$2292,13,0)</f>
        <v>4.8121</v>
      </c>
      <c r="M12" s="61">
        <f t="shared" si="4"/>
        <v>9</v>
      </c>
      <c r="N12" s="60">
        <f>VLOOKUP($A12,'Return Data'!$B$7:$R$2292,17,0)</f>
        <v>-3.3043</v>
      </c>
      <c r="O12" s="61">
        <f t="shared" si="5"/>
        <v>7</v>
      </c>
      <c r="P12" s="60">
        <f>VLOOKUP($A12,'Return Data'!$B$7:$R$2292,14,0)</f>
        <v>12.5861</v>
      </c>
      <c r="Q12" s="61">
        <f t="shared" si="6"/>
        <v>9</v>
      </c>
      <c r="R12" s="60">
        <f>VLOOKUP($A12,'Return Data'!$B$7:$R$2292,16,0)</f>
        <v>4.7981999999999996</v>
      </c>
      <c r="S12" s="62">
        <f t="shared" si="7"/>
        <v>4</v>
      </c>
    </row>
    <row r="13" spans="1:19" x14ac:dyDescent="0.3">
      <c r="A13" s="77" t="s">
        <v>847</v>
      </c>
      <c r="B13" s="59">
        <f>VLOOKUP($A13,'Return Data'!$B$7:$R$2292,3,0)</f>
        <v>44774</v>
      </c>
      <c r="C13" s="60">
        <f>VLOOKUP($A13,'Return Data'!$B$7:$R$2292,4,0)</f>
        <v>13.9521</v>
      </c>
      <c r="D13" s="60">
        <f>VLOOKUP($A13,'Return Data'!$B$7:$R$2292,9,0)</f>
        <v>-3.5672999999999999</v>
      </c>
      <c r="E13" s="61">
        <f t="shared" si="0"/>
        <v>4</v>
      </c>
      <c r="F13" s="60">
        <f>VLOOKUP($A13,'Return Data'!$B$7:$R$2292,10,0)</f>
        <v>-6.2648999999999999</v>
      </c>
      <c r="G13" s="61">
        <f t="shared" si="1"/>
        <v>8</v>
      </c>
      <c r="H13" s="60">
        <f>VLOOKUP($A13,'Return Data'!$B$7:$R$2292,11,0)</f>
        <v>13.281000000000001</v>
      </c>
      <c r="I13" s="61">
        <f t="shared" si="2"/>
        <v>3</v>
      </c>
      <c r="J13" s="60">
        <f>VLOOKUP($A13,'Return Data'!$B$7:$R$2292,12,0)</f>
        <v>10.1638</v>
      </c>
      <c r="K13" s="61">
        <f t="shared" si="3"/>
        <v>2</v>
      </c>
      <c r="L13" s="60">
        <f>VLOOKUP($A13,'Return Data'!$B$7:$R$2292,13,0)</f>
        <v>5.3578000000000001</v>
      </c>
      <c r="M13" s="61">
        <f t="shared" si="4"/>
        <v>5</v>
      </c>
      <c r="N13" s="60">
        <f>VLOOKUP($A13,'Return Data'!$B$7:$R$2292,17,0)</f>
        <v>-5.0396999999999998</v>
      </c>
      <c r="O13" s="61">
        <f t="shared" si="5"/>
        <v>10</v>
      </c>
      <c r="P13" s="60">
        <f>VLOOKUP($A13,'Return Data'!$B$7:$R$2292,14,0)</f>
        <v>11.793200000000001</v>
      </c>
      <c r="Q13" s="61">
        <f t="shared" si="6"/>
        <v>10</v>
      </c>
      <c r="R13" s="60">
        <f>VLOOKUP($A13,'Return Data'!$B$7:$R$2292,16,0)</f>
        <v>3.3969</v>
      </c>
      <c r="S13" s="62">
        <f t="shared" si="7"/>
        <v>10</v>
      </c>
    </row>
    <row r="14" spans="1:19" x14ac:dyDescent="0.3">
      <c r="A14" s="77" t="s">
        <v>849</v>
      </c>
      <c r="B14" s="59">
        <f>VLOOKUP($A14,'Return Data'!$B$7:$R$2292,3,0)</f>
        <v>44774</v>
      </c>
      <c r="C14" s="60">
        <f>VLOOKUP($A14,'Return Data'!$B$7:$R$2292,4,0)</f>
        <v>15.366</v>
      </c>
      <c r="D14" s="60">
        <f>VLOOKUP($A14,'Return Data'!$B$7:$R$2292,9,0)</f>
        <v>-12.883699999999999</v>
      </c>
      <c r="E14" s="61">
        <f t="shared" si="0"/>
        <v>10</v>
      </c>
      <c r="F14" s="60">
        <f>VLOOKUP($A14,'Return Data'!$B$7:$R$2292,10,0)</f>
        <v>-4.3056999999999999</v>
      </c>
      <c r="G14" s="61">
        <f t="shared" si="1"/>
        <v>2</v>
      </c>
      <c r="H14" s="60">
        <f>VLOOKUP($A14,'Return Data'!$B$7:$R$2292,11,0)</f>
        <v>13.4009</v>
      </c>
      <c r="I14" s="61">
        <f t="shared" si="2"/>
        <v>2</v>
      </c>
      <c r="J14" s="60">
        <f>VLOOKUP($A14,'Return Data'!$B$7:$R$2292,12,0)</f>
        <v>10.3636</v>
      </c>
      <c r="K14" s="61">
        <f t="shared" si="3"/>
        <v>1</v>
      </c>
      <c r="L14" s="60">
        <f>VLOOKUP($A14,'Return Data'!$B$7:$R$2292,13,0)</f>
        <v>6.1181999999999999</v>
      </c>
      <c r="M14" s="61">
        <f t="shared" si="4"/>
        <v>1</v>
      </c>
      <c r="N14" s="60">
        <f>VLOOKUP($A14,'Return Data'!$B$7:$R$2292,17,0)</f>
        <v>-2.7044000000000001</v>
      </c>
      <c r="O14" s="61">
        <f t="shared" si="5"/>
        <v>2</v>
      </c>
      <c r="P14" s="60">
        <f>VLOOKUP($A14,'Return Data'!$B$7:$R$2292,14,0)</f>
        <v>13.091900000000001</v>
      </c>
      <c r="Q14" s="61">
        <f t="shared" si="6"/>
        <v>2</v>
      </c>
      <c r="R14" s="60">
        <f>VLOOKUP($A14,'Return Data'!$B$7:$R$2292,16,0)</f>
        <v>4.1109</v>
      </c>
      <c r="S14" s="62">
        <f t="shared" si="7"/>
        <v>9</v>
      </c>
    </row>
    <row r="15" spans="1:19" x14ac:dyDescent="0.3">
      <c r="A15" s="77" t="s">
        <v>851</v>
      </c>
      <c r="B15" s="59">
        <f>VLOOKUP($A15,'Return Data'!$B$7:$R$2292,3,0)</f>
        <v>44774</v>
      </c>
      <c r="C15" s="60">
        <f>VLOOKUP($A15,'Return Data'!$B$7:$R$2292,4,0)</f>
        <v>20.7576</v>
      </c>
      <c r="D15" s="60">
        <f>VLOOKUP($A15,'Return Data'!$B$7:$R$2292,9,0)</f>
        <v>-7.7088000000000001</v>
      </c>
      <c r="E15" s="61">
        <f t="shared" si="0"/>
        <v>7</v>
      </c>
      <c r="F15" s="60">
        <f>VLOOKUP($A15,'Return Data'!$B$7:$R$2292,10,0)</f>
        <v>-6.8525</v>
      </c>
      <c r="G15" s="61">
        <f t="shared" si="1"/>
        <v>10</v>
      </c>
      <c r="H15" s="60">
        <f>VLOOKUP($A15,'Return Data'!$B$7:$R$2292,11,0)</f>
        <v>11.7098</v>
      </c>
      <c r="I15" s="61">
        <f t="shared" si="2"/>
        <v>10</v>
      </c>
      <c r="J15" s="60">
        <f>VLOOKUP($A15,'Return Data'!$B$7:$R$2292,12,0)</f>
        <v>7.7622</v>
      </c>
      <c r="K15" s="61">
        <f t="shared" si="3"/>
        <v>10</v>
      </c>
      <c r="L15" s="60">
        <f>VLOOKUP($A15,'Return Data'!$B$7:$R$2292,13,0)</f>
        <v>4.5479000000000003</v>
      </c>
      <c r="M15" s="61">
        <f t="shared" si="4"/>
        <v>10</v>
      </c>
      <c r="N15" s="60">
        <f>VLOOKUP($A15,'Return Data'!$B$7:$R$2292,17,0)</f>
        <v>-3.2988</v>
      </c>
      <c r="O15" s="61">
        <f t="shared" si="5"/>
        <v>6</v>
      </c>
      <c r="P15" s="60">
        <f>VLOOKUP($A15,'Return Data'!$B$7:$R$2292,14,0)</f>
        <v>13.0093</v>
      </c>
      <c r="Q15" s="61">
        <f t="shared" si="6"/>
        <v>3</v>
      </c>
      <c r="R15" s="60">
        <f>VLOOKUP($A15,'Return Data'!$B$7:$R$2292,16,0)</f>
        <v>6.6391</v>
      </c>
      <c r="S15" s="62">
        <f t="shared" si="7"/>
        <v>1</v>
      </c>
    </row>
    <row r="16" spans="1:19" x14ac:dyDescent="0.3">
      <c r="A16" s="77" t="s">
        <v>853</v>
      </c>
      <c r="B16" s="59">
        <f>VLOOKUP($A16,'Return Data'!$B$7:$R$2292,3,0)</f>
        <v>44774</v>
      </c>
      <c r="C16" s="60">
        <f>VLOOKUP($A16,'Return Data'!$B$7:$R$2292,4,0)</f>
        <v>20.6294</v>
      </c>
      <c r="D16" s="60">
        <f>VLOOKUP($A16,'Return Data'!$B$7:$R$2292,9,0)</f>
        <v>-4.0667999999999997</v>
      </c>
      <c r="E16" s="61">
        <f t="shared" si="0"/>
        <v>5</v>
      </c>
      <c r="F16" s="60">
        <f>VLOOKUP($A16,'Return Data'!$B$7:$R$2292,10,0)</f>
        <v>-5.2968000000000002</v>
      </c>
      <c r="G16" s="61">
        <f t="shared" si="1"/>
        <v>4</v>
      </c>
      <c r="H16" s="60">
        <f>VLOOKUP($A16,'Return Data'!$B$7:$R$2292,11,0)</f>
        <v>12.4427</v>
      </c>
      <c r="I16" s="61">
        <f t="shared" si="2"/>
        <v>9</v>
      </c>
      <c r="J16" s="60">
        <f>VLOOKUP($A16,'Return Data'!$B$7:$R$2292,12,0)</f>
        <v>9.0473999999999997</v>
      </c>
      <c r="K16" s="61">
        <f t="shared" si="3"/>
        <v>8</v>
      </c>
      <c r="L16" s="60">
        <f>VLOOKUP($A16,'Return Data'!$B$7:$R$2292,13,0)</f>
        <v>5.0011999999999999</v>
      </c>
      <c r="M16" s="61">
        <f t="shared" si="4"/>
        <v>8</v>
      </c>
      <c r="N16" s="60">
        <f>VLOOKUP($A16,'Return Data'!$B$7:$R$2292,17,0)</f>
        <v>-3.5095000000000001</v>
      </c>
      <c r="O16" s="61">
        <f t="shared" si="5"/>
        <v>9</v>
      </c>
      <c r="P16" s="60">
        <f>VLOOKUP($A16,'Return Data'!$B$7:$R$2292,14,0)</f>
        <v>12.8268</v>
      </c>
      <c r="Q16" s="61">
        <f t="shared" si="6"/>
        <v>8</v>
      </c>
      <c r="R16" s="60">
        <f>VLOOKUP($A16,'Return Data'!$B$7:$R$2292,16,0)</f>
        <v>6.5515999999999996</v>
      </c>
      <c r="S16" s="62">
        <f t="shared" si="7"/>
        <v>3</v>
      </c>
    </row>
    <row r="17" spans="1:19" x14ac:dyDescent="0.3">
      <c r="A17" s="77" t="s">
        <v>855</v>
      </c>
      <c r="B17" s="59">
        <f>VLOOKUP($A17,'Return Data'!$B$7:$R$2292,3,0)</f>
        <v>44774</v>
      </c>
      <c r="C17" s="60">
        <f>VLOOKUP($A17,'Return Data'!$B$7:$R$2292,4,0)</f>
        <v>20.400300000000001</v>
      </c>
      <c r="D17" s="60">
        <f>VLOOKUP($A17,'Return Data'!$B$7:$R$2292,9,0)</f>
        <v>-3.2864</v>
      </c>
      <c r="E17" s="61">
        <f t="shared" si="0"/>
        <v>3</v>
      </c>
      <c r="F17" s="60">
        <f>VLOOKUP($A17,'Return Data'!$B$7:$R$2292,10,0)</f>
        <v>-4.8994999999999997</v>
      </c>
      <c r="G17" s="61">
        <f t="shared" si="1"/>
        <v>3</v>
      </c>
      <c r="H17" s="60">
        <f>VLOOKUP($A17,'Return Data'!$B$7:$R$2292,11,0)</f>
        <v>13.0619</v>
      </c>
      <c r="I17" s="61">
        <f t="shared" si="2"/>
        <v>4</v>
      </c>
      <c r="J17" s="60">
        <f>VLOOKUP($A17,'Return Data'!$B$7:$R$2292,12,0)</f>
        <v>9.4941999999999993</v>
      </c>
      <c r="K17" s="61">
        <f t="shared" si="3"/>
        <v>4</v>
      </c>
      <c r="L17" s="60">
        <f>VLOOKUP($A17,'Return Data'!$B$7:$R$2292,13,0)</f>
        <v>5.5106000000000002</v>
      </c>
      <c r="M17" s="61">
        <f t="shared" si="4"/>
        <v>3</v>
      </c>
      <c r="N17" s="60">
        <f>VLOOKUP($A17,'Return Data'!$B$7:$R$2292,17,0)</f>
        <v>-3.1941999999999999</v>
      </c>
      <c r="O17" s="61">
        <f t="shared" si="5"/>
        <v>4</v>
      </c>
      <c r="P17" s="60">
        <f>VLOOKUP($A17,'Return Data'!$B$7:$R$2292,14,0)</f>
        <v>13.001300000000001</v>
      </c>
      <c r="Q17" s="61">
        <f t="shared" si="6"/>
        <v>4</v>
      </c>
      <c r="R17" s="60">
        <f>VLOOKUP($A17,'Return Data'!$B$7:$R$2292,16,0)</f>
        <v>6.5660999999999996</v>
      </c>
      <c r="S17" s="62">
        <f t="shared" si="7"/>
        <v>2</v>
      </c>
    </row>
    <row r="18" spans="1:19" x14ac:dyDescent="0.3">
      <c r="A18" s="77" t="s">
        <v>856</v>
      </c>
      <c r="B18" s="59">
        <f>VLOOKUP($A18,'Return Data'!$B$7:$R$2292,3,0)</f>
        <v>44774</v>
      </c>
      <c r="C18" s="60">
        <f>VLOOKUP($A18,'Return Data'!$B$7:$R$2292,4,0)</f>
        <v>15.651300000000001</v>
      </c>
      <c r="D18" s="60">
        <f>VLOOKUP($A18,'Return Data'!$B$7:$R$2292,9,0)</f>
        <v>-9.1661000000000001</v>
      </c>
      <c r="E18" s="61">
        <f t="shared" si="0"/>
        <v>8</v>
      </c>
      <c r="F18" s="60">
        <f>VLOOKUP($A18,'Return Data'!$B$7:$R$2292,10,0)</f>
        <v>-5.7511999999999999</v>
      </c>
      <c r="G18" s="61">
        <f t="shared" si="1"/>
        <v>5</v>
      </c>
      <c r="H18" s="60">
        <f>VLOOKUP($A18,'Return Data'!$B$7:$R$2292,11,0)</f>
        <v>12.6099</v>
      </c>
      <c r="I18" s="61">
        <f t="shared" si="2"/>
        <v>7</v>
      </c>
      <c r="J18" s="60">
        <f>VLOOKUP($A18,'Return Data'!$B$7:$R$2292,12,0)</f>
        <v>9.2933000000000003</v>
      </c>
      <c r="K18" s="61">
        <f t="shared" si="3"/>
        <v>6</v>
      </c>
      <c r="L18" s="60">
        <f>VLOOKUP($A18,'Return Data'!$B$7:$R$2292,13,0)</f>
        <v>5.2213000000000003</v>
      </c>
      <c r="M18" s="61">
        <f t="shared" si="4"/>
        <v>6</v>
      </c>
      <c r="N18" s="60">
        <f>VLOOKUP($A18,'Return Data'!$B$7:$R$2292,17,0)</f>
        <v>-3.2505999999999999</v>
      </c>
      <c r="O18" s="61">
        <f t="shared" si="5"/>
        <v>5</v>
      </c>
      <c r="P18" s="60">
        <f>VLOOKUP($A18,'Return Data'!$B$7:$R$2292,14,0)</f>
        <v>12.8681</v>
      </c>
      <c r="Q18" s="61">
        <f t="shared" si="6"/>
        <v>6</v>
      </c>
      <c r="R18" s="60">
        <f>VLOOKUP($A18,'Return Data'!$B$7:$R$2292,16,0)</f>
        <v>4.1981000000000002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-6.8285818181818181</v>
      </c>
      <c r="E20" s="83"/>
      <c r="F20" s="84">
        <f>AVERAGE(F8:F18)</f>
        <v>-12.950745454545455</v>
      </c>
      <c r="G20" s="83"/>
      <c r="H20" s="84">
        <f>AVERAGE(H8:H18)</f>
        <v>8.7831363636363626</v>
      </c>
      <c r="I20" s="83"/>
      <c r="J20" s="84">
        <f>AVERAGE(J8:J18)</f>
        <v>5.980172727272727</v>
      </c>
      <c r="K20" s="83"/>
      <c r="L20" s="84">
        <f>AVERAGE(L8:L18)</f>
        <v>2.5723272727272728</v>
      </c>
      <c r="M20" s="83"/>
      <c r="N20" s="84">
        <f>AVERAGE(N8:N18)</f>
        <v>-4.9523727272727269</v>
      </c>
      <c r="O20" s="83"/>
      <c r="P20" s="84">
        <f>AVERAGE(P8:P18)</f>
        <v>11.843936363636363</v>
      </c>
      <c r="Q20" s="83"/>
      <c r="R20" s="84">
        <f>AVERAGE(R8:R18)</f>
        <v>4.7043363636363633</v>
      </c>
      <c r="S20" s="85"/>
    </row>
    <row r="21" spans="1:19" x14ac:dyDescent="0.3">
      <c r="A21" s="82" t="s">
        <v>28</v>
      </c>
      <c r="B21" s="83"/>
      <c r="C21" s="83"/>
      <c r="D21" s="84">
        <f>MIN(D8:D18)</f>
        <v>-20.424099999999999</v>
      </c>
      <c r="E21" s="83"/>
      <c r="F21" s="84">
        <f>MIN(F8:F18)</f>
        <v>-87.8506</v>
      </c>
      <c r="G21" s="83"/>
      <c r="H21" s="84">
        <f>MIN(H8:H18)</f>
        <v>-31.909600000000001</v>
      </c>
      <c r="I21" s="83"/>
      <c r="J21" s="84">
        <f>MIN(J8:J18)</f>
        <v>-27.318100000000001</v>
      </c>
      <c r="K21" s="83"/>
      <c r="L21" s="84">
        <f>MIN(L8:L18)</f>
        <v>-24.694199999999999</v>
      </c>
      <c r="M21" s="83"/>
      <c r="N21" s="84">
        <f>MIN(N8:N18)</f>
        <v>-21.121099999999998</v>
      </c>
      <c r="O21" s="83"/>
      <c r="P21" s="84">
        <f>MIN(P8:P18)</f>
        <v>2.0434999999999999</v>
      </c>
      <c r="Q21" s="83"/>
      <c r="R21" s="84">
        <f>MIN(R8:R18)</f>
        <v>2.2565</v>
      </c>
      <c r="S21" s="85"/>
    </row>
    <row r="22" spans="1:19" ht="15" thickBot="1" x14ac:dyDescent="0.35">
      <c r="A22" s="86" t="s">
        <v>29</v>
      </c>
      <c r="B22" s="87"/>
      <c r="C22" s="87"/>
      <c r="D22" s="88">
        <f>MAX(D8:D18)</f>
        <v>4.3773999999999997</v>
      </c>
      <c r="E22" s="87"/>
      <c r="F22" s="88">
        <f>MAX(F8:F18)</f>
        <v>-2.5731999999999999</v>
      </c>
      <c r="G22" s="87"/>
      <c r="H22" s="88">
        <f>MAX(H8:H18)</f>
        <v>14.1983</v>
      </c>
      <c r="I22" s="87"/>
      <c r="J22" s="88">
        <f>MAX(J8:J18)</f>
        <v>10.3636</v>
      </c>
      <c r="K22" s="87"/>
      <c r="L22" s="88">
        <f>MAX(L8:L18)</f>
        <v>6.1181999999999999</v>
      </c>
      <c r="M22" s="87"/>
      <c r="N22" s="88">
        <f>MAX(N8:N18)</f>
        <v>-2.6432000000000002</v>
      </c>
      <c r="O22" s="87"/>
      <c r="P22" s="88">
        <f>MAX(P8:P18)</f>
        <v>13.2171</v>
      </c>
      <c r="Q22" s="87"/>
      <c r="R22" s="88">
        <f>MAX(R8:R18)</f>
        <v>6.6391</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44774</v>
      </c>
      <c r="C8" s="60">
        <f>VLOOKUP($A8,'Return Data'!$B$7:$R$2292,4,0)</f>
        <v>17.915800000000001</v>
      </c>
      <c r="D8" s="60">
        <f>VLOOKUP($A8,'Return Data'!$B$7:$R$2292,9,0)</f>
        <v>39.6524</v>
      </c>
      <c r="E8" s="61">
        <f t="shared" ref="E8:E25" si="0">RANK(D8,D$8:D$25,0)</f>
        <v>1</v>
      </c>
      <c r="F8" s="60">
        <f>VLOOKUP($A8,'Return Data'!$B$7:$R$2292,10,0)</f>
        <v>13.798400000000001</v>
      </c>
      <c r="G8" s="61">
        <f t="shared" ref="G8:G25" si="1">RANK(F8,F$8:F$25,0)</f>
        <v>1</v>
      </c>
      <c r="H8" s="60">
        <f>VLOOKUP($A8,'Return Data'!$B$7:$R$2292,11,0)</f>
        <v>10.045199999999999</v>
      </c>
      <c r="I8" s="61">
        <f t="shared" ref="I8:I25" si="2">RANK(H8,H$8:H$25,0)</f>
        <v>3</v>
      </c>
      <c r="J8" s="60">
        <f>VLOOKUP($A8,'Return Data'!$B$7:$R$2292,12,0)</f>
        <v>8.1537000000000006</v>
      </c>
      <c r="K8" s="61">
        <f t="shared" ref="K8:K25" si="3">RANK(J8,J$8:J$25,0)</f>
        <v>3</v>
      </c>
      <c r="L8" s="60">
        <f>VLOOKUP($A8,'Return Data'!$B$7:$R$2292,13,0)</f>
        <v>7.7187000000000001</v>
      </c>
      <c r="M8" s="61">
        <f t="shared" ref="M8:M25" si="4">RANK(L8,L$8:L$25,0)</f>
        <v>6</v>
      </c>
      <c r="N8" s="60">
        <f>VLOOKUP($A8,'Return Data'!$B$7:$R$2292,17,0)</f>
        <v>8.8059999999999992</v>
      </c>
      <c r="O8" s="61">
        <f t="shared" ref="O8:O23" si="5">RANK(N8,N$8:N$25,0)</f>
        <v>7</v>
      </c>
      <c r="P8" s="60">
        <f>VLOOKUP($A8,'Return Data'!$B$7:$R$2292,14,0)</f>
        <v>7.1736000000000004</v>
      </c>
      <c r="Q8" s="61">
        <f>RANK(P8,P$8:P$25,0)</f>
        <v>6</v>
      </c>
      <c r="R8" s="60">
        <f>VLOOKUP($A8,'Return Data'!$B$7:$R$2292,16,0)</f>
        <v>8.3094000000000001</v>
      </c>
      <c r="S8" s="62">
        <f t="shared" ref="S8:S25" si="6">RANK(R8,R$8:R$25,0)</f>
        <v>6</v>
      </c>
    </row>
    <row r="9" spans="1:19" x14ac:dyDescent="0.3">
      <c r="A9" s="77" t="s">
        <v>641</v>
      </c>
      <c r="B9" s="59">
        <f>VLOOKUP($A9,'Return Data'!$B$7:$R$2292,3,0)</f>
        <v>44774</v>
      </c>
      <c r="C9" s="60">
        <f>VLOOKUP($A9,'Return Data'!$B$7:$R$2292,4,0)</f>
        <v>0.1701</v>
      </c>
      <c r="D9" s="60">
        <f>VLOOKUP($A9,'Return Data'!$B$7:$R$2292,9,0)</f>
        <v>0</v>
      </c>
      <c r="E9" s="61">
        <f t="shared" si="0"/>
        <v>17</v>
      </c>
      <c r="F9" s="60">
        <f>VLOOKUP($A9,'Return Data'!$B$7:$R$2292,10,0)</f>
        <v>0.45710000000000001</v>
      </c>
      <c r="G9" s="61">
        <f t="shared" si="1"/>
        <v>17</v>
      </c>
      <c r="H9" s="60">
        <f>VLOOKUP($A9,'Return Data'!$B$7:$R$2292,11,0)</f>
        <v>-119.1414</v>
      </c>
      <c r="I9" s="61">
        <f t="shared" si="2"/>
        <v>18</v>
      </c>
      <c r="J9" s="60">
        <f>VLOOKUP($A9,'Return Data'!$B$7:$R$2292,12,0)</f>
        <v>-78.991200000000006</v>
      </c>
      <c r="K9" s="61">
        <f t="shared" si="3"/>
        <v>18</v>
      </c>
      <c r="L9" s="60">
        <f>VLOOKUP($A9,'Return Data'!$B$7:$R$2292,13,0)</f>
        <v>-58.759099999999997</v>
      </c>
      <c r="M9" s="61">
        <f t="shared" si="4"/>
        <v>18</v>
      </c>
      <c r="N9" s="60">
        <f>VLOOKUP($A9,'Return Data'!$B$7:$R$2292,17,0)</f>
        <v>-35.993000000000002</v>
      </c>
      <c r="O9" s="61">
        <f t="shared" si="5"/>
        <v>17</v>
      </c>
      <c r="P9" s="60"/>
      <c r="Q9" s="61"/>
      <c r="R9" s="60">
        <f>VLOOKUP($A9,'Return Data'!$B$7:$R$2292,16,0)</f>
        <v>-35.254300000000001</v>
      </c>
      <c r="S9" s="62">
        <f t="shared" si="6"/>
        <v>18</v>
      </c>
    </row>
    <row r="10" spans="1:19" x14ac:dyDescent="0.3">
      <c r="A10" s="77" t="s">
        <v>643</v>
      </c>
      <c r="B10" s="59">
        <f>VLOOKUP($A10,'Return Data'!$B$7:$R$2292,3,0)</f>
        <v>44774</v>
      </c>
      <c r="C10" s="60">
        <f>VLOOKUP($A10,'Return Data'!$B$7:$R$2292,4,0)</f>
        <v>18.9282</v>
      </c>
      <c r="D10" s="60">
        <f>VLOOKUP($A10,'Return Data'!$B$7:$R$2292,9,0)</f>
        <v>10.1578</v>
      </c>
      <c r="E10" s="61">
        <f t="shared" si="0"/>
        <v>4</v>
      </c>
      <c r="F10" s="60">
        <f>VLOOKUP($A10,'Return Data'!$B$7:$R$2292,10,0)</f>
        <v>3.1768000000000001</v>
      </c>
      <c r="G10" s="61">
        <f t="shared" si="1"/>
        <v>3</v>
      </c>
      <c r="H10" s="60">
        <f>VLOOKUP($A10,'Return Data'!$B$7:$R$2292,11,0)</f>
        <v>4.0216000000000003</v>
      </c>
      <c r="I10" s="61">
        <f t="shared" si="2"/>
        <v>5</v>
      </c>
      <c r="J10" s="60">
        <f>VLOOKUP($A10,'Return Data'!$B$7:$R$2292,12,0)</f>
        <v>4.194</v>
      </c>
      <c r="K10" s="61">
        <f t="shared" si="3"/>
        <v>5</v>
      </c>
      <c r="L10" s="60">
        <f>VLOOKUP($A10,'Return Data'!$B$7:$R$2292,13,0)</f>
        <v>4.7327000000000004</v>
      </c>
      <c r="M10" s="61">
        <f t="shared" si="4"/>
        <v>11</v>
      </c>
      <c r="N10" s="60">
        <f>VLOOKUP($A10,'Return Data'!$B$7:$R$2292,17,0)</f>
        <v>6.6592000000000002</v>
      </c>
      <c r="O10" s="61">
        <f t="shared" si="5"/>
        <v>11</v>
      </c>
      <c r="P10" s="60">
        <f>VLOOKUP($A10,'Return Data'!$B$7:$R$2292,14,0)</f>
        <v>7.4901999999999997</v>
      </c>
      <c r="Q10" s="61">
        <f t="shared" ref="Q10:Q23" si="7">RANK(P10,P$8:P$25,0)</f>
        <v>5</v>
      </c>
      <c r="R10" s="60">
        <f>VLOOKUP($A10,'Return Data'!$B$7:$R$2292,16,0)</f>
        <v>8.2467000000000006</v>
      </c>
      <c r="S10" s="62">
        <f t="shared" si="6"/>
        <v>7</v>
      </c>
    </row>
    <row r="11" spans="1:19" x14ac:dyDescent="0.3">
      <c r="A11" s="77" t="s">
        <v>1993</v>
      </c>
      <c r="B11" s="59">
        <f>VLOOKUP($A11,'Return Data'!$B$7:$R$2292,3,0)</f>
        <v>44774</v>
      </c>
      <c r="C11" s="60">
        <f>VLOOKUP($A11,'Return Data'!$B$7:$R$2292,4,0)</f>
        <v>19.137799999999999</v>
      </c>
      <c r="D11" s="60">
        <f>VLOOKUP($A11,'Return Data'!$B$7:$R$2292,9,0)</f>
        <v>8.7454000000000001</v>
      </c>
      <c r="E11" s="61">
        <f t="shared" si="0"/>
        <v>10</v>
      </c>
      <c r="F11" s="60">
        <f>VLOOKUP($A11,'Return Data'!$B$7:$R$2292,10,0)</f>
        <v>2.4234</v>
      </c>
      <c r="G11" s="61">
        <f t="shared" si="1"/>
        <v>9</v>
      </c>
      <c r="H11" s="60">
        <f>VLOOKUP($A11,'Return Data'!$B$7:$R$2292,11,0)</f>
        <v>3.8353999999999999</v>
      </c>
      <c r="I11" s="61">
        <f t="shared" si="2"/>
        <v>6</v>
      </c>
      <c r="J11" s="60">
        <f>VLOOKUP($A11,'Return Data'!$B$7:$R$2292,12,0)</f>
        <v>4.0762</v>
      </c>
      <c r="K11" s="61">
        <f t="shared" si="3"/>
        <v>7</v>
      </c>
      <c r="L11" s="60">
        <f>VLOOKUP($A11,'Return Data'!$B$7:$R$2292,13,0)</f>
        <v>13.4458</v>
      </c>
      <c r="M11" s="61">
        <f t="shared" si="4"/>
        <v>4</v>
      </c>
      <c r="N11" s="60">
        <f>VLOOKUP($A11,'Return Data'!$B$7:$R$2292,17,0)</f>
        <v>13.8901</v>
      </c>
      <c r="O11" s="61">
        <f t="shared" si="5"/>
        <v>2</v>
      </c>
      <c r="P11" s="60">
        <f>VLOOKUP($A11,'Return Data'!$B$7:$R$2292,14,0)</f>
        <v>8.6693999999999996</v>
      </c>
      <c r="Q11" s="61">
        <f t="shared" si="7"/>
        <v>2</v>
      </c>
      <c r="R11" s="60">
        <f>VLOOKUP($A11,'Return Data'!$B$7:$R$2292,16,0)</f>
        <v>9.0073000000000008</v>
      </c>
      <c r="S11" s="62">
        <f t="shared" si="6"/>
        <v>3</v>
      </c>
    </row>
    <row r="12" spans="1:19" x14ac:dyDescent="0.3">
      <c r="A12" s="77" t="s">
        <v>2021</v>
      </c>
      <c r="B12" s="59">
        <f>VLOOKUP($A12,'Return Data'!$B$7:$R$2292,3,0)</f>
        <v>44774</v>
      </c>
      <c r="C12" s="60">
        <f>VLOOKUP($A12,'Return Data'!$B$7:$R$2292,4,0)</f>
        <v>10.5145</v>
      </c>
      <c r="D12" s="60">
        <f>VLOOKUP($A12,'Return Data'!$B$7:$R$2292,9,0)</f>
        <v>7.29</v>
      </c>
      <c r="E12" s="61">
        <f t="shared" si="0"/>
        <v>15</v>
      </c>
      <c r="F12" s="60">
        <f>VLOOKUP($A12,'Return Data'!$B$7:$R$2292,10,0)</f>
        <v>2.9358</v>
      </c>
      <c r="G12" s="61">
        <f t="shared" si="1"/>
        <v>5</v>
      </c>
      <c r="H12" s="60">
        <f>VLOOKUP($A12,'Return Data'!$B$7:$R$2292,11,0)</f>
        <v>254.5428</v>
      </c>
      <c r="I12" s="61">
        <f t="shared" si="2"/>
        <v>1</v>
      </c>
      <c r="J12" s="60">
        <f>VLOOKUP($A12,'Return Data'!$B$7:$R$2292,12,0)</f>
        <v>187.21180000000001</v>
      </c>
      <c r="K12" s="61">
        <f t="shared" si="3"/>
        <v>1</v>
      </c>
      <c r="L12" s="60">
        <f>VLOOKUP($A12,'Return Data'!$B$7:$R$2292,13,0)</f>
        <v>141.7944</v>
      </c>
      <c r="M12" s="61">
        <f t="shared" si="4"/>
        <v>1</v>
      </c>
      <c r="N12" s="60">
        <f>VLOOKUP($A12,'Return Data'!$B$7:$R$2292,17,0)</f>
        <v>63.929200000000002</v>
      </c>
      <c r="O12" s="61">
        <f t="shared" si="5"/>
        <v>1</v>
      </c>
      <c r="P12" s="60">
        <f>VLOOKUP($A12,'Return Data'!$B$7:$R$2292,14,0)</f>
        <v>13.7636</v>
      </c>
      <c r="Q12" s="61">
        <f t="shared" si="7"/>
        <v>1</v>
      </c>
      <c r="R12" s="60">
        <f>VLOOKUP($A12,'Return Data'!$B$7:$R$2292,16,0)</f>
        <v>0.67749999999999999</v>
      </c>
      <c r="S12" s="62">
        <f t="shared" si="6"/>
        <v>16</v>
      </c>
    </row>
    <row r="13" spans="1:19" x14ac:dyDescent="0.3">
      <c r="A13" s="77" t="s">
        <v>645</v>
      </c>
      <c r="B13" s="59">
        <f>VLOOKUP($A13,'Return Data'!$B$7:$R$2292,3,0)</f>
        <v>44774</v>
      </c>
      <c r="C13" s="60">
        <f>VLOOKUP($A13,'Return Data'!$B$7:$R$2292,4,0)</f>
        <v>35.279400000000003</v>
      </c>
      <c r="D13" s="60">
        <f>VLOOKUP($A13,'Return Data'!$B$7:$R$2292,9,0)</f>
        <v>7.9089999999999998</v>
      </c>
      <c r="E13" s="61">
        <f t="shared" si="0"/>
        <v>13</v>
      </c>
      <c r="F13" s="60">
        <f>VLOOKUP($A13,'Return Data'!$B$7:$R$2292,10,0)</f>
        <v>2.2461000000000002</v>
      </c>
      <c r="G13" s="61">
        <f t="shared" si="1"/>
        <v>12</v>
      </c>
      <c r="H13" s="60">
        <f>VLOOKUP($A13,'Return Data'!$B$7:$R$2292,11,0)</f>
        <v>15.5555</v>
      </c>
      <c r="I13" s="61">
        <f t="shared" si="2"/>
        <v>2</v>
      </c>
      <c r="J13" s="60">
        <f>VLOOKUP($A13,'Return Data'!$B$7:$R$2292,12,0)</f>
        <v>11.1959</v>
      </c>
      <c r="K13" s="61">
        <f t="shared" si="3"/>
        <v>2</v>
      </c>
      <c r="L13" s="60">
        <f>VLOOKUP($A13,'Return Data'!$B$7:$R$2292,13,0)</f>
        <v>8.7730999999999995</v>
      </c>
      <c r="M13" s="61">
        <f t="shared" si="4"/>
        <v>5</v>
      </c>
      <c r="N13" s="60">
        <f>VLOOKUP($A13,'Return Data'!$B$7:$R$2292,17,0)</f>
        <v>7.6280000000000001</v>
      </c>
      <c r="O13" s="61">
        <f t="shared" si="5"/>
        <v>8</v>
      </c>
      <c r="P13" s="60">
        <f>VLOOKUP($A13,'Return Data'!$B$7:$R$2292,14,0)</f>
        <v>6.7011000000000003</v>
      </c>
      <c r="Q13" s="61">
        <f t="shared" si="7"/>
        <v>8</v>
      </c>
      <c r="R13" s="60">
        <f>VLOOKUP($A13,'Return Data'!$B$7:$R$2292,16,0)</f>
        <v>7.1478000000000002</v>
      </c>
      <c r="S13" s="62">
        <f t="shared" si="6"/>
        <v>10</v>
      </c>
    </row>
    <row r="14" spans="1:19" x14ac:dyDescent="0.3">
      <c r="A14" s="77" t="s">
        <v>648</v>
      </c>
      <c r="B14" s="59">
        <f>VLOOKUP($A14,'Return Data'!$B$7:$R$2292,3,0)</f>
        <v>44774</v>
      </c>
      <c r="C14" s="60">
        <f>VLOOKUP($A14,'Return Data'!$B$7:$R$2292,4,0)</f>
        <v>24.075299999999999</v>
      </c>
      <c r="D14" s="60">
        <f>VLOOKUP($A14,'Return Data'!$B$7:$R$2292,9,0)</f>
        <v>7.5750000000000002</v>
      </c>
      <c r="E14" s="61">
        <f t="shared" si="0"/>
        <v>14</v>
      </c>
      <c r="F14" s="60">
        <f>VLOOKUP($A14,'Return Data'!$B$7:$R$2292,10,0)</f>
        <v>2.6191</v>
      </c>
      <c r="G14" s="61">
        <f t="shared" si="1"/>
        <v>8</v>
      </c>
      <c r="H14" s="60">
        <f>VLOOKUP($A14,'Return Data'!$B$7:$R$2292,11,0)</f>
        <v>5.1900000000000002E-2</v>
      </c>
      <c r="I14" s="61">
        <f t="shared" si="2"/>
        <v>15</v>
      </c>
      <c r="J14" s="60">
        <f>VLOOKUP($A14,'Return Data'!$B$7:$R$2292,12,0)</f>
        <v>1.2929999999999999</v>
      </c>
      <c r="K14" s="61">
        <f t="shared" si="3"/>
        <v>15</v>
      </c>
      <c r="L14" s="60">
        <f>VLOOKUP($A14,'Return Data'!$B$7:$R$2292,13,0)</f>
        <v>7.5796999999999999</v>
      </c>
      <c r="M14" s="61">
        <f t="shared" si="4"/>
        <v>7</v>
      </c>
      <c r="N14" s="60">
        <f>VLOOKUP($A14,'Return Data'!$B$7:$R$2292,17,0)</f>
        <v>11.3314</v>
      </c>
      <c r="O14" s="61">
        <f t="shared" si="5"/>
        <v>5</v>
      </c>
      <c r="P14" s="60">
        <f>VLOOKUP($A14,'Return Data'!$B$7:$R$2292,14,0)</f>
        <v>5.0193000000000003</v>
      </c>
      <c r="Q14" s="61">
        <f t="shared" si="7"/>
        <v>12</v>
      </c>
      <c r="R14" s="60">
        <f>VLOOKUP($A14,'Return Data'!$B$7:$R$2292,16,0)</f>
        <v>8.1882000000000001</v>
      </c>
      <c r="S14" s="62">
        <f t="shared" si="6"/>
        <v>8</v>
      </c>
    </row>
    <row r="15" spans="1:19" x14ac:dyDescent="0.3">
      <c r="A15" s="77" t="s">
        <v>656</v>
      </c>
      <c r="B15" s="59">
        <f>VLOOKUP($A15,'Return Data'!$B$7:$R$2292,3,0)</f>
        <v>44774</v>
      </c>
      <c r="C15" s="60">
        <f>VLOOKUP($A15,'Return Data'!$B$7:$R$2292,4,0)</f>
        <v>20.709499999999998</v>
      </c>
      <c r="D15" s="60">
        <f>VLOOKUP($A15,'Return Data'!$B$7:$R$2292,9,0)</f>
        <v>11.3948</v>
      </c>
      <c r="E15" s="61">
        <f t="shared" si="0"/>
        <v>3</v>
      </c>
      <c r="F15" s="60">
        <f>VLOOKUP($A15,'Return Data'!$B$7:$R$2292,10,0)</f>
        <v>2.3180999999999998</v>
      </c>
      <c r="G15" s="61">
        <f t="shared" si="1"/>
        <v>11</v>
      </c>
      <c r="H15" s="60">
        <f>VLOOKUP($A15,'Return Data'!$B$7:$R$2292,11,0)</f>
        <v>3.3679999999999999</v>
      </c>
      <c r="I15" s="61">
        <f t="shared" si="2"/>
        <v>8</v>
      </c>
      <c r="J15" s="60">
        <f>VLOOKUP($A15,'Return Data'!$B$7:$R$2292,12,0)</f>
        <v>3.5306000000000002</v>
      </c>
      <c r="K15" s="61">
        <f t="shared" si="3"/>
        <v>9</v>
      </c>
      <c r="L15" s="60">
        <f>VLOOKUP($A15,'Return Data'!$B$7:$R$2292,13,0)</f>
        <v>4.2782</v>
      </c>
      <c r="M15" s="61">
        <f t="shared" si="4"/>
        <v>13</v>
      </c>
      <c r="N15" s="60">
        <f>VLOOKUP($A15,'Return Data'!$B$7:$R$2292,17,0)</f>
        <v>7.1879</v>
      </c>
      <c r="O15" s="61">
        <f t="shared" si="5"/>
        <v>9</v>
      </c>
      <c r="P15" s="60">
        <f>VLOOKUP($A15,'Return Data'!$B$7:$R$2292,14,0)</f>
        <v>8.1096000000000004</v>
      </c>
      <c r="Q15" s="61">
        <f t="shared" si="7"/>
        <v>4</v>
      </c>
      <c r="R15" s="60">
        <f>VLOOKUP($A15,'Return Data'!$B$7:$R$2292,16,0)</f>
        <v>9.0998999999999999</v>
      </c>
      <c r="S15" s="62">
        <f t="shared" si="6"/>
        <v>1</v>
      </c>
    </row>
    <row r="16" spans="1:19" x14ac:dyDescent="0.3">
      <c r="A16" s="77" t="s">
        <v>658</v>
      </c>
      <c r="B16" s="59">
        <f>VLOOKUP($A16,'Return Data'!$B$7:$R$2292,3,0)</f>
        <v>44774</v>
      </c>
      <c r="C16" s="60">
        <f>VLOOKUP($A16,'Return Data'!$B$7:$R$2292,4,0)</f>
        <v>27.532</v>
      </c>
      <c r="D16" s="60">
        <f>VLOOKUP($A16,'Return Data'!$B$7:$R$2292,9,0)</f>
        <v>11.4343</v>
      </c>
      <c r="E16" s="61">
        <f t="shared" si="0"/>
        <v>2</v>
      </c>
      <c r="F16" s="60">
        <f>VLOOKUP($A16,'Return Data'!$B$7:$R$2292,10,0)</f>
        <v>4.7755999999999998</v>
      </c>
      <c r="G16" s="61">
        <f t="shared" si="1"/>
        <v>2</v>
      </c>
      <c r="H16" s="60">
        <f>VLOOKUP($A16,'Return Data'!$B$7:$R$2292,11,0)</f>
        <v>5.3712</v>
      </c>
      <c r="I16" s="61">
        <f t="shared" si="2"/>
        <v>4</v>
      </c>
      <c r="J16" s="60">
        <f>VLOOKUP($A16,'Return Data'!$B$7:$R$2292,12,0)</f>
        <v>5.3483999999999998</v>
      </c>
      <c r="K16" s="61">
        <f t="shared" si="3"/>
        <v>4</v>
      </c>
      <c r="L16" s="60">
        <f>VLOOKUP($A16,'Return Data'!$B$7:$R$2292,13,0)</f>
        <v>5.6148999999999996</v>
      </c>
      <c r="M16" s="61">
        <f t="shared" si="4"/>
        <v>8</v>
      </c>
      <c r="N16" s="60">
        <f>VLOOKUP($A16,'Return Data'!$B$7:$R$2292,17,0)</f>
        <v>7.0750999999999999</v>
      </c>
      <c r="O16" s="61">
        <f t="shared" si="5"/>
        <v>10</v>
      </c>
      <c r="P16" s="60">
        <f>VLOOKUP($A16,'Return Data'!$B$7:$R$2292,14,0)</f>
        <v>8.3360000000000003</v>
      </c>
      <c r="Q16" s="61">
        <f t="shared" si="7"/>
        <v>3</v>
      </c>
      <c r="R16" s="60">
        <f>VLOOKUP($A16,'Return Data'!$B$7:$R$2292,16,0)</f>
        <v>9.0574999999999992</v>
      </c>
      <c r="S16" s="62">
        <f t="shared" si="6"/>
        <v>2</v>
      </c>
    </row>
    <row r="17" spans="1:19" x14ac:dyDescent="0.3">
      <c r="A17" s="77" t="s">
        <v>660</v>
      </c>
      <c r="B17" s="59">
        <f>VLOOKUP($A17,'Return Data'!$B$7:$R$2292,3,0)</f>
        <v>44774</v>
      </c>
      <c r="C17" s="60">
        <f>VLOOKUP($A17,'Return Data'!$B$7:$R$2292,4,0)</f>
        <v>16.418800000000001</v>
      </c>
      <c r="D17" s="60">
        <f>VLOOKUP($A17,'Return Data'!$B$7:$R$2292,9,0)</f>
        <v>9.6957000000000004</v>
      </c>
      <c r="E17" s="61">
        <f t="shared" si="0"/>
        <v>5</v>
      </c>
      <c r="F17" s="60">
        <f>VLOOKUP($A17,'Return Data'!$B$7:$R$2292,10,0)</f>
        <v>1.3169999999999999</v>
      </c>
      <c r="G17" s="61">
        <f t="shared" si="1"/>
        <v>15</v>
      </c>
      <c r="H17" s="60">
        <f>VLOOKUP($A17,'Return Data'!$B$7:$R$2292,11,0)</f>
        <v>2.7147999999999999</v>
      </c>
      <c r="I17" s="61">
        <f t="shared" si="2"/>
        <v>13</v>
      </c>
      <c r="J17" s="60">
        <f>VLOOKUP($A17,'Return Data'!$B$7:$R$2292,12,0)</f>
        <v>2.8714</v>
      </c>
      <c r="K17" s="61">
        <f t="shared" si="3"/>
        <v>11</v>
      </c>
      <c r="L17" s="60">
        <f>VLOOKUP($A17,'Return Data'!$B$7:$R$2292,13,0)</f>
        <v>14.414300000000001</v>
      </c>
      <c r="M17" s="61">
        <f t="shared" si="4"/>
        <v>3</v>
      </c>
      <c r="N17" s="60">
        <f>VLOOKUP($A17,'Return Data'!$B$7:$R$2292,17,0)</f>
        <v>11.445600000000001</v>
      </c>
      <c r="O17" s="61">
        <f t="shared" si="5"/>
        <v>4</v>
      </c>
      <c r="P17" s="60">
        <f>VLOOKUP($A17,'Return Data'!$B$7:$R$2292,14,0)</f>
        <v>4.1064999999999996</v>
      </c>
      <c r="Q17" s="61">
        <f t="shared" si="7"/>
        <v>14</v>
      </c>
      <c r="R17" s="60">
        <f>VLOOKUP($A17,'Return Data'!$B$7:$R$2292,16,0)</f>
        <v>6.0663</v>
      </c>
      <c r="S17" s="62">
        <f t="shared" si="6"/>
        <v>14</v>
      </c>
    </row>
    <row r="18" spans="1:19" x14ac:dyDescent="0.3">
      <c r="A18" s="77" t="s">
        <v>661</v>
      </c>
      <c r="B18" s="59">
        <f>VLOOKUP($A18,'Return Data'!$B$7:$R$2292,3,0)</f>
        <v>44774</v>
      </c>
      <c r="C18" s="60">
        <f>VLOOKUP($A18,'Return Data'!$B$7:$R$2292,4,0)</f>
        <v>14.3681</v>
      </c>
      <c r="D18" s="60">
        <f>VLOOKUP($A18,'Return Data'!$B$7:$R$2292,9,0)</f>
        <v>9.3416999999999994</v>
      </c>
      <c r="E18" s="61">
        <f t="shared" si="0"/>
        <v>8</v>
      </c>
      <c r="F18" s="60">
        <f>VLOOKUP($A18,'Return Data'!$B$7:$R$2292,10,0)</f>
        <v>2.8064</v>
      </c>
      <c r="G18" s="61">
        <f t="shared" si="1"/>
        <v>6</v>
      </c>
      <c r="H18" s="60">
        <f>VLOOKUP($A18,'Return Data'!$B$7:$R$2292,11,0)</f>
        <v>3.0547</v>
      </c>
      <c r="I18" s="61">
        <f t="shared" si="2"/>
        <v>10</v>
      </c>
      <c r="J18" s="60">
        <f>VLOOKUP($A18,'Return Data'!$B$7:$R$2292,12,0)</f>
        <v>2.8443000000000001</v>
      </c>
      <c r="K18" s="61">
        <f t="shared" si="3"/>
        <v>12</v>
      </c>
      <c r="L18" s="60">
        <f>VLOOKUP($A18,'Return Data'!$B$7:$R$2292,13,0)</f>
        <v>3.6377999999999999</v>
      </c>
      <c r="M18" s="61">
        <f t="shared" si="4"/>
        <v>14</v>
      </c>
      <c r="N18" s="60">
        <f>VLOOKUP($A18,'Return Data'!$B$7:$R$2292,17,0)</f>
        <v>5.0202999999999998</v>
      </c>
      <c r="O18" s="61">
        <f t="shared" si="5"/>
        <v>14</v>
      </c>
      <c r="P18" s="60">
        <f>VLOOKUP($A18,'Return Data'!$B$7:$R$2292,14,0)</f>
        <v>6.1627000000000001</v>
      </c>
      <c r="Q18" s="61">
        <f t="shared" si="7"/>
        <v>9</v>
      </c>
      <c r="R18" s="60">
        <f>VLOOKUP($A18,'Return Data'!$B$7:$R$2292,16,0)</f>
        <v>6.9202000000000004</v>
      </c>
      <c r="S18" s="62">
        <f t="shared" si="6"/>
        <v>12</v>
      </c>
    </row>
    <row r="19" spans="1:19" x14ac:dyDescent="0.3">
      <c r="A19" s="77" t="s">
        <v>664</v>
      </c>
      <c r="B19" s="59">
        <f>VLOOKUP($A19,'Return Data'!$B$7:$R$2292,3,0)</f>
        <v>44774</v>
      </c>
      <c r="C19" s="60">
        <f>VLOOKUP($A19,'Return Data'!$B$7:$R$2292,4,0)</f>
        <v>1604.8312000000001</v>
      </c>
      <c r="D19" s="60">
        <f>VLOOKUP($A19,'Return Data'!$B$7:$R$2292,9,0)</f>
        <v>9.1188000000000002</v>
      </c>
      <c r="E19" s="61">
        <f t="shared" si="0"/>
        <v>9</v>
      </c>
      <c r="F19" s="60">
        <f>VLOOKUP($A19,'Return Data'!$B$7:$R$2292,10,0)</f>
        <v>2.6341999999999999</v>
      </c>
      <c r="G19" s="61">
        <f t="shared" si="1"/>
        <v>7</v>
      </c>
      <c r="H19" s="60">
        <f>VLOOKUP($A19,'Return Data'!$B$7:$R$2292,11,0)</f>
        <v>2.4731000000000001</v>
      </c>
      <c r="I19" s="61">
        <f t="shared" si="2"/>
        <v>14</v>
      </c>
      <c r="J19" s="60">
        <f>VLOOKUP($A19,'Return Data'!$B$7:$R$2292,12,0)</f>
        <v>2.6383000000000001</v>
      </c>
      <c r="K19" s="61">
        <f t="shared" si="3"/>
        <v>14</v>
      </c>
      <c r="L19" s="60">
        <f>VLOOKUP($A19,'Return Data'!$B$7:$R$2292,13,0)</f>
        <v>3.0436000000000001</v>
      </c>
      <c r="M19" s="61">
        <f t="shared" si="4"/>
        <v>15</v>
      </c>
      <c r="N19" s="60">
        <f>VLOOKUP($A19,'Return Data'!$B$7:$R$2292,17,0)</f>
        <v>3.8860000000000001</v>
      </c>
      <c r="O19" s="61">
        <f t="shared" si="5"/>
        <v>16</v>
      </c>
      <c r="P19" s="60">
        <f>VLOOKUP($A19,'Return Data'!$B$7:$R$2292,14,0)</f>
        <v>5.9131</v>
      </c>
      <c r="Q19" s="61">
        <f t="shared" si="7"/>
        <v>11</v>
      </c>
      <c r="R19" s="60">
        <f>VLOOKUP($A19,'Return Data'!$B$7:$R$2292,16,0)</f>
        <v>6.1605999999999996</v>
      </c>
      <c r="S19" s="62">
        <f t="shared" si="6"/>
        <v>13</v>
      </c>
    </row>
    <row r="20" spans="1:19" x14ac:dyDescent="0.3">
      <c r="A20" s="77" t="s">
        <v>666</v>
      </c>
      <c r="B20" s="59">
        <f>VLOOKUP($A20,'Return Data'!$B$7:$R$2292,3,0)</f>
        <v>44774</v>
      </c>
      <c r="C20" s="60">
        <f>VLOOKUP($A20,'Return Data'!$B$7:$R$2292,4,0)</f>
        <v>26.447800000000001</v>
      </c>
      <c r="D20" s="60">
        <f>VLOOKUP($A20,'Return Data'!$B$7:$R$2292,9,0)</f>
        <v>9.4961000000000002</v>
      </c>
      <c r="E20" s="61">
        <f t="shared" si="0"/>
        <v>7</v>
      </c>
      <c r="F20" s="60">
        <f>VLOOKUP($A20,'Return Data'!$B$7:$R$2292,10,0)</f>
        <v>1.3051999999999999</v>
      </c>
      <c r="G20" s="61">
        <f t="shared" si="1"/>
        <v>16</v>
      </c>
      <c r="H20" s="60">
        <f>VLOOKUP($A20,'Return Data'!$B$7:$R$2292,11,0)</f>
        <v>-1.2390000000000001</v>
      </c>
      <c r="I20" s="61">
        <f t="shared" si="2"/>
        <v>17</v>
      </c>
      <c r="J20" s="60">
        <f>VLOOKUP($A20,'Return Data'!$B$7:$R$2292,12,0)</f>
        <v>0.52780000000000005</v>
      </c>
      <c r="K20" s="61">
        <f t="shared" si="3"/>
        <v>16</v>
      </c>
      <c r="L20" s="60">
        <f>VLOOKUP($A20,'Return Data'!$B$7:$R$2292,13,0)</f>
        <v>2.0956999999999999</v>
      </c>
      <c r="M20" s="61">
        <f t="shared" si="4"/>
        <v>16</v>
      </c>
      <c r="N20" s="60">
        <f>VLOOKUP($A20,'Return Data'!$B$7:$R$2292,17,0)</f>
        <v>4.8719999999999999</v>
      </c>
      <c r="O20" s="61">
        <f t="shared" si="5"/>
        <v>15</v>
      </c>
      <c r="P20" s="60">
        <f>VLOOKUP($A20,'Return Data'!$B$7:$R$2292,14,0)</f>
        <v>5.9588999999999999</v>
      </c>
      <c r="Q20" s="61">
        <f t="shared" si="7"/>
        <v>10</v>
      </c>
      <c r="R20" s="60">
        <f>VLOOKUP($A20,'Return Data'!$B$7:$R$2292,16,0)</f>
        <v>8.3427000000000007</v>
      </c>
      <c r="S20" s="62">
        <f t="shared" si="6"/>
        <v>5</v>
      </c>
    </row>
    <row r="21" spans="1:19" x14ac:dyDescent="0.3">
      <c r="A21" s="77" t="s">
        <v>667</v>
      </c>
      <c r="B21" s="59">
        <f>VLOOKUP($A21,'Return Data'!$B$7:$R$2292,3,0)</f>
        <v>44774</v>
      </c>
      <c r="C21" s="60">
        <f>VLOOKUP($A21,'Return Data'!$B$7:$R$2292,4,0)</f>
        <v>25.045100000000001</v>
      </c>
      <c r="D21" s="60">
        <f>VLOOKUP($A21,'Return Data'!$B$7:$R$2292,9,0)</f>
        <v>8.0991</v>
      </c>
      <c r="E21" s="61">
        <f t="shared" si="0"/>
        <v>11</v>
      </c>
      <c r="F21" s="60">
        <f>VLOOKUP($A21,'Return Data'!$B$7:$R$2292,10,0)</f>
        <v>1.9837</v>
      </c>
      <c r="G21" s="61">
        <f t="shared" si="1"/>
        <v>13</v>
      </c>
      <c r="H21" s="60">
        <f>VLOOKUP($A21,'Return Data'!$B$7:$R$2292,11,0)</f>
        <v>2.9077999999999999</v>
      </c>
      <c r="I21" s="61">
        <f t="shared" si="2"/>
        <v>12</v>
      </c>
      <c r="J21" s="60">
        <f>VLOOKUP($A21,'Return Data'!$B$7:$R$2292,12,0)</f>
        <v>2.7023999999999999</v>
      </c>
      <c r="K21" s="61">
        <f t="shared" si="3"/>
        <v>13</v>
      </c>
      <c r="L21" s="60">
        <f>VLOOKUP($A21,'Return Data'!$B$7:$R$2292,13,0)</f>
        <v>5.0229999999999997</v>
      </c>
      <c r="M21" s="61">
        <f t="shared" si="4"/>
        <v>9</v>
      </c>
      <c r="N21" s="60">
        <f>VLOOKUP($A21,'Return Data'!$B$7:$R$2292,17,0)</f>
        <v>6.0692000000000004</v>
      </c>
      <c r="O21" s="61">
        <f t="shared" si="5"/>
        <v>12</v>
      </c>
      <c r="P21" s="60">
        <f>VLOOKUP($A21,'Return Data'!$B$7:$R$2292,14,0)</f>
        <v>4.7888999999999999</v>
      </c>
      <c r="Q21" s="61">
        <f t="shared" si="7"/>
        <v>13</v>
      </c>
      <c r="R21" s="60">
        <f>VLOOKUP($A21,'Return Data'!$B$7:$R$2292,16,0)</f>
        <v>7.1959999999999997</v>
      </c>
      <c r="S21" s="62">
        <f t="shared" si="6"/>
        <v>9</v>
      </c>
    </row>
    <row r="22" spans="1:19" x14ac:dyDescent="0.3">
      <c r="A22" s="77" t="s">
        <v>669</v>
      </c>
      <c r="B22" s="59">
        <f>VLOOKUP($A22,'Return Data'!$B$7:$R$2292,3,0)</f>
        <v>44774</v>
      </c>
      <c r="C22" s="60">
        <f>VLOOKUP($A22,'Return Data'!$B$7:$R$2292,4,0)</f>
        <v>30.030200000000001</v>
      </c>
      <c r="D22" s="60">
        <f>VLOOKUP($A22,'Return Data'!$B$7:$R$2292,9,0)</f>
        <v>9.5973000000000006</v>
      </c>
      <c r="E22" s="61">
        <f t="shared" si="0"/>
        <v>6</v>
      </c>
      <c r="F22" s="60">
        <f>VLOOKUP($A22,'Return Data'!$B$7:$R$2292,10,0)</f>
        <v>2.3755000000000002</v>
      </c>
      <c r="G22" s="61">
        <f t="shared" si="1"/>
        <v>10</v>
      </c>
      <c r="H22" s="60">
        <f>VLOOKUP($A22,'Return Data'!$B$7:$R$2292,11,0)</f>
        <v>3.2999000000000001</v>
      </c>
      <c r="I22" s="61">
        <f t="shared" si="2"/>
        <v>9</v>
      </c>
      <c r="J22" s="60">
        <f>VLOOKUP($A22,'Return Data'!$B$7:$R$2292,12,0)</f>
        <v>4.1326000000000001</v>
      </c>
      <c r="K22" s="61">
        <f t="shared" si="3"/>
        <v>6</v>
      </c>
      <c r="L22" s="60">
        <f>VLOOKUP($A22,'Return Data'!$B$7:$R$2292,13,0)</f>
        <v>4.9420999999999999</v>
      </c>
      <c r="M22" s="61">
        <f t="shared" si="4"/>
        <v>10</v>
      </c>
      <c r="N22" s="60">
        <f>VLOOKUP($A22,'Return Data'!$B$7:$R$2292,17,0)</f>
        <v>10.379099999999999</v>
      </c>
      <c r="O22" s="61">
        <f t="shared" si="5"/>
        <v>6</v>
      </c>
      <c r="P22" s="60">
        <f>VLOOKUP($A22,'Return Data'!$B$7:$R$2292,14,0)</f>
        <v>3.8319999999999999</v>
      </c>
      <c r="Q22" s="61">
        <f t="shared" si="7"/>
        <v>15</v>
      </c>
      <c r="R22" s="60">
        <f>VLOOKUP($A22,'Return Data'!$B$7:$R$2292,16,0)</f>
        <v>7.1410999999999998</v>
      </c>
      <c r="S22" s="62">
        <f t="shared" si="6"/>
        <v>11</v>
      </c>
    </row>
    <row r="23" spans="1:19" x14ac:dyDescent="0.3">
      <c r="A23" s="77" t="s">
        <v>678</v>
      </c>
      <c r="B23" s="59">
        <f>VLOOKUP($A23,'Return Data'!$B$7:$R$2292,3,0)</f>
        <v>44774</v>
      </c>
      <c r="C23" s="60">
        <f>VLOOKUP($A23,'Return Data'!$B$7:$R$2292,4,0)</f>
        <v>38.582999999999998</v>
      </c>
      <c r="D23" s="60">
        <f>VLOOKUP($A23,'Return Data'!$B$7:$R$2292,9,0)</f>
        <v>7.9943</v>
      </c>
      <c r="E23" s="61">
        <f t="shared" si="0"/>
        <v>12</v>
      </c>
      <c r="F23" s="60">
        <f>VLOOKUP($A23,'Return Data'!$B$7:$R$2292,10,0)</f>
        <v>3.0653000000000001</v>
      </c>
      <c r="G23" s="61">
        <f t="shared" si="1"/>
        <v>4</v>
      </c>
      <c r="H23" s="60">
        <f>VLOOKUP($A23,'Return Data'!$B$7:$R$2292,11,0)</f>
        <v>3.7761</v>
      </c>
      <c r="I23" s="61">
        <f t="shared" si="2"/>
        <v>7</v>
      </c>
      <c r="J23" s="60">
        <f>VLOOKUP($A23,'Return Data'!$B$7:$R$2292,12,0)</f>
        <v>3.8755999999999999</v>
      </c>
      <c r="K23" s="61">
        <f t="shared" si="3"/>
        <v>8</v>
      </c>
      <c r="L23" s="60">
        <f>VLOOKUP($A23,'Return Data'!$B$7:$R$2292,13,0)</f>
        <v>4.3936999999999999</v>
      </c>
      <c r="M23" s="61">
        <f t="shared" si="4"/>
        <v>12</v>
      </c>
      <c r="N23" s="60">
        <f>VLOOKUP($A23,'Return Data'!$B$7:$R$2292,17,0)</f>
        <v>6.0644</v>
      </c>
      <c r="O23" s="61">
        <f t="shared" si="5"/>
        <v>13</v>
      </c>
      <c r="P23" s="60">
        <f>VLOOKUP($A23,'Return Data'!$B$7:$R$2292,14,0)</f>
        <v>7.1406000000000001</v>
      </c>
      <c r="Q23" s="61">
        <f t="shared" si="7"/>
        <v>7</v>
      </c>
      <c r="R23" s="60">
        <f>VLOOKUP($A23,'Return Data'!$B$7:$R$2292,16,0)</f>
        <v>8.6580999999999992</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44774</v>
      </c>
      <c r="C25" s="60">
        <f>VLOOKUP($A25,'Return Data'!$B$7:$R$2292,4,0)</f>
        <v>15.377700000000001</v>
      </c>
      <c r="D25" s="60">
        <f>VLOOKUP($A25,'Return Data'!$B$7:$R$2292,9,0)</f>
        <v>6.8308999999999997</v>
      </c>
      <c r="E25" s="61">
        <f t="shared" si="0"/>
        <v>16</v>
      </c>
      <c r="F25" s="60">
        <f>VLOOKUP($A25,'Return Data'!$B$7:$R$2292,10,0)</f>
        <v>1.4802999999999999</v>
      </c>
      <c r="G25" s="61">
        <f t="shared" si="1"/>
        <v>14</v>
      </c>
      <c r="H25" s="60">
        <f>VLOOKUP($A25,'Return Data'!$B$7:$R$2292,11,0)</f>
        <v>3.0240999999999998</v>
      </c>
      <c r="I25" s="61">
        <f t="shared" si="2"/>
        <v>11</v>
      </c>
      <c r="J25" s="60">
        <f>VLOOKUP($A25,'Return Data'!$B$7:$R$2292,12,0)</f>
        <v>3.2770999999999999</v>
      </c>
      <c r="K25" s="61">
        <f t="shared" si="3"/>
        <v>10</v>
      </c>
      <c r="L25" s="60">
        <f>VLOOKUP($A25,'Return Data'!$B$7:$R$2292,13,0)</f>
        <v>20.587499999999999</v>
      </c>
      <c r="M25" s="61">
        <f t="shared" si="4"/>
        <v>2</v>
      </c>
      <c r="N25" s="60">
        <f>VLOOKUP($A25,'Return Data'!$B$7:$R$2292,17,0)</f>
        <v>13.431100000000001</v>
      </c>
      <c r="O25" s="61">
        <f>RANK(N25,N$8:N$25,0)</f>
        <v>3</v>
      </c>
      <c r="P25" s="60">
        <f>VLOOKUP($A25,'Return Data'!$B$7:$R$2292,14,0)</f>
        <v>-4.7065000000000001</v>
      </c>
      <c r="Q25" s="61">
        <f>RANK(P25,P$8:P$25,0)</f>
        <v>16</v>
      </c>
      <c r="R25" s="60">
        <f>VLOOKUP($A25,'Return Data'!$B$7:$R$2292,16,0)</f>
        <v>4.4584000000000001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9.685144444444445</v>
      </c>
      <c r="E27" s="83"/>
      <c r="F27" s="84">
        <f>AVERAGE(F8:F25)</f>
        <v>2.8732222222222226</v>
      </c>
      <c r="G27" s="83"/>
      <c r="H27" s="84">
        <f>AVERAGE(H8:H25)</f>
        <v>10.981205555555555</v>
      </c>
      <c r="I27" s="83"/>
      <c r="J27" s="84">
        <f>AVERAGE(J8:J25)</f>
        <v>9.3823277777777783</v>
      </c>
      <c r="K27" s="83"/>
      <c r="L27" s="84">
        <f>AVERAGE(L8:L25)</f>
        <v>10.739783333333333</v>
      </c>
      <c r="M27" s="83"/>
      <c r="N27" s="84">
        <f>AVERAGE(N8:N25)</f>
        <v>8.9224470588235292</v>
      </c>
      <c r="O27" s="83"/>
      <c r="P27" s="84">
        <f>AVERAGE(P8:P25)</f>
        <v>6.1536874999999993</v>
      </c>
      <c r="Q27" s="83"/>
      <c r="R27" s="84">
        <f>AVERAGE(R8:R25)</f>
        <v>4.4124111111111111</v>
      </c>
      <c r="S27" s="85"/>
    </row>
    <row r="28" spans="1:19" x14ac:dyDescent="0.3">
      <c r="A28" s="82" t="s">
        <v>28</v>
      </c>
      <c r="B28" s="83"/>
      <c r="C28" s="83"/>
      <c r="D28" s="84">
        <f>MIN(D8:D25)</f>
        <v>0</v>
      </c>
      <c r="E28" s="83"/>
      <c r="F28" s="84">
        <f>MIN(F8:F25)</f>
        <v>0</v>
      </c>
      <c r="G28" s="83"/>
      <c r="H28" s="84">
        <f>MIN(H8:H25)</f>
        <v>-119.1414</v>
      </c>
      <c r="I28" s="83"/>
      <c r="J28" s="84">
        <f>MIN(J8:J25)</f>
        <v>-78.991200000000006</v>
      </c>
      <c r="K28" s="83"/>
      <c r="L28" s="84">
        <f>MIN(L8:L25)</f>
        <v>-58.759099999999997</v>
      </c>
      <c r="M28" s="83"/>
      <c r="N28" s="84">
        <f>MIN(N8:N25)</f>
        <v>-35.993000000000002</v>
      </c>
      <c r="O28" s="83"/>
      <c r="P28" s="84">
        <f>MIN(P8:P25)</f>
        <v>-4.7065000000000001</v>
      </c>
      <c r="Q28" s="83"/>
      <c r="R28" s="84">
        <f>MIN(R8:R25)</f>
        <v>-35.254300000000001</v>
      </c>
      <c r="S28" s="85"/>
    </row>
    <row r="29" spans="1:19" ht="15" thickBot="1" x14ac:dyDescent="0.35">
      <c r="A29" s="86" t="s">
        <v>29</v>
      </c>
      <c r="B29" s="87"/>
      <c r="C29" s="87"/>
      <c r="D29" s="88">
        <f>MAX(D8:D25)</f>
        <v>39.6524</v>
      </c>
      <c r="E29" s="87"/>
      <c r="F29" s="88">
        <f>MAX(F8:F25)</f>
        <v>13.798400000000001</v>
      </c>
      <c r="G29" s="87"/>
      <c r="H29" s="88">
        <f>MAX(H8:H25)</f>
        <v>254.5428</v>
      </c>
      <c r="I29" s="87"/>
      <c r="J29" s="88">
        <f>MAX(J8:J25)</f>
        <v>187.21180000000001</v>
      </c>
      <c r="K29" s="87"/>
      <c r="L29" s="88">
        <f>MAX(L8:L25)</f>
        <v>141.7944</v>
      </c>
      <c r="M29" s="87"/>
      <c r="N29" s="88">
        <f>MAX(N8:N25)</f>
        <v>63.929200000000002</v>
      </c>
      <c r="O29" s="87"/>
      <c r="P29" s="88">
        <f>MAX(P8:P25)</f>
        <v>13.7636</v>
      </c>
      <c r="Q29" s="87"/>
      <c r="R29" s="88">
        <f>MAX(R8:R25)</f>
        <v>9.0998999999999999</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44774</v>
      </c>
      <c r="C8" s="60">
        <f>VLOOKUP($A8,'Return Data'!$B$7:$R$2292,4,0)</f>
        <v>16.771100000000001</v>
      </c>
      <c r="D8" s="60">
        <f>VLOOKUP($A8,'Return Data'!$B$7:$R$2292,9,0)</f>
        <v>38.76</v>
      </c>
      <c r="E8" s="61">
        <f t="shared" ref="E8:E25" si="0">RANK(D8,D$8:D$25,0)</f>
        <v>1</v>
      </c>
      <c r="F8" s="60">
        <f>VLOOKUP($A8,'Return Data'!$B$7:$R$2292,10,0)</f>
        <v>12.9086</v>
      </c>
      <c r="G8" s="61">
        <f t="shared" ref="G8:G25" si="1">RANK(F8,F$8:F$25,0)</f>
        <v>1</v>
      </c>
      <c r="H8" s="60">
        <f>VLOOKUP($A8,'Return Data'!$B$7:$R$2292,11,0)</f>
        <v>9.0457000000000001</v>
      </c>
      <c r="I8" s="61">
        <f t="shared" ref="I8:I25" si="2">RANK(H8,H$8:H$25,0)</f>
        <v>4</v>
      </c>
      <c r="J8" s="60">
        <f>VLOOKUP($A8,'Return Data'!$B$7:$R$2292,12,0)</f>
        <v>7.2035</v>
      </c>
      <c r="K8" s="61">
        <f t="shared" ref="K8:K25" si="3">RANK(J8,J$8:J$25,0)</f>
        <v>4</v>
      </c>
      <c r="L8" s="60">
        <f>VLOOKUP($A8,'Return Data'!$B$7:$R$2292,13,0)</f>
        <v>6.7919</v>
      </c>
      <c r="M8" s="61">
        <f t="shared" ref="M8:M25" si="4">RANK(L8,L$8:L$25,0)</f>
        <v>7</v>
      </c>
      <c r="N8" s="60">
        <f>VLOOKUP($A8,'Return Data'!$B$7:$R$2292,17,0)</f>
        <v>7.8909000000000002</v>
      </c>
      <c r="O8" s="61">
        <f t="shared" ref="O8:O23" si="5">RANK(N8,N$8:N$25,0)</f>
        <v>7</v>
      </c>
      <c r="P8" s="60">
        <f>VLOOKUP($A8,'Return Data'!$B$7:$R$2292,14,0)</f>
        <v>6.2826000000000004</v>
      </c>
      <c r="Q8" s="61">
        <f>RANK(P8,P$8:P$25,0)</f>
        <v>8</v>
      </c>
      <c r="R8" s="60">
        <f>VLOOKUP($A8,'Return Data'!$B$7:$R$2292,16,0)</f>
        <v>7.3335999999999997</v>
      </c>
      <c r="S8" s="62">
        <f t="shared" ref="S8:S25" si="6">RANK(R8,R$8:R$25,0)</f>
        <v>7</v>
      </c>
    </row>
    <row r="9" spans="1:19" x14ac:dyDescent="0.3">
      <c r="A9" s="77" t="s">
        <v>642</v>
      </c>
      <c r="B9" s="59">
        <f>VLOOKUP($A9,'Return Data'!$B$7:$R$2292,3,0)</f>
        <v>44774</v>
      </c>
      <c r="C9" s="60">
        <f>VLOOKUP($A9,'Return Data'!$B$7:$R$2292,4,0)</f>
        <v>0.16289999999999999</v>
      </c>
      <c r="D9" s="60">
        <f>VLOOKUP($A9,'Return Data'!$B$7:$R$2292,9,0)</f>
        <v>0.72319999999999995</v>
      </c>
      <c r="E9" s="61">
        <f t="shared" si="0"/>
        <v>17</v>
      </c>
      <c r="F9" s="60">
        <f>VLOOKUP($A9,'Return Data'!$B$7:$R$2292,10,0)</f>
        <v>0.4773</v>
      </c>
      <c r="G9" s="61">
        <f t="shared" si="1"/>
        <v>16</v>
      </c>
      <c r="H9" s="60">
        <f>VLOOKUP($A9,'Return Data'!$B$7:$R$2292,11,0)</f>
        <v>-119.1198</v>
      </c>
      <c r="I9" s="61">
        <f t="shared" si="2"/>
        <v>18</v>
      </c>
      <c r="J9" s="60">
        <f>VLOOKUP($A9,'Return Data'!$B$7:$R$2292,12,0)</f>
        <v>-78.976799999999997</v>
      </c>
      <c r="K9" s="61">
        <f t="shared" si="3"/>
        <v>18</v>
      </c>
      <c r="L9" s="60">
        <f>VLOOKUP($A9,'Return Data'!$B$7:$R$2292,13,0)</f>
        <v>-58.748399999999997</v>
      </c>
      <c r="M9" s="61">
        <f t="shared" si="4"/>
        <v>18</v>
      </c>
      <c r="N9" s="60">
        <f>VLOOKUP($A9,'Return Data'!$B$7:$R$2292,17,0)</f>
        <v>-35.9846</v>
      </c>
      <c r="O9" s="61">
        <f t="shared" si="5"/>
        <v>17</v>
      </c>
      <c r="P9" s="60"/>
      <c r="Q9" s="61"/>
      <c r="R9" s="60">
        <f>VLOOKUP($A9,'Return Data'!$B$7:$R$2292,16,0)</f>
        <v>-35.246600000000001</v>
      </c>
      <c r="S9" s="62">
        <f t="shared" si="6"/>
        <v>18</v>
      </c>
    </row>
    <row r="10" spans="1:19" x14ac:dyDescent="0.3">
      <c r="A10" s="77" t="s">
        <v>644</v>
      </c>
      <c r="B10" s="59">
        <f>VLOOKUP($A10,'Return Data'!$B$7:$R$2292,3,0)</f>
        <v>44774</v>
      </c>
      <c r="C10" s="60">
        <f>VLOOKUP($A10,'Return Data'!$B$7:$R$2292,4,0)</f>
        <v>17.3185</v>
      </c>
      <c r="D10" s="60">
        <f>VLOOKUP($A10,'Return Data'!$B$7:$R$2292,9,0)</f>
        <v>9.2986000000000004</v>
      </c>
      <c r="E10" s="61">
        <f t="shared" si="0"/>
        <v>4</v>
      </c>
      <c r="F10" s="60">
        <f>VLOOKUP($A10,'Return Data'!$B$7:$R$2292,10,0)</f>
        <v>2.3117999999999999</v>
      </c>
      <c r="G10" s="61">
        <f t="shared" si="1"/>
        <v>6</v>
      </c>
      <c r="H10" s="60">
        <f>VLOOKUP($A10,'Return Data'!$B$7:$R$2292,11,0)</f>
        <v>3.1612</v>
      </c>
      <c r="I10" s="61">
        <f t="shared" si="2"/>
        <v>6</v>
      </c>
      <c r="J10" s="60">
        <f>VLOOKUP($A10,'Return Data'!$B$7:$R$2292,12,0)</f>
        <v>3.3172999999999999</v>
      </c>
      <c r="K10" s="61">
        <f t="shared" si="3"/>
        <v>7</v>
      </c>
      <c r="L10" s="60">
        <f>VLOOKUP($A10,'Return Data'!$B$7:$R$2292,13,0)</f>
        <v>3.8355999999999999</v>
      </c>
      <c r="M10" s="61">
        <f t="shared" si="4"/>
        <v>11</v>
      </c>
      <c r="N10" s="60">
        <f>VLOOKUP($A10,'Return Data'!$B$7:$R$2292,17,0)</f>
        <v>5.6359000000000004</v>
      </c>
      <c r="O10" s="61">
        <f t="shared" si="5"/>
        <v>11</v>
      </c>
      <c r="P10" s="60">
        <f>VLOOKUP($A10,'Return Data'!$B$7:$R$2292,14,0)</f>
        <v>6.4104000000000001</v>
      </c>
      <c r="Q10" s="61">
        <f t="shared" ref="Q10:Q23" si="7">RANK(P10,P$8:P$25,0)</f>
        <v>7</v>
      </c>
      <c r="R10" s="60">
        <f>VLOOKUP($A10,'Return Data'!$B$7:$R$2292,16,0)</f>
        <v>7.0585000000000004</v>
      </c>
      <c r="S10" s="62">
        <f t="shared" si="6"/>
        <v>8</v>
      </c>
    </row>
    <row r="11" spans="1:19" x14ac:dyDescent="0.3">
      <c r="A11" s="77" t="s">
        <v>1994</v>
      </c>
      <c r="B11" s="59">
        <f>VLOOKUP($A11,'Return Data'!$B$7:$R$2292,3,0)</f>
        <v>44774</v>
      </c>
      <c r="C11" s="60">
        <f>VLOOKUP($A11,'Return Data'!$B$7:$R$2292,4,0)</f>
        <v>17.796500000000002</v>
      </c>
      <c r="D11" s="60">
        <f>VLOOKUP($A11,'Return Data'!$B$7:$R$2292,9,0)</f>
        <v>7.9260999999999999</v>
      </c>
      <c r="E11" s="61">
        <f t="shared" si="0"/>
        <v>9</v>
      </c>
      <c r="F11" s="60">
        <f>VLOOKUP($A11,'Return Data'!$B$7:$R$2292,10,0)</f>
        <v>1.6301000000000001</v>
      </c>
      <c r="G11" s="61">
        <f t="shared" si="1"/>
        <v>10</v>
      </c>
      <c r="H11" s="60">
        <f>VLOOKUP($A11,'Return Data'!$B$7:$R$2292,11,0)</f>
        <v>3.0306999999999999</v>
      </c>
      <c r="I11" s="61">
        <f t="shared" si="2"/>
        <v>8</v>
      </c>
      <c r="J11" s="60">
        <f>VLOOKUP($A11,'Return Data'!$B$7:$R$2292,12,0)</f>
        <v>3.2726000000000002</v>
      </c>
      <c r="K11" s="61">
        <f t="shared" si="3"/>
        <v>8</v>
      </c>
      <c r="L11" s="60">
        <f>VLOOKUP($A11,'Return Data'!$B$7:$R$2292,13,0)</f>
        <v>12.585699999999999</v>
      </c>
      <c r="M11" s="61">
        <f t="shared" si="4"/>
        <v>5</v>
      </c>
      <c r="N11" s="60">
        <f>VLOOKUP($A11,'Return Data'!$B$7:$R$2292,17,0)</f>
        <v>13.0624</v>
      </c>
      <c r="O11" s="61">
        <f t="shared" si="5"/>
        <v>3</v>
      </c>
      <c r="P11" s="60">
        <f>VLOOKUP($A11,'Return Data'!$B$7:$R$2292,14,0)</f>
        <v>7.8478000000000003</v>
      </c>
      <c r="Q11" s="61">
        <f t="shared" si="7"/>
        <v>2</v>
      </c>
      <c r="R11" s="60">
        <f>VLOOKUP($A11,'Return Data'!$B$7:$R$2292,16,0)</f>
        <v>7.9599000000000002</v>
      </c>
      <c r="S11" s="62">
        <f t="shared" si="6"/>
        <v>4</v>
      </c>
    </row>
    <row r="12" spans="1:19" x14ac:dyDescent="0.3">
      <c r="A12" s="77" t="s">
        <v>2022</v>
      </c>
      <c r="B12" s="59">
        <f>VLOOKUP($A12,'Return Data'!$B$7:$R$2292,3,0)</f>
        <v>44774</v>
      </c>
      <c r="C12" s="60">
        <f>VLOOKUP($A12,'Return Data'!$B$7:$R$2292,4,0)</f>
        <v>10.356999999999999</v>
      </c>
      <c r="D12" s="60">
        <f>VLOOKUP($A12,'Return Data'!$B$7:$R$2292,9,0)</f>
        <v>6.9988000000000001</v>
      </c>
      <c r="E12" s="61">
        <f t="shared" si="0"/>
        <v>15</v>
      </c>
      <c r="F12" s="60">
        <f>VLOOKUP($A12,'Return Data'!$B$7:$R$2292,10,0)</f>
        <v>2.6499000000000001</v>
      </c>
      <c r="G12" s="61">
        <f t="shared" si="1"/>
        <v>3</v>
      </c>
      <c r="H12" s="60">
        <f>VLOOKUP($A12,'Return Data'!$B$7:$R$2292,11,0)</f>
        <v>253.90379999999999</v>
      </c>
      <c r="I12" s="61">
        <f t="shared" si="2"/>
        <v>1</v>
      </c>
      <c r="J12" s="60">
        <f>VLOOKUP($A12,'Return Data'!$B$7:$R$2292,12,0)</f>
        <v>186.5351</v>
      </c>
      <c r="K12" s="61">
        <f t="shared" si="3"/>
        <v>1</v>
      </c>
      <c r="L12" s="60">
        <f>VLOOKUP($A12,'Return Data'!$B$7:$R$2292,13,0)</f>
        <v>141.11099999999999</v>
      </c>
      <c r="M12" s="61">
        <f t="shared" si="4"/>
        <v>1</v>
      </c>
      <c r="N12" s="60">
        <f>VLOOKUP($A12,'Return Data'!$B$7:$R$2292,17,0)</f>
        <v>63.469000000000001</v>
      </c>
      <c r="O12" s="61">
        <f t="shared" si="5"/>
        <v>1</v>
      </c>
      <c r="P12" s="60">
        <f>VLOOKUP($A12,'Return Data'!$B$7:$R$2292,14,0)</f>
        <v>13.446199999999999</v>
      </c>
      <c r="Q12" s="61">
        <f t="shared" si="7"/>
        <v>1</v>
      </c>
      <c r="R12" s="60">
        <f>VLOOKUP($A12,'Return Data'!$B$7:$R$2292,16,0)</f>
        <v>0.47320000000000001</v>
      </c>
      <c r="S12" s="62">
        <f t="shared" si="6"/>
        <v>16</v>
      </c>
    </row>
    <row r="13" spans="1:19" x14ac:dyDescent="0.3">
      <c r="A13" s="77" t="s">
        <v>646</v>
      </c>
      <c r="B13" s="59">
        <f>VLOOKUP($A13,'Return Data'!$B$7:$R$2292,3,0)</f>
        <v>44774</v>
      </c>
      <c r="C13" s="60">
        <f>VLOOKUP($A13,'Return Data'!$B$7:$R$2292,4,0)</f>
        <v>33.077100000000002</v>
      </c>
      <c r="D13" s="60">
        <f>VLOOKUP($A13,'Return Data'!$B$7:$R$2292,9,0)</f>
        <v>7.1013000000000002</v>
      </c>
      <c r="E13" s="61">
        <f t="shared" si="0"/>
        <v>14</v>
      </c>
      <c r="F13" s="60">
        <f>VLOOKUP($A13,'Return Data'!$B$7:$R$2292,10,0)</f>
        <v>1.4493</v>
      </c>
      <c r="G13" s="61">
        <f t="shared" si="1"/>
        <v>11</v>
      </c>
      <c r="H13" s="60">
        <f>VLOOKUP($A13,'Return Data'!$B$7:$R$2292,11,0)</f>
        <v>14.730499999999999</v>
      </c>
      <c r="I13" s="61">
        <f t="shared" si="2"/>
        <v>2</v>
      </c>
      <c r="J13" s="60">
        <f>VLOOKUP($A13,'Return Data'!$B$7:$R$2292,12,0)</f>
        <v>10.3003</v>
      </c>
      <c r="K13" s="61">
        <f t="shared" si="3"/>
        <v>2</v>
      </c>
      <c r="L13" s="60">
        <f>VLOOKUP($A13,'Return Data'!$B$7:$R$2292,13,0)</f>
        <v>7.8651</v>
      </c>
      <c r="M13" s="61">
        <f t="shared" si="4"/>
        <v>6</v>
      </c>
      <c r="N13" s="60">
        <f>VLOOKUP($A13,'Return Data'!$B$7:$R$2292,17,0)</f>
        <v>6.7496</v>
      </c>
      <c r="O13" s="61">
        <f t="shared" si="5"/>
        <v>8</v>
      </c>
      <c r="P13" s="60">
        <f>VLOOKUP($A13,'Return Data'!$B$7:$R$2292,14,0)</f>
        <v>5.8453999999999997</v>
      </c>
      <c r="Q13" s="61">
        <f t="shared" si="7"/>
        <v>9</v>
      </c>
      <c r="R13" s="60">
        <f>VLOOKUP($A13,'Return Data'!$B$7:$R$2292,16,0)</f>
        <v>6.4173999999999998</v>
      </c>
      <c r="S13" s="62">
        <f t="shared" si="6"/>
        <v>10</v>
      </c>
    </row>
    <row r="14" spans="1:19" x14ac:dyDescent="0.3">
      <c r="A14" s="77" t="s">
        <v>647</v>
      </c>
      <c r="B14" s="59">
        <f>VLOOKUP($A14,'Return Data'!$B$7:$R$2292,3,0)</f>
        <v>44774</v>
      </c>
      <c r="C14" s="60">
        <f>VLOOKUP($A14,'Return Data'!$B$7:$R$2292,4,0)</f>
        <v>23.858499999999999</v>
      </c>
      <c r="D14" s="60">
        <f>VLOOKUP($A14,'Return Data'!$B$7:$R$2292,9,0)</f>
        <v>7.5792999999999999</v>
      </c>
      <c r="E14" s="61">
        <f t="shared" si="0"/>
        <v>11</v>
      </c>
      <c r="F14" s="60">
        <f>VLOOKUP($A14,'Return Data'!$B$7:$R$2292,10,0)</f>
        <v>2.6198999999999999</v>
      </c>
      <c r="G14" s="61">
        <f t="shared" si="1"/>
        <v>4</v>
      </c>
      <c r="H14" s="60">
        <f>VLOOKUP($A14,'Return Data'!$B$7:$R$2292,11,0)</f>
        <v>11.270899999999999</v>
      </c>
      <c r="I14" s="61">
        <f t="shared" si="2"/>
        <v>3</v>
      </c>
      <c r="J14" s="60">
        <f>VLOOKUP($A14,'Return Data'!$B$7:$R$2292,12,0)</f>
        <v>8.8008000000000006</v>
      </c>
      <c r="K14" s="61">
        <f t="shared" si="3"/>
        <v>3</v>
      </c>
      <c r="L14" s="60">
        <f>VLOOKUP($A14,'Return Data'!$B$7:$R$2292,13,0)</f>
        <v>13.5329</v>
      </c>
      <c r="M14" s="61">
        <f t="shared" si="4"/>
        <v>4</v>
      </c>
      <c r="N14" s="60">
        <f>VLOOKUP($A14,'Return Data'!$B$7:$R$2292,17,0)</f>
        <v>14.173299999999999</v>
      </c>
      <c r="O14" s="61">
        <f t="shared" si="5"/>
        <v>2</v>
      </c>
      <c r="P14" s="60">
        <f>VLOOKUP($A14,'Return Data'!$B$7:$R$2292,14,0)</f>
        <v>6.5704000000000002</v>
      </c>
      <c r="Q14" s="61">
        <f t="shared" si="7"/>
        <v>5</v>
      </c>
      <c r="R14" s="60">
        <f>VLOOKUP($A14,'Return Data'!$B$7:$R$2292,16,0)</f>
        <v>8.5012000000000008</v>
      </c>
      <c r="S14" s="62">
        <f t="shared" si="6"/>
        <v>1</v>
      </c>
    </row>
    <row r="15" spans="1:19" x14ac:dyDescent="0.3">
      <c r="A15" s="77" t="s">
        <v>655</v>
      </c>
      <c r="B15" s="59">
        <f>VLOOKUP($A15,'Return Data'!$B$7:$R$2292,3,0)</f>
        <v>44774</v>
      </c>
      <c r="C15" s="60">
        <f>VLOOKUP($A15,'Return Data'!$B$7:$R$2292,4,0)</f>
        <v>19.5092</v>
      </c>
      <c r="D15" s="60">
        <f>VLOOKUP($A15,'Return Data'!$B$7:$R$2292,9,0)</f>
        <v>10.780099999999999</v>
      </c>
      <c r="E15" s="61">
        <f t="shared" si="0"/>
        <v>2</v>
      </c>
      <c r="F15" s="60">
        <f>VLOOKUP($A15,'Return Data'!$B$7:$R$2292,10,0)</f>
        <v>1.6932</v>
      </c>
      <c r="G15" s="61">
        <f t="shared" si="1"/>
        <v>9</v>
      </c>
      <c r="H15" s="60">
        <f>VLOOKUP($A15,'Return Data'!$B$7:$R$2292,11,0)</f>
        <v>2.7174</v>
      </c>
      <c r="I15" s="61">
        <f t="shared" si="2"/>
        <v>9</v>
      </c>
      <c r="J15" s="60">
        <f>VLOOKUP($A15,'Return Data'!$B$7:$R$2292,12,0)</f>
        <v>2.8664999999999998</v>
      </c>
      <c r="K15" s="61">
        <f t="shared" si="3"/>
        <v>10</v>
      </c>
      <c r="L15" s="60">
        <f>VLOOKUP($A15,'Return Data'!$B$7:$R$2292,13,0)</f>
        <v>3.6267999999999998</v>
      </c>
      <c r="M15" s="61">
        <f t="shared" si="4"/>
        <v>13</v>
      </c>
      <c r="N15" s="60">
        <f>VLOOKUP($A15,'Return Data'!$B$7:$R$2292,17,0)</f>
        <v>6.5792000000000002</v>
      </c>
      <c r="O15" s="61">
        <f t="shared" si="5"/>
        <v>9</v>
      </c>
      <c r="P15" s="60">
        <f>VLOOKUP($A15,'Return Data'!$B$7:$R$2292,14,0)</f>
        <v>7.5471000000000004</v>
      </c>
      <c r="Q15" s="61">
        <f t="shared" si="7"/>
        <v>4</v>
      </c>
      <c r="R15" s="60">
        <f>VLOOKUP($A15,'Return Data'!$B$7:$R$2292,16,0)</f>
        <v>8.3233999999999995</v>
      </c>
      <c r="S15" s="62">
        <f t="shared" si="6"/>
        <v>3</v>
      </c>
    </row>
    <row r="16" spans="1:19" x14ac:dyDescent="0.3">
      <c r="A16" s="77" t="s">
        <v>657</v>
      </c>
      <c r="B16" s="59">
        <f>VLOOKUP($A16,'Return Data'!$B$7:$R$2292,3,0)</f>
        <v>44774</v>
      </c>
      <c r="C16" s="60">
        <f>VLOOKUP($A16,'Return Data'!$B$7:$R$2292,4,0)</f>
        <v>25.4712</v>
      </c>
      <c r="D16" s="60">
        <f>VLOOKUP($A16,'Return Data'!$B$7:$R$2292,9,0)</f>
        <v>10.771100000000001</v>
      </c>
      <c r="E16" s="61">
        <f t="shared" si="0"/>
        <v>3</v>
      </c>
      <c r="F16" s="60">
        <f>VLOOKUP($A16,'Return Data'!$B$7:$R$2292,10,0)</f>
        <v>4.1102999999999996</v>
      </c>
      <c r="G16" s="61">
        <f t="shared" si="1"/>
        <v>2</v>
      </c>
      <c r="H16" s="60">
        <f>VLOOKUP($A16,'Return Data'!$B$7:$R$2292,11,0)</f>
        <v>4.7187999999999999</v>
      </c>
      <c r="I16" s="61">
        <f t="shared" si="2"/>
        <v>5</v>
      </c>
      <c r="J16" s="60">
        <f>VLOOKUP($A16,'Return Data'!$B$7:$R$2292,12,0)</f>
        <v>4.6769999999999996</v>
      </c>
      <c r="K16" s="61">
        <f t="shared" si="3"/>
        <v>5</v>
      </c>
      <c r="L16" s="60">
        <f>VLOOKUP($A16,'Return Data'!$B$7:$R$2292,13,0)</f>
        <v>4.9305000000000003</v>
      </c>
      <c r="M16" s="61">
        <f t="shared" si="4"/>
        <v>8</v>
      </c>
      <c r="N16" s="60">
        <f>VLOOKUP($A16,'Return Data'!$B$7:$R$2292,17,0)</f>
        <v>6.3616000000000001</v>
      </c>
      <c r="O16" s="61">
        <f t="shared" si="5"/>
        <v>10</v>
      </c>
      <c r="P16" s="60">
        <f>VLOOKUP($A16,'Return Data'!$B$7:$R$2292,14,0)</f>
        <v>7.6553000000000004</v>
      </c>
      <c r="Q16" s="61">
        <f t="shared" si="7"/>
        <v>3</v>
      </c>
      <c r="R16" s="60">
        <f>VLOOKUP($A16,'Return Data'!$B$7:$R$2292,16,0)</f>
        <v>8.3424999999999994</v>
      </c>
      <c r="S16" s="62">
        <f t="shared" si="6"/>
        <v>2</v>
      </c>
    </row>
    <row r="17" spans="1:19" x14ac:dyDescent="0.3">
      <c r="A17" s="77" t="s">
        <v>659</v>
      </c>
      <c r="B17" s="59">
        <f>VLOOKUP($A17,'Return Data'!$B$7:$R$2292,3,0)</f>
        <v>44774</v>
      </c>
      <c r="C17" s="60">
        <f>VLOOKUP($A17,'Return Data'!$B$7:$R$2292,4,0)</f>
        <v>15.306100000000001</v>
      </c>
      <c r="D17" s="60">
        <f>VLOOKUP($A17,'Return Data'!$B$7:$R$2292,9,0)</f>
        <v>8.9602000000000004</v>
      </c>
      <c r="E17" s="61">
        <f t="shared" si="0"/>
        <v>5</v>
      </c>
      <c r="F17" s="60">
        <f>VLOOKUP($A17,'Return Data'!$B$7:$R$2292,10,0)</f>
        <v>0.58440000000000003</v>
      </c>
      <c r="G17" s="61">
        <f t="shared" si="1"/>
        <v>15</v>
      </c>
      <c r="H17" s="60">
        <f>VLOOKUP($A17,'Return Data'!$B$7:$R$2292,11,0)</f>
        <v>1.9757</v>
      </c>
      <c r="I17" s="61">
        <f t="shared" si="2"/>
        <v>14</v>
      </c>
      <c r="J17" s="60">
        <f>VLOOKUP($A17,'Return Data'!$B$7:$R$2292,12,0)</f>
        <v>2.1271</v>
      </c>
      <c r="K17" s="61">
        <f t="shared" si="3"/>
        <v>12</v>
      </c>
      <c r="L17" s="60">
        <f>VLOOKUP($A17,'Return Data'!$B$7:$R$2292,13,0)</f>
        <v>13.5802</v>
      </c>
      <c r="M17" s="61">
        <f t="shared" si="4"/>
        <v>3</v>
      </c>
      <c r="N17" s="60">
        <f>VLOOKUP($A17,'Return Data'!$B$7:$R$2292,17,0)</f>
        <v>10.6488</v>
      </c>
      <c r="O17" s="61">
        <f t="shared" si="5"/>
        <v>5</v>
      </c>
      <c r="P17" s="60">
        <f>VLOOKUP($A17,'Return Data'!$B$7:$R$2292,14,0)</f>
        <v>3.3978999999999999</v>
      </c>
      <c r="Q17" s="61">
        <f t="shared" si="7"/>
        <v>14</v>
      </c>
      <c r="R17" s="60">
        <f>VLOOKUP($A17,'Return Data'!$B$7:$R$2292,16,0)</f>
        <v>5.1859000000000002</v>
      </c>
      <c r="S17" s="62">
        <f t="shared" si="6"/>
        <v>13</v>
      </c>
    </row>
    <row r="18" spans="1:19" x14ac:dyDescent="0.3">
      <c r="A18" s="77" t="s">
        <v>662</v>
      </c>
      <c r="B18" s="59">
        <f>VLOOKUP($A18,'Return Data'!$B$7:$R$2292,3,0)</f>
        <v>44774</v>
      </c>
      <c r="C18" s="60">
        <f>VLOOKUP($A18,'Return Data'!$B$7:$R$2292,4,0)</f>
        <v>13.619</v>
      </c>
      <c r="D18" s="60">
        <f>VLOOKUP($A18,'Return Data'!$B$7:$R$2292,9,0)</f>
        <v>8.3848000000000003</v>
      </c>
      <c r="E18" s="61">
        <f t="shared" si="0"/>
        <v>8</v>
      </c>
      <c r="F18" s="60">
        <f>VLOOKUP($A18,'Return Data'!$B$7:$R$2292,10,0)</f>
        <v>1.8564000000000001</v>
      </c>
      <c r="G18" s="61">
        <f t="shared" si="1"/>
        <v>7</v>
      </c>
      <c r="H18" s="60">
        <f>VLOOKUP($A18,'Return Data'!$B$7:$R$2292,11,0)</f>
        <v>2.0945</v>
      </c>
      <c r="I18" s="61">
        <f t="shared" si="2"/>
        <v>13</v>
      </c>
      <c r="J18" s="60">
        <f>VLOOKUP($A18,'Return Data'!$B$7:$R$2292,12,0)</f>
        <v>1.8805000000000001</v>
      </c>
      <c r="K18" s="61">
        <f t="shared" si="3"/>
        <v>14</v>
      </c>
      <c r="L18" s="60">
        <f>VLOOKUP($A18,'Return Data'!$B$7:$R$2292,13,0)</f>
        <v>2.6625999999999999</v>
      </c>
      <c r="M18" s="61">
        <f t="shared" si="4"/>
        <v>14</v>
      </c>
      <c r="N18" s="60">
        <f>VLOOKUP($A18,'Return Data'!$B$7:$R$2292,17,0)</f>
        <v>4.0086000000000004</v>
      </c>
      <c r="O18" s="61">
        <f t="shared" si="5"/>
        <v>14</v>
      </c>
      <c r="P18" s="60">
        <f>VLOOKUP($A18,'Return Data'!$B$7:$R$2292,14,0)</f>
        <v>5.1749000000000001</v>
      </c>
      <c r="Q18" s="61">
        <f t="shared" si="7"/>
        <v>10</v>
      </c>
      <c r="R18" s="60">
        <f>VLOOKUP($A18,'Return Data'!$B$7:$R$2292,16,0)</f>
        <v>5.8684000000000003</v>
      </c>
      <c r="S18" s="62">
        <f t="shared" si="6"/>
        <v>12</v>
      </c>
    </row>
    <row r="19" spans="1:19" x14ac:dyDescent="0.3">
      <c r="A19" s="77" t="s">
        <v>663</v>
      </c>
      <c r="B19" s="59">
        <f>VLOOKUP($A19,'Return Data'!$B$7:$R$2292,3,0)</f>
        <v>44774</v>
      </c>
      <c r="C19" s="60">
        <f>VLOOKUP($A19,'Return Data'!$B$7:$R$2292,4,0)</f>
        <v>1491.5501999999999</v>
      </c>
      <c r="D19" s="60">
        <f>VLOOKUP($A19,'Return Data'!$B$7:$R$2292,9,0)</f>
        <v>7.8901000000000003</v>
      </c>
      <c r="E19" s="61">
        <f t="shared" si="0"/>
        <v>10</v>
      </c>
      <c r="F19" s="60">
        <f>VLOOKUP($A19,'Return Data'!$B$7:$R$2292,10,0)</f>
        <v>1.4077</v>
      </c>
      <c r="G19" s="61">
        <f t="shared" si="1"/>
        <v>12</v>
      </c>
      <c r="H19" s="60">
        <f>VLOOKUP($A19,'Return Data'!$B$7:$R$2292,11,0)</f>
        <v>1.2430000000000001</v>
      </c>
      <c r="I19" s="61">
        <f t="shared" si="2"/>
        <v>15</v>
      </c>
      <c r="J19" s="60">
        <f>VLOOKUP($A19,'Return Data'!$B$7:$R$2292,12,0)</f>
        <v>1.4069</v>
      </c>
      <c r="K19" s="61">
        <f t="shared" si="3"/>
        <v>15</v>
      </c>
      <c r="L19" s="60">
        <f>VLOOKUP($A19,'Return Data'!$B$7:$R$2292,13,0)</f>
        <v>1.8097000000000001</v>
      </c>
      <c r="M19" s="61">
        <f t="shared" si="4"/>
        <v>15</v>
      </c>
      <c r="N19" s="60">
        <f>VLOOKUP($A19,'Return Data'!$B$7:$R$2292,17,0)</f>
        <v>2.6703000000000001</v>
      </c>
      <c r="O19" s="61">
        <f t="shared" si="5"/>
        <v>16</v>
      </c>
      <c r="P19" s="60">
        <f>VLOOKUP($A19,'Return Data'!$B$7:$R$2292,14,0)</f>
        <v>4.6718000000000002</v>
      </c>
      <c r="Q19" s="61">
        <f t="shared" si="7"/>
        <v>12</v>
      </c>
      <c r="R19" s="60">
        <f>VLOOKUP($A19,'Return Data'!$B$7:$R$2292,16,0)</f>
        <v>5.1829000000000001</v>
      </c>
      <c r="S19" s="62">
        <f t="shared" si="6"/>
        <v>14</v>
      </c>
    </row>
    <row r="20" spans="1:19" x14ac:dyDescent="0.3">
      <c r="A20" s="77" t="s">
        <v>665</v>
      </c>
      <c r="B20" s="59">
        <f>VLOOKUP($A20,'Return Data'!$B$7:$R$2292,3,0)</f>
        <v>44774</v>
      </c>
      <c r="C20" s="60">
        <f>VLOOKUP($A20,'Return Data'!$B$7:$R$2292,4,0)</f>
        <v>24.170100000000001</v>
      </c>
      <c r="D20" s="60">
        <f>VLOOKUP($A20,'Return Data'!$B$7:$R$2292,9,0)</f>
        <v>8.5228999999999999</v>
      </c>
      <c r="E20" s="61">
        <f t="shared" si="0"/>
        <v>7</v>
      </c>
      <c r="F20" s="60">
        <f>VLOOKUP($A20,'Return Data'!$B$7:$R$2292,10,0)</f>
        <v>0.33279999999999998</v>
      </c>
      <c r="G20" s="61">
        <f t="shared" si="1"/>
        <v>17</v>
      </c>
      <c r="H20" s="60">
        <f>VLOOKUP($A20,'Return Data'!$B$7:$R$2292,11,0)</f>
        <v>-2.2082000000000002</v>
      </c>
      <c r="I20" s="61">
        <f t="shared" si="2"/>
        <v>17</v>
      </c>
      <c r="J20" s="60">
        <f>VLOOKUP($A20,'Return Data'!$B$7:$R$2292,12,0)</f>
        <v>-0.45429999999999998</v>
      </c>
      <c r="K20" s="61">
        <f t="shared" si="3"/>
        <v>17</v>
      </c>
      <c r="L20" s="60">
        <f>VLOOKUP($A20,'Return Data'!$B$7:$R$2292,13,0)</f>
        <v>1.097</v>
      </c>
      <c r="M20" s="61">
        <f t="shared" si="4"/>
        <v>16</v>
      </c>
      <c r="N20" s="60">
        <f>VLOOKUP($A20,'Return Data'!$B$7:$R$2292,17,0)</f>
        <v>3.8113999999999999</v>
      </c>
      <c r="O20" s="61">
        <f t="shared" si="5"/>
        <v>15</v>
      </c>
      <c r="P20" s="60">
        <f>VLOOKUP($A20,'Return Data'!$B$7:$R$2292,14,0)</f>
        <v>4.9112999999999998</v>
      </c>
      <c r="Q20" s="61">
        <f t="shared" si="7"/>
        <v>11</v>
      </c>
      <c r="R20" s="60">
        <f>VLOOKUP($A20,'Return Data'!$B$7:$R$2292,16,0)</f>
        <v>7.4809999999999999</v>
      </c>
      <c r="S20" s="62">
        <f t="shared" si="6"/>
        <v>5</v>
      </c>
    </row>
    <row r="21" spans="1:19" x14ac:dyDescent="0.3">
      <c r="A21" s="77" t="s">
        <v>1932</v>
      </c>
      <c r="B21" s="59">
        <f>VLOOKUP($A21,'Return Data'!$B$7:$R$2292,3,0)</f>
        <v>44774</v>
      </c>
      <c r="C21" s="60">
        <f>VLOOKUP($A21,'Return Data'!$B$7:$R$2292,4,0)</f>
        <v>23.65</v>
      </c>
      <c r="D21" s="60">
        <f>VLOOKUP($A21,'Return Data'!$B$7:$R$2292,9,0)</f>
        <v>7.2935999999999996</v>
      </c>
      <c r="E21" s="61">
        <f t="shared" si="0"/>
        <v>13</v>
      </c>
      <c r="F21" s="60">
        <f>VLOOKUP($A21,'Return Data'!$B$7:$R$2292,10,0)</f>
        <v>1.1791</v>
      </c>
      <c r="G21" s="61">
        <f t="shared" si="1"/>
        <v>13</v>
      </c>
      <c r="H21" s="60">
        <f>VLOOKUP($A21,'Return Data'!$B$7:$R$2292,11,0)</f>
        <v>2.0979000000000001</v>
      </c>
      <c r="I21" s="61">
        <f t="shared" si="2"/>
        <v>12</v>
      </c>
      <c r="J21" s="60">
        <f>VLOOKUP($A21,'Return Data'!$B$7:$R$2292,12,0)</f>
        <v>1.8885000000000001</v>
      </c>
      <c r="K21" s="61">
        <f t="shared" si="3"/>
        <v>13</v>
      </c>
      <c r="L21" s="60">
        <f>VLOOKUP($A21,'Return Data'!$B$7:$R$2292,13,0)</f>
        <v>4.1859999999999999</v>
      </c>
      <c r="M21" s="61">
        <f t="shared" si="4"/>
        <v>10</v>
      </c>
      <c r="N21" s="60">
        <f>VLOOKUP($A21,'Return Data'!$B$7:$R$2292,17,0)</f>
        <v>5.1143000000000001</v>
      </c>
      <c r="O21" s="61">
        <f t="shared" si="5"/>
        <v>13</v>
      </c>
      <c r="P21" s="60">
        <f>VLOOKUP($A21,'Return Data'!$B$7:$R$2292,14,0)</f>
        <v>3.9018000000000002</v>
      </c>
      <c r="Q21" s="61">
        <f t="shared" si="7"/>
        <v>13</v>
      </c>
      <c r="R21" s="60">
        <f>VLOOKUP($A21,'Return Data'!$B$7:$R$2292,16,0)</f>
        <v>6.9438000000000004</v>
      </c>
      <c r="S21" s="62">
        <f t="shared" si="6"/>
        <v>9</v>
      </c>
    </row>
    <row r="22" spans="1:19" x14ac:dyDescent="0.3">
      <c r="A22" s="77" t="s">
        <v>668</v>
      </c>
      <c r="B22" s="59">
        <f>VLOOKUP($A22,'Return Data'!$B$7:$R$2292,3,0)</f>
        <v>44774</v>
      </c>
      <c r="C22" s="60">
        <f>VLOOKUP($A22,'Return Data'!$B$7:$R$2292,4,0)</f>
        <v>27.880400000000002</v>
      </c>
      <c r="D22" s="60">
        <f>VLOOKUP($A22,'Return Data'!$B$7:$R$2292,9,0)</f>
        <v>8.9358000000000004</v>
      </c>
      <c r="E22" s="61">
        <f t="shared" si="0"/>
        <v>6</v>
      </c>
      <c r="F22" s="60">
        <f>VLOOKUP($A22,'Return Data'!$B$7:$R$2292,10,0)</f>
        <v>1.7262999999999999</v>
      </c>
      <c r="G22" s="61">
        <f t="shared" si="1"/>
        <v>8</v>
      </c>
      <c r="H22" s="60">
        <f>VLOOKUP($A22,'Return Data'!$B$7:$R$2292,11,0)</f>
        <v>2.6497999999999999</v>
      </c>
      <c r="I22" s="61">
        <f t="shared" si="2"/>
        <v>10</v>
      </c>
      <c r="J22" s="60">
        <f>VLOOKUP($A22,'Return Data'!$B$7:$R$2292,12,0)</f>
        <v>3.4801000000000002</v>
      </c>
      <c r="K22" s="61">
        <f t="shared" si="3"/>
        <v>6</v>
      </c>
      <c r="L22" s="60">
        <f>VLOOKUP($A22,'Return Data'!$B$7:$R$2292,13,0)</f>
        <v>4.2811000000000003</v>
      </c>
      <c r="M22" s="61">
        <f t="shared" si="4"/>
        <v>9</v>
      </c>
      <c r="N22" s="60">
        <f>VLOOKUP($A22,'Return Data'!$B$7:$R$2292,17,0)</f>
        <v>9.6920999999999999</v>
      </c>
      <c r="O22" s="61">
        <f t="shared" si="5"/>
        <v>6</v>
      </c>
      <c r="P22" s="60">
        <f>VLOOKUP($A22,'Return Data'!$B$7:$R$2292,14,0)</f>
        <v>3.1825999999999999</v>
      </c>
      <c r="Q22" s="61">
        <f t="shared" si="7"/>
        <v>15</v>
      </c>
      <c r="R22" s="60">
        <f>VLOOKUP($A22,'Return Data'!$B$7:$R$2292,16,0)</f>
        <v>6.1421999999999999</v>
      </c>
      <c r="S22" s="62">
        <f t="shared" si="6"/>
        <v>11</v>
      </c>
    </row>
    <row r="23" spans="1:19" x14ac:dyDescent="0.3">
      <c r="A23" s="77" t="s">
        <v>679</v>
      </c>
      <c r="B23" s="59">
        <f>VLOOKUP($A23,'Return Data'!$B$7:$R$2292,3,0)</f>
        <v>44774</v>
      </c>
      <c r="C23" s="60">
        <f>VLOOKUP($A23,'Return Data'!$B$7:$R$2292,4,0)</f>
        <v>36.406799999999997</v>
      </c>
      <c r="D23" s="60">
        <f>VLOOKUP($A23,'Return Data'!$B$7:$R$2292,9,0)</f>
        <v>7.3578999999999999</v>
      </c>
      <c r="E23" s="61">
        <f t="shared" si="0"/>
        <v>12</v>
      </c>
      <c r="F23" s="60">
        <f>VLOOKUP($A23,'Return Data'!$B$7:$R$2292,10,0)</f>
        <v>2.4502999999999999</v>
      </c>
      <c r="G23" s="61">
        <f t="shared" si="1"/>
        <v>5</v>
      </c>
      <c r="H23" s="60">
        <f>VLOOKUP($A23,'Return Data'!$B$7:$R$2292,11,0)</f>
        <v>3.1452</v>
      </c>
      <c r="I23" s="61">
        <f t="shared" si="2"/>
        <v>7</v>
      </c>
      <c r="J23" s="60">
        <f>VLOOKUP($A23,'Return Data'!$B$7:$R$2292,12,0)</f>
        <v>3.2370000000000001</v>
      </c>
      <c r="K23" s="61">
        <f t="shared" si="3"/>
        <v>9</v>
      </c>
      <c r="L23" s="60">
        <f>VLOOKUP($A23,'Return Data'!$B$7:$R$2292,13,0)</f>
        <v>3.7444999999999999</v>
      </c>
      <c r="M23" s="61">
        <f t="shared" si="4"/>
        <v>12</v>
      </c>
      <c r="N23" s="60">
        <f>VLOOKUP($A23,'Return Data'!$B$7:$R$2292,17,0)</f>
        <v>5.3990999999999998</v>
      </c>
      <c r="O23" s="61">
        <f t="shared" si="5"/>
        <v>12</v>
      </c>
      <c r="P23" s="60">
        <f>VLOOKUP($A23,'Return Data'!$B$7:$R$2292,14,0)</f>
        <v>6.4756999999999998</v>
      </c>
      <c r="Q23" s="61">
        <f t="shared" si="7"/>
        <v>6</v>
      </c>
      <c r="R23" s="60">
        <f>VLOOKUP($A23,'Return Data'!$B$7:$R$2292,16,0)</f>
        <v>7.4169</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44774</v>
      </c>
      <c r="C25" s="60">
        <f>VLOOKUP($A25,'Return Data'!$B$7:$R$2292,4,0)</f>
        <v>13.9003</v>
      </c>
      <c r="D25" s="60">
        <f>VLOOKUP($A25,'Return Data'!$B$7:$R$2292,9,0)</f>
        <v>6.0362999999999998</v>
      </c>
      <c r="E25" s="61">
        <f t="shared" si="0"/>
        <v>16</v>
      </c>
      <c r="F25" s="60">
        <f>VLOOKUP($A25,'Return Data'!$B$7:$R$2292,10,0)</f>
        <v>0.70520000000000005</v>
      </c>
      <c r="G25" s="61">
        <f t="shared" si="1"/>
        <v>14</v>
      </c>
      <c r="H25" s="60">
        <f>VLOOKUP($A25,'Return Data'!$B$7:$R$2292,11,0)</f>
        <v>2.2473000000000001</v>
      </c>
      <c r="I25" s="61">
        <f t="shared" si="2"/>
        <v>11</v>
      </c>
      <c r="J25" s="60">
        <f>VLOOKUP($A25,'Return Data'!$B$7:$R$2292,12,0)</f>
        <v>2.5175000000000001</v>
      </c>
      <c r="K25" s="61">
        <f t="shared" si="3"/>
        <v>11</v>
      </c>
      <c r="L25" s="60">
        <f>VLOOKUP($A25,'Return Data'!$B$7:$R$2292,13,0)</f>
        <v>19.7529</v>
      </c>
      <c r="M25" s="61">
        <f t="shared" si="4"/>
        <v>2</v>
      </c>
      <c r="N25" s="60">
        <f>VLOOKUP($A25,'Return Data'!$B$7:$R$2292,17,0)</f>
        <v>12.566599999999999</v>
      </c>
      <c r="O25" s="61">
        <f>RANK(N25,N$8:N$25,0)</f>
        <v>4</v>
      </c>
      <c r="P25" s="60">
        <f>VLOOKUP($A25,'Return Data'!$B$7:$R$2292,14,0)</f>
        <v>-5.4588999999999999</v>
      </c>
      <c r="Q25" s="61">
        <f>RANK(P25,P$8:P$25,0)</f>
        <v>16</v>
      </c>
      <c r="R25" s="60">
        <f>VLOOKUP($A25,'Return Data'!$B$7:$R$2292,16,0)</f>
        <v>3.4519000000000002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9.0733388888888911</v>
      </c>
      <c r="E27" s="83"/>
      <c r="F27" s="84">
        <f>AVERAGE(F8:F25)</f>
        <v>2.2273666666666663</v>
      </c>
      <c r="G27" s="83"/>
      <c r="H27" s="84">
        <f>AVERAGE(H8:H25)</f>
        <v>10.92802222222222</v>
      </c>
      <c r="I27" s="83"/>
      <c r="J27" s="84">
        <f>AVERAGE(J8:J25)</f>
        <v>9.115533333333337</v>
      </c>
      <c r="K27" s="83"/>
      <c r="L27" s="84">
        <f>AVERAGE(L8:L25)</f>
        <v>10.369172222222222</v>
      </c>
      <c r="M27" s="83"/>
      <c r="N27" s="84">
        <f>AVERAGE(N8:N25)</f>
        <v>8.3440294117647049</v>
      </c>
      <c r="O27" s="83"/>
      <c r="P27" s="84">
        <f>AVERAGE(P8:P25)</f>
        <v>5.4913937499999985</v>
      </c>
      <c r="Q27" s="83"/>
      <c r="R27" s="84">
        <f>AVERAGE(R8:R25)</f>
        <v>3.7131166666666666</v>
      </c>
      <c r="S27" s="85"/>
    </row>
    <row r="28" spans="1:19" x14ac:dyDescent="0.3">
      <c r="A28" s="82" t="s">
        <v>28</v>
      </c>
      <c r="B28" s="83"/>
      <c r="C28" s="83"/>
      <c r="D28" s="84">
        <f>MIN(D8:D25)</f>
        <v>0</v>
      </c>
      <c r="E28" s="83"/>
      <c r="F28" s="84">
        <f>MIN(F8:F25)</f>
        <v>0</v>
      </c>
      <c r="G28" s="83"/>
      <c r="H28" s="84">
        <f>MIN(H8:H25)</f>
        <v>-119.1198</v>
      </c>
      <c r="I28" s="83"/>
      <c r="J28" s="84">
        <f>MIN(J8:J25)</f>
        <v>-78.976799999999997</v>
      </c>
      <c r="K28" s="83"/>
      <c r="L28" s="84">
        <f>MIN(L8:L25)</f>
        <v>-58.748399999999997</v>
      </c>
      <c r="M28" s="83"/>
      <c r="N28" s="84">
        <f>MIN(N8:N25)</f>
        <v>-35.9846</v>
      </c>
      <c r="O28" s="83"/>
      <c r="P28" s="84">
        <f>MIN(P8:P25)</f>
        <v>-5.4588999999999999</v>
      </c>
      <c r="Q28" s="83"/>
      <c r="R28" s="84">
        <f>MIN(R8:R25)</f>
        <v>-35.246600000000001</v>
      </c>
      <c r="S28" s="85"/>
    </row>
    <row r="29" spans="1:19" ht="15" thickBot="1" x14ac:dyDescent="0.35">
      <c r="A29" s="86" t="s">
        <v>29</v>
      </c>
      <c r="B29" s="87"/>
      <c r="C29" s="87"/>
      <c r="D29" s="88">
        <f>MAX(D8:D25)</f>
        <v>38.76</v>
      </c>
      <c r="E29" s="87"/>
      <c r="F29" s="88">
        <f>MAX(F8:F25)</f>
        <v>12.9086</v>
      </c>
      <c r="G29" s="87"/>
      <c r="H29" s="88">
        <f>MAX(H8:H25)</f>
        <v>253.90379999999999</v>
      </c>
      <c r="I29" s="87"/>
      <c r="J29" s="88">
        <f>MAX(J8:J25)</f>
        <v>186.5351</v>
      </c>
      <c r="K29" s="87"/>
      <c r="L29" s="88">
        <f>MAX(L8:L25)</f>
        <v>141.11099999999999</v>
      </c>
      <c r="M29" s="87"/>
      <c r="N29" s="88">
        <f>MAX(N8:N25)</f>
        <v>63.469000000000001</v>
      </c>
      <c r="O29" s="87"/>
      <c r="P29" s="88">
        <f>MAX(P8:P25)</f>
        <v>13.446199999999999</v>
      </c>
      <c r="Q29" s="87"/>
      <c r="R29" s="88">
        <f>MAX(R8:R25)</f>
        <v>8.5012000000000008</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44774</v>
      </c>
      <c r="C8" s="60">
        <f>VLOOKUP($A8,'Return Data'!$B$7:$R$2292,4,0)</f>
        <v>91.659199999999998</v>
      </c>
      <c r="D8" s="60">
        <f>VLOOKUP($A8,'Return Data'!$B$7:$R$2292,9,0)</f>
        <v>10.7828</v>
      </c>
      <c r="E8" s="61">
        <f t="shared" ref="E8:E26" si="0">RANK(D8,D$8:D$26,0)</f>
        <v>4</v>
      </c>
      <c r="F8" s="60">
        <f>VLOOKUP($A8,'Return Data'!$B$7:$R$2292,10,0)</f>
        <v>2.4567999999999999</v>
      </c>
      <c r="G8" s="61">
        <f t="shared" ref="G8:G26" si="1">RANK(F8,F$8:F$26,0)</f>
        <v>5</v>
      </c>
      <c r="H8" s="60">
        <f>VLOOKUP($A8,'Return Data'!$B$7:$R$2292,11,0)</f>
        <v>3.4329999999999998</v>
      </c>
      <c r="I8" s="61">
        <f t="shared" ref="I8:I26" si="2">RANK(H8,H$8:H$26,0)</f>
        <v>4</v>
      </c>
      <c r="J8" s="60">
        <f>VLOOKUP($A8,'Return Data'!$B$7:$R$2292,12,0)</f>
        <v>3.1181999999999999</v>
      </c>
      <c r="K8" s="61">
        <f t="shared" ref="K8:K26" si="3">RANK(J8,J$8:J$26,0)</f>
        <v>4</v>
      </c>
      <c r="L8" s="60">
        <f>VLOOKUP($A8,'Return Data'!$B$7:$R$2292,13,0)</f>
        <v>3.347</v>
      </c>
      <c r="M8" s="61">
        <f t="shared" ref="M8:M26" si="4">RANK(L8,L$8:L$26,0)</f>
        <v>6</v>
      </c>
      <c r="N8" s="60">
        <f>VLOOKUP($A8,'Return Data'!$B$7:$R$2292,17,0)</f>
        <v>4.5445000000000002</v>
      </c>
      <c r="O8" s="61">
        <f t="shared" ref="O8:O23" si="5">RANK(N8,N$8:N$26,0)</f>
        <v>5</v>
      </c>
      <c r="P8" s="60">
        <f>VLOOKUP($A8,'Return Data'!$B$7:$R$2292,14,0)</f>
        <v>6.9977999999999998</v>
      </c>
      <c r="Q8" s="61">
        <f>RANK(P8,P$8:P$26,0)</f>
        <v>2</v>
      </c>
      <c r="R8" s="60">
        <f>VLOOKUP($A8,'Return Data'!$B$7:$R$2292,16,0)</f>
        <v>8.3423999999999996</v>
      </c>
      <c r="S8" s="62">
        <f t="shared" ref="S8:S26" si="6">RANK(R8,R$8:R$26,0)</f>
        <v>2</v>
      </c>
    </row>
    <row r="9" spans="1:19" x14ac:dyDescent="0.3">
      <c r="A9" s="77" t="s">
        <v>604</v>
      </c>
      <c r="B9" s="59">
        <f>VLOOKUP($A9,'Return Data'!$B$7:$R$2292,3,0)</f>
        <v>44774</v>
      </c>
      <c r="C9" s="60">
        <f>VLOOKUP($A9,'Return Data'!$B$7:$R$2292,4,0)</f>
        <v>14.3649</v>
      </c>
      <c r="D9" s="60">
        <f>VLOOKUP($A9,'Return Data'!$B$7:$R$2292,9,0)</f>
        <v>9.9436999999999998</v>
      </c>
      <c r="E9" s="61">
        <f t="shared" si="0"/>
        <v>5</v>
      </c>
      <c r="F9" s="60">
        <f>VLOOKUP($A9,'Return Data'!$B$7:$R$2292,10,0)</f>
        <v>3.2408000000000001</v>
      </c>
      <c r="G9" s="61">
        <f t="shared" si="1"/>
        <v>2</v>
      </c>
      <c r="H9" s="60">
        <f>VLOOKUP($A9,'Return Data'!$B$7:$R$2292,11,0)</f>
        <v>3.5179</v>
      </c>
      <c r="I9" s="61">
        <f t="shared" si="2"/>
        <v>2</v>
      </c>
      <c r="J9" s="60">
        <f>VLOOKUP($A9,'Return Data'!$B$7:$R$2292,12,0)</f>
        <v>3.5131999999999999</v>
      </c>
      <c r="K9" s="61">
        <f t="shared" si="3"/>
        <v>2</v>
      </c>
      <c r="L9" s="60">
        <f>VLOOKUP($A9,'Return Data'!$B$7:$R$2292,13,0)</f>
        <v>3.7629999999999999</v>
      </c>
      <c r="M9" s="61">
        <f t="shared" si="4"/>
        <v>2</v>
      </c>
      <c r="N9" s="60">
        <f>VLOOKUP($A9,'Return Data'!$B$7:$R$2292,17,0)</f>
        <v>4.8136000000000001</v>
      </c>
      <c r="O9" s="61">
        <f t="shared" si="5"/>
        <v>4</v>
      </c>
      <c r="P9" s="60">
        <f>VLOOKUP($A9,'Return Data'!$B$7:$R$2292,14,0)</f>
        <v>7.4859999999999998</v>
      </c>
      <c r="Q9" s="61">
        <f>RANK(P9,P$8:P$26,0)</f>
        <v>1</v>
      </c>
      <c r="R9" s="60">
        <f>VLOOKUP($A9,'Return Data'!$B$7:$R$2292,16,0)</f>
        <v>7.4284999999999997</v>
      </c>
      <c r="S9" s="62">
        <f t="shared" si="6"/>
        <v>13</v>
      </c>
    </row>
    <row r="10" spans="1:19" x14ac:dyDescent="0.3">
      <c r="A10" s="77" t="s">
        <v>1966</v>
      </c>
      <c r="B10" s="59">
        <f>VLOOKUP($A10,'Return Data'!$B$7:$R$2292,3,0)</f>
        <v>44774</v>
      </c>
      <c r="C10" s="60">
        <f>VLOOKUP($A10,'Return Data'!$B$7:$R$2292,4,0)</f>
        <v>23.296399999999998</v>
      </c>
      <c r="D10" s="60">
        <f>VLOOKUP($A10,'Return Data'!$B$7:$R$2292,9,0)</f>
        <v>8.4602000000000004</v>
      </c>
      <c r="E10" s="61">
        <f t="shared" si="0"/>
        <v>12</v>
      </c>
      <c r="F10" s="60">
        <f>VLOOKUP($A10,'Return Data'!$B$7:$R$2292,10,0)</f>
        <v>-0.41959999999999997</v>
      </c>
      <c r="G10" s="61">
        <f t="shared" si="1"/>
        <v>19</v>
      </c>
      <c r="H10" s="60">
        <f>VLOOKUP($A10,'Return Data'!$B$7:$R$2292,11,0)</f>
        <v>0.62519999999999998</v>
      </c>
      <c r="I10" s="61">
        <f t="shared" si="2"/>
        <v>17</v>
      </c>
      <c r="J10" s="60">
        <f>VLOOKUP($A10,'Return Data'!$B$7:$R$2292,12,0)</f>
        <v>0.47399999999999998</v>
      </c>
      <c r="K10" s="61">
        <f t="shared" si="3"/>
        <v>18</v>
      </c>
      <c r="L10" s="60">
        <f>VLOOKUP($A10,'Return Data'!$B$7:$R$2292,13,0)</f>
        <v>1.0797000000000001</v>
      </c>
      <c r="M10" s="61">
        <f t="shared" si="4"/>
        <v>18</v>
      </c>
      <c r="N10" s="60">
        <f>VLOOKUP($A10,'Return Data'!$B$7:$R$2292,17,0)</f>
        <v>2.7229000000000001</v>
      </c>
      <c r="O10" s="61">
        <f t="shared" si="5"/>
        <v>18</v>
      </c>
      <c r="P10" s="60">
        <f>VLOOKUP($A10,'Return Data'!$B$7:$R$2292,14,0)</f>
        <v>5.5841000000000003</v>
      </c>
      <c r="Q10" s="61">
        <f>RANK(P10,P$8:P$26,0)</f>
        <v>15</v>
      </c>
      <c r="R10" s="60">
        <f>VLOOKUP($A10,'Return Data'!$B$7:$R$2292,16,0)</f>
        <v>6.7811000000000003</v>
      </c>
      <c r="S10" s="62">
        <f t="shared" si="6"/>
        <v>17</v>
      </c>
    </row>
    <row r="11" spans="1:19" x14ac:dyDescent="0.3">
      <c r="A11" s="77" t="s">
        <v>606</v>
      </c>
      <c r="B11" s="59">
        <f>VLOOKUP($A11,'Return Data'!$B$7:$R$2292,3,0)</f>
        <v>44774</v>
      </c>
      <c r="C11" s="60">
        <f>VLOOKUP($A11,'Return Data'!$B$7:$R$2292,4,0)</f>
        <v>18.953900000000001</v>
      </c>
      <c r="D11" s="60">
        <f>VLOOKUP($A11,'Return Data'!$B$7:$R$2292,9,0)</f>
        <v>7.8731999999999998</v>
      </c>
      <c r="E11" s="61">
        <f t="shared" si="0"/>
        <v>14</v>
      </c>
      <c r="F11" s="60">
        <f>VLOOKUP($A11,'Return Data'!$B$7:$R$2292,10,0)</f>
        <v>1.9704999999999999</v>
      </c>
      <c r="G11" s="61">
        <f t="shared" si="1"/>
        <v>9</v>
      </c>
      <c r="H11" s="60">
        <f>VLOOKUP($A11,'Return Data'!$B$7:$R$2292,11,0)</f>
        <v>2.5916999999999999</v>
      </c>
      <c r="I11" s="61">
        <f t="shared" si="2"/>
        <v>10</v>
      </c>
      <c r="J11" s="60">
        <f>VLOOKUP($A11,'Return Data'!$B$7:$R$2292,12,0)</f>
        <v>2.7038000000000002</v>
      </c>
      <c r="K11" s="61">
        <f t="shared" si="3"/>
        <v>10</v>
      </c>
      <c r="L11" s="60">
        <f>VLOOKUP($A11,'Return Data'!$B$7:$R$2292,13,0)</f>
        <v>2.8188</v>
      </c>
      <c r="M11" s="61">
        <f t="shared" si="4"/>
        <v>12</v>
      </c>
      <c r="N11" s="60">
        <f>VLOOKUP($A11,'Return Data'!$B$7:$R$2292,17,0)</f>
        <v>3.7391999999999999</v>
      </c>
      <c r="O11" s="61">
        <f t="shared" si="5"/>
        <v>13</v>
      </c>
      <c r="P11" s="60">
        <f>VLOOKUP($A11,'Return Data'!$B$7:$R$2292,14,0)</f>
        <v>6.0739999999999998</v>
      </c>
      <c r="Q11" s="61">
        <f>RANK(P11,P$8:P$26,0)</f>
        <v>14</v>
      </c>
      <c r="R11" s="60">
        <f>VLOOKUP($A11,'Return Data'!$B$7:$R$2292,16,0)</f>
        <v>7.8272000000000004</v>
      </c>
      <c r="S11" s="62">
        <f t="shared" si="6"/>
        <v>7</v>
      </c>
    </row>
    <row r="12" spans="1:19" x14ac:dyDescent="0.3">
      <c r="A12" s="77" t="s">
        <v>608</v>
      </c>
      <c r="B12" s="59">
        <f>VLOOKUP($A12,'Return Data'!$B$7:$R$2292,3,0)</f>
        <v>44774</v>
      </c>
      <c r="C12" s="60">
        <f>VLOOKUP($A12,'Return Data'!$B$7:$R$2292,4,0)</f>
        <v>13.1904</v>
      </c>
      <c r="D12" s="60">
        <f>VLOOKUP($A12,'Return Data'!$B$7:$R$2292,9,0)</f>
        <v>16.2622</v>
      </c>
      <c r="E12" s="61">
        <f t="shared" si="0"/>
        <v>1</v>
      </c>
      <c r="F12" s="60">
        <f>VLOOKUP($A12,'Return Data'!$B$7:$R$2292,10,0)</f>
        <v>0.60150000000000003</v>
      </c>
      <c r="G12" s="61">
        <f t="shared" si="1"/>
        <v>16</v>
      </c>
      <c r="H12" s="60">
        <f>VLOOKUP($A12,'Return Data'!$B$7:$R$2292,11,0)</f>
        <v>0.52270000000000005</v>
      </c>
      <c r="I12" s="61">
        <f t="shared" si="2"/>
        <v>18</v>
      </c>
      <c r="J12" s="60">
        <f>VLOOKUP($A12,'Return Data'!$B$7:$R$2292,12,0)</f>
        <v>1.0255000000000001</v>
      </c>
      <c r="K12" s="61">
        <f t="shared" si="3"/>
        <v>17</v>
      </c>
      <c r="L12" s="60">
        <f>VLOOKUP($A12,'Return Data'!$B$7:$R$2292,13,0)</f>
        <v>1.6222000000000001</v>
      </c>
      <c r="M12" s="61">
        <f t="shared" si="4"/>
        <v>17</v>
      </c>
      <c r="N12" s="60">
        <f>VLOOKUP($A12,'Return Data'!$B$7:$R$2292,17,0)</f>
        <v>3.085</v>
      </c>
      <c r="O12" s="61">
        <f t="shared" si="5"/>
        <v>17</v>
      </c>
      <c r="P12" s="60"/>
      <c r="Q12" s="61"/>
      <c r="R12" s="60">
        <f>VLOOKUP($A12,'Return Data'!$B$7:$R$2292,16,0)</f>
        <v>7.3715999999999999</v>
      </c>
      <c r="S12" s="62">
        <f t="shared" si="6"/>
        <v>15</v>
      </c>
    </row>
    <row r="13" spans="1:19" x14ac:dyDescent="0.3">
      <c r="A13" s="77" t="s">
        <v>613</v>
      </c>
      <c r="B13" s="59">
        <f>VLOOKUP($A13,'Return Data'!$B$7:$R$2292,3,0)</f>
        <v>44774</v>
      </c>
      <c r="C13" s="60">
        <f>VLOOKUP($A13,'Return Data'!$B$7:$R$2292,4,0)</f>
        <v>85.995699999999999</v>
      </c>
      <c r="D13" s="60">
        <f>VLOOKUP($A13,'Return Data'!$B$7:$R$2292,9,0)</f>
        <v>8.6546000000000003</v>
      </c>
      <c r="E13" s="61">
        <f t="shared" si="0"/>
        <v>9</v>
      </c>
      <c r="F13" s="60">
        <f>VLOOKUP($A13,'Return Data'!$B$7:$R$2292,10,0)</f>
        <v>2.1516999999999999</v>
      </c>
      <c r="G13" s="61">
        <f t="shared" si="1"/>
        <v>6</v>
      </c>
      <c r="H13" s="60">
        <f>VLOOKUP($A13,'Return Data'!$B$7:$R$2292,11,0)</f>
        <v>2.9378000000000002</v>
      </c>
      <c r="I13" s="61">
        <f t="shared" si="2"/>
        <v>7</v>
      </c>
      <c r="J13" s="60">
        <f>VLOOKUP($A13,'Return Data'!$B$7:$R$2292,12,0)</f>
        <v>2.9954000000000001</v>
      </c>
      <c r="K13" s="61">
        <f t="shared" si="3"/>
        <v>6</v>
      </c>
      <c r="L13" s="60">
        <f>VLOOKUP($A13,'Return Data'!$B$7:$R$2292,13,0)</f>
        <v>3.2850999999999999</v>
      </c>
      <c r="M13" s="61">
        <f t="shared" si="4"/>
        <v>7</v>
      </c>
      <c r="N13" s="60">
        <f>VLOOKUP($A13,'Return Data'!$B$7:$R$2292,17,0)</f>
        <v>4.9253</v>
      </c>
      <c r="O13" s="61">
        <f t="shared" si="5"/>
        <v>2</v>
      </c>
      <c r="P13" s="60">
        <f>VLOOKUP($A13,'Return Data'!$B$7:$R$2292,14,0)</f>
        <v>6.2278000000000002</v>
      </c>
      <c r="Q13" s="61">
        <f t="shared" ref="Q13:Q21" si="7">RANK(P13,P$8:P$26,0)</f>
        <v>13</v>
      </c>
      <c r="R13" s="60">
        <f>VLOOKUP($A13,'Return Data'!$B$7:$R$2292,16,0)</f>
        <v>8.6228999999999996</v>
      </c>
      <c r="S13" s="62">
        <f t="shared" si="6"/>
        <v>1</v>
      </c>
    </row>
    <row r="14" spans="1:19" x14ac:dyDescent="0.3">
      <c r="A14" s="77" t="s">
        <v>616</v>
      </c>
      <c r="B14" s="59">
        <f>VLOOKUP($A14,'Return Data'!$B$7:$R$2292,3,0)</f>
        <v>44774</v>
      </c>
      <c r="C14" s="60">
        <f>VLOOKUP($A14,'Return Data'!$B$7:$R$2292,4,0)</f>
        <v>26.4893</v>
      </c>
      <c r="D14" s="60">
        <f>VLOOKUP($A14,'Return Data'!$B$7:$R$2292,9,0)</f>
        <v>11.1637</v>
      </c>
      <c r="E14" s="61">
        <f t="shared" si="0"/>
        <v>3</v>
      </c>
      <c r="F14" s="60">
        <f>VLOOKUP($A14,'Return Data'!$B$7:$R$2292,10,0)</f>
        <v>1.4862</v>
      </c>
      <c r="G14" s="61">
        <f t="shared" si="1"/>
        <v>13</v>
      </c>
      <c r="H14" s="60">
        <f>VLOOKUP($A14,'Return Data'!$B$7:$R$2292,11,0)</f>
        <v>2.282</v>
      </c>
      <c r="I14" s="61">
        <f t="shared" si="2"/>
        <v>12</v>
      </c>
      <c r="J14" s="60">
        <f>VLOOKUP($A14,'Return Data'!$B$7:$R$2292,12,0)</f>
        <v>2.1160000000000001</v>
      </c>
      <c r="K14" s="61">
        <f t="shared" si="3"/>
        <v>13</v>
      </c>
      <c r="L14" s="60">
        <f>VLOOKUP($A14,'Return Data'!$B$7:$R$2292,13,0)</f>
        <v>2.927</v>
      </c>
      <c r="M14" s="61">
        <f t="shared" si="4"/>
        <v>10</v>
      </c>
      <c r="N14" s="60">
        <f>VLOOKUP($A14,'Return Data'!$B$7:$R$2292,17,0)</f>
        <v>4.1380999999999997</v>
      </c>
      <c r="O14" s="61">
        <f t="shared" si="5"/>
        <v>8</v>
      </c>
      <c r="P14" s="60">
        <f>VLOOKUP($A14,'Return Data'!$B$7:$R$2292,14,0)</f>
        <v>6.7129000000000003</v>
      </c>
      <c r="Q14" s="61">
        <f t="shared" si="7"/>
        <v>6</v>
      </c>
      <c r="R14" s="60">
        <f>VLOOKUP($A14,'Return Data'!$B$7:$R$2292,16,0)</f>
        <v>8.1941000000000006</v>
      </c>
      <c r="S14" s="62">
        <f t="shared" si="6"/>
        <v>4</v>
      </c>
    </row>
    <row r="15" spans="1:19" x14ac:dyDescent="0.3">
      <c r="A15" s="77" t="s">
        <v>618</v>
      </c>
      <c r="B15" s="59">
        <f>VLOOKUP($A15,'Return Data'!$B$7:$R$2292,3,0)</f>
        <v>44774</v>
      </c>
      <c r="C15" s="60">
        <f>VLOOKUP($A15,'Return Data'!$B$7:$R$2292,4,0)</f>
        <v>24.818200000000001</v>
      </c>
      <c r="D15" s="60">
        <f>VLOOKUP($A15,'Return Data'!$B$7:$R$2292,9,0)</f>
        <v>8.7512000000000008</v>
      </c>
      <c r="E15" s="61">
        <f t="shared" si="0"/>
        <v>8</v>
      </c>
      <c r="F15" s="60">
        <f>VLOOKUP($A15,'Return Data'!$B$7:$R$2292,10,0)</f>
        <v>3.2643</v>
      </c>
      <c r="G15" s="61">
        <f t="shared" si="1"/>
        <v>1</v>
      </c>
      <c r="H15" s="60">
        <f>VLOOKUP($A15,'Return Data'!$B$7:$R$2292,11,0)</f>
        <v>4.0430000000000001</v>
      </c>
      <c r="I15" s="61">
        <f t="shared" si="2"/>
        <v>1</v>
      </c>
      <c r="J15" s="60">
        <f>VLOOKUP($A15,'Return Data'!$B$7:$R$2292,12,0)</f>
        <v>3.0514999999999999</v>
      </c>
      <c r="K15" s="61">
        <f t="shared" si="3"/>
        <v>5</v>
      </c>
      <c r="L15" s="60">
        <f>VLOOKUP($A15,'Return Data'!$B$7:$R$2292,13,0)</f>
        <v>3.7612999999999999</v>
      </c>
      <c r="M15" s="61">
        <f t="shared" si="4"/>
        <v>3</v>
      </c>
      <c r="N15" s="60">
        <f>VLOOKUP($A15,'Return Data'!$B$7:$R$2292,17,0)</f>
        <v>4.4686000000000003</v>
      </c>
      <c r="O15" s="61">
        <f t="shared" si="5"/>
        <v>6</v>
      </c>
      <c r="P15" s="60">
        <f>VLOOKUP($A15,'Return Data'!$B$7:$R$2292,14,0)</f>
        <v>6.8211000000000004</v>
      </c>
      <c r="Q15" s="61">
        <f t="shared" si="7"/>
        <v>4</v>
      </c>
      <c r="R15" s="60">
        <f>VLOOKUP($A15,'Return Data'!$B$7:$R$2292,16,0)</f>
        <v>8.2551000000000005</v>
      </c>
      <c r="S15" s="62">
        <f t="shared" si="6"/>
        <v>3</v>
      </c>
    </row>
    <row r="16" spans="1:19" x14ac:dyDescent="0.3">
      <c r="A16" s="77" t="s">
        <v>619</v>
      </c>
      <c r="B16" s="59">
        <f>VLOOKUP($A16,'Return Data'!$B$7:$R$2292,3,0)</f>
        <v>44774</v>
      </c>
      <c r="C16" s="60">
        <f>VLOOKUP($A16,'Return Data'!$B$7:$R$2292,4,0)</f>
        <v>16.016500000000001</v>
      </c>
      <c r="D16" s="60">
        <f>VLOOKUP($A16,'Return Data'!$B$7:$R$2292,9,0)</f>
        <v>8.8880999999999997</v>
      </c>
      <c r="E16" s="61">
        <f t="shared" si="0"/>
        <v>7</v>
      </c>
      <c r="F16" s="60">
        <f>VLOOKUP($A16,'Return Data'!$B$7:$R$2292,10,0)</f>
        <v>0.66779999999999995</v>
      </c>
      <c r="G16" s="61">
        <f t="shared" si="1"/>
        <v>15</v>
      </c>
      <c r="H16" s="60">
        <f>VLOOKUP($A16,'Return Data'!$B$7:$R$2292,11,0)</f>
        <v>1.6451</v>
      </c>
      <c r="I16" s="61">
        <f t="shared" si="2"/>
        <v>15</v>
      </c>
      <c r="J16" s="60">
        <f>VLOOKUP($A16,'Return Data'!$B$7:$R$2292,12,0)</f>
        <v>2.0451000000000001</v>
      </c>
      <c r="K16" s="61">
        <f t="shared" si="3"/>
        <v>14</v>
      </c>
      <c r="L16" s="60">
        <f>VLOOKUP($A16,'Return Data'!$B$7:$R$2292,13,0)</f>
        <v>2.5363000000000002</v>
      </c>
      <c r="M16" s="61">
        <f t="shared" si="4"/>
        <v>15</v>
      </c>
      <c r="N16" s="60">
        <f>VLOOKUP($A16,'Return Data'!$B$7:$R$2292,17,0)</f>
        <v>3.8786999999999998</v>
      </c>
      <c r="O16" s="61">
        <f t="shared" si="5"/>
        <v>12</v>
      </c>
      <c r="P16" s="60">
        <f>VLOOKUP($A16,'Return Data'!$B$7:$R$2292,14,0)</f>
        <v>6.5583</v>
      </c>
      <c r="Q16" s="61">
        <f t="shared" si="7"/>
        <v>8</v>
      </c>
      <c r="R16" s="60">
        <f>VLOOKUP($A16,'Return Data'!$B$7:$R$2292,16,0)</f>
        <v>7.4489999999999998</v>
      </c>
      <c r="S16" s="62">
        <f t="shared" si="6"/>
        <v>12</v>
      </c>
    </row>
    <row r="17" spans="1:19" x14ac:dyDescent="0.3">
      <c r="A17" s="77" t="s">
        <v>622</v>
      </c>
      <c r="B17" s="59">
        <f>VLOOKUP($A17,'Return Data'!$B$7:$R$2292,3,0)</f>
        <v>44774</v>
      </c>
      <c r="C17" s="60">
        <f>VLOOKUP($A17,'Return Data'!$B$7:$R$2292,4,0)</f>
        <v>2736.8326999999999</v>
      </c>
      <c r="D17" s="60">
        <f>VLOOKUP($A17,'Return Data'!$B$7:$R$2292,9,0)</f>
        <v>8.6033000000000008</v>
      </c>
      <c r="E17" s="61">
        <f t="shared" si="0"/>
        <v>10</v>
      </c>
      <c r="F17" s="60">
        <f>VLOOKUP($A17,'Return Data'!$B$7:$R$2292,10,0)</f>
        <v>1.0869</v>
      </c>
      <c r="G17" s="61">
        <f t="shared" si="1"/>
        <v>14</v>
      </c>
      <c r="H17" s="60">
        <f>VLOOKUP($A17,'Return Data'!$B$7:$R$2292,11,0)</f>
        <v>2.1938</v>
      </c>
      <c r="I17" s="61">
        <f t="shared" si="2"/>
        <v>13</v>
      </c>
      <c r="J17" s="60">
        <f>VLOOKUP($A17,'Return Data'!$B$7:$R$2292,12,0)</f>
        <v>2.2942</v>
      </c>
      <c r="K17" s="61">
        <f t="shared" si="3"/>
        <v>12</v>
      </c>
      <c r="L17" s="60">
        <f>VLOOKUP($A17,'Return Data'!$B$7:$R$2292,13,0)</f>
        <v>2.6204000000000001</v>
      </c>
      <c r="M17" s="61">
        <f t="shared" si="4"/>
        <v>14</v>
      </c>
      <c r="N17" s="60">
        <f>VLOOKUP($A17,'Return Data'!$B$7:$R$2292,17,0)</f>
        <v>3.8934000000000002</v>
      </c>
      <c r="O17" s="61">
        <f t="shared" si="5"/>
        <v>11</v>
      </c>
      <c r="P17" s="60">
        <f>VLOOKUP($A17,'Return Data'!$B$7:$R$2292,14,0)</f>
        <v>6.4405999999999999</v>
      </c>
      <c r="Q17" s="61">
        <f t="shared" si="7"/>
        <v>11</v>
      </c>
      <c r="R17" s="60">
        <f>VLOOKUP($A17,'Return Data'!$B$7:$R$2292,16,0)</f>
        <v>7.4238999999999997</v>
      </c>
      <c r="S17" s="62">
        <f t="shared" si="6"/>
        <v>14</v>
      </c>
    </row>
    <row r="18" spans="1:19" x14ac:dyDescent="0.3">
      <c r="A18" s="77" t="s">
        <v>624</v>
      </c>
      <c r="B18" s="59">
        <f>VLOOKUP($A18,'Return Data'!$B$7:$R$2292,3,0)</f>
        <v>44774</v>
      </c>
      <c r="C18" s="60">
        <f>VLOOKUP($A18,'Return Data'!$B$7:$R$2292,4,0)</f>
        <v>3149.7114999999999</v>
      </c>
      <c r="D18" s="60">
        <f>VLOOKUP($A18,'Return Data'!$B$7:$R$2292,9,0)</f>
        <v>8.4728999999999992</v>
      </c>
      <c r="E18" s="61">
        <f t="shared" si="0"/>
        <v>11</v>
      </c>
      <c r="F18" s="60">
        <f>VLOOKUP($A18,'Return Data'!$B$7:$R$2292,10,0)</f>
        <v>1.9221999999999999</v>
      </c>
      <c r="G18" s="61">
        <f t="shared" si="1"/>
        <v>10</v>
      </c>
      <c r="H18" s="60">
        <f>VLOOKUP($A18,'Return Data'!$B$7:$R$2292,11,0)</f>
        <v>2.8875000000000002</v>
      </c>
      <c r="I18" s="61">
        <f t="shared" si="2"/>
        <v>8</v>
      </c>
      <c r="J18" s="60">
        <f>VLOOKUP($A18,'Return Data'!$B$7:$R$2292,12,0)</f>
        <v>2.7751999999999999</v>
      </c>
      <c r="K18" s="61">
        <f t="shared" si="3"/>
        <v>9</v>
      </c>
      <c r="L18" s="60">
        <f>VLOOKUP($A18,'Return Data'!$B$7:$R$2292,13,0)</f>
        <v>3.4527000000000001</v>
      </c>
      <c r="M18" s="61">
        <f t="shared" si="4"/>
        <v>5</v>
      </c>
      <c r="N18" s="60">
        <f>VLOOKUP($A18,'Return Data'!$B$7:$R$2292,17,0)</f>
        <v>4.3868</v>
      </c>
      <c r="O18" s="61">
        <f t="shared" si="5"/>
        <v>7</v>
      </c>
      <c r="P18" s="60">
        <f>VLOOKUP($A18,'Return Data'!$B$7:$R$2292,14,0)</f>
        <v>6.4101999999999997</v>
      </c>
      <c r="Q18" s="61">
        <f t="shared" si="7"/>
        <v>12</v>
      </c>
      <c r="R18" s="60">
        <f>VLOOKUP($A18,'Return Data'!$B$7:$R$2292,16,0)</f>
        <v>8.1166999999999998</v>
      </c>
      <c r="S18" s="62">
        <f t="shared" si="6"/>
        <v>5</v>
      </c>
    </row>
    <row r="19" spans="1:19" x14ac:dyDescent="0.3">
      <c r="A19" s="77" t="s">
        <v>625</v>
      </c>
      <c r="B19" s="59">
        <f>VLOOKUP($A19,'Return Data'!$B$7:$R$2292,3,0)</f>
        <v>44774</v>
      </c>
      <c r="C19" s="60">
        <f>VLOOKUP($A19,'Return Data'!$B$7:$R$2292,4,0)</f>
        <v>62.491799999999998</v>
      </c>
      <c r="D19" s="60">
        <f>VLOOKUP($A19,'Return Data'!$B$7:$R$2292,9,0)</f>
        <v>15.4405</v>
      </c>
      <c r="E19" s="61">
        <f t="shared" si="0"/>
        <v>2</v>
      </c>
      <c r="F19" s="60">
        <f>VLOOKUP($A19,'Return Data'!$B$7:$R$2292,10,0)</f>
        <v>2.0556999999999999</v>
      </c>
      <c r="G19" s="61">
        <f t="shared" si="1"/>
        <v>8</v>
      </c>
      <c r="H19" s="60">
        <f>VLOOKUP($A19,'Return Data'!$B$7:$R$2292,11,0)</f>
        <v>1.9773000000000001</v>
      </c>
      <c r="I19" s="61">
        <f t="shared" si="2"/>
        <v>14</v>
      </c>
      <c r="J19" s="60">
        <f>VLOOKUP($A19,'Return Data'!$B$7:$R$2292,12,0)</f>
        <v>1.0268999999999999</v>
      </c>
      <c r="K19" s="61">
        <f t="shared" si="3"/>
        <v>16</v>
      </c>
      <c r="L19" s="60">
        <f>VLOOKUP($A19,'Return Data'!$B$7:$R$2292,13,0)</f>
        <v>2.8033999999999999</v>
      </c>
      <c r="M19" s="61">
        <f t="shared" si="4"/>
        <v>13</v>
      </c>
      <c r="N19" s="60">
        <f>VLOOKUP($A19,'Return Data'!$B$7:$R$2292,17,0)</f>
        <v>3.149</v>
      </c>
      <c r="O19" s="61">
        <f t="shared" si="5"/>
        <v>16</v>
      </c>
      <c r="P19" s="60">
        <f>VLOOKUP($A19,'Return Data'!$B$7:$R$2292,14,0)</f>
        <v>6.4946000000000002</v>
      </c>
      <c r="Q19" s="61">
        <f t="shared" si="7"/>
        <v>9</v>
      </c>
      <c r="R19" s="60">
        <f>VLOOKUP($A19,'Return Data'!$B$7:$R$2292,16,0)</f>
        <v>7.7060000000000004</v>
      </c>
      <c r="S19" s="62">
        <f t="shared" si="6"/>
        <v>9</v>
      </c>
    </row>
    <row r="20" spans="1:19" x14ac:dyDescent="0.3">
      <c r="A20" t="s">
        <v>1651</v>
      </c>
      <c r="B20" s="59">
        <f>VLOOKUP($A20,'Return Data'!$B$7:$R$2292,3,0)</f>
        <v>44774</v>
      </c>
      <c r="C20" s="60">
        <f>VLOOKUP($A20,'Return Data'!$B$7:$R$2292,4,0)</f>
        <v>49.905999999999999</v>
      </c>
      <c r="D20" s="60">
        <f>VLOOKUP($A20,'Return Data'!$B$7:$R$2292,9,0)</f>
        <v>9.5997000000000003</v>
      </c>
      <c r="E20" s="61">
        <f t="shared" si="0"/>
        <v>6</v>
      </c>
      <c r="F20" s="60">
        <f>VLOOKUP($A20,'Return Data'!$B$7:$R$2292,10,0)</f>
        <v>2.6248999999999998</v>
      </c>
      <c r="G20" s="61">
        <f t="shared" si="1"/>
        <v>4</v>
      </c>
      <c r="H20" s="60">
        <f>VLOOKUP($A20,'Return Data'!$B$7:$R$2292,11,0)</f>
        <v>3.4887000000000001</v>
      </c>
      <c r="I20" s="61">
        <f t="shared" si="2"/>
        <v>3</v>
      </c>
      <c r="J20" s="60">
        <f>VLOOKUP($A20,'Return Data'!$B$7:$R$2292,12,0)</f>
        <v>3.6335000000000002</v>
      </c>
      <c r="K20" s="61">
        <f t="shared" si="3"/>
        <v>1</v>
      </c>
      <c r="L20" s="60">
        <f>VLOOKUP($A20,'Return Data'!$B$7:$R$2292,13,0)</f>
        <v>3.8858999999999999</v>
      </c>
      <c r="M20" s="61">
        <f t="shared" si="4"/>
        <v>1</v>
      </c>
      <c r="N20" s="60">
        <f>VLOOKUP($A20,'Return Data'!$B$7:$R$2292,17,0)</f>
        <v>5.3703000000000003</v>
      </c>
      <c r="O20" s="61">
        <f t="shared" si="5"/>
        <v>1</v>
      </c>
      <c r="P20" s="60">
        <f>VLOOKUP($A20,'Return Data'!$B$7:$R$2292,14,0)</f>
        <v>6.6889000000000003</v>
      </c>
      <c r="Q20" s="61">
        <f t="shared" si="7"/>
        <v>7</v>
      </c>
      <c r="R20" s="60">
        <f>VLOOKUP($A20,'Return Data'!$B$7:$R$2292,16,0)</f>
        <v>7.9954999999999998</v>
      </c>
      <c r="S20" s="62">
        <f t="shared" si="6"/>
        <v>6</v>
      </c>
    </row>
    <row r="21" spans="1:19" x14ac:dyDescent="0.3">
      <c r="A21" s="77" t="s">
        <v>1943</v>
      </c>
      <c r="B21" s="59">
        <f>VLOOKUP($A21,'Return Data'!$B$7:$R$2292,3,0)</f>
        <v>44774</v>
      </c>
      <c r="C21" s="60">
        <f>VLOOKUP($A21,'Return Data'!$B$7:$R$2292,4,0)</f>
        <v>38.693399999999997</v>
      </c>
      <c r="D21" s="60">
        <f>VLOOKUP($A21,'Return Data'!$B$7:$R$2292,9,0)</f>
        <v>7.3517000000000001</v>
      </c>
      <c r="E21" s="61">
        <f t="shared" si="0"/>
        <v>15</v>
      </c>
      <c r="F21" s="60">
        <f>VLOOKUP($A21,'Return Data'!$B$7:$R$2292,10,0)</f>
        <v>2.9719000000000002</v>
      </c>
      <c r="G21" s="61">
        <f t="shared" si="1"/>
        <v>3</v>
      </c>
      <c r="H21" s="60">
        <f>VLOOKUP($A21,'Return Data'!$B$7:$R$2292,11,0)</f>
        <v>3.4217</v>
      </c>
      <c r="I21" s="61">
        <f t="shared" si="2"/>
        <v>5</v>
      </c>
      <c r="J21" s="60">
        <f>VLOOKUP($A21,'Return Data'!$B$7:$R$2292,12,0)</f>
        <v>3.2904</v>
      </c>
      <c r="K21" s="61">
        <f t="shared" si="3"/>
        <v>3</v>
      </c>
      <c r="L21" s="60">
        <f>VLOOKUP($A21,'Return Data'!$B$7:$R$2292,13,0)</f>
        <v>3.6404000000000001</v>
      </c>
      <c r="M21" s="61">
        <f t="shared" si="4"/>
        <v>4</v>
      </c>
      <c r="N21" s="60">
        <f>VLOOKUP($A21,'Return Data'!$B$7:$R$2292,17,0)</f>
        <v>4.8296000000000001</v>
      </c>
      <c r="O21" s="61">
        <f t="shared" si="5"/>
        <v>3</v>
      </c>
      <c r="P21" s="60">
        <f>VLOOKUP($A21,'Return Data'!$B$7:$R$2292,14,0)</f>
        <v>6.7694000000000001</v>
      </c>
      <c r="Q21" s="61">
        <f t="shared" si="7"/>
        <v>5</v>
      </c>
      <c r="R21" s="60">
        <f>VLOOKUP($A21,'Return Data'!$B$7:$R$2292,16,0)</f>
        <v>7.6299000000000001</v>
      </c>
      <c r="S21" s="62">
        <f t="shared" si="6"/>
        <v>11</v>
      </c>
    </row>
    <row r="22" spans="1:19" x14ac:dyDescent="0.3">
      <c r="A22" s="77" t="s">
        <v>627</v>
      </c>
      <c r="B22" s="59">
        <f>VLOOKUP($A22,'Return Data'!$B$7:$R$2292,3,0)</f>
        <v>44774</v>
      </c>
      <c r="C22" s="60">
        <f>VLOOKUP($A22,'Return Data'!$B$7:$R$2292,4,0)</f>
        <v>12.821899999999999</v>
      </c>
      <c r="D22" s="60">
        <f>VLOOKUP($A22,'Return Data'!$B$7:$R$2292,9,0)</f>
        <v>7.0949</v>
      </c>
      <c r="E22" s="61">
        <f t="shared" si="0"/>
        <v>17</v>
      </c>
      <c r="F22" s="60">
        <f>VLOOKUP($A22,'Return Data'!$B$7:$R$2292,10,0)</f>
        <v>1.6238999999999999</v>
      </c>
      <c r="G22" s="61">
        <f t="shared" si="1"/>
        <v>12</v>
      </c>
      <c r="H22" s="60">
        <f>VLOOKUP($A22,'Return Data'!$B$7:$R$2292,11,0)</f>
        <v>2.4933999999999998</v>
      </c>
      <c r="I22" s="61">
        <f t="shared" si="2"/>
        <v>11</v>
      </c>
      <c r="J22" s="60">
        <f>VLOOKUP($A22,'Return Data'!$B$7:$R$2292,12,0)</f>
        <v>2.6347999999999998</v>
      </c>
      <c r="K22" s="61">
        <f t="shared" si="3"/>
        <v>11</v>
      </c>
      <c r="L22" s="60">
        <f>VLOOKUP($A22,'Return Data'!$B$7:$R$2292,13,0)</f>
        <v>2.9742000000000002</v>
      </c>
      <c r="M22" s="61">
        <f t="shared" si="4"/>
        <v>9</v>
      </c>
      <c r="N22" s="60">
        <f>VLOOKUP($A22,'Return Data'!$B$7:$R$2292,17,0)</f>
        <v>3.7389999999999999</v>
      </c>
      <c r="O22" s="61">
        <f t="shared" si="5"/>
        <v>14</v>
      </c>
      <c r="P22" s="60"/>
      <c r="Q22" s="61"/>
      <c r="R22" s="60">
        <f>VLOOKUP($A22,'Return Data'!$B$7:$R$2292,16,0)</f>
        <v>7.3632</v>
      </c>
      <c r="S22" s="62">
        <f t="shared" si="6"/>
        <v>16</v>
      </c>
    </row>
    <row r="23" spans="1:19" x14ac:dyDescent="0.3">
      <c r="A23" s="77" t="s">
        <v>630</v>
      </c>
      <c r="B23" s="59">
        <f>VLOOKUP($A23,'Return Data'!$B$7:$R$2292,3,0)</f>
        <v>44774</v>
      </c>
      <c r="C23" s="60">
        <f>VLOOKUP($A23,'Return Data'!$B$7:$R$2292,4,0)</f>
        <v>33.652099999999997</v>
      </c>
      <c r="D23" s="60">
        <f>VLOOKUP($A23,'Return Data'!$B$7:$R$2292,9,0)</f>
        <v>6.0664999999999996</v>
      </c>
      <c r="E23" s="61">
        <f t="shared" si="0"/>
        <v>18</v>
      </c>
      <c r="F23" s="60">
        <f>VLOOKUP($A23,'Return Data'!$B$7:$R$2292,10,0)</f>
        <v>1.7687999999999999</v>
      </c>
      <c r="G23" s="61">
        <f t="shared" si="1"/>
        <v>11</v>
      </c>
      <c r="H23" s="60">
        <f>VLOOKUP($A23,'Return Data'!$B$7:$R$2292,11,0)</f>
        <v>2.8668</v>
      </c>
      <c r="I23" s="61">
        <f t="shared" si="2"/>
        <v>9</v>
      </c>
      <c r="J23" s="60">
        <f>VLOOKUP($A23,'Return Data'!$B$7:$R$2292,12,0)</f>
        <v>2.9392999999999998</v>
      </c>
      <c r="K23" s="61">
        <f t="shared" si="3"/>
        <v>7</v>
      </c>
      <c r="L23" s="60">
        <f>VLOOKUP($A23,'Return Data'!$B$7:$R$2292,13,0)</f>
        <v>2.8892000000000002</v>
      </c>
      <c r="M23" s="61">
        <f t="shared" si="4"/>
        <v>11</v>
      </c>
      <c r="N23" s="60">
        <f>VLOOKUP($A23,'Return Data'!$B$7:$R$2292,17,0)</f>
        <v>4.1201999999999996</v>
      </c>
      <c r="O23" s="61">
        <f t="shared" si="5"/>
        <v>9</v>
      </c>
      <c r="P23" s="60">
        <f>VLOOKUP($A23,'Return Data'!$B$7:$R$2292,14,0)</f>
        <v>6.8730000000000002</v>
      </c>
      <c r="Q23" s="61">
        <f>RANK(P23,P$8:P$26,0)</f>
        <v>3</v>
      </c>
      <c r="R23" s="60">
        <f>VLOOKUP($A23,'Return Data'!$B$7:$R$2292,16,0)</f>
        <v>7.6771000000000003</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18</v>
      </c>
      <c r="H24" s="60">
        <f>VLOOKUP($A24,'Return Data'!$B$7:$R$2292,11,0)</f>
        <v>0</v>
      </c>
      <c r="I24" s="61">
        <f t="shared" si="2"/>
        <v>19</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44774</v>
      </c>
      <c r="C25" s="60">
        <f>VLOOKUP($A25,'Return Data'!$B$7:$R$2292,4,0)</f>
        <v>12.6457</v>
      </c>
      <c r="D25" s="60">
        <f>VLOOKUP($A25,'Return Data'!$B$7:$R$2292,9,0)</f>
        <v>7.1566999999999998</v>
      </c>
      <c r="E25" s="61">
        <f t="shared" si="0"/>
        <v>16</v>
      </c>
      <c r="F25" s="60">
        <f>VLOOKUP($A25,'Return Data'!$B$7:$R$2292,10,0)</f>
        <v>0.35339999999999999</v>
      </c>
      <c r="G25" s="61">
        <f t="shared" si="1"/>
        <v>17</v>
      </c>
      <c r="H25" s="60">
        <f>VLOOKUP($A25,'Return Data'!$B$7:$R$2292,11,0)</f>
        <v>1.6382000000000001</v>
      </c>
      <c r="I25" s="61">
        <f t="shared" si="2"/>
        <v>16</v>
      </c>
      <c r="J25" s="60">
        <f>VLOOKUP($A25,'Return Data'!$B$7:$R$2292,12,0)</f>
        <v>1.8360000000000001</v>
      </c>
      <c r="K25" s="61">
        <f t="shared" si="3"/>
        <v>15</v>
      </c>
      <c r="L25" s="60">
        <f>VLOOKUP($A25,'Return Data'!$B$7:$R$2292,13,0)</f>
        <v>2.3285</v>
      </c>
      <c r="M25" s="61">
        <f t="shared" si="4"/>
        <v>16</v>
      </c>
      <c r="N25" s="60">
        <f>VLOOKUP($A25,'Return Data'!$B$7:$R$2292,17,0)</f>
        <v>3.3696999999999999</v>
      </c>
      <c r="O25" s="61">
        <f>RANK(N25,N$8:N$26,0)</f>
        <v>15</v>
      </c>
      <c r="P25" s="60">
        <f>VLOOKUP($A25,'Return Data'!$B$7:$R$2292,14,0)</f>
        <v>6.4808000000000003</v>
      </c>
      <c r="Q25" s="61">
        <f t="shared" ref="Q25" si="8">RANK(P25,P$8:P$26,0)</f>
        <v>10</v>
      </c>
      <c r="R25" s="60">
        <f>VLOOKUP($A25,'Return Data'!$B$7:$R$2292,16,0)</f>
        <v>5.7634999999999996</v>
      </c>
      <c r="S25" s="62">
        <f t="shared" si="6"/>
        <v>18</v>
      </c>
    </row>
    <row r="26" spans="1:19" x14ac:dyDescent="0.3">
      <c r="A26" s="77" t="s">
        <v>635</v>
      </c>
      <c r="B26" s="59">
        <f>VLOOKUP($A26,'Return Data'!$B$7:$R$2292,3,0)</f>
        <v>44774</v>
      </c>
      <c r="C26" s="60">
        <f>VLOOKUP($A26,'Return Data'!$B$7:$R$2292,4,0)</f>
        <v>13.473100000000001</v>
      </c>
      <c r="D26" s="60">
        <f>VLOOKUP($A26,'Return Data'!$B$7:$R$2292,9,0)</f>
        <v>8.2723999999999993</v>
      </c>
      <c r="E26" s="61">
        <f t="shared" si="0"/>
        <v>13</v>
      </c>
      <c r="F26" s="60">
        <f>VLOOKUP($A26,'Return Data'!$B$7:$R$2292,10,0)</f>
        <v>2.0891000000000002</v>
      </c>
      <c r="G26" s="61">
        <f t="shared" si="1"/>
        <v>7</v>
      </c>
      <c r="H26" s="60">
        <f>VLOOKUP($A26,'Return Data'!$B$7:$R$2292,11,0)</f>
        <v>2.9954000000000001</v>
      </c>
      <c r="I26" s="61">
        <f t="shared" si="2"/>
        <v>6</v>
      </c>
      <c r="J26" s="60">
        <f>VLOOKUP($A26,'Return Data'!$B$7:$R$2292,12,0)</f>
        <v>2.8365</v>
      </c>
      <c r="K26" s="61">
        <f t="shared" si="3"/>
        <v>8</v>
      </c>
      <c r="L26" s="60">
        <f>VLOOKUP($A26,'Return Data'!$B$7:$R$2292,13,0)</f>
        <v>3.1341000000000001</v>
      </c>
      <c r="M26" s="61">
        <f t="shared" si="4"/>
        <v>8</v>
      </c>
      <c r="N26" s="60">
        <f>VLOOKUP($A26,'Return Data'!$B$7:$R$2292,17,0)</f>
        <v>4.0846999999999998</v>
      </c>
      <c r="O26" s="61">
        <f>RANK(N26,N$8:N$26,0)</f>
        <v>10</v>
      </c>
      <c r="P26" s="60"/>
      <c r="Q26" s="61"/>
      <c r="R26" s="60">
        <f>VLOOKUP($A26,'Return Data'!$B$7:$R$2292,16,0)</f>
        <v>7.7706</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8.8862263157894716</v>
      </c>
      <c r="E28" s="83"/>
      <c r="F28" s="84">
        <f>AVERAGE(F8:F26)</f>
        <v>1.6798315789473686</v>
      </c>
      <c r="G28" s="83"/>
      <c r="H28" s="84">
        <f>AVERAGE(H8:H26)</f>
        <v>2.3979578947368423</v>
      </c>
      <c r="I28" s="83"/>
      <c r="J28" s="84">
        <f>AVERAGE(J8:J26)</f>
        <v>2.3320789473684216</v>
      </c>
      <c r="K28" s="83"/>
      <c r="L28" s="84">
        <f>AVERAGE(L8:L26)</f>
        <v>2.7825894736842107</v>
      </c>
      <c r="M28" s="83"/>
      <c r="N28" s="84">
        <f>AVERAGE(N8:N26)</f>
        <v>4.069922222222222</v>
      </c>
      <c r="O28" s="83"/>
      <c r="P28" s="84">
        <f>AVERAGE(P8:P26)</f>
        <v>6.5746333333333355</v>
      </c>
      <c r="Q28" s="83"/>
      <c r="R28" s="84">
        <f>AVERAGE(R8:R26)</f>
        <v>7.2483315789473695</v>
      </c>
      <c r="S28" s="85"/>
    </row>
    <row r="29" spans="1:19" x14ac:dyDescent="0.3">
      <c r="A29" s="82" t="s">
        <v>28</v>
      </c>
      <c r="B29" s="83"/>
      <c r="C29" s="83"/>
      <c r="D29" s="84">
        <f>MIN(D8:D26)</f>
        <v>0</v>
      </c>
      <c r="E29" s="83"/>
      <c r="F29" s="84">
        <f>MIN(F8:F26)</f>
        <v>-0.41959999999999997</v>
      </c>
      <c r="G29" s="83"/>
      <c r="H29" s="84">
        <f>MIN(H8:H26)</f>
        <v>0</v>
      </c>
      <c r="I29" s="83"/>
      <c r="J29" s="84">
        <f>MIN(J8:J26)</f>
        <v>0</v>
      </c>
      <c r="K29" s="83"/>
      <c r="L29" s="84">
        <f>MIN(L8:L26)</f>
        <v>0</v>
      </c>
      <c r="M29" s="83"/>
      <c r="N29" s="84">
        <f>MIN(N8:N26)</f>
        <v>2.7229000000000001</v>
      </c>
      <c r="O29" s="83"/>
      <c r="P29" s="84">
        <f>MIN(P8:P26)</f>
        <v>5.5841000000000003</v>
      </c>
      <c r="Q29" s="83"/>
      <c r="R29" s="84">
        <f>MIN(R8:R26)</f>
        <v>0</v>
      </c>
      <c r="S29" s="85"/>
    </row>
    <row r="30" spans="1:19" ht="15" thickBot="1" x14ac:dyDescent="0.35">
      <c r="A30" s="86" t="s">
        <v>29</v>
      </c>
      <c r="B30" s="87"/>
      <c r="C30" s="87"/>
      <c r="D30" s="88">
        <f>MAX(D8:D26)</f>
        <v>16.2622</v>
      </c>
      <c r="E30" s="87"/>
      <c r="F30" s="88">
        <f>MAX(F8:F26)</f>
        <v>3.2643</v>
      </c>
      <c r="G30" s="87"/>
      <c r="H30" s="88">
        <f>MAX(H8:H26)</f>
        <v>4.0430000000000001</v>
      </c>
      <c r="I30" s="87"/>
      <c r="J30" s="88">
        <f>MAX(J8:J26)</f>
        <v>3.6335000000000002</v>
      </c>
      <c r="K30" s="87"/>
      <c r="L30" s="88">
        <f>MAX(L8:L26)</f>
        <v>3.8858999999999999</v>
      </c>
      <c r="M30" s="87"/>
      <c r="N30" s="88">
        <f>MAX(N8:N26)</f>
        <v>5.3703000000000003</v>
      </c>
      <c r="O30" s="87"/>
      <c r="P30" s="88">
        <f>MAX(P8:P26)</f>
        <v>7.4859999999999998</v>
      </c>
      <c r="Q30" s="87"/>
      <c r="R30" s="88">
        <f>MAX(R8:R26)</f>
        <v>8.6228999999999996</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44774</v>
      </c>
      <c r="C8" s="60">
        <f>VLOOKUP($A8,'Return Data'!$B$7:$R$2292,4,0)</f>
        <v>90.589399999999998</v>
      </c>
      <c r="D8" s="60">
        <f>VLOOKUP($A8,'Return Data'!$B$7:$R$2292,9,0)</f>
        <v>10.621499999999999</v>
      </c>
      <c r="E8" s="61">
        <f t="shared" ref="E8:E26" si="0">RANK(D8,D$8:D$26,0)</f>
        <v>4</v>
      </c>
      <c r="F8" s="60">
        <f>VLOOKUP($A8,'Return Data'!$B$7:$R$2292,10,0)</f>
        <v>2.2955000000000001</v>
      </c>
      <c r="G8" s="61">
        <f t="shared" ref="G8:G26" si="1">RANK(F8,F$8:F$26,0)</f>
        <v>3</v>
      </c>
      <c r="H8" s="60">
        <f>VLOOKUP($A8,'Return Data'!$B$7:$R$2292,11,0)</f>
        <v>3.2696999999999998</v>
      </c>
      <c r="I8" s="61">
        <f t="shared" ref="I8:I26" si="2">RANK(H8,H$8:H$26,0)</f>
        <v>2</v>
      </c>
      <c r="J8" s="60">
        <f>VLOOKUP($A8,'Return Data'!$B$7:$R$2292,12,0)</f>
        <v>2.9540999999999999</v>
      </c>
      <c r="K8" s="61">
        <f t="shared" ref="K8:K26" si="3">RANK(J8,J$8:J$26,0)</f>
        <v>2</v>
      </c>
      <c r="L8" s="60">
        <f>VLOOKUP($A8,'Return Data'!$B$7:$R$2292,13,0)</f>
        <v>3.1817000000000002</v>
      </c>
      <c r="M8" s="61">
        <f t="shared" ref="M8" si="4">RANK(L8,L$8:L$26,0)</f>
        <v>3</v>
      </c>
      <c r="N8" s="60">
        <f>VLOOKUP($A8,'Return Data'!$B$7:$R$2292,17,0)</f>
        <v>4.3798000000000004</v>
      </c>
      <c r="O8" s="61">
        <f t="shared" ref="O8" si="5">RANK(N8,N$8:N$26,0)</f>
        <v>2</v>
      </c>
      <c r="P8" s="60">
        <f>VLOOKUP($A8,'Return Data'!$B$7:$R$2292,14,0)</f>
        <v>6.8353000000000002</v>
      </c>
      <c r="Q8" s="61">
        <f>RANK(P8,P$8:P$26,0)</f>
        <v>1</v>
      </c>
      <c r="R8" s="60">
        <f>VLOOKUP($A8,'Return Data'!$B$7:$R$2292,16,0)</f>
        <v>9.0525000000000002</v>
      </c>
      <c r="S8" s="62">
        <f t="shared" ref="S8" si="6">RANK(R8,R$8:R$26,0)</f>
        <v>1</v>
      </c>
    </row>
    <row r="9" spans="1:19" x14ac:dyDescent="0.3">
      <c r="A9" s="77" t="s">
        <v>605</v>
      </c>
      <c r="B9" s="59">
        <f>VLOOKUP($A9,'Return Data'!$B$7:$R$2292,3,0)</f>
        <v>44774</v>
      </c>
      <c r="C9" s="60">
        <f>VLOOKUP($A9,'Return Data'!$B$7:$R$2292,4,0)</f>
        <v>13.825900000000001</v>
      </c>
      <c r="D9" s="60">
        <f>VLOOKUP($A9,'Return Data'!$B$7:$R$2292,9,0)</f>
        <v>9.2438000000000002</v>
      </c>
      <c r="E9" s="61">
        <f t="shared" si="0"/>
        <v>5</v>
      </c>
      <c r="F9" s="60">
        <f>VLOOKUP($A9,'Return Data'!$B$7:$R$2292,10,0)</f>
        <v>2.5527000000000002</v>
      </c>
      <c r="G9" s="61">
        <f t="shared" si="1"/>
        <v>2</v>
      </c>
      <c r="H9" s="60">
        <f>VLOOKUP($A9,'Return Data'!$B$7:$R$2292,11,0)</f>
        <v>2.8294000000000001</v>
      </c>
      <c r="I9" s="61">
        <f t="shared" si="2"/>
        <v>4</v>
      </c>
      <c r="J9" s="60">
        <f>VLOOKUP($A9,'Return Data'!$B$7:$R$2292,12,0)</f>
        <v>2.8220999999999998</v>
      </c>
      <c r="K9" s="61">
        <f t="shared" si="3"/>
        <v>3</v>
      </c>
      <c r="L9" s="60">
        <f>VLOOKUP($A9,'Return Data'!$B$7:$R$2292,13,0)</f>
        <v>3.0684999999999998</v>
      </c>
      <c r="M9" s="61">
        <f t="shared" ref="M9:M26" si="7">RANK(L9,L$8:L$26,0)</f>
        <v>5</v>
      </c>
      <c r="N9" s="60">
        <f>VLOOKUP($A9,'Return Data'!$B$7:$R$2292,17,0)</f>
        <v>4.1140999999999996</v>
      </c>
      <c r="O9" s="61">
        <f t="shared" ref="O9:O26" si="8">RANK(N9,N$8:N$26,0)</f>
        <v>5</v>
      </c>
      <c r="P9" s="60">
        <f>VLOOKUP($A9,'Return Data'!$B$7:$R$2292,14,0)</f>
        <v>6.7365000000000004</v>
      </c>
      <c r="Q9" s="61">
        <f t="shared" ref="Q9:Q26" si="9">RANK(P9,P$8:P$26,0)</f>
        <v>2</v>
      </c>
      <c r="R9" s="60">
        <f>VLOOKUP($A9,'Return Data'!$B$7:$R$2292,16,0)</f>
        <v>6.6188000000000002</v>
      </c>
      <c r="S9" s="62">
        <f t="shared" ref="S9:S26" si="10">RANK(R9,R$8:R$26,0)</f>
        <v>15</v>
      </c>
    </row>
    <row r="10" spans="1:19" x14ac:dyDescent="0.3">
      <c r="A10" s="77" t="s">
        <v>1965</v>
      </c>
      <c r="B10" s="59">
        <f>VLOOKUP($A10,'Return Data'!$B$7:$R$2292,3,0)</f>
        <v>44774</v>
      </c>
      <c r="C10" s="60">
        <f>VLOOKUP($A10,'Return Data'!$B$7:$R$2292,4,0)</f>
        <v>22.1387</v>
      </c>
      <c r="D10" s="60">
        <f>VLOOKUP($A10,'Return Data'!$B$7:$R$2292,9,0)</f>
        <v>8.1397999999999993</v>
      </c>
      <c r="E10" s="61">
        <f t="shared" si="0"/>
        <v>10</v>
      </c>
      <c r="F10" s="60">
        <f>VLOOKUP($A10,'Return Data'!$B$7:$R$2292,10,0)</f>
        <v>-0.76849999999999996</v>
      </c>
      <c r="G10" s="61">
        <f t="shared" si="1"/>
        <v>19</v>
      </c>
      <c r="H10" s="60">
        <f>VLOOKUP($A10,'Return Data'!$B$7:$R$2292,11,0)</f>
        <v>0.24990000000000001</v>
      </c>
      <c r="I10" s="61">
        <f t="shared" si="2"/>
        <v>18</v>
      </c>
      <c r="J10" s="60">
        <f>VLOOKUP($A10,'Return Data'!$B$7:$R$2292,12,0)</f>
        <v>7.1900000000000006E-2</v>
      </c>
      <c r="K10" s="61">
        <f t="shared" si="3"/>
        <v>18</v>
      </c>
      <c r="L10" s="60">
        <f>VLOOKUP($A10,'Return Data'!$B$7:$R$2292,13,0)</f>
        <v>0.58930000000000005</v>
      </c>
      <c r="M10" s="61">
        <f t="shared" si="7"/>
        <v>18</v>
      </c>
      <c r="N10" s="60">
        <f>VLOOKUP($A10,'Return Data'!$B$7:$R$2292,17,0)</f>
        <v>2.1644999999999999</v>
      </c>
      <c r="O10" s="61">
        <f t="shared" si="8"/>
        <v>18</v>
      </c>
      <c r="P10" s="60">
        <f>VLOOKUP($A10,'Return Data'!$B$7:$R$2292,14,0)</f>
        <v>5.0564999999999998</v>
      </c>
      <c r="Q10" s="61">
        <f t="shared" si="9"/>
        <v>17</v>
      </c>
      <c r="R10" s="60">
        <f>VLOOKUP($A10,'Return Data'!$B$7:$R$2292,16,0)</f>
        <v>5.9560000000000004</v>
      </c>
      <c r="S10" s="62">
        <f t="shared" si="10"/>
        <v>17</v>
      </c>
    </row>
    <row r="11" spans="1:19" x14ac:dyDescent="0.3">
      <c r="A11" s="77" t="s">
        <v>607</v>
      </c>
      <c r="B11" s="59">
        <f>VLOOKUP($A11,'Return Data'!$B$7:$R$2292,3,0)</f>
        <v>44774</v>
      </c>
      <c r="C11" s="60">
        <f>VLOOKUP($A11,'Return Data'!$B$7:$R$2292,4,0)</f>
        <v>18.025700000000001</v>
      </c>
      <c r="D11" s="60">
        <f>VLOOKUP($A11,'Return Data'!$B$7:$R$2292,9,0)</f>
        <v>7.2423999999999999</v>
      </c>
      <c r="E11" s="61">
        <f t="shared" si="0"/>
        <v>14</v>
      </c>
      <c r="F11" s="60">
        <f>VLOOKUP($A11,'Return Data'!$B$7:$R$2292,10,0)</f>
        <v>1.3337000000000001</v>
      </c>
      <c r="G11" s="61">
        <f t="shared" si="1"/>
        <v>11</v>
      </c>
      <c r="H11" s="60">
        <f>VLOOKUP($A11,'Return Data'!$B$7:$R$2292,11,0)</f>
        <v>1.9643999999999999</v>
      </c>
      <c r="I11" s="61">
        <f t="shared" si="2"/>
        <v>12</v>
      </c>
      <c r="J11" s="60">
        <f>VLOOKUP($A11,'Return Data'!$B$7:$R$2292,12,0)</f>
        <v>2.0651999999999999</v>
      </c>
      <c r="K11" s="61">
        <f t="shared" si="3"/>
        <v>11</v>
      </c>
      <c r="L11" s="60">
        <f>VLOOKUP($A11,'Return Data'!$B$7:$R$2292,13,0)</f>
        <v>2.1739999999999999</v>
      </c>
      <c r="M11" s="61">
        <f t="shared" si="7"/>
        <v>15</v>
      </c>
      <c r="N11" s="60">
        <f>VLOOKUP($A11,'Return Data'!$B$7:$R$2292,17,0)</f>
        <v>3.0893000000000002</v>
      </c>
      <c r="O11" s="61">
        <f t="shared" si="8"/>
        <v>14</v>
      </c>
      <c r="P11" s="60">
        <f>VLOOKUP($A11,'Return Data'!$B$7:$R$2292,14,0)</f>
        <v>5.3818999999999999</v>
      </c>
      <c r="Q11" s="61">
        <f t="shared" si="9"/>
        <v>16</v>
      </c>
      <c r="R11" s="60">
        <f>VLOOKUP($A11,'Return Data'!$B$7:$R$2292,16,0)</f>
        <v>7.1909999999999998</v>
      </c>
      <c r="S11" s="62">
        <f t="shared" si="10"/>
        <v>8</v>
      </c>
    </row>
    <row r="12" spans="1:19" x14ac:dyDescent="0.3">
      <c r="A12" s="77" t="s">
        <v>609</v>
      </c>
      <c r="B12" s="59">
        <f>VLOOKUP($A12,'Return Data'!$B$7:$R$2292,3,0)</f>
        <v>44774</v>
      </c>
      <c r="C12" s="60">
        <f>VLOOKUP($A12,'Return Data'!$B$7:$R$2292,4,0)</f>
        <v>13.061500000000001</v>
      </c>
      <c r="D12" s="60">
        <f>VLOOKUP($A12,'Return Data'!$B$7:$R$2292,9,0)</f>
        <v>15.998699999999999</v>
      </c>
      <c r="E12" s="61">
        <f t="shared" si="0"/>
        <v>1</v>
      </c>
      <c r="F12" s="60">
        <f>VLOOKUP($A12,'Return Data'!$B$7:$R$2292,10,0)</f>
        <v>0.34810000000000002</v>
      </c>
      <c r="G12" s="61">
        <f t="shared" si="1"/>
        <v>16</v>
      </c>
      <c r="H12" s="60">
        <f>VLOOKUP($A12,'Return Data'!$B$7:$R$2292,11,0)</f>
        <v>0.2752</v>
      </c>
      <c r="I12" s="61">
        <f t="shared" si="2"/>
        <v>17</v>
      </c>
      <c r="J12" s="60">
        <f>VLOOKUP($A12,'Return Data'!$B$7:$R$2292,12,0)</f>
        <v>0.77629999999999999</v>
      </c>
      <c r="K12" s="61">
        <f t="shared" si="3"/>
        <v>16</v>
      </c>
      <c r="L12" s="60">
        <f>VLOOKUP($A12,'Return Data'!$B$7:$R$2292,13,0)</f>
        <v>1.3702000000000001</v>
      </c>
      <c r="M12" s="61">
        <f t="shared" si="7"/>
        <v>17</v>
      </c>
      <c r="N12" s="60">
        <f>VLOOKUP($A12,'Return Data'!$B$7:$R$2292,17,0)</f>
        <v>2.8275999999999999</v>
      </c>
      <c r="O12" s="61">
        <f t="shared" si="8"/>
        <v>16</v>
      </c>
      <c r="P12" s="60">
        <f>VLOOKUP($A12,'Return Data'!$B$7:$R$2292,14,0)</f>
        <v>5.4960000000000004</v>
      </c>
      <c r="Q12" s="61">
        <f t="shared" si="9"/>
        <v>15</v>
      </c>
      <c r="R12" s="60">
        <f>VLOOKUP($A12,'Return Data'!$B$7:$R$2292,16,0)</f>
        <v>7.1012000000000004</v>
      </c>
      <c r="S12" s="62">
        <f t="shared" si="10"/>
        <v>10</v>
      </c>
    </row>
    <row r="13" spans="1:19" x14ac:dyDescent="0.3">
      <c r="A13" s="77" t="s">
        <v>612</v>
      </c>
      <c r="B13" s="59">
        <f>VLOOKUP($A13,'Return Data'!$B$7:$R$2292,3,0)</f>
        <v>44774</v>
      </c>
      <c r="C13" s="60">
        <f>VLOOKUP($A13,'Return Data'!$B$7:$R$2292,4,0)</f>
        <v>80.684899999999999</v>
      </c>
      <c r="D13" s="60">
        <f>VLOOKUP($A13,'Return Data'!$B$7:$R$2292,9,0)</f>
        <v>8.1226000000000003</v>
      </c>
      <c r="E13" s="61">
        <f t="shared" si="0"/>
        <v>11</v>
      </c>
      <c r="F13" s="60">
        <f>VLOOKUP($A13,'Return Data'!$B$7:$R$2292,10,0)</f>
        <v>1.6209</v>
      </c>
      <c r="G13" s="61">
        <f t="shared" si="1"/>
        <v>8</v>
      </c>
      <c r="H13" s="60">
        <f>VLOOKUP($A13,'Return Data'!$B$7:$R$2292,11,0)</f>
        <v>2.3721999999999999</v>
      </c>
      <c r="I13" s="61">
        <f t="shared" si="2"/>
        <v>9</v>
      </c>
      <c r="J13" s="60">
        <f>VLOOKUP($A13,'Return Data'!$B$7:$R$2292,12,0)</f>
        <v>2.4380999999999999</v>
      </c>
      <c r="K13" s="61">
        <f t="shared" si="3"/>
        <v>8</v>
      </c>
      <c r="L13" s="60">
        <f>VLOOKUP($A13,'Return Data'!$B$7:$R$2292,13,0)</f>
        <v>2.7290000000000001</v>
      </c>
      <c r="M13" s="61">
        <f t="shared" si="7"/>
        <v>8</v>
      </c>
      <c r="N13" s="60">
        <f>VLOOKUP($A13,'Return Data'!$B$7:$R$2292,17,0)</f>
        <v>4.3537999999999997</v>
      </c>
      <c r="O13" s="61">
        <f t="shared" si="8"/>
        <v>3</v>
      </c>
      <c r="P13" s="60">
        <f>VLOOKUP($A13,'Return Data'!$B$7:$R$2292,14,0)</f>
        <v>5.6398999999999999</v>
      </c>
      <c r="Q13" s="61">
        <f t="shared" si="9"/>
        <v>14</v>
      </c>
      <c r="R13" s="60">
        <f>VLOOKUP($A13,'Return Data'!$B$7:$R$2292,16,0)</f>
        <v>8.6660000000000004</v>
      </c>
      <c r="S13" s="62">
        <f t="shared" si="10"/>
        <v>2</v>
      </c>
    </row>
    <row r="14" spans="1:19" x14ac:dyDescent="0.3">
      <c r="A14" s="77" t="s">
        <v>615</v>
      </c>
      <c r="B14" s="59">
        <f>VLOOKUP($A14,'Return Data'!$B$7:$R$2292,3,0)</f>
        <v>44774</v>
      </c>
      <c r="C14" s="60">
        <f>VLOOKUP($A14,'Return Data'!$B$7:$R$2292,4,0)</f>
        <v>26.116599999999998</v>
      </c>
      <c r="D14" s="60">
        <f>VLOOKUP($A14,'Return Data'!$B$7:$R$2292,9,0)</f>
        <v>10.8744</v>
      </c>
      <c r="E14" s="61">
        <f t="shared" si="0"/>
        <v>3</v>
      </c>
      <c r="F14" s="60">
        <f>VLOOKUP($A14,'Return Data'!$B$7:$R$2292,10,0)</f>
        <v>1.2005999999999999</v>
      </c>
      <c r="G14" s="61">
        <f t="shared" si="1"/>
        <v>12</v>
      </c>
      <c r="H14" s="60">
        <f>VLOOKUP($A14,'Return Data'!$B$7:$R$2292,11,0)</f>
        <v>1.9963</v>
      </c>
      <c r="I14" s="61">
        <f t="shared" si="2"/>
        <v>11</v>
      </c>
      <c r="J14" s="60">
        <f>VLOOKUP($A14,'Return Data'!$B$7:$R$2292,12,0)</f>
        <v>1.8229</v>
      </c>
      <c r="K14" s="61">
        <f t="shared" si="3"/>
        <v>13</v>
      </c>
      <c r="L14" s="60">
        <f>VLOOKUP($A14,'Return Data'!$B$7:$R$2292,13,0)</f>
        <v>2.625</v>
      </c>
      <c r="M14" s="61">
        <f t="shared" si="7"/>
        <v>10</v>
      </c>
      <c r="N14" s="60">
        <f>VLOOKUP($A14,'Return Data'!$B$7:$R$2292,17,0)</f>
        <v>3.827</v>
      </c>
      <c r="O14" s="61">
        <f t="shared" si="8"/>
        <v>9</v>
      </c>
      <c r="P14" s="60">
        <f>VLOOKUP($A14,'Return Data'!$B$7:$R$2292,14,0)</f>
        <v>6.4359000000000002</v>
      </c>
      <c r="Q14" s="61">
        <f t="shared" si="9"/>
        <v>5</v>
      </c>
      <c r="R14" s="60">
        <f>VLOOKUP($A14,'Return Data'!$B$7:$R$2292,16,0)</f>
        <v>8.2579999999999991</v>
      </c>
      <c r="S14" s="62">
        <f t="shared" si="10"/>
        <v>3</v>
      </c>
    </row>
    <row r="15" spans="1:19" x14ac:dyDescent="0.3">
      <c r="A15" s="77" t="s">
        <v>617</v>
      </c>
      <c r="B15" s="59">
        <f>VLOOKUP($A15,'Return Data'!$B$7:$R$2292,3,0)</f>
        <v>44774</v>
      </c>
      <c r="C15" s="60">
        <f>VLOOKUP($A15,'Return Data'!$B$7:$R$2292,4,0)</f>
        <v>23.853899999999999</v>
      </c>
      <c r="D15" s="60">
        <f>VLOOKUP($A15,'Return Data'!$B$7:$R$2292,9,0)</f>
        <v>8.4362999999999992</v>
      </c>
      <c r="E15" s="61">
        <f t="shared" si="0"/>
        <v>8</v>
      </c>
      <c r="F15" s="60">
        <f>VLOOKUP($A15,'Return Data'!$B$7:$R$2292,10,0)</f>
        <v>2.9506999999999999</v>
      </c>
      <c r="G15" s="61">
        <f t="shared" si="1"/>
        <v>1</v>
      </c>
      <c r="H15" s="60">
        <f>VLOOKUP($A15,'Return Data'!$B$7:$R$2292,11,0)</f>
        <v>3.7246999999999999</v>
      </c>
      <c r="I15" s="61">
        <f t="shared" si="2"/>
        <v>1</v>
      </c>
      <c r="J15" s="60">
        <f>VLOOKUP($A15,'Return Data'!$B$7:$R$2292,12,0)</f>
        <v>2.7328000000000001</v>
      </c>
      <c r="K15" s="61">
        <f t="shared" si="3"/>
        <v>4</v>
      </c>
      <c r="L15" s="60">
        <f>VLOOKUP($A15,'Return Data'!$B$7:$R$2292,13,0)</f>
        <v>3.4378000000000002</v>
      </c>
      <c r="M15" s="61">
        <f t="shared" si="7"/>
        <v>2</v>
      </c>
      <c r="N15" s="60">
        <f>VLOOKUP($A15,'Return Data'!$B$7:$R$2292,17,0)</f>
        <v>4.1421000000000001</v>
      </c>
      <c r="O15" s="61">
        <f t="shared" si="8"/>
        <v>4</v>
      </c>
      <c r="P15" s="60">
        <f>VLOOKUP($A15,'Return Data'!$B$7:$R$2292,14,0)</f>
        <v>6.4885000000000002</v>
      </c>
      <c r="Q15" s="61">
        <f t="shared" si="9"/>
        <v>4</v>
      </c>
      <c r="R15" s="60">
        <f>VLOOKUP($A15,'Return Data'!$B$7:$R$2292,16,0)</f>
        <v>6.9265999999999996</v>
      </c>
      <c r="S15" s="62">
        <f t="shared" si="10"/>
        <v>12</v>
      </c>
    </row>
    <row r="16" spans="1:19" x14ac:dyDescent="0.3">
      <c r="A16" s="77" t="s">
        <v>620</v>
      </c>
      <c r="B16" s="59">
        <f>VLOOKUP($A16,'Return Data'!$B$7:$R$2292,3,0)</f>
        <v>44774</v>
      </c>
      <c r="C16" s="60">
        <f>VLOOKUP($A16,'Return Data'!$B$7:$R$2292,4,0)</f>
        <v>15.695399999999999</v>
      </c>
      <c r="D16" s="60">
        <f>VLOOKUP($A16,'Return Data'!$B$7:$R$2292,9,0)</f>
        <v>8.5839999999999996</v>
      </c>
      <c r="E16" s="61">
        <f t="shared" si="0"/>
        <v>7</v>
      </c>
      <c r="F16" s="60">
        <f>VLOOKUP($A16,'Return Data'!$B$7:$R$2292,10,0)</f>
        <v>0.36649999999999999</v>
      </c>
      <c r="G16" s="61">
        <f t="shared" si="1"/>
        <v>15</v>
      </c>
      <c r="H16" s="60">
        <f>VLOOKUP($A16,'Return Data'!$B$7:$R$2292,11,0)</f>
        <v>1.3308</v>
      </c>
      <c r="I16" s="61">
        <f t="shared" si="2"/>
        <v>15</v>
      </c>
      <c r="J16" s="60">
        <f>VLOOKUP($A16,'Return Data'!$B$7:$R$2292,12,0)</f>
        <v>1.7292000000000001</v>
      </c>
      <c r="K16" s="61">
        <f t="shared" si="3"/>
        <v>14</v>
      </c>
      <c r="L16" s="60">
        <f>VLOOKUP($A16,'Return Data'!$B$7:$R$2292,13,0)</f>
        <v>2.2206999999999999</v>
      </c>
      <c r="M16" s="61">
        <f t="shared" si="7"/>
        <v>13</v>
      </c>
      <c r="N16" s="60">
        <f>VLOOKUP($A16,'Return Data'!$B$7:$R$2292,17,0)</f>
        <v>3.5602</v>
      </c>
      <c r="O16" s="61">
        <f t="shared" si="8"/>
        <v>11</v>
      </c>
      <c r="P16" s="60">
        <f>VLOOKUP($A16,'Return Data'!$B$7:$R$2292,14,0)</f>
        <v>6.2324000000000002</v>
      </c>
      <c r="Q16" s="61">
        <f t="shared" si="9"/>
        <v>8</v>
      </c>
      <c r="R16" s="60">
        <f>VLOOKUP($A16,'Return Data'!$B$7:$R$2292,16,0)</f>
        <v>7.1176000000000004</v>
      </c>
      <c r="S16" s="62">
        <f t="shared" si="10"/>
        <v>9</v>
      </c>
    </row>
    <row r="17" spans="1:19" x14ac:dyDescent="0.3">
      <c r="A17" s="77" t="s">
        <v>621</v>
      </c>
      <c r="B17" s="59">
        <f>VLOOKUP($A17,'Return Data'!$B$7:$R$2292,3,0)</f>
        <v>44774</v>
      </c>
      <c r="C17" s="60">
        <f>VLOOKUP($A17,'Return Data'!$B$7:$R$2292,4,0)</f>
        <v>2582.2694999999999</v>
      </c>
      <c r="D17" s="60">
        <f>VLOOKUP($A17,'Return Data'!$B$7:$R$2292,9,0)</f>
        <v>8.2203999999999997</v>
      </c>
      <c r="E17" s="61">
        <f t="shared" si="0"/>
        <v>9</v>
      </c>
      <c r="F17" s="60">
        <f>VLOOKUP($A17,'Return Data'!$B$7:$R$2292,10,0)</f>
        <v>0.70589999999999997</v>
      </c>
      <c r="G17" s="61">
        <f t="shared" si="1"/>
        <v>14</v>
      </c>
      <c r="H17" s="60">
        <f>VLOOKUP($A17,'Return Data'!$B$7:$R$2292,11,0)</f>
        <v>1.8086</v>
      </c>
      <c r="I17" s="61">
        <f t="shared" si="2"/>
        <v>13</v>
      </c>
      <c r="J17" s="60">
        <f>VLOOKUP($A17,'Return Data'!$B$7:$R$2292,12,0)</f>
        <v>1.9004000000000001</v>
      </c>
      <c r="K17" s="61">
        <f t="shared" si="3"/>
        <v>12</v>
      </c>
      <c r="L17" s="60">
        <f>VLOOKUP($A17,'Return Data'!$B$7:$R$2292,13,0)</f>
        <v>2.2200000000000002</v>
      </c>
      <c r="M17" s="61">
        <f t="shared" si="7"/>
        <v>14</v>
      </c>
      <c r="N17" s="60">
        <f>VLOOKUP($A17,'Return Data'!$B$7:$R$2292,17,0)</f>
        <v>3.4834999999999998</v>
      </c>
      <c r="O17" s="61">
        <f t="shared" si="8"/>
        <v>12</v>
      </c>
      <c r="P17" s="60">
        <f>VLOOKUP($A17,'Return Data'!$B$7:$R$2292,14,0)</f>
        <v>6.0209999999999999</v>
      </c>
      <c r="Q17" s="61">
        <f t="shared" si="9"/>
        <v>12</v>
      </c>
      <c r="R17" s="60">
        <f>VLOOKUP($A17,'Return Data'!$B$7:$R$2292,16,0)</f>
        <v>6.5250000000000004</v>
      </c>
      <c r="S17" s="62">
        <f t="shared" si="10"/>
        <v>16</v>
      </c>
    </row>
    <row r="18" spans="1:19" x14ac:dyDescent="0.3">
      <c r="A18" s="77" t="s">
        <v>623</v>
      </c>
      <c r="B18" s="59">
        <f>VLOOKUP($A18,'Return Data'!$B$7:$R$2292,3,0)</f>
        <v>44774</v>
      </c>
      <c r="C18" s="60">
        <f>VLOOKUP($A18,'Return Data'!$B$7:$R$2292,4,0)</f>
        <v>3046.4158000000002</v>
      </c>
      <c r="D18" s="60">
        <f>VLOOKUP($A18,'Return Data'!$B$7:$R$2292,9,0)</f>
        <v>8.1143000000000001</v>
      </c>
      <c r="E18" s="61">
        <f t="shared" si="0"/>
        <v>12</v>
      </c>
      <c r="F18" s="60">
        <f>VLOOKUP($A18,'Return Data'!$B$7:$R$2292,10,0)</f>
        <v>1.5599000000000001</v>
      </c>
      <c r="G18" s="61">
        <f t="shared" si="1"/>
        <v>9</v>
      </c>
      <c r="H18" s="60">
        <f>VLOOKUP($A18,'Return Data'!$B$7:$R$2292,11,0)</f>
        <v>2.5206</v>
      </c>
      <c r="I18" s="61">
        <f t="shared" si="2"/>
        <v>8</v>
      </c>
      <c r="J18" s="60">
        <f>VLOOKUP($A18,'Return Data'!$B$7:$R$2292,12,0)</f>
        <v>2.4056999999999999</v>
      </c>
      <c r="K18" s="61">
        <f t="shared" si="3"/>
        <v>9</v>
      </c>
      <c r="L18" s="60">
        <f>VLOOKUP($A18,'Return Data'!$B$7:$R$2292,13,0)</f>
        <v>3.0828000000000002</v>
      </c>
      <c r="M18" s="61">
        <f t="shared" si="7"/>
        <v>4</v>
      </c>
      <c r="N18" s="60">
        <f>VLOOKUP($A18,'Return Data'!$B$7:$R$2292,17,0)</f>
        <v>4.0255999999999998</v>
      </c>
      <c r="O18" s="61">
        <f t="shared" si="8"/>
        <v>7</v>
      </c>
      <c r="P18" s="60">
        <f>VLOOKUP($A18,'Return Data'!$B$7:$R$2292,14,0)</f>
        <v>6.0636999999999999</v>
      </c>
      <c r="Q18" s="61">
        <f t="shared" si="9"/>
        <v>11</v>
      </c>
      <c r="R18" s="60">
        <f>VLOOKUP($A18,'Return Data'!$B$7:$R$2292,16,0)</f>
        <v>7.7784000000000004</v>
      </c>
      <c r="S18" s="62">
        <f t="shared" si="10"/>
        <v>4</v>
      </c>
    </row>
    <row r="19" spans="1:19" x14ac:dyDescent="0.3">
      <c r="A19" s="77" t="s">
        <v>626</v>
      </c>
      <c r="B19" s="59">
        <f>VLOOKUP($A19,'Return Data'!$B$7:$R$2292,3,0)</f>
        <v>44774</v>
      </c>
      <c r="C19" s="60">
        <f>VLOOKUP($A19,'Return Data'!$B$7:$R$2292,4,0)</f>
        <v>59.249099999999999</v>
      </c>
      <c r="D19" s="60">
        <f>VLOOKUP($A19,'Return Data'!$B$7:$R$2292,9,0)</f>
        <v>15.0954</v>
      </c>
      <c r="E19" s="61">
        <f t="shared" si="0"/>
        <v>2</v>
      </c>
      <c r="F19" s="60">
        <f>VLOOKUP($A19,'Return Data'!$B$7:$R$2292,10,0)</f>
        <v>1.7148000000000001</v>
      </c>
      <c r="G19" s="61">
        <f t="shared" si="1"/>
        <v>7</v>
      </c>
      <c r="H19" s="60">
        <f>VLOOKUP($A19,'Return Data'!$B$7:$R$2292,11,0)</f>
        <v>1.6342000000000001</v>
      </c>
      <c r="I19" s="61">
        <f t="shared" si="2"/>
        <v>14</v>
      </c>
      <c r="J19" s="60">
        <f>VLOOKUP($A19,'Return Data'!$B$7:$R$2292,12,0)</f>
        <v>0.68469999999999998</v>
      </c>
      <c r="K19" s="61">
        <f t="shared" si="3"/>
        <v>17</v>
      </c>
      <c r="L19" s="60">
        <f>VLOOKUP($A19,'Return Data'!$B$7:$R$2292,13,0)</f>
        <v>2.4542999999999999</v>
      </c>
      <c r="M19" s="61">
        <f t="shared" si="7"/>
        <v>12</v>
      </c>
      <c r="N19" s="60">
        <f>VLOOKUP($A19,'Return Data'!$B$7:$R$2292,17,0)</f>
        <v>2.7965</v>
      </c>
      <c r="O19" s="61">
        <f t="shared" si="8"/>
        <v>17</v>
      </c>
      <c r="P19" s="60">
        <f>VLOOKUP($A19,'Return Data'!$B$7:$R$2292,14,0)</f>
        <v>6.1382000000000003</v>
      </c>
      <c r="Q19" s="61">
        <f t="shared" si="9"/>
        <v>9</v>
      </c>
      <c r="R19" s="60">
        <f>VLOOKUP($A19,'Return Data'!$B$7:$R$2292,16,0)</f>
        <v>7.2694999999999999</v>
      </c>
      <c r="S19" s="62">
        <f t="shared" si="10"/>
        <v>7</v>
      </c>
    </row>
    <row r="20" spans="1:19" x14ac:dyDescent="0.3">
      <c r="A20" t="s">
        <v>1650</v>
      </c>
      <c r="B20" s="59">
        <f>VLOOKUP($A20,'Return Data'!$B$7:$R$2292,3,0)</f>
        <v>44774</v>
      </c>
      <c r="C20" s="60">
        <f>VLOOKUP($A20,'Return Data'!$B$7:$R$2292,4,0)</f>
        <v>48.055500000000002</v>
      </c>
      <c r="D20" s="60">
        <f>VLOOKUP($A20,'Return Data'!$B$7:$R$2292,9,0)</f>
        <v>9.2353000000000005</v>
      </c>
      <c r="E20" s="61">
        <f t="shared" si="0"/>
        <v>6</v>
      </c>
      <c r="F20" s="60">
        <f>VLOOKUP($A20,'Return Data'!$B$7:$R$2292,10,0)</f>
        <v>2.2625999999999999</v>
      </c>
      <c r="G20" s="61">
        <f t="shared" si="1"/>
        <v>4</v>
      </c>
      <c r="H20" s="60">
        <f>VLOOKUP($A20,'Return Data'!$B$7:$R$2292,11,0)</f>
        <v>3.1231</v>
      </c>
      <c r="I20" s="61">
        <f t="shared" si="2"/>
        <v>3</v>
      </c>
      <c r="J20" s="60">
        <f>VLOOKUP($A20,'Return Data'!$B$7:$R$2292,12,0)</f>
        <v>3.2578</v>
      </c>
      <c r="K20" s="61">
        <f t="shared" si="3"/>
        <v>1</v>
      </c>
      <c r="L20" s="60">
        <f>VLOOKUP($A20,'Return Data'!$B$7:$R$2292,13,0)</f>
        <v>3.4969999999999999</v>
      </c>
      <c r="M20" s="61">
        <f t="shared" si="7"/>
        <v>1</v>
      </c>
      <c r="N20" s="60">
        <f>VLOOKUP($A20,'Return Data'!$B$7:$R$2292,17,0)</f>
        <v>4.9630000000000001</v>
      </c>
      <c r="O20" s="61">
        <f t="shared" si="8"/>
        <v>1</v>
      </c>
      <c r="P20" s="60">
        <f>VLOOKUP($A20,'Return Data'!$B$7:$R$2292,14,0)</f>
        <v>6.2725</v>
      </c>
      <c r="Q20" s="61">
        <f t="shared" si="9"/>
        <v>7</v>
      </c>
      <c r="R20" s="60">
        <f>VLOOKUP($A20,'Return Data'!$B$7:$R$2292,16,0)</f>
        <v>7.4335000000000004</v>
      </c>
      <c r="S20" s="62">
        <f t="shared" si="10"/>
        <v>5</v>
      </c>
    </row>
    <row r="21" spans="1:19" x14ac:dyDescent="0.3">
      <c r="A21" s="77" t="s">
        <v>1942</v>
      </c>
      <c r="B21" s="59">
        <f>VLOOKUP($A21,'Return Data'!$B$7:$R$2292,3,0)</f>
        <v>44774</v>
      </c>
      <c r="C21" s="60">
        <f>VLOOKUP($A21,'Return Data'!$B$7:$R$2292,4,0)</f>
        <v>35.471600000000002</v>
      </c>
      <c r="D21" s="60">
        <f>VLOOKUP($A21,'Return Data'!$B$7:$R$2292,9,0)</f>
        <v>6.6258999999999997</v>
      </c>
      <c r="E21" s="61">
        <f t="shared" si="0"/>
        <v>17</v>
      </c>
      <c r="F21" s="60">
        <f>VLOOKUP($A21,'Return Data'!$B$7:$R$2292,10,0)</f>
        <v>2.2505000000000002</v>
      </c>
      <c r="G21" s="61">
        <f t="shared" si="1"/>
        <v>5</v>
      </c>
      <c r="H21" s="60">
        <f>VLOOKUP($A21,'Return Data'!$B$7:$R$2292,11,0)</f>
        <v>2.7078000000000002</v>
      </c>
      <c r="I21" s="61">
        <f t="shared" si="2"/>
        <v>5</v>
      </c>
      <c r="J21" s="60">
        <f>VLOOKUP($A21,'Return Data'!$B$7:$R$2292,12,0)</f>
        <v>2.5333000000000001</v>
      </c>
      <c r="K21" s="61">
        <f t="shared" si="3"/>
        <v>6</v>
      </c>
      <c r="L21" s="60">
        <f>VLOOKUP($A21,'Return Data'!$B$7:$R$2292,13,0)</f>
        <v>2.9056000000000002</v>
      </c>
      <c r="M21" s="61">
        <f t="shared" si="7"/>
        <v>6</v>
      </c>
      <c r="N21" s="60">
        <f>VLOOKUP($A21,'Return Data'!$B$7:$R$2292,17,0)</f>
        <v>4.1021000000000001</v>
      </c>
      <c r="O21" s="61">
        <f t="shared" si="8"/>
        <v>6</v>
      </c>
      <c r="P21" s="60">
        <f>VLOOKUP($A21,'Return Data'!$B$7:$R$2292,14,0)</f>
        <v>5.9989999999999997</v>
      </c>
      <c r="Q21" s="61">
        <f t="shared" si="9"/>
        <v>13</v>
      </c>
      <c r="R21" s="60">
        <f>VLOOKUP($A21,'Return Data'!$B$7:$R$2292,16,0)</f>
        <v>6.7031999999999998</v>
      </c>
      <c r="S21" s="62">
        <f t="shared" si="10"/>
        <v>14</v>
      </c>
    </row>
    <row r="22" spans="1:19" x14ac:dyDescent="0.3">
      <c r="A22" s="77" t="s">
        <v>628</v>
      </c>
      <c r="B22" s="59">
        <f>VLOOKUP($A22,'Return Data'!$B$7:$R$2292,3,0)</f>
        <v>44774</v>
      </c>
      <c r="C22" s="60">
        <f>VLOOKUP($A22,'Return Data'!$B$7:$R$2292,4,0)</f>
        <v>12.606999999999999</v>
      </c>
      <c r="D22" s="60">
        <f>VLOOKUP($A22,'Return Data'!$B$7:$R$2292,9,0)</f>
        <v>6.6307999999999998</v>
      </c>
      <c r="E22" s="61">
        <f t="shared" si="0"/>
        <v>16</v>
      </c>
      <c r="F22" s="60">
        <f>VLOOKUP($A22,'Return Data'!$B$7:$R$2292,10,0)</f>
        <v>1.1894</v>
      </c>
      <c r="G22" s="61">
        <f t="shared" si="1"/>
        <v>13</v>
      </c>
      <c r="H22" s="60">
        <f>VLOOKUP($A22,'Return Data'!$B$7:$R$2292,11,0)</f>
        <v>2.044</v>
      </c>
      <c r="I22" s="61">
        <f t="shared" si="2"/>
        <v>10</v>
      </c>
      <c r="J22" s="60">
        <f>VLOOKUP($A22,'Return Data'!$B$7:$R$2292,12,0)</f>
        <v>2.1815000000000002</v>
      </c>
      <c r="K22" s="61">
        <f t="shared" si="3"/>
        <v>10</v>
      </c>
      <c r="L22" s="60">
        <f>VLOOKUP($A22,'Return Data'!$B$7:$R$2292,13,0)</f>
        <v>2.5146999999999999</v>
      </c>
      <c r="M22" s="61">
        <f t="shared" si="7"/>
        <v>11</v>
      </c>
      <c r="N22" s="60">
        <f>VLOOKUP($A22,'Return Data'!$B$7:$R$2292,17,0)</f>
        <v>3.2595999999999998</v>
      </c>
      <c r="O22" s="61">
        <f t="shared" si="8"/>
        <v>13</v>
      </c>
      <c r="P22" s="60"/>
      <c r="Q22" s="61"/>
      <c r="R22" s="60">
        <f>VLOOKUP($A22,'Return Data'!$B$7:$R$2292,16,0)</f>
        <v>6.8457999999999997</v>
      </c>
      <c r="S22" s="62">
        <f t="shared" si="10"/>
        <v>13</v>
      </c>
    </row>
    <row r="23" spans="1:19" x14ac:dyDescent="0.3">
      <c r="A23" s="77" t="s">
        <v>629</v>
      </c>
      <c r="B23" s="59">
        <f>VLOOKUP($A23,'Return Data'!$B$7:$R$2292,3,0)</f>
        <v>44774</v>
      </c>
      <c r="C23" s="60">
        <f>VLOOKUP($A23,'Return Data'!$B$7:$R$2292,4,0)</f>
        <v>32.759500000000003</v>
      </c>
      <c r="D23" s="60">
        <f>VLOOKUP($A23,'Return Data'!$B$7:$R$2292,9,0)</f>
        <v>5.8151000000000002</v>
      </c>
      <c r="E23" s="61">
        <f t="shared" si="0"/>
        <v>18</v>
      </c>
      <c r="F23" s="60">
        <f>VLOOKUP($A23,'Return Data'!$B$7:$R$2292,10,0)</f>
        <v>1.5446</v>
      </c>
      <c r="G23" s="61">
        <f t="shared" si="1"/>
        <v>10</v>
      </c>
      <c r="H23" s="60">
        <f>VLOOKUP($A23,'Return Data'!$B$7:$R$2292,11,0)</f>
        <v>2.6259000000000001</v>
      </c>
      <c r="I23" s="61">
        <f t="shared" si="2"/>
        <v>7</v>
      </c>
      <c r="J23" s="60">
        <f>VLOOKUP($A23,'Return Data'!$B$7:$R$2292,12,0)</f>
        <v>2.6907999999999999</v>
      </c>
      <c r="K23" s="61">
        <f t="shared" si="3"/>
        <v>5</v>
      </c>
      <c r="L23" s="60">
        <f>VLOOKUP($A23,'Return Data'!$B$7:$R$2292,13,0)</f>
        <v>2.6360999999999999</v>
      </c>
      <c r="M23" s="61">
        <f t="shared" si="7"/>
        <v>9</v>
      </c>
      <c r="N23" s="60">
        <f>VLOOKUP($A23,'Return Data'!$B$7:$R$2292,17,0)</f>
        <v>3.8639000000000001</v>
      </c>
      <c r="O23" s="61">
        <f t="shared" si="8"/>
        <v>8</v>
      </c>
      <c r="P23" s="60">
        <f>VLOOKUP($A23,'Return Data'!$B$7:$R$2292,14,0)</f>
        <v>6.6219999999999999</v>
      </c>
      <c r="Q23" s="61">
        <f t="shared" si="9"/>
        <v>3</v>
      </c>
      <c r="R23" s="60">
        <f>VLOOKUP($A23,'Return Data'!$B$7:$R$2292,16,0)</f>
        <v>6.9756999999999998</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18</v>
      </c>
      <c r="H24" s="60">
        <f>VLOOKUP($A24,'Return Data'!$B$7:$R$2292,11,0)</f>
        <v>0</v>
      </c>
      <c r="I24" s="61">
        <f t="shared" si="2"/>
        <v>19</v>
      </c>
      <c r="J24" s="60">
        <f>VLOOKUP($A24,'Return Data'!$B$7:$R$2292,12,0)</f>
        <v>0</v>
      </c>
      <c r="K24" s="61">
        <f t="shared" si="3"/>
        <v>19</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44774</v>
      </c>
      <c r="C25" s="60">
        <f>VLOOKUP($A25,'Return Data'!$B$7:$R$2292,4,0)</f>
        <v>12.471500000000001</v>
      </c>
      <c r="D25" s="60">
        <f>VLOOKUP($A25,'Return Data'!$B$7:$R$2292,9,0)</f>
        <v>6.8273999999999999</v>
      </c>
      <c r="E25" s="61">
        <f t="shared" si="0"/>
        <v>15</v>
      </c>
      <c r="F25" s="60">
        <f>VLOOKUP($A25,'Return Data'!$B$7:$R$2292,10,0)</f>
        <v>9.2999999999999992E-3</v>
      </c>
      <c r="G25" s="61">
        <f t="shared" si="1"/>
        <v>17</v>
      </c>
      <c r="H25" s="60">
        <f>VLOOKUP($A25,'Return Data'!$B$7:$R$2292,11,0)</f>
        <v>1.2544</v>
      </c>
      <c r="I25" s="61">
        <f t="shared" si="2"/>
        <v>16</v>
      </c>
      <c r="J25" s="60">
        <f>VLOOKUP($A25,'Return Data'!$B$7:$R$2292,12,0)</f>
        <v>1.4478</v>
      </c>
      <c r="K25" s="61">
        <f t="shared" si="3"/>
        <v>15</v>
      </c>
      <c r="L25" s="60">
        <f>VLOOKUP($A25,'Return Data'!$B$7:$R$2292,13,0)</f>
        <v>1.9573</v>
      </c>
      <c r="M25" s="61">
        <f t="shared" si="7"/>
        <v>16</v>
      </c>
      <c r="N25" s="60">
        <f>VLOOKUP($A25,'Return Data'!$B$7:$R$2292,17,0)</f>
        <v>3.0451999999999999</v>
      </c>
      <c r="O25" s="61">
        <f t="shared" si="8"/>
        <v>15</v>
      </c>
      <c r="P25" s="60">
        <f>VLOOKUP($A25,'Return Data'!$B$7:$R$2292,14,0)</f>
        <v>6.1295999999999999</v>
      </c>
      <c r="Q25" s="61">
        <f t="shared" si="9"/>
        <v>10</v>
      </c>
      <c r="R25" s="60">
        <f>VLOOKUP($A25,'Return Data'!$B$7:$R$2292,16,0)</f>
        <v>5.4138000000000002</v>
      </c>
      <c r="S25" s="62">
        <f t="shared" si="10"/>
        <v>18</v>
      </c>
    </row>
    <row r="26" spans="1:19" x14ac:dyDescent="0.3">
      <c r="A26" s="77" t="s">
        <v>636</v>
      </c>
      <c r="B26" s="59">
        <f>VLOOKUP($A26,'Return Data'!$B$7:$R$2292,3,0)</f>
        <v>44774</v>
      </c>
      <c r="C26" s="60">
        <f>VLOOKUP($A26,'Return Data'!$B$7:$R$2292,4,0)</f>
        <v>13.303699999999999</v>
      </c>
      <c r="D26" s="60">
        <f>VLOOKUP($A26,'Return Data'!$B$7:$R$2292,9,0)</f>
        <v>7.9747000000000003</v>
      </c>
      <c r="E26" s="61">
        <f t="shared" si="0"/>
        <v>13</v>
      </c>
      <c r="F26" s="60">
        <f>VLOOKUP($A26,'Return Data'!$B$7:$R$2292,10,0)</f>
        <v>1.7621</v>
      </c>
      <c r="G26" s="61">
        <f t="shared" si="1"/>
        <v>6</v>
      </c>
      <c r="H26" s="60">
        <f>VLOOKUP($A26,'Return Data'!$B$7:$R$2292,11,0)</f>
        <v>2.6568999999999998</v>
      </c>
      <c r="I26" s="61">
        <f t="shared" si="2"/>
        <v>6</v>
      </c>
      <c r="J26" s="60">
        <f>VLOOKUP($A26,'Return Data'!$B$7:$R$2292,12,0)</f>
        <v>2.4895999999999998</v>
      </c>
      <c r="K26" s="61">
        <f t="shared" si="3"/>
        <v>7</v>
      </c>
      <c r="L26" s="60">
        <f>VLOOKUP($A26,'Return Data'!$B$7:$R$2292,13,0)</f>
        <v>2.7732000000000001</v>
      </c>
      <c r="M26" s="61">
        <f t="shared" si="7"/>
        <v>7</v>
      </c>
      <c r="N26" s="60">
        <f>VLOOKUP($A26,'Return Data'!$B$7:$R$2292,17,0)</f>
        <v>3.7551000000000001</v>
      </c>
      <c r="O26" s="61">
        <f t="shared" si="8"/>
        <v>10</v>
      </c>
      <c r="P26" s="60">
        <f>VLOOKUP($A26,'Return Data'!$B$7:$R$2292,14,0)</f>
        <v>6.4111000000000002</v>
      </c>
      <c r="Q26" s="61">
        <f t="shared" si="9"/>
        <v>6</v>
      </c>
      <c r="R26" s="60">
        <f>VLOOKUP($A26,'Return Data'!$B$7:$R$2292,16,0)</f>
        <v>7.4288999999999996</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8.5159368421052637</v>
      </c>
      <c r="E28" s="83"/>
      <c r="F28" s="84">
        <f>AVERAGE(F8:F26)</f>
        <v>1.3104894736842103</v>
      </c>
      <c r="G28" s="83"/>
      <c r="H28" s="84">
        <f>AVERAGE(H8:H26)</f>
        <v>2.0204263157894733</v>
      </c>
      <c r="I28" s="83"/>
      <c r="J28" s="84">
        <f>AVERAGE(J8:J26)</f>
        <v>1.9475894736842108</v>
      </c>
      <c r="K28" s="83"/>
      <c r="L28" s="84">
        <f>AVERAGE(L8:L26)</f>
        <v>2.3914315789473686</v>
      </c>
      <c r="M28" s="83"/>
      <c r="N28" s="84">
        <f>AVERAGE(N8:N26)</f>
        <v>3.4606789473684207</v>
      </c>
      <c r="O28" s="83"/>
      <c r="P28" s="84">
        <f>AVERAGE(P8:P26)</f>
        <v>6.1152941176470579</v>
      </c>
      <c r="Q28" s="83"/>
      <c r="R28" s="84">
        <f>AVERAGE(R8:R26)</f>
        <v>6.803236842105262</v>
      </c>
      <c r="S28" s="85"/>
    </row>
    <row r="29" spans="1:19" x14ac:dyDescent="0.3">
      <c r="A29" s="82" t="s">
        <v>28</v>
      </c>
      <c r="B29" s="83"/>
      <c r="C29" s="83"/>
      <c r="D29" s="84">
        <f>MIN(D8:D26)</f>
        <v>0</v>
      </c>
      <c r="E29" s="83"/>
      <c r="F29" s="84">
        <f>MIN(F8:F26)</f>
        <v>-0.76849999999999996</v>
      </c>
      <c r="G29" s="83"/>
      <c r="H29" s="84">
        <f>MIN(H8:H26)</f>
        <v>0</v>
      </c>
      <c r="I29" s="83"/>
      <c r="J29" s="84">
        <f>MIN(J8:J26)</f>
        <v>0</v>
      </c>
      <c r="K29" s="83"/>
      <c r="L29" s="84">
        <f>MIN(L8:L26)</f>
        <v>0</v>
      </c>
      <c r="M29" s="83"/>
      <c r="N29" s="84">
        <f>MIN(N8:N26)</f>
        <v>0</v>
      </c>
      <c r="O29" s="83"/>
      <c r="P29" s="84">
        <f>MIN(P8:P26)</f>
        <v>5.0564999999999998</v>
      </c>
      <c r="Q29" s="83"/>
      <c r="R29" s="84">
        <f>MIN(R8:R26)</f>
        <v>0</v>
      </c>
      <c r="S29" s="85"/>
    </row>
    <row r="30" spans="1:19" ht="15" thickBot="1" x14ac:dyDescent="0.35">
      <c r="A30" s="86" t="s">
        <v>29</v>
      </c>
      <c r="B30" s="87"/>
      <c r="C30" s="87"/>
      <c r="D30" s="88">
        <f>MAX(D8:D26)</f>
        <v>15.998699999999999</v>
      </c>
      <c r="E30" s="87"/>
      <c r="F30" s="88">
        <f>MAX(F8:F26)</f>
        <v>2.9506999999999999</v>
      </c>
      <c r="G30" s="87"/>
      <c r="H30" s="88">
        <f>MAX(H8:H26)</f>
        <v>3.7246999999999999</v>
      </c>
      <c r="I30" s="87"/>
      <c r="J30" s="88">
        <f>MAX(J8:J26)</f>
        <v>3.2578</v>
      </c>
      <c r="K30" s="87"/>
      <c r="L30" s="88">
        <f>MAX(L8:L26)</f>
        <v>3.4969999999999999</v>
      </c>
      <c r="M30" s="87"/>
      <c r="N30" s="88">
        <f>MAX(N8:N26)</f>
        <v>4.9630000000000001</v>
      </c>
      <c r="O30" s="87"/>
      <c r="P30" s="88">
        <f>MAX(P8:P26)</f>
        <v>6.8353000000000002</v>
      </c>
      <c r="Q30" s="87"/>
      <c r="R30" s="88">
        <f>MAX(R8:R26)</f>
        <v>9.0525000000000002</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44774</v>
      </c>
      <c r="C8" s="60">
        <f>VLOOKUP($A8,'Return Data'!$B$7:$R$2292,4,0)</f>
        <v>337.33</v>
      </c>
      <c r="D8" s="60">
        <f>VLOOKUP($A8,'Return Data'!$B$7:$R$2292,10,0)</f>
        <v>2.3515000000000001</v>
      </c>
      <c r="E8" s="61">
        <f t="shared" ref="E8:E35" si="0">RANK(D8,D$8:D$35,0)</f>
        <v>8</v>
      </c>
      <c r="F8" s="60">
        <f>VLOOKUP($A8,'Return Data'!$B$7:$R$2292,11,0)</f>
        <v>-2.1438000000000001</v>
      </c>
      <c r="G8" s="61">
        <f t="shared" ref="G8:G35" si="1">RANK(F8,F$8:F$35,0)</f>
        <v>10</v>
      </c>
      <c r="H8" s="60">
        <f>VLOOKUP($A8,'Return Data'!$B$7:$R$2292,12,0)</f>
        <v>-3.9493</v>
      </c>
      <c r="I8" s="61">
        <f t="shared" ref="I8:I35" si="2">RANK(H8,H$8:H$35,0)</f>
        <v>9</v>
      </c>
      <c r="J8" s="60">
        <f>VLOOKUP($A8,'Return Data'!$B$7:$R$2292,13,0)</f>
        <v>7.8352000000000004</v>
      </c>
      <c r="K8" s="61">
        <f t="shared" ref="K8:K35" si="3">RANK(J8,J$8:J$35,0)</f>
        <v>9</v>
      </c>
      <c r="L8" s="60">
        <f>VLOOKUP($A8,'Return Data'!$B$7:$R$2292,17,0)</f>
        <v>26.567799999999998</v>
      </c>
      <c r="M8" s="61">
        <f t="shared" ref="M8:M35" si="4">RANK(L8,L$8:L$35,0)</f>
        <v>8</v>
      </c>
      <c r="N8" s="60">
        <f>VLOOKUP($A8,'Return Data'!$B$7:$R$2292,14,0)</f>
        <v>16.536999999999999</v>
      </c>
      <c r="O8" s="61">
        <f t="shared" ref="O8:O25" si="5">RANK(N8,N$8:N$35,0)</f>
        <v>12</v>
      </c>
      <c r="P8" s="60">
        <f>VLOOKUP($A8,'Return Data'!$B$7:$R$2292,15,0)</f>
        <v>9.6557999999999993</v>
      </c>
      <c r="Q8" s="61">
        <f t="shared" ref="Q8:Q25" si="6">RANK(P8,P$8:P$35,0)</f>
        <v>19</v>
      </c>
      <c r="R8" s="60">
        <f>VLOOKUP($A8,'Return Data'!$B$7:$R$2292,16,0)</f>
        <v>19.303899999999999</v>
      </c>
      <c r="S8" s="62">
        <f t="shared" ref="S8:S35" si="7">RANK(R8,R$8:R$35,0)</f>
        <v>2</v>
      </c>
    </row>
    <row r="9" spans="1:20" x14ac:dyDescent="0.3">
      <c r="A9" s="58" t="s">
        <v>909</v>
      </c>
      <c r="B9" s="59">
        <f>VLOOKUP($A9,'Return Data'!$B$7:$R$2292,3,0)</f>
        <v>44774</v>
      </c>
      <c r="C9" s="60">
        <f>VLOOKUP($A9,'Return Data'!$B$7:$R$2292,4,0)</f>
        <v>43.53</v>
      </c>
      <c r="D9" s="60">
        <f>VLOOKUP($A9,'Return Data'!$B$7:$R$2292,10,0)</f>
        <v>1.1619999999999999</v>
      </c>
      <c r="E9" s="61">
        <f t="shared" si="0"/>
        <v>23</v>
      </c>
      <c r="F9" s="60">
        <f>VLOOKUP($A9,'Return Data'!$B$7:$R$2292,11,0)</f>
        <v>-4.6231</v>
      </c>
      <c r="G9" s="61">
        <f t="shared" si="1"/>
        <v>27</v>
      </c>
      <c r="H9" s="60">
        <f>VLOOKUP($A9,'Return Data'!$B$7:$R$2292,12,0)</f>
        <v>-8.6846999999999994</v>
      </c>
      <c r="I9" s="61">
        <f t="shared" si="2"/>
        <v>28</v>
      </c>
      <c r="J9" s="60">
        <f>VLOOKUP($A9,'Return Data'!$B$7:$R$2292,13,0)</f>
        <v>2.6650999999999998</v>
      </c>
      <c r="K9" s="61">
        <f t="shared" si="3"/>
        <v>25</v>
      </c>
      <c r="L9" s="60">
        <f>VLOOKUP($A9,'Return Data'!$B$7:$R$2292,17,0)</f>
        <v>19.968399999999999</v>
      </c>
      <c r="M9" s="61">
        <f t="shared" si="4"/>
        <v>26</v>
      </c>
      <c r="N9" s="60">
        <f>VLOOKUP($A9,'Return Data'!$B$7:$R$2292,14,0)</f>
        <v>15.0144</v>
      </c>
      <c r="O9" s="61">
        <f t="shared" si="5"/>
        <v>21</v>
      </c>
      <c r="P9" s="60">
        <f>VLOOKUP($A9,'Return Data'!$B$7:$R$2292,15,0)</f>
        <v>12.912599999999999</v>
      </c>
      <c r="Q9" s="61">
        <f t="shared" si="6"/>
        <v>2</v>
      </c>
      <c r="R9" s="60">
        <f>VLOOKUP($A9,'Return Data'!$B$7:$R$2292,16,0)</f>
        <v>12.405099999999999</v>
      </c>
      <c r="S9" s="62">
        <f t="shared" si="7"/>
        <v>17</v>
      </c>
    </row>
    <row r="10" spans="1:20" x14ac:dyDescent="0.3">
      <c r="A10" s="58" t="s">
        <v>2000</v>
      </c>
      <c r="B10" s="59">
        <f>VLOOKUP($A10,'Return Data'!$B$7:$R$2292,3,0)</f>
        <v>44774</v>
      </c>
      <c r="C10" s="60">
        <f>VLOOKUP($A10,'Return Data'!$B$7:$R$2292,4,0)</f>
        <v>139.2466</v>
      </c>
      <c r="D10" s="60">
        <f>VLOOKUP($A10,'Return Data'!$B$7:$R$2292,10,0)</f>
        <v>2.8336999999999999</v>
      </c>
      <c r="E10" s="61">
        <f t="shared" si="0"/>
        <v>5</v>
      </c>
      <c r="F10" s="60">
        <f>VLOOKUP($A10,'Return Data'!$B$7:$R$2292,11,0)</f>
        <v>-1.3904000000000001</v>
      </c>
      <c r="G10" s="61">
        <f t="shared" si="1"/>
        <v>6</v>
      </c>
      <c r="H10" s="60">
        <f>VLOOKUP($A10,'Return Data'!$B$7:$R$2292,12,0)</f>
        <v>-3.4217</v>
      </c>
      <c r="I10" s="61">
        <f t="shared" si="2"/>
        <v>8</v>
      </c>
      <c r="J10" s="60">
        <f>VLOOKUP($A10,'Return Data'!$B$7:$R$2292,13,0)</f>
        <v>8.3041</v>
      </c>
      <c r="K10" s="61">
        <f t="shared" si="3"/>
        <v>6</v>
      </c>
      <c r="L10" s="60">
        <f>VLOOKUP($A10,'Return Data'!$B$7:$R$2292,17,0)</f>
        <v>22.593</v>
      </c>
      <c r="M10" s="61">
        <f t="shared" si="4"/>
        <v>19</v>
      </c>
      <c r="N10" s="60">
        <f>VLOOKUP($A10,'Return Data'!$B$7:$R$2292,14,0)</f>
        <v>16.769600000000001</v>
      </c>
      <c r="O10" s="61">
        <f t="shared" si="5"/>
        <v>9</v>
      </c>
      <c r="P10" s="60">
        <f>VLOOKUP($A10,'Return Data'!$B$7:$R$2292,15,0)</f>
        <v>11.008699999999999</v>
      </c>
      <c r="Q10" s="61">
        <f t="shared" si="6"/>
        <v>9</v>
      </c>
      <c r="R10" s="60">
        <f>VLOOKUP($A10,'Return Data'!$B$7:$R$2292,16,0)</f>
        <v>15.8834</v>
      </c>
      <c r="S10" s="62">
        <f t="shared" si="7"/>
        <v>9</v>
      </c>
    </row>
    <row r="11" spans="1:20" x14ac:dyDescent="0.3">
      <c r="A11" s="58" t="s">
        <v>913</v>
      </c>
      <c r="B11" s="59">
        <f>VLOOKUP($A11,'Return Data'!$B$7:$R$2292,3,0)</f>
        <v>44774</v>
      </c>
      <c r="C11" s="60">
        <f>VLOOKUP($A11,'Return Data'!$B$7:$R$2292,4,0)</f>
        <v>40.49</v>
      </c>
      <c r="D11" s="60">
        <f>VLOOKUP($A11,'Return Data'!$B$7:$R$2292,10,0)</f>
        <v>1.7592000000000001</v>
      </c>
      <c r="E11" s="61">
        <f t="shared" si="0"/>
        <v>15</v>
      </c>
      <c r="F11" s="60">
        <f>VLOOKUP($A11,'Return Data'!$B$7:$R$2292,11,0)</f>
        <v>-3.4573</v>
      </c>
      <c r="G11" s="61">
        <f t="shared" si="1"/>
        <v>22</v>
      </c>
      <c r="H11" s="60">
        <f>VLOOKUP($A11,'Return Data'!$B$7:$R$2292,12,0)</f>
        <v>-5.3750999999999998</v>
      </c>
      <c r="I11" s="61">
        <f t="shared" si="2"/>
        <v>20</v>
      </c>
      <c r="J11" s="60">
        <f>VLOOKUP($A11,'Return Data'!$B$7:$R$2292,13,0)</f>
        <v>5.2234999999999996</v>
      </c>
      <c r="K11" s="61">
        <f t="shared" si="3"/>
        <v>23</v>
      </c>
      <c r="L11" s="60">
        <f>VLOOKUP($A11,'Return Data'!$B$7:$R$2292,17,0)</f>
        <v>23.133400000000002</v>
      </c>
      <c r="M11" s="61">
        <f t="shared" si="4"/>
        <v>15</v>
      </c>
      <c r="N11" s="60">
        <f>VLOOKUP($A11,'Return Data'!$B$7:$R$2292,14,0)</f>
        <v>19.042899999999999</v>
      </c>
      <c r="O11" s="61">
        <f t="shared" si="5"/>
        <v>2</v>
      </c>
      <c r="P11" s="60">
        <f>VLOOKUP($A11,'Return Data'!$B$7:$R$2292,15,0)</f>
        <v>13.0608</v>
      </c>
      <c r="Q11" s="61">
        <f t="shared" si="6"/>
        <v>1</v>
      </c>
      <c r="R11" s="60">
        <f>VLOOKUP($A11,'Return Data'!$B$7:$R$2292,16,0)</f>
        <v>12.408200000000001</v>
      </c>
      <c r="S11" s="62">
        <f t="shared" si="7"/>
        <v>16</v>
      </c>
    </row>
    <row r="12" spans="1:20" x14ac:dyDescent="0.3">
      <c r="A12" s="58" t="s">
        <v>915</v>
      </c>
      <c r="B12" s="59">
        <f>VLOOKUP($A12,'Return Data'!$B$7:$R$2292,3,0)</f>
        <v>44774</v>
      </c>
      <c r="C12" s="60">
        <f>VLOOKUP($A12,'Return Data'!$B$7:$R$2292,4,0)</f>
        <v>284.786</v>
      </c>
      <c r="D12" s="60">
        <f>VLOOKUP($A12,'Return Data'!$B$7:$R$2292,10,0)</f>
        <v>4.4943999999999997</v>
      </c>
      <c r="E12" s="61">
        <f t="shared" si="0"/>
        <v>2</v>
      </c>
      <c r="F12" s="60">
        <f>VLOOKUP($A12,'Return Data'!$B$7:$R$2292,11,0)</f>
        <v>-2.2496</v>
      </c>
      <c r="G12" s="61">
        <f t="shared" si="1"/>
        <v>11</v>
      </c>
      <c r="H12" s="60">
        <f>VLOOKUP($A12,'Return Data'!$B$7:$R$2292,12,0)</f>
        <v>-4.7897999999999996</v>
      </c>
      <c r="I12" s="61">
        <f t="shared" si="2"/>
        <v>18</v>
      </c>
      <c r="J12" s="60">
        <f>VLOOKUP($A12,'Return Data'!$B$7:$R$2292,13,0)</f>
        <v>0.81459999999999999</v>
      </c>
      <c r="K12" s="61">
        <f t="shared" si="3"/>
        <v>27</v>
      </c>
      <c r="L12" s="60">
        <f>VLOOKUP($A12,'Return Data'!$B$7:$R$2292,17,0)</f>
        <v>20.3582</v>
      </c>
      <c r="M12" s="61">
        <f t="shared" si="4"/>
        <v>25</v>
      </c>
      <c r="N12" s="60">
        <f>VLOOKUP($A12,'Return Data'!$B$7:$R$2292,14,0)</f>
        <v>13.433</v>
      </c>
      <c r="O12" s="61">
        <f t="shared" si="5"/>
        <v>25</v>
      </c>
      <c r="P12" s="60">
        <f>VLOOKUP($A12,'Return Data'!$B$7:$R$2292,15,0)</f>
        <v>7.4668000000000001</v>
      </c>
      <c r="Q12" s="61">
        <f t="shared" si="6"/>
        <v>25</v>
      </c>
      <c r="R12" s="60">
        <f>VLOOKUP($A12,'Return Data'!$B$7:$R$2292,16,0)</f>
        <v>18.834700000000002</v>
      </c>
      <c r="S12" s="62">
        <f t="shared" si="7"/>
        <v>6</v>
      </c>
    </row>
    <row r="13" spans="1:20" x14ac:dyDescent="0.3">
      <c r="A13" s="58" t="s">
        <v>2034</v>
      </c>
      <c r="B13" s="59">
        <f>VLOOKUP($A13,'Return Data'!$B$7:$R$2292,3,0)</f>
        <v>44774</v>
      </c>
      <c r="C13" s="60">
        <f>VLOOKUP($A13,'Return Data'!$B$7:$R$2292,4,0)</f>
        <v>53.71</v>
      </c>
      <c r="D13" s="60">
        <f>VLOOKUP($A13,'Return Data'!$B$7:$R$2292,10,0)</f>
        <v>1.7235</v>
      </c>
      <c r="E13" s="61">
        <f t="shared" si="0"/>
        <v>16</v>
      </c>
      <c r="F13" s="60">
        <f>VLOOKUP($A13,'Return Data'!$B$7:$R$2292,11,0)</f>
        <v>-2.4342000000000001</v>
      </c>
      <c r="G13" s="61">
        <f t="shared" si="1"/>
        <v>14</v>
      </c>
      <c r="H13" s="60">
        <f>VLOOKUP($A13,'Return Data'!$B$7:$R$2292,12,0)</f>
        <v>-4.0721999999999996</v>
      </c>
      <c r="I13" s="61">
        <f t="shared" si="2"/>
        <v>11</v>
      </c>
      <c r="J13" s="60">
        <f>VLOOKUP($A13,'Return Data'!$B$7:$R$2292,13,0)</f>
        <v>6.2511999999999999</v>
      </c>
      <c r="K13" s="61">
        <f t="shared" si="3"/>
        <v>20</v>
      </c>
      <c r="L13" s="60">
        <f>VLOOKUP($A13,'Return Data'!$B$7:$R$2292,17,0)</f>
        <v>23.175599999999999</v>
      </c>
      <c r="M13" s="61">
        <f t="shared" si="4"/>
        <v>14</v>
      </c>
      <c r="N13" s="60">
        <f>VLOOKUP($A13,'Return Data'!$B$7:$R$2292,14,0)</f>
        <v>16.3</v>
      </c>
      <c r="O13" s="61">
        <f t="shared" si="5"/>
        <v>16</v>
      </c>
      <c r="P13" s="60">
        <f>VLOOKUP($A13,'Return Data'!$B$7:$R$2292,15,0)</f>
        <v>11.192600000000001</v>
      </c>
      <c r="Q13" s="61">
        <f t="shared" si="6"/>
        <v>7</v>
      </c>
      <c r="R13" s="60">
        <f>VLOOKUP($A13,'Return Data'!$B$7:$R$2292,16,0)</f>
        <v>13.5724</v>
      </c>
      <c r="S13" s="62">
        <f t="shared" si="7"/>
        <v>13</v>
      </c>
    </row>
    <row r="14" spans="1:20" x14ac:dyDescent="0.3">
      <c r="A14" s="58" t="s">
        <v>917</v>
      </c>
      <c r="B14" s="59">
        <f>VLOOKUP($A14,'Return Data'!$B$7:$R$2292,3,0)</f>
        <v>44774</v>
      </c>
      <c r="C14" s="60">
        <f>VLOOKUP($A14,'Return Data'!$B$7:$R$2292,4,0)</f>
        <v>1637.63898245264</v>
      </c>
      <c r="D14" s="60">
        <f>VLOOKUP($A14,'Return Data'!$B$7:$R$2292,10,0)</f>
        <v>1.6113999999999999</v>
      </c>
      <c r="E14" s="61">
        <f t="shared" si="0"/>
        <v>17</v>
      </c>
      <c r="F14" s="60">
        <f>VLOOKUP($A14,'Return Data'!$B$7:$R$2292,11,0)</f>
        <v>-4.0362</v>
      </c>
      <c r="G14" s="61">
        <f t="shared" si="1"/>
        <v>25</v>
      </c>
      <c r="H14" s="60">
        <f>VLOOKUP($A14,'Return Data'!$B$7:$R$2292,12,0)</f>
        <v>-7.3112000000000004</v>
      </c>
      <c r="I14" s="61">
        <f t="shared" si="2"/>
        <v>27</v>
      </c>
      <c r="J14" s="60">
        <f>VLOOKUP($A14,'Return Data'!$B$7:$R$2292,13,0)</f>
        <v>2.9142999999999999</v>
      </c>
      <c r="K14" s="61">
        <f t="shared" si="3"/>
        <v>24</v>
      </c>
      <c r="L14" s="60">
        <f>VLOOKUP($A14,'Return Data'!$B$7:$R$2292,17,0)</f>
        <v>27.757200000000001</v>
      </c>
      <c r="M14" s="61">
        <f t="shared" si="4"/>
        <v>3</v>
      </c>
      <c r="N14" s="60">
        <f>VLOOKUP($A14,'Return Data'!$B$7:$R$2292,14,0)</f>
        <v>16.7073</v>
      </c>
      <c r="O14" s="61">
        <f t="shared" si="5"/>
        <v>11</v>
      </c>
      <c r="P14" s="60">
        <f>VLOOKUP($A14,'Return Data'!$B$7:$R$2292,15,0)</f>
        <v>8.8675999999999995</v>
      </c>
      <c r="Q14" s="61">
        <f t="shared" si="6"/>
        <v>22</v>
      </c>
      <c r="R14" s="60">
        <f>VLOOKUP($A14,'Return Data'!$B$7:$R$2292,16,0)</f>
        <v>19.4513</v>
      </c>
      <c r="S14" s="62">
        <f t="shared" si="7"/>
        <v>1</v>
      </c>
    </row>
    <row r="15" spans="1:20" x14ac:dyDescent="0.3">
      <c r="A15" s="58" t="s">
        <v>919</v>
      </c>
      <c r="B15" s="59">
        <f>VLOOKUP($A15,'Return Data'!$B$7:$R$2292,3,0)</f>
        <v>44774</v>
      </c>
      <c r="C15" s="60">
        <f>VLOOKUP($A15,'Return Data'!$B$7:$R$2292,4,0)</f>
        <v>869.64769726605005</v>
      </c>
      <c r="D15" s="60">
        <f>VLOOKUP($A15,'Return Data'!$B$7:$R$2292,10,0)</f>
        <v>2.9573</v>
      </c>
      <c r="E15" s="61">
        <f t="shared" si="0"/>
        <v>4</v>
      </c>
      <c r="F15" s="60">
        <f>VLOOKUP($A15,'Return Data'!$B$7:$R$2292,11,0)</f>
        <v>0.85189999999999999</v>
      </c>
      <c r="G15" s="61">
        <f t="shared" si="1"/>
        <v>2</v>
      </c>
      <c r="H15" s="60">
        <f>VLOOKUP($A15,'Return Data'!$B$7:$R$2292,12,0)</f>
        <v>0.33929999999999999</v>
      </c>
      <c r="I15" s="61">
        <f t="shared" si="2"/>
        <v>2</v>
      </c>
      <c r="J15" s="60">
        <f>VLOOKUP($A15,'Return Data'!$B$7:$R$2292,13,0)</f>
        <v>13.206799999999999</v>
      </c>
      <c r="K15" s="61">
        <f t="shared" si="3"/>
        <v>2</v>
      </c>
      <c r="L15" s="60">
        <f>VLOOKUP($A15,'Return Data'!$B$7:$R$2292,17,0)</f>
        <v>29.0825</v>
      </c>
      <c r="M15" s="61">
        <f t="shared" si="4"/>
        <v>2</v>
      </c>
      <c r="N15" s="60">
        <f>VLOOKUP($A15,'Return Data'!$B$7:$R$2292,14,0)</f>
        <v>14.5115</v>
      </c>
      <c r="O15" s="61">
        <f t="shared" si="5"/>
        <v>22</v>
      </c>
      <c r="P15" s="60">
        <f>VLOOKUP($A15,'Return Data'!$B$7:$R$2292,15,0)</f>
        <v>9.83</v>
      </c>
      <c r="Q15" s="61">
        <f t="shared" si="6"/>
        <v>16</v>
      </c>
      <c r="R15" s="60">
        <f>VLOOKUP($A15,'Return Data'!$B$7:$R$2292,16,0)</f>
        <v>18.796299999999999</v>
      </c>
      <c r="S15" s="62">
        <f t="shared" si="7"/>
        <v>7</v>
      </c>
    </row>
    <row r="16" spans="1:20" x14ac:dyDescent="0.3">
      <c r="A16" s="58" t="s">
        <v>921</v>
      </c>
      <c r="B16" s="59">
        <f>VLOOKUP($A16,'Return Data'!$B$7:$R$2292,3,0)</f>
        <v>44774</v>
      </c>
      <c r="C16" s="60">
        <f>VLOOKUP($A16,'Return Data'!$B$7:$R$2292,4,0)</f>
        <v>313.6232</v>
      </c>
      <c r="D16" s="60">
        <f>VLOOKUP($A16,'Return Data'!$B$7:$R$2292,10,0)</f>
        <v>3.5638999999999998</v>
      </c>
      <c r="E16" s="61">
        <f t="shared" si="0"/>
        <v>3</v>
      </c>
      <c r="F16" s="60">
        <f>VLOOKUP($A16,'Return Data'!$B$7:$R$2292,11,0)</f>
        <v>-2.8971</v>
      </c>
      <c r="G16" s="61">
        <f t="shared" si="1"/>
        <v>17</v>
      </c>
      <c r="H16" s="60">
        <f>VLOOKUP($A16,'Return Data'!$B$7:$R$2292,12,0)</f>
        <v>-4.0496999999999996</v>
      </c>
      <c r="I16" s="61">
        <f t="shared" si="2"/>
        <v>10</v>
      </c>
      <c r="J16" s="60">
        <f>VLOOKUP($A16,'Return Data'!$B$7:$R$2292,13,0)</f>
        <v>7.5587</v>
      </c>
      <c r="K16" s="61">
        <f t="shared" si="3"/>
        <v>11</v>
      </c>
      <c r="L16" s="60">
        <f>VLOOKUP($A16,'Return Data'!$B$7:$R$2292,17,0)</f>
        <v>22.9193</v>
      </c>
      <c r="M16" s="61">
        <f t="shared" si="4"/>
        <v>16</v>
      </c>
      <c r="N16" s="60">
        <f>VLOOKUP($A16,'Return Data'!$B$7:$R$2292,14,0)</f>
        <v>15.3683</v>
      </c>
      <c r="O16" s="61">
        <f t="shared" si="5"/>
        <v>18</v>
      </c>
      <c r="P16" s="60">
        <f>VLOOKUP($A16,'Return Data'!$B$7:$R$2292,15,0)</f>
        <v>9.8012999999999995</v>
      </c>
      <c r="Q16" s="61">
        <f t="shared" si="6"/>
        <v>17</v>
      </c>
      <c r="R16" s="60">
        <f>VLOOKUP($A16,'Return Data'!$B$7:$R$2292,16,0)</f>
        <v>19.161100000000001</v>
      </c>
      <c r="S16" s="62">
        <f t="shared" si="7"/>
        <v>5</v>
      </c>
    </row>
    <row r="17" spans="1:19" x14ac:dyDescent="0.3">
      <c r="A17" s="58" t="s">
        <v>923</v>
      </c>
      <c r="B17" s="59">
        <f>VLOOKUP($A17,'Return Data'!$B$7:$R$2292,3,0)</f>
        <v>44774</v>
      </c>
      <c r="C17" s="60">
        <f>VLOOKUP($A17,'Return Data'!$B$7:$R$2292,4,0)</f>
        <v>65.739999999999995</v>
      </c>
      <c r="D17" s="60">
        <f>VLOOKUP($A17,'Return Data'!$B$7:$R$2292,10,0)</f>
        <v>2.1442000000000001</v>
      </c>
      <c r="E17" s="61">
        <f t="shared" si="0"/>
        <v>10</v>
      </c>
      <c r="F17" s="60">
        <f>VLOOKUP($A17,'Return Data'!$B$7:$R$2292,11,0)</f>
        <v>-1.5868</v>
      </c>
      <c r="G17" s="61">
        <f t="shared" si="1"/>
        <v>7</v>
      </c>
      <c r="H17" s="60">
        <f>VLOOKUP($A17,'Return Data'!$B$7:$R$2292,12,0)</f>
        <v>-1.7192000000000001</v>
      </c>
      <c r="I17" s="61">
        <f t="shared" si="2"/>
        <v>5</v>
      </c>
      <c r="J17" s="60">
        <f>VLOOKUP($A17,'Return Data'!$B$7:$R$2292,13,0)</f>
        <v>11.385999999999999</v>
      </c>
      <c r="K17" s="61">
        <f t="shared" si="3"/>
        <v>3</v>
      </c>
      <c r="L17" s="60">
        <f>VLOOKUP($A17,'Return Data'!$B$7:$R$2292,17,0)</f>
        <v>27.536100000000001</v>
      </c>
      <c r="M17" s="61">
        <f t="shared" si="4"/>
        <v>4</v>
      </c>
      <c r="N17" s="60">
        <f>VLOOKUP($A17,'Return Data'!$B$7:$R$2292,14,0)</f>
        <v>17.787800000000001</v>
      </c>
      <c r="O17" s="61">
        <f t="shared" si="5"/>
        <v>5</v>
      </c>
      <c r="P17" s="60">
        <f>VLOOKUP($A17,'Return Data'!$B$7:$R$2292,15,0)</f>
        <v>11.5733</v>
      </c>
      <c r="Q17" s="61">
        <f t="shared" si="6"/>
        <v>3</v>
      </c>
      <c r="R17" s="60">
        <f>VLOOKUP($A17,'Return Data'!$B$7:$R$2292,16,0)</f>
        <v>14.180899999999999</v>
      </c>
      <c r="S17" s="62">
        <f t="shared" si="7"/>
        <v>12</v>
      </c>
    </row>
    <row r="18" spans="1:19" x14ac:dyDescent="0.3">
      <c r="A18" s="58" t="s">
        <v>925</v>
      </c>
      <c r="B18" s="59">
        <f>VLOOKUP($A18,'Return Data'!$B$7:$R$2292,3,0)</f>
        <v>44774</v>
      </c>
      <c r="C18" s="60">
        <f>VLOOKUP($A18,'Return Data'!$B$7:$R$2292,4,0)</f>
        <v>39.17</v>
      </c>
      <c r="D18" s="60">
        <f>VLOOKUP($A18,'Return Data'!$B$7:$R$2292,10,0)</f>
        <v>1.8196000000000001</v>
      </c>
      <c r="E18" s="61">
        <f t="shared" si="0"/>
        <v>14</v>
      </c>
      <c r="F18" s="60">
        <f>VLOOKUP($A18,'Return Data'!$B$7:$R$2292,11,0)</f>
        <v>-1.8295999999999999</v>
      </c>
      <c r="G18" s="61">
        <f t="shared" si="1"/>
        <v>8</v>
      </c>
      <c r="H18" s="60">
        <f>VLOOKUP($A18,'Return Data'!$B$7:$R$2292,12,0)</f>
        <v>-3.3794</v>
      </c>
      <c r="I18" s="61">
        <f t="shared" si="2"/>
        <v>7</v>
      </c>
      <c r="J18" s="60">
        <f>VLOOKUP($A18,'Return Data'!$B$7:$R$2292,13,0)</f>
        <v>9.1389999999999993</v>
      </c>
      <c r="K18" s="61">
        <f t="shared" si="3"/>
        <v>4</v>
      </c>
      <c r="L18" s="60">
        <f>VLOOKUP($A18,'Return Data'!$B$7:$R$2292,17,0)</f>
        <v>27.392600000000002</v>
      </c>
      <c r="M18" s="61">
        <f t="shared" si="4"/>
        <v>5</v>
      </c>
      <c r="N18" s="60">
        <f>VLOOKUP($A18,'Return Data'!$B$7:$R$2292,14,0)</f>
        <v>19.348299999999998</v>
      </c>
      <c r="O18" s="61">
        <f t="shared" si="5"/>
        <v>1</v>
      </c>
      <c r="P18" s="60">
        <f>VLOOKUP($A18,'Return Data'!$B$7:$R$2292,15,0)</f>
        <v>10.1408</v>
      </c>
      <c r="Q18" s="61">
        <f t="shared" si="6"/>
        <v>13</v>
      </c>
      <c r="R18" s="60">
        <f>VLOOKUP($A18,'Return Data'!$B$7:$R$2292,16,0)</f>
        <v>14.294</v>
      </c>
      <c r="S18" s="62">
        <f t="shared" si="7"/>
        <v>11</v>
      </c>
    </row>
    <row r="19" spans="1:19" x14ac:dyDescent="0.3">
      <c r="A19" s="58" t="s">
        <v>928</v>
      </c>
      <c r="B19" s="59">
        <f>VLOOKUP($A19,'Return Data'!$B$7:$R$2292,3,0)</f>
        <v>44774</v>
      </c>
      <c r="C19" s="60">
        <f>VLOOKUP($A19,'Return Data'!$B$7:$R$2292,4,0)</f>
        <v>49.08</v>
      </c>
      <c r="D19" s="60">
        <f>VLOOKUP($A19,'Return Data'!$B$7:$R$2292,10,0)</f>
        <v>2.7208000000000001</v>
      </c>
      <c r="E19" s="61">
        <f t="shared" si="0"/>
        <v>7</v>
      </c>
      <c r="F19" s="60">
        <f>VLOOKUP($A19,'Return Data'!$B$7:$R$2292,11,0)</f>
        <v>-3.6324000000000001</v>
      </c>
      <c r="G19" s="61">
        <f t="shared" si="1"/>
        <v>23</v>
      </c>
      <c r="H19" s="60">
        <f>VLOOKUP($A19,'Return Data'!$B$7:$R$2292,12,0)</f>
        <v>-4.5507999999999997</v>
      </c>
      <c r="I19" s="61">
        <f t="shared" si="2"/>
        <v>16</v>
      </c>
      <c r="J19" s="60">
        <f>VLOOKUP($A19,'Return Data'!$B$7:$R$2292,13,0)</f>
        <v>8.1771999999999991</v>
      </c>
      <c r="K19" s="61">
        <f t="shared" si="3"/>
        <v>7</v>
      </c>
      <c r="L19" s="60">
        <f>VLOOKUP($A19,'Return Data'!$B$7:$R$2292,17,0)</f>
        <v>22.161200000000001</v>
      </c>
      <c r="M19" s="61">
        <f t="shared" si="4"/>
        <v>21</v>
      </c>
      <c r="N19" s="60">
        <f>VLOOKUP($A19,'Return Data'!$B$7:$R$2292,14,0)</f>
        <v>16.963000000000001</v>
      </c>
      <c r="O19" s="61">
        <f t="shared" si="5"/>
        <v>7</v>
      </c>
      <c r="P19" s="60">
        <f>VLOOKUP($A19,'Return Data'!$B$7:$R$2292,15,0)</f>
        <v>10.279299999999999</v>
      </c>
      <c r="Q19" s="61">
        <f t="shared" si="6"/>
        <v>12</v>
      </c>
      <c r="R19" s="60">
        <f>VLOOKUP($A19,'Return Data'!$B$7:$R$2292,16,0)</f>
        <v>10.347899999999999</v>
      </c>
      <c r="S19" s="62">
        <f t="shared" si="7"/>
        <v>22</v>
      </c>
    </row>
    <row r="20" spans="1:19" x14ac:dyDescent="0.3">
      <c r="A20" s="58" t="s">
        <v>1894</v>
      </c>
      <c r="B20" s="59">
        <f>VLOOKUP($A20,'Return Data'!$B$7:$R$2292,3,0)</f>
        <v>44774</v>
      </c>
      <c r="C20" s="60">
        <f>VLOOKUP($A20,'Return Data'!$B$7:$R$2292,4,0)</f>
        <v>28.5</v>
      </c>
      <c r="D20" s="60">
        <f>VLOOKUP($A20,'Return Data'!$B$7:$R$2292,10,0)</f>
        <v>1.9313</v>
      </c>
      <c r="E20" s="61">
        <f t="shared" si="0"/>
        <v>12</v>
      </c>
      <c r="F20" s="60">
        <f>VLOOKUP($A20,'Return Data'!$B$7:$R$2292,11,0)</f>
        <v>-2.2633999999999999</v>
      </c>
      <c r="G20" s="61">
        <f t="shared" si="1"/>
        <v>12</v>
      </c>
      <c r="H20" s="60">
        <f>VLOOKUP($A20,'Return Data'!$B$7:$R$2292,12,0)</f>
        <v>-5.2211999999999996</v>
      </c>
      <c r="I20" s="61">
        <f t="shared" si="2"/>
        <v>19</v>
      </c>
      <c r="J20" s="60">
        <f>VLOOKUP($A20,'Return Data'!$B$7:$R$2292,13,0)</f>
        <v>6.9820000000000002</v>
      </c>
      <c r="K20" s="61">
        <f t="shared" si="3"/>
        <v>13</v>
      </c>
      <c r="L20" s="60">
        <f>VLOOKUP($A20,'Return Data'!$B$7:$R$2292,17,0)</f>
        <v>21.0488</v>
      </c>
      <c r="M20" s="61">
        <f t="shared" si="4"/>
        <v>23</v>
      </c>
      <c r="N20" s="60">
        <f>VLOOKUP($A20,'Return Data'!$B$7:$R$2292,14,0)</f>
        <v>12.1465</v>
      </c>
      <c r="O20" s="61">
        <f t="shared" si="5"/>
        <v>27</v>
      </c>
      <c r="P20" s="60">
        <f>VLOOKUP($A20,'Return Data'!$B$7:$R$2292,15,0)</f>
        <v>8.2043999999999997</v>
      </c>
      <c r="Q20" s="61">
        <f t="shared" si="6"/>
        <v>24</v>
      </c>
      <c r="R20" s="60">
        <f>VLOOKUP($A20,'Return Data'!$B$7:$R$2292,16,0)</f>
        <v>10.5105</v>
      </c>
      <c r="S20" s="62">
        <f t="shared" si="7"/>
        <v>21</v>
      </c>
    </row>
    <row r="21" spans="1:19" x14ac:dyDescent="0.3">
      <c r="A21" s="58" t="s">
        <v>930</v>
      </c>
      <c r="B21" s="59">
        <f>VLOOKUP($A21,'Return Data'!$B$7:$R$2292,3,0)</f>
        <v>44774</v>
      </c>
      <c r="C21" s="60">
        <f>VLOOKUP($A21,'Return Data'!$B$7:$R$2292,4,0)</f>
        <v>43.13</v>
      </c>
      <c r="D21" s="60">
        <f>VLOOKUP($A21,'Return Data'!$B$7:$R$2292,10,0)</f>
        <v>1.3869</v>
      </c>
      <c r="E21" s="61">
        <f t="shared" si="0"/>
        <v>20</v>
      </c>
      <c r="F21" s="60">
        <f>VLOOKUP($A21,'Return Data'!$B$7:$R$2292,11,0)</f>
        <v>-5.6443000000000003</v>
      </c>
      <c r="G21" s="61">
        <f t="shared" si="1"/>
        <v>28</v>
      </c>
      <c r="H21" s="60">
        <f>VLOOKUP($A21,'Return Data'!$B$7:$R$2292,12,0)</f>
        <v>-6.6651999999999996</v>
      </c>
      <c r="I21" s="61">
        <f t="shared" si="2"/>
        <v>26</v>
      </c>
      <c r="J21" s="60">
        <f>VLOOKUP($A21,'Return Data'!$B$7:$R$2292,13,0)</f>
        <v>5.4523000000000001</v>
      </c>
      <c r="K21" s="61">
        <f t="shared" si="3"/>
        <v>22</v>
      </c>
      <c r="L21" s="60">
        <f>VLOOKUP($A21,'Return Data'!$B$7:$R$2292,17,0)</f>
        <v>22.918199999999999</v>
      </c>
      <c r="M21" s="61">
        <f t="shared" si="4"/>
        <v>17</v>
      </c>
      <c r="N21" s="60">
        <f>VLOOKUP($A21,'Return Data'!$B$7:$R$2292,14,0)</f>
        <v>16.508400000000002</v>
      </c>
      <c r="O21" s="61">
        <f t="shared" si="5"/>
        <v>13</v>
      </c>
      <c r="P21" s="60">
        <f>VLOOKUP($A21,'Return Data'!$B$7:$R$2292,15,0)</f>
        <v>10.57</v>
      </c>
      <c r="Q21" s="61">
        <f t="shared" si="6"/>
        <v>11</v>
      </c>
      <c r="R21" s="60">
        <f>VLOOKUP($A21,'Return Data'!$B$7:$R$2292,16,0)</f>
        <v>11.945</v>
      </c>
      <c r="S21" s="62">
        <f t="shared" si="7"/>
        <v>18</v>
      </c>
    </row>
    <row r="22" spans="1:19" x14ac:dyDescent="0.3">
      <c r="A22" s="58" t="s">
        <v>2014</v>
      </c>
      <c r="B22" s="59">
        <f>VLOOKUP($A22,'Return Data'!$B$7:$R$2292,3,0)</f>
        <v>44774</v>
      </c>
      <c r="C22" s="60">
        <f>VLOOKUP($A22,'Return Data'!$B$7:$R$2292,4,0)</f>
        <v>96.795199999999994</v>
      </c>
      <c r="D22" s="60">
        <f>VLOOKUP($A22,'Return Data'!$B$7:$R$2292,10,0)</f>
        <v>1.4524999999999999</v>
      </c>
      <c r="E22" s="61">
        <f t="shared" si="0"/>
        <v>19</v>
      </c>
      <c r="F22" s="60">
        <f>VLOOKUP($A22,'Return Data'!$B$7:$R$2292,11,0)</f>
        <v>-3.1476000000000002</v>
      </c>
      <c r="G22" s="61">
        <f t="shared" si="1"/>
        <v>18</v>
      </c>
      <c r="H22" s="60">
        <f>VLOOKUP($A22,'Return Data'!$B$7:$R$2292,12,0)</f>
        <v>-4.3048000000000002</v>
      </c>
      <c r="I22" s="61">
        <f t="shared" si="2"/>
        <v>12</v>
      </c>
      <c r="J22" s="60">
        <f>VLOOKUP($A22,'Return Data'!$B$7:$R$2292,13,0)</f>
        <v>6.9208999999999996</v>
      </c>
      <c r="K22" s="61">
        <f t="shared" si="3"/>
        <v>15</v>
      </c>
      <c r="L22" s="60">
        <f>VLOOKUP($A22,'Return Data'!$B$7:$R$2292,17,0)</f>
        <v>18.420000000000002</v>
      </c>
      <c r="M22" s="61">
        <f t="shared" si="4"/>
        <v>27</v>
      </c>
      <c r="N22" s="60">
        <f>VLOOKUP($A22,'Return Data'!$B$7:$R$2292,14,0)</f>
        <v>14.1035</v>
      </c>
      <c r="O22" s="61">
        <f t="shared" si="5"/>
        <v>23</v>
      </c>
      <c r="P22" s="60">
        <f>VLOOKUP($A22,'Return Data'!$B$7:$R$2292,15,0)</f>
        <v>8.8697999999999997</v>
      </c>
      <c r="Q22" s="61">
        <f t="shared" si="6"/>
        <v>21</v>
      </c>
      <c r="R22" s="60">
        <f>VLOOKUP($A22,'Return Data'!$B$7:$R$2292,16,0)</f>
        <v>8.6529000000000007</v>
      </c>
      <c r="S22" s="62">
        <f t="shared" si="7"/>
        <v>27</v>
      </c>
    </row>
    <row r="23" spans="1:19" x14ac:dyDescent="0.3">
      <c r="A23" s="58" t="s">
        <v>1776</v>
      </c>
      <c r="B23" s="59">
        <f>VLOOKUP($A23,'Return Data'!$B$7:$R$2292,3,0)</f>
        <v>44774</v>
      </c>
      <c r="C23" s="60">
        <f>VLOOKUP($A23,'Return Data'!$B$7:$R$2292,4,0)</f>
        <v>368.50200000000001</v>
      </c>
      <c r="D23" s="60">
        <f>VLOOKUP($A23,'Return Data'!$B$7:$R$2292,10,0)</f>
        <v>1.9637</v>
      </c>
      <c r="E23" s="61">
        <f t="shared" si="0"/>
        <v>11</v>
      </c>
      <c r="F23" s="60">
        <f>VLOOKUP($A23,'Return Data'!$B$7:$R$2292,11,0)</f>
        <v>-2.4882</v>
      </c>
      <c r="G23" s="61">
        <f t="shared" si="1"/>
        <v>15</v>
      </c>
      <c r="H23" s="60">
        <f>VLOOKUP($A23,'Return Data'!$B$7:$R$2292,12,0)</f>
        <v>-4.5433000000000003</v>
      </c>
      <c r="I23" s="61">
        <f t="shared" si="2"/>
        <v>15</v>
      </c>
      <c r="J23" s="60">
        <f>VLOOKUP($A23,'Return Data'!$B$7:$R$2292,13,0)</f>
        <v>6.5804999999999998</v>
      </c>
      <c r="K23" s="61">
        <f t="shared" si="3"/>
        <v>18</v>
      </c>
      <c r="L23" s="60">
        <f>VLOOKUP($A23,'Return Data'!$B$7:$R$2292,17,0)</f>
        <v>25.242799999999999</v>
      </c>
      <c r="M23" s="61">
        <f t="shared" si="4"/>
        <v>11</v>
      </c>
      <c r="N23" s="60">
        <f>VLOOKUP($A23,'Return Data'!$B$7:$R$2292,14,0)</f>
        <v>18.441199999999998</v>
      </c>
      <c r="O23" s="61">
        <f t="shared" si="5"/>
        <v>3</v>
      </c>
      <c r="P23" s="60">
        <f>VLOOKUP($A23,'Return Data'!$B$7:$R$2292,15,0)</f>
        <v>11.3489</v>
      </c>
      <c r="Q23" s="61">
        <f t="shared" si="6"/>
        <v>6</v>
      </c>
      <c r="R23" s="60">
        <f>VLOOKUP($A23,'Return Data'!$B$7:$R$2292,16,0)</f>
        <v>19.1799</v>
      </c>
      <c r="S23" s="62">
        <f t="shared" si="7"/>
        <v>4</v>
      </c>
    </row>
    <row r="24" spans="1:19" x14ac:dyDescent="0.3">
      <c r="A24" s="58" t="s">
        <v>934</v>
      </c>
      <c r="B24" s="59">
        <f>VLOOKUP($A24,'Return Data'!$B$7:$R$2292,3,0)</f>
        <v>44774</v>
      </c>
      <c r="C24" s="60">
        <f>VLOOKUP($A24,'Return Data'!$B$7:$R$2292,4,0)</f>
        <v>39.975999999999999</v>
      </c>
      <c r="D24" s="60">
        <f>VLOOKUP($A24,'Return Data'!$B$7:$R$2292,10,0)</f>
        <v>2.2090000000000001</v>
      </c>
      <c r="E24" s="61">
        <f t="shared" si="0"/>
        <v>9</v>
      </c>
      <c r="F24" s="60">
        <f>VLOOKUP($A24,'Return Data'!$B$7:$R$2292,11,0)</f>
        <v>-2.1059999999999999</v>
      </c>
      <c r="G24" s="61">
        <f t="shared" si="1"/>
        <v>9</v>
      </c>
      <c r="H24" s="60">
        <f>VLOOKUP($A24,'Return Data'!$B$7:$R$2292,12,0)</f>
        <v>-4.7896000000000001</v>
      </c>
      <c r="I24" s="61">
        <f t="shared" si="2"/>
        <v>17</v>
      </c>
      <c r="J24" s="60">
        <f>VLOOKUP($A24,'Return Data'!$B$7:$R$2292,13,0)</f>
        <v>5.7901999999999996</v>
      </c>
      <c r="K24" s="61">
        <f t="shared" si="3"/>
        <v>21</v>
      </c>
      <c r="L24" s="60">
        <f>VLOOKUP($A24,'Return Data'!$B$7:$R$2292,17,0)</f>
        <v>22.785299999999999</v>
      </c>
      <c r="M24" s="61">
        <f t="shared" si="4"/>
        <v>18</v>
      </c>
      <c r="N24" s="60">
        <f>VLOOKUP($A24,'Return Data'!$B$7:$R$2292,14,0)</f>
        <v>15.0785</v>
      </c>
      <c r="O24" s="61">
        <f t="shared" si="5"/>
        <v>20</v>
      </c>
      <c r="P24" s="60">
        <f>VLOOKUP($A24,'Return Data'!$B$7:$R$2292,15,0)</f>
        <v>9.6781000000000006</v>
      </c>
      <c r="Q24" s="61">
        <f t="shared" si="6"/>
        <v>18</v>
      </c>
      <c r="R24" s="60">
        <f>VLOOKUP($A24,'Return Data'!$B$7:$R$2292,16,0)</f>
        <v>9.8264999999999993</v>
      </c>
      <c r="S24" s="62">
        <f t="shared" si="7"/>
        <v>25</v>
      </c>
    </row>
    <row r="25" spans="1:19" x14ac:dyDescent="0.3">
      <c r="A25" s="58" t="s">
        <v>1887</v>
      </c>
      <c r="B25" s="59">
        <f>VLOOKUP($A25,'Return Data'!$B$7:$R$2292,3,0)</f>
        <v>44774</v>
      </c>
      <c r="C25" s="60">
        <f>VLOOKUP($A25,'Return Data'!$B$7:$R$2292,4,0)</f>
        <v>44.036661004297699</v>
      </c>
      <c r="D25" s="60">
        <f>VLOOKUP($A25,'Return Data'!$B$7:$R$2292,10,0)</f>
        <v>0.9466</v>
      </c>
      <c r="E25" s="61">
        <f t="shared" si="0"/>
        <v>24</v>
      </c>
      <c r="F25" s="60">
        <f>VLOOKUP($A25,'Return Data'!$B$7:$R$2292,11,0)</f>
        <v>-3.9274</v>
      </c>
      <c r="G25" s="61">
        <f t="shared" si="1"/>
        <v>24</v>
      </c>
      <c r="H25" s="60">
        <f>VLOOKUP($A25,'Return Data'!$B$7:$R$2292,12,0)</f>
        <v>-6.3846999999999996</v>
      </c>
      <c r="I25" s="61">
        <f t="shared" si="2"/>
        <v>24</v>
      </c>
      <c r="J25" s="60">
        <f>VLOOKUP($A25,'Return Data'!$B$7:$R$2292,13,0)</f>
        <v>6.5538999999999996</v>
      </c>
      <c r="K25" s="61">
        <f t="shared" si="3"/>
        <v>19</v>
      </c>
      <c r="L25" s="60">
        <f>VLOOKUP($A25,'Return Data'!$B$7:$R$2292,17,0)</f>
        <v>22.5307</v>
      </c>
      <c r="M25" s="61">
        <f t="shared" si="4"/>
        <v>20</v>
      </c>
      <c r="N25" s="60">
        <f>VLOOKUP($A25,'Return Data'!$B$7:$R$2292,14,0)</f>
        <v>15.5017</v>
      </c>
      <c r="O25" s="61">
        <f t="shared" si="5"/>
        <v>17</v>
      </c>
      <c r="P25" s="60">
        <f>VLOOKUP($A25,'Return Data'!$B$7:$R$2292,15,0)</f>
        <v>9.9400999999999993</v>
      </c>
      <c r="Q25" s="61">
        <f t="shared" si="6"/>
        <v>14</v>
      </c>
      <c r="R25" s="60">
        <f>VLOOKUP($A25,'Return Data'!$B$7:$R$2292,16,0)</f>
        <v>10.1518</v>
      </c>
      <c r="S25" s="62">
        <f t="shared" si="7"/>
        <v>23</v>
      </c>
    </row>
    <row r="26" spans="1:19" x14ac:dyDescent="0.3">
      <c r="A26" s="58" t="s">
        <v>937</v>
      </c>
      <c r="B26" s="59">
        <f>VLOOKUP($A26,'Return Data'!$B$7:$R$2292,3,0)</f>
        <v>44774</v>
      </c>
      <c r="C26" s="60">
        <f>VLOOKUP($A26,'Return Data'!$B$7:$R$2292,4,0)</f>
        <v>15.351000000000001</v>
      </c>
      <c r="D26" s="60">
        <f>VLOOKUP($A26,'Return Data'!$B$7:$R$2292,10,0)</f>
        <v>0.47060000000000002</v>
      </c>
      <c r="E26" s="61">
        <f t="shared" si="0"/>
        <v>27</v>
      </c>
      <c r="F26" s="60">
        <f>VLOOKUP($A26,'Return Data'!$B$7:$R$2292,11,0)</f>
        <v>-3.2959000000000001</v>
      </c>
      <c r="G26" s="61">
        <f t="shared" si="1"/>
        <v>20</v>
      </c>
      <c r="H26" s="60">
        <f>VLOOKUP($A26,'Return Data'!$B$7:$R$2292,12,0)</f>
        <v>-5.7689000000000004</v>
      </c>
      <c r="I26" s="61">
        <f t="shared" si="2"/>
        <v>21</v>
      </c>
      <c r="J26" s="60">
        <f>VLOOKUP($A26,'Return Data'!$B$7:$R$2292,13,0)</f>
        <v>6.7672999999999996</v>
      </c>
      <c r="K26" s="61">
        <f t="shared" si="3"/>
        <v>17</v>
      </c>
      <c r="L26" s="60">
        <f>VLOOKUP($A26,'Return Data'!$B$7:$R$2292,17,0)</f>
        <v>25.554400000000001</v>
      </c>
      <c r="M26" s="61">
        <f t="shared" si="4"/>
        <v>10</v>
      </c>
      <c r="N26" s="60">
        <f>VLOOKUP($A26,'Return Data'!$B$7:$R$2292,14,0)</f>
        <v>16.7102</v>
      </c>
      <c r="O26" s="61">
        <f t="shared" ref="O26" si="8">RANK(N26,N$8:N$35,0)</f>
        <v>10</v>
      </c>
      <c r="P26" s="60"/>
      <c r="Q26" s="61"/>
      <c r="R26" s="60">
        <f>VLOOKUP($A26,'Return Data'!$B$7:$R$2292,16,0)</f>
        <v>13.504200000000001</v>
      </c>
      <c r="S26" s="62">
        <f t="shared" si="7"/>
        <v>14</v>
      </c>
    </row>
    <row r="27" spans="1:19" x14ac:dyDescent="0.3">
      <c r="A27" s="58" t="s">
        <v>939</v>
      </c>
      <c r="B27" s="59">
        <f>VLOOKUP($A27,'Return Data'!$B$7:$R$2292,3,0)</f>
        <v>44774</v>
      </c>
      <c r="C27" s="60">
        <f>VLOOKUP($A27,'Return Data'!$B$7:$R$2292,4,0)</f>
        <v>77.350999999999999</v>
      </c>
      <c r="D27" s="60">
        <f>VLOOKUP($A27,'Return Data'!$B$7:$R$2292,10,0)</f>
        <v>1.5065</v>
      </c>
      <c r="E27" s="61">
        <f t="shared" si="0"/>
        <v>18</v>
      </c>
      <c r="F27" s="60">
        <f>VLOOKUP($A27,'Return Data'!$B$7:$R$2292,11,0)</f>
        <v>-2.3247</v>
      </c>
      <c r="G27" s="61">
        <f t="shared" si="1"/>
        <v>13</v>
      </c>
      <c r="H27" s="60">
        <f>VLOOKUP($A27,'Return Data'!$B$7:$R$2292,12,0)</f>
        <v>-4.4588999999999999</v>
      </c>
      <c r="I27" s="61">
        <f t="shared" si="2"/>
        <v>13</v>
      </c>
      <c r="J27" s="60">
        <f>VLOOKUP($A27,'Return Data'!$B$7:$R$2292,13,0)</f>
        <v>6.9417999999999997</v>
      </c>
      <c r="K27" s="61">
        <f t="shared" si="3"/>
        <v>14</v>
      </c>
      <c r="L27" s="60">
        <f>VLOOKUP($A27,'Return Data'!$B$7:$R$2292,17,0)</f>
        <v>24.643699999999999</v>
      </c>
      <c r="M27" s="61">
        <f t="shared" si="4"/>
        <v>12</v>
      </c>
      <c r="N27" s="60">
        <f>VLOOKUP($A27,'Return Data'!$B$7:$R$2292,14,0)</f>
        <v>16.437200000000001</v>
      </c>
      <c r="O27" s="61">
        <f t="shared" ref="O27:O35" si="9">RANK(N27,N$8:N$35,0)</f>
        <v>14</v>
      </c>
      <c r="P27" s="60">
        <f>VLOOKUP($A27,'Return Data'!$B$7:$R$2292,15,0)</f>
        <v>11.5063</v>
      </c>
      <c r="Q27" s="61">
        <f t="shared" ref="Q27:Q35" si="10">RANK(P27,P$8:P$35,0)</f>
        <v>5</v>
      </c>
      <c r="R27" s="60">
        <f>VLOOKUP($A27,'Return Data'!$B$7:$R$2292,16,0)</f>
        <v>15.3406</v>
      </c>
      <c r="S27" s="62">
        <f t="shared" si="7"/>
        <v>10</v>
      </c>
    </row>
    <row r="28" spans="1:19" x14ac:dyDescent="0.3">
      <c r="A28" s="58" t="s">
        <v>1933</v>
      </c>
      <c r="B28" s="59">
        <f>VLOOKUP($A28,'Return Data'!$B$7:$R$2292,3,0)</f>
        <v>0</v>
      </c>
      <c r="C28" s="60">
        <f>VLOOKUP($A28,'Return Data'!$B$7:$R$2292,4,0)</f>
        <v>0</v>
      </c>
      <c r="D28" s="60">
        <f>VLOOKUP($A28,'Return Data'!$B$7:$R$2292,10,0)</f>
        <v>0</v>
      </c>
      <c r="E28" s="61">
        <f t="shared" si="0"/>
        <v>28</v>
      </c>
      <c r="F28" s="60">
        <f>VLOOKUP($A28,'Return Data'!$B$7:$R$2292,11,0)</f>
        <v>0</v>
      </c>
      <c r="G28" s="61">
        <f t="shared" si="1"/>
        <v>4</v>
      </c>
      <c r="H28" s="60">
        <f>VLOOKUP($A28,'Return Data'!$B$7:$R$2292,12,0)</f>
        <v>0</v>
      </c>
      <c r="I28" s="61">
        <f t="shared" si="2"/>
        <v>3</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44774</v>
      </c>
      <c r="C29" s="60">
        <f>VLOOKUP($A29,'Return Data'!$B$7:$R$2292,4,0)</f>
        <v>52.127099999999999</v>
      </c>
      <c r="D29" s="60">
        <f>VLOOKUP($A29,'Return Data'!$B$7:$R$2292,10,0)</f>
        <v>4.6992000000000003</v>
      </c>
      <c r="E29" s="61">
        <f t="shared" si="0"/>
        <v>1</v>
      </c>
      <c r="F29" s="60">
        <f>VLOOKUP($A29,'Return Data'!$B$7:$R$2292,11,0)</f>
        <v>1.9312</v>
      </c>
      <c r="G29" s="61">
        <f t="shared" si="1"/>
        <v>1</v>
      </c>
      <c r="H29" s="60">
        <f>VLOOKUP($A29,'Return Data'!$B$7:$R$2292,12,0)</f>
        <v>1.2255</v>
      </c>
      <c r="I29" s="61">
        <f t="shared" si="2"/>
        <v>1</v>
      </c>
      <c r="J29" s="60">
        <f>VLOOKUP($A29,'Return Data'!$B$7:$R$2292,13,0)</f>
        <v>15.576499999999999</v>
      </c>
      <c r="K29" s="61">
        <f t="shared" si="3"/>
        <v>1</v>
      </c>
      <c r="L29" s="60">
        <f>VLOOKUP($A29,'Return Data'!$B$7:$R$2292,17,0)</f>
        <v>33.224400000000003</v>
      </c>
      <c r="M29" s="61">
        <f t="shared" si="4"/>
        <v>1</v>
      </c>
      <c r="N29" s="60">
        <f>VLOOKUP($A29,'Return Data'!$B$7:$R$2292,14,0)</f>
        <v>16.829000000000001</v>
      </c>
      <c r="O29" s="61">
        <f t="shared" si="9"/>
        <v>8</v>
      </c>
      <c r="P29" s="60">
        <f>VLOOKUP($A29,'Return Data'!$B$7:$R$2292,15,0)</f>
        <v>11.019600000000001</v>
      </c>
      <c r="Q29" s="61">
        <f t="shared" si="10"/>
        <v>8</v>
      </c>
      <c r="R29" s="60">
        <f>VLOOKUP($A29,'Return Data'!$B$7:$R$2292,16,0)</f>
        <v>11.6427</v>
      </c>
      <c r="S29" s="62">
        <f t="shared" si="7"/>
        <v>19</v>
      </c>
    </row>
    <row r="30" spans="1:19" x14ac:dyDescent="0.3">
      <c r="A30" s="58" t="s">
        <v>942</v>
      </c>
      <c r="B30" s="59">
        <f>VLOOKUP($A30,'Return Data'!$B$7:$R$2292,3,0)</f>
        <v>44774</v>
      </c>
      <c r="C30" s="60">
        <f>VLOOKUP($A30,'Return Data'!$B$7:$R$2292,4,0)</f>
        <v>236.66</v>
      </c>
      <c r="D30" s="60">
        <f>VLOOKUP($A30,'Return Data'!$B$7:$R$2292,10,0)</f>
        <v>1.8243</v>
      </c>
      <c r="E30" s="61">
        <f t="shared" si="0"/>
        <v>13</v>
      </c>
      <c r="F30" s="60">
        <f>VLOOKUP($A30,'Return Data'!$B$7:$R$2292,11,0)</f>
        <v>-3.1827999999999999</v>
      </c>
      <c r="G30" s="61">
        <f t="shared" si="1"/>
        <v>19</v>
      </c>
      <c r="H30" s="60">
        <f>VLOOKUP($A30,'Return Data'!$B$7:$R$2292,12,0)</f>
        <v>-6.0388000000000002</v>
      </c>
      <c r="I30" s="61">
        <f t="shared" si="2"/>
        <v>23</v>
      </c>
      <c r="J30" s="60">
        <f>VLOOKUP($A30,'Return Data'!$B$7:$R$2292,13,0)</f>
        <v>1.8024</v>
      </c>
      <c r="K30" s="61">
        <f t="shared" si="3"/>
        <v>26</v>
      </c>
      <c r="L30" s="60">
        <f>VLOOKUP($A30,'Return Data'!$B$7:$R$2292,17,0)</f>
        <v>20.890799999999999</v>
      </c>
      <c r="M30" s="61">
        <f t="shared" si="4"/>
        <v>24</v>
      </c>
      <c r="N30" s="60">
        <f>VLOOKUP($A30,'Return Data'!$B$7:$R$2292,14,0)</f>
        <v>13.2959</v>
      </c>
      <c r="O30" s="61">
        <f t="shared" si="9"/>
        <v>26</v>
      </c>
      <c r="P30" s="60">
        <f>VLOOKUP($A30,'Return Data'!$B$7:$R$2292,15,0)</f>
        <v>8.4345999999999997</v>
      </c>
      <c r="Q30" s="61">
        <f t="shared" si="10"/>
        <v>23</v>
      </c>
      <c r="R30" s="60">
        <f>VLOOKUP($A30,'Return Data'!$B$7:$R$2292,16,0)</f>
        <v>17.601700000000001</v>
      </c>
      <c r="S30" s="62">
        <f t="shared" si="7"/>
        <v>8</v>
      </c>
    </row>
    <row r="31" spans="1:19" x14ac:dyDescent="0.3">
      <c r="A31" s="58" t="s">
        <v>945</v>
      </c>
      <c r="B31" s="59">
        <f>VLOOKUP($A31,'Return Data'!$B$7:$R$2292,3,0)</f>
        <v>44774</v>
      </c>
      <c r="C31" s="60">
        <f>VLOOKUP($A31,'Return Data'!$B$7:$R$2292,4,0)</f>
        <v>61.027700000000003</v>
      </c>
      <c r="D31" s="60">
        <f>VLOOKUP($A31,'Return Data'!$B$7:$R$2292,10,0)</f>
        <v>2.7456</v>
      </c>
      <c r="E31" s="61">
        <f t="shared" si="0"/>
        <v>6</v>
      </c>
      <c r="F31" s="60">
        <f>VLOOKUP($A31,'Return Data'!$B$7:$R$2292,11,0)</f>
        <v>-0.29880000000000001</v>
      </c>
      <c r="G31" s="61">
        <f t="shared" si="1"/>
        <v>5</v>
      </c>
      <c r="H31" s="60">
        <f>VLOOKUP($A31,'Return Data'!$B$7:$R$2292,12,0)</f>
        <v>-2.9083999999999999</v>
      </c>
      <c r="I31" s="61">
        <f t="shared" si="2"/>
        <v>6</v>
      </c>
      <c r="J31" s="60">
        <f>VLOOKUP($A31,'Return Data'!$B$7:$R$2292,13,0)</f>
        <v>8.4695999999999998</v>
      </c>
      <c r="K31" s="61">
        <f t="shared" si="3"/>
        <v>5</v>
      </c>
      <c r="L31" s="60">
        <f>VLOOKUP($A31,'Return Data'!$B$7:$R$2292,17,0)</f>
        <v>27.2148</v>
      </c>
      <c r="M31" s="61">
        <f t="shared" si="4"/>
        <v>6</v>
      </c>
      <c r="N31" s="60">
        <f>VLOOKUP($A31,'Return Data'!$B$7:$R$2292,14,0)</f>
        <v>17.2988</v>
      </c>
      <c r="O31" s="61">
        <f t="shared" si="9"/>
        <v>6</v>
      </c>
      <c r="P31" s="60">
        <f>VLOOKUP($A31,'Return Data'!$B$7:$R$2292,15,0)</f>
        <v>10.605</v>
      </c>
      <c r="Q31" s="61">
        <f t="shared" si="10"/>
        <v>10</v>
      </c>
      <c r="R31" s="60">
        <f>VLOOKUP($A31,'Return Data'!$B$7:$R$2292,16,0)</f>
        <v>11.556100000000001</v>
      </c>
      <c r="S31" s="62">
        <f t="shared" si="7"/>
        <v>20</v>
      </c>
    </row>
    <row r="32" spans="1:19" x14ac:dyDescent="0.3">
      <c r="A32" s="58" t="s">
        <v>946</v>
      </c>
      <c r="B32" s="59">
        <f>VLOOKUP($A32,'Return Data'!$B$7:$R$2292,3,0)</f>
        <v>44774</v>
      </c>
      <c r="C32" s="60">
        <f>VLOOKUP($A32,'Return Data'!$B$7:$R$2292,4,0)</f>
        <v>717.23078600359895</v>
      </c>
      <c r="D32" s="60">
        <f>VLOOKUP($A32,'Return Data'!$B$7:$R$2292,10,0)</f>
        <v>1.2342</v>
      </c>
      <c r="E32" s="61">
        <f t="shared" si="0"/>
        <v>22</v>
      </c>
      <c r="F32" s="60">
        <f>VLOOKUP($A32,'Return Data'!$B$7:$R$2292,11,0)</f>
        <v>-3.4327999999999999</v>
      </c>
      <c r="G32" s="61">
        <f t="shared" si="1"/>
        <v>21</v>
      </c>
      <c r="H32" s="60">
        <f>VLOOKUP($A32,'Return Data'!$B$7:$R$2292,12,0)</f>
        <v>-4.5202</v>
      </c>
      <c r="I32" s="61">
        <f t="shared" si="2"/>
        <v>14</v>
      </c>
      <c r="J32" s="60">
        <f>VLOOKUP($A32,'Return Data'!$B$7:$R$2292,13,0)</f>
        <v>7.3097000000000003</v>
      </c>
      <c r="K32" s="61">
        <f t="shared" si="3"/>
        <v>12</v>
      </c>
      <c r="L32" s="60">
        <f>VLOOKUP($A32,'Return Data'!$B$7:$R$2292,17,0)</f>
        <v>26.730599999999999</v>
      </c>
      <c r="M32" s="61">
        <f t="shared" si="4"/>
        <v>7</v>
      </c>
      <c r="N32" s="60">
        <f>VLOOKUP($A32,'Return Data'!$B$7:$R$2292,14,0)</f>
        <v>15.256500000000001</v>
      </c>
      <c r="O32" s="61">
        <f t="shared" si="9"/>
        <v>19</v>
      </c>
      <c r="P32" s="60">
        <f>VLOOKUP($A32,'Return Data'!$B$7:$R$2292,15,0)</f>
        <v>9.8850999999999996</v>
      </c>
      <c r="Q32" s="61">
        <f t="shared" si="10"/>
        <v>15</v>
      </c>
      <c r="R32" s="60">
        <f>VLOOKUP($A32,'Return Data'!$B$7:$R$2292,16,0)</f>
        <v>19.265699999999999</v>
      </c>
      <c r="S32" s="62">
        <f t="shared" si="7"/>
        <v>3</v>
      </c>
    </row>
    <row r="33" spans="1:19" x14ac:dyDescent="0.3">
      <c r="A33" s="58" t="s">
        <v>949</v>
      </c>
      <c r="B33" s="59">
        <f>VLOOKUP($A33,'Return Data'!$B$7:$R$2292,3,0)</f>
        <v>44774</v>
      </c>
      <c r="C33" s="60">
        <f>VLOOKUP($A33,'Return Data'!$B$7:$R$2292,4,0)</f>
        <v>138.53333333333299</v>
      </c>
      <c r="D33" s="60">
        <f>VLOOKUP($A33,'Return Data'!$B$7:$R$2292,10,0)</f>
        <v>0.69779999999999998</v>
      </c>
      <c r="E33" s="61">
        <f t="shared" si="0"/>
        <v>26</v>
      </c>
      <c r="F33" s="60">
        <f>VLOOKUP($A33,'Return Data'!$B$7:$R$2292,11,0)</f>
        <v>0.81510000000000005</v>
      </c>
      <c r="G33" s="61">
        <f t="shared" si="1"/>
        <v>3</v>
      </c>
      <c r="H33" s="60">
        <f>VLOOKUP($A33,'Return Data'!$B$7:$R$2292,12,0)</f>
        <v>-1.3202</v>
      </c>
      <c r="I33" s="61">
        <f t="shared" si="2"/>
        <v>4</v>
      </c>
      <c r="J33" s="60">
        <f>VLOOKUP($A33,'Return Data'!$B$7:$R$2292,13,0)</f>
        <v>7.7354000000000003</v>
      </c>
      <c r="K33" s="61">
        <f t="shared" si="3"/>
        <v>10</v>
      </c>
      <c r="L33" s="60">
        <f>VLOOKUP($A33,'Return Data'!$B$7:$R$2292,17,0)</f>
        <v>21.8157</v>
      </c>
      <c r="M33" s="61">
        <f t="shared" si="4"/>
        <v>22</v>
      </c>
      <c r="N33" s="60">
        <f>VLOOKUP($A33,'Return Data'!$B$7:$R$2292,14,0)</f>
        <v>13.7758</v>
      </c>
      <c r="O33" s="61">
        <f t="shared" si="9"/>
        <v>24</v>
      </c>
      <c r="P33" s="60">
        <f>VLOOKUP($A33,'Return Data'!$B$7:$R$2292,15,0)</f>
        <v>7.2693000000000003</v>
      </c>
      <c r="Q33" s="61">
        <f t="shared" si="10"/>
        <v>26</v>
      </c>
      <c r="R33" s="60">
        <f>VLOOKUP($A33,'Return Data'!$B$7:$R$2292,16,0)</f>
        <v>10.0526</v>
      </c>
      <c r="S33" s="62">
        <f t="shared" si="7"/>
        <v>24</v>
      </c>
    </row>
    <row r="34" spans="1:19" x14ac:dyDescent="0.3">
      <c r="A34" s="58" t="s">
        <v>951</v>
      </c>
      <c r="B34" s="59">
        <f>VLOOKUP($A34,'Return Data'!$B$7:$R$2292,3,0)</f>
        <v>44774</v>
      </c>
      <c r="C34" s="60">
        <f>VLOOKUP($A34,'Return Data'!$B$7:$R$2292,4,0)</f>
        <v>16.190000000000001</v>
      </c>
      <c r="D34" s="60">
        <f>VLOOKUP($A34,'Return Data'!$B$7:$R$2292,10,0)</f>
        <v>1.3775999999999999</v>
      </c>
      <c r="E34" s="61">
        <f t="shared" si="0"/>
        <v>21</v>
      </c>
      <c r="F34" s="60">
        <f>VLOOKUP($A34,'Return Data'!$B$7:$R$2292,11,0)</f>
        <v>-2.5872000000000002</v>
      </c>
      <c r="G34" s="61">
        <f t="shared" si="1"/>
        <v>16</v>
      </c>
      <c r="H34" s="60">
        <f>VLOOKUP($A34,'Return Data'!$B$7:$R$2292,12,0)</f>
        <v>-6.6321000000000003</v>
      </c>
      <c r="I34" s="61">
        <f t="shared" si="2"/>
        <v>25</v>
      </c>
      <c r="J34" s="60">
        <f>VLOOKUP($A34,'Return Data'!$B$7:$R$2292,13,0)</f>
        <v>7.8613999999999997</v>
      </c>
      <c r="K34" s="61">
        <f t="shared" si="3"/>
        <v>8</v>
      </c>
      <c r="L34" s="60">
        <f>VLOOKUP($A34,'Return Data'!$B$7:$R$2292,17,0)</f>
        <v>24.254899999999999</v>
      </c>
      <c r="M34" s="61">
        <f t="shared" si="4"/>
        <v>13</v>
      </c>
      <c r="N34" s="60">
        <f>VLOOKUP($A34,'Return Data'!$B$7:$R$2292,14,0)</f>
        <v>16.329899999999999</v>
      </c>
      <c r="O34" s="61">
        <f t="shared" si="9"/>
        <v>15</v>
      </c>
      <c r="P34" s="60">
        <f>VLOOKUP($A34,'Return Data'!$B$7:$R$2292,15,0)</f>
        <v>9.4824999999999999</v>
      </c>
      <c r="Q34" s="61">
        <f t="shared" si="10"/>
        <v>20</v>
      </c>
      <c r="R34" s="60">
        <f>VLOOKUP($A34,'Return Data'!$B$7:$R$2292,16,0)</f>
        <v>9.6550999999999991</v>
      </c>
      <c r="S34" s="62">
        <f t="shared" si="7"/>
        <v>26</v>
      </c>
    </row>
    <row r="35" spans="1:19" x14ac:dyDescent="0.3">
      <c r="A35" s="58" t="s">
        <v>1781</v>
      </c>
      <c r="B35" s="59">
        <f>VLOOKUP($A35,'Return Data'!$B$7:$R$2292,3,0)</f>
        <v>44774</v>
      </c>
      <c r="C35" s="60">
        <f>VLOOKUP($A35,'Return Data'!$B$7:$R$2292,4,0)</f>
        <v>189.7886</v>
      </c>
      <c r="D35" s="60">
        <f>VLOOKUP($A35,'Return Data'!$B$7:$R$2292,10,0)</f>
        <v>0.88260000000000005</v>
      </c>
      <c r="E35" s="61">
        <f t="shared" si="0"/>
        <v>25</v>
      </c>
      <c r="F35" s="60">
        <f>VLOOKUP($A35,'Return Data'!$B$7:$R$2292,11,0)</f>
        <v>-4.1981000000000002</v>
      </c>
      <c r="G35" s="61">
        <f t="shared" si="1"/>
        <v>26</v>
      </c>
      <c r="H35" s="60">
        <f>VLOOKUP($A35,'Return Data'!$B$7:$R$2292,12,0)</f>
        <v>-5.8993000000000002</v>
      </c>
      <c r="I35" s="61">
        <f t="shared" si="2"/>
        <v>22</v>
      </c>
      <c r="J35" s="60">
        <f>VLOOKUP($A35,'Return Data'!$B$7:$R$2292,13,0)</f>
        <v>6.8238000000000003</v>
      </c>
      <c r="K35" s="61">
        <f t="shared" si="3"/>
        <v>16</v>
      </c>
      <c r="L35" s="60">
        <f>VLOOKUP($A35,'Return Data'!$B$7:$R$2292,17,0)</f>
        <v>25.9115</v>
      </c>
      <c r="M35" s="61">
        <f t="shared" si="4"/>
        <v>9</v>
      </c>
      <c r="N35" s="60">
        <f>VLOOKUP($A35,'Return Data'!$B$7:$R$2292,14,0)</f>
        <v>17.82</v>
      </c>
      <c r="O35" s="61">
        <f t="shared" si="9"/>
        <v>4</v>
      </c>
      <c r="P35" s="60">
        <f>VLOOKUP($A35,'Return Data'!$B$7:$R$2292,15,0)</f>
        <v>11.533899999999999</v>
      </c>
      <c r="Q35" s="61">
        <f t="shared" si="10"/>
        <v>4</v>
      </c>
      <c r="R35" s="60">
        <f>VLOOKUP($A35,'Return Data'!$B$7:$R$2292,16,0)</f>
        <v>13.1958</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1.9453535714285717</v>
      </c>
      <c r="E37" s="69"/>
      <c r="F37" s="70">
        <f>AVERAGE(F8:F35)</f>
        <v>-2.3421250000000002</v>
      </c>
      <c r="G37" s="69"/>
      <c r="H37" s="70">
        <f>AVERAGE(H8:H35)</f>
        <v>-4.2569249999999998</v>
      </c>
      <c r="I37" s="69"/>
      <c r="J37" s="70">
        <f>AVERAGE(J8:J35)</f>
        <v>6.822978571428572</v>
      </c>
      <c r="K37" s="69"/>
      <c r="L37" s="70">
        <f>AVERAGE(L8:L35)</f>
        <v>23.422567857142862</v>
      </c>
      <c r="M37" s="69"/>
      <c r="N37" s="70">
        <f>AVERAGE(N8:N35)</f>
        <v>15.475578571428573</v>
      </c>
      <c r="O37" s="69"/>
      <c r="P37" s="70">
        <f>AVERAGE(P8:P35)</f>
        <v>9.7828592592592578</v>
      </c>
      <c r="Q37" s="69"/>
      <c r="R37" s="70">
        <f>AVERAGE(R8:R35)</f>
        <v>13.597153571428574</v>
      </c>
      <c r="S37" s="71"/>
    </row>
    <row r="38" spans="1:19" x14ac:dyDescent="0.3">
      <c r="A38" s="68" t="s">
        <v>28</v>
      </c>
      <c r="B38" s="69"/>
      <c r="C38" s="69"/>
      <c r="D38" s="70">
        <f>MIN(D8:D35)</f>
        <v>0</v>
      </c>
      <c r="E38" s="69"/>
      <c r="F38" s="70">
        <f>MIN(F8:F35)</f>
        <v>-5.6443000000000003</v>
      </c>
      <c r="G38" s="69"/>
      <c r="H38" s="70">
        <f>MIN(H8:H35)</f>
        <v>-8.6846999999999994</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4.6992000000000003</v>
      </c>
      <c r="E39" s="73"/>
      <c r="F39" s="74">
        <f>MAX(F8:F35)</f>
        <v>1.9312</v>
      </c>
      <c r="G39" s="73"/>
      <c r="H39" s="74">
        <f>MAX(H8:H35)</f>
        <v>1.2255</v>
      </c>
      <c r="I39" s="73"/>
      <c r="J39" s="74">
        <f>MAX(J8:J35)</f>
        <v>15.576499999999999</v>
      </c>
      <c r="K39" s="73"/>
      <c r="L39" s="74">
        <f>MAX(L8:L35)</f>
        <v>33.224400000000003</v>
      </c>
      <c r="M39" s="73"/>
      <c r="N39" s="74">
        <f>MAX(N8:N35)</f>
        <v>19.348299999999998</v>
      </c>
      <c r="O39" s="73"/>
      <c r="P39" s="74">
        <f>MAX(P8:P35)</f>
        <v>13.0608</v>
      </c>
      <c r="Q39" s="73"/>
      <c r="R39" s="74">
        <f>MAX(R8:R35)</f>
        <v>19.4513</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44774</v>
      </c>
      <c r="C8" s="60">
        <f>VLOOKUP($A8,'Return Data'!$B$7:$R$2292,4,0)</f>
        <v>39.305100000000003</v>
      </c>
      <c r="D8" s="60">
        <f>VLOOKUP($A8,'Return Data'!$B$7:$R$2292,9,0)</f>
        <v>45.283900000000003</v>
      </c>
      <c r="E8" s="61">
        <f t="shared" ref="E8:E33" si="0">RANK(D8,D$8:D$33,0)</f>
        <v>1</v>
      </c>
      <c r="F8" s="60">
        <f>VLOOKUP($A8,'Return Data'!$B$7:$R$2292,10,0)</f>
        <v>14.528600000000001</v>
      </c>
      <c r="G8" s="61">
        <f t="shared" ref="G8:G33" si="1">RANK(F8,F$8:F$33,0)</f>
        <v>2</v>
      </c>
      <c r="H8" s="60">
        <f>VLOOKUP($A8,'Return Data'!$B$7:$R$2292,11,0)</f>
        <v>8.9191000000000003</v>
      </c>
      <c r="I8" s="61">
        <f t="shared" ref="I8:I33" si="2">RANK(H8,H$8:H$33,0)</f>
        <v>2</v>
      </c>
      <c r="J8" s="60">
        <f>VLOOKUP($A8,'Return Data'!$B$7:$R$2292,12,0)</f>
        <v>6.5311000000000003</v>
      </c>
      <c r="K8" s="61">
        <f t="shared" ref="K8:K33" si="3">RANK(J8,J$8:J$33,0)</f>
        <v>2</v>
      </c>
      <c r="L8" s="60">
        <f>VLOOKUP($A8,'Return Data'!$B$7:$R$2292,13,0)</f>
        <v>6.4755000000000003</v>
      </c>
      <c r="M8" s="61">
        <f t="shared" ref="M8:M33" si="4">RANK(L8,L$8:L$33,0)</f>
        <v>3</v>
      </c>
      <c r="N8" s="60">
        <f>VLOOKUP($A8,'Return Data'!$B$7:$R$2292,17,0)</f>
        <v>6.4143999999999997</v>
      </c>
      <c r="O8" s="61">
        <f t="shared" ref="O8:O31" si="5">RANK(N8,N$8:N$33,0)</f>
        <v>3</v>
      </c>
      <c r="P8" s="60">
        <f>VLOOKUP($A8,'Return Data'!$B$7:$R$2292,14,0)</f>
        <v>4.8418000000000001</v>
      </c>
      <c r="Q8" s="61">
        <f>RANK(P8,P$8:P$33,0)</f>
        <v>22</v>
      </c>
      <c r="R8" s="60">
        <f>VLOOKUP($A8,'Return Data'!$B$7:$R$2292,16,0)</f>
        <v>7.6249000000000002</v>
      </c>
      <c r="S8" s="62">
        <f t="shared" ref="S8:S33" si="6">RANK(R8,R$8:R$33,0)</f>
        <v>18</v>
      </c>
    </row>
    <row r="9" spans="1:19" x14ac:dyDescent="0.3">
      <c r="A9" s="77" t="s">
        <v>54</v>
      </c>
      <c r="B9" s="59">
        <f>VLOOKUP($A9,'Return Data'!$B$7:$R$2292,3,0)</f>
        <v>44774</v>
      </c>
      <c r="C9" s="60">
        <f>VLOOKUP($A9,'Return Data'!$B$7:$R$2292,4,0)</f>
        <v>0.59450000000000003</v>
      </c>
      <c r="D9" s="60">
        <f>VLOOKUP($A9,'Return Data'!$B$7:$R$2292,9,0)</f>
        <v>0.59450000000000003</v>
      </c>
      <c r="E9" s="61">
        <f t="shared" si="0"/>
        <v>25</v>
      </c>
      <c r="F9" s="60">
        <f>VLOOKUP($A9,'Return Data'!$B$7:$R$2292,10,0)</f>
        <v>0.4577</v>
      </c>
      <c r="G9" s="61">
        <f t="shared" si="1"/>
        <v>23</v>
      </c>
      <c r="H9" s="60">
        <f>VLOOKUP($A9,'Return Data'!$B$7:$R$2292,11,0)</f>
        <v>-119.1088</v>
      </c>
      <c r="I9" s="61">
        <f t="shared" si="2"/>
        <v>26</v>
      </c>
      <c r="J9" s="60">
        <f>VLOOKUP($A9,'Return Data'!$B$7:$R$2292,12,0)</f>
        <v>-78.9696</v>
      </c>
      <c r="K9" s="61">
        <f t="shared" si="3"/>
        <v>26</v>
      </c>
      <c r="L9" s="60">
        <f>VLOOKUP($A9,'Return Data'!$B$7:$R$2292,13,0)</f>
        <v>-58.743099999999998</v>
      </c>
      <c r="M9" s="61">
        <f t="shared" si="4"/>
        <v>26</v>
      </c>
      <c r="N9" s="60">
        <f>VLOOKUP($A9,'Return Data'!$B$7:$R$2292,17,0)</f>
        <v>-35.980400000000003</v>
      </c>
      <c r="O9" s="61">
        <f t="shared" si="5"/>
        <v>25</v>
      </c>
      <c r="P9" s="60"/>
      <c r="Q9" s="61"/>
      <c r="R9" s="60">
        <f>VLOOKUP($A9,'Return Data'!$B$7:$R$2292,16,0)</f>
        <v>-35.246499999999997</v>
      </c>
      <c r="S9" s="62">
        <f t="shared" si="6"/>
        <v>26</v>
      </c>
    </row>
    <row r="10" spans="1:19" x14ac:dyDescent="0.3">
      <c r="A10" s="77" t="s">
        <v>55</v>
      </c>
      <c r="B10" s="59">
        <f>VLOOKUP($A10,'Return Data'!$B$7:$R$2292,3,0)</f>
        <v>44774</v>
      </c>
      <c r="C10" s="60">
        <f>VLOOKUP($A10,'Return Data'!$B$7:$R$2292,4,0)</f>
        <v>25.855</v>
      </c>
      <c r="D10" s="60">
        <f>VLOOKUP($A10,'Return Data'!$B$7:$R$2292,9,0)</f>
        <v>14.521800000000001</v>
      </c>
      <c r="E10" s="61">
        <f t="shared" si="0"/>
        <v>8</v>
      </c>
      <c r="F10" s="60">
        <f>VLOOKUP($A10,'Return Data'!$B$7:$R$2292,10,0)</f>
        <v>0.38030000000000003</v>
      </c>
      <c r="G10" s="61">
        <f t="shared" si="1"/>
        <v>24</v>
      </c>
      <c r="H10" s="60">
        <f>VLOOKUP($A10,'Return Data'!$B$7:$R$2292,11,0)</f>
        <v>1.3932</v>
      </c>
      <c r="I10" s="61">
        <f t="shared" si="2"/>
        <v>19</v>
      </c>
      <c r="J10" s="60">
        <f>VLOOKUP($A10,'Return Data'!$B$7:$R$2292,12,0)</f>
        <v>0.61040000000000005</v>
      </c>
      <c r="K10" s="61">
        <f t="shared" si="3"/>
        <v>23</v>
      </c>
      <c r="L10" s="60">
        <f>VLOOKUP($A10,'Return Data'!$B$7:$R$2292,13,0)</f>
        <v>2.3140999999999998</v>
      </c>
      <c r="M10" s="61">
        <f t="shared" si="4"/>
        <v>19</v>
      </c>
      <c r="N10" s="60">
        <f>VLOOKUP($A10,'Return Data'!$B$7:$R$2292,17,0)</f>
        <v>2.9763000000000002</v>
      </c>
      <c r="O10" s="61">
        <f t="shared" si="5"/>
        <v>17</v>
      </c>
      <c r="P10" s="60">
        <f>VLOOKUP($A10,'Return Data'!$B$7:$R$2292,14,0)</f>
        <v>6.5871000000000004</v>
      </c>
      <c r="Q10" s="61">
        <f t="shared" ref="Q10:Q31" si="7">RANK(P10,P$8:P$33,0)</f>
        <v>7</v>
      </c>
      <c r="R10" s="60">
        <f>VLOOKUP($A10,'Return Data'!$B$7:$R$2292,16,0)</f>
        <v>8.6677</v>
      </c>
      <c r="S10" s="62">
        <f t="shared" si="6"/>
        <v>4</v>
      </c>
    </row>
    <row r="11" spans="1:19" x14ac:dyDescent="0.3">
      <c r="A11" s="77" t="s">
        <v>1968</v>
      </c>
      <c r="B11" s="59">
        <f>VLOOKUP($A11,'Return Data'!$B$7:$R$2292,3,0)</f>
        <v>44774</v>
      </c>
      <c r="C11" s="60">
        <f>VLOOKUP($A11,'Return Data'!$B$7:$R$2292,4,0)</f>
        <v>39.9938</v>
      </c>
      <c r="D11" s="60">
        <f>VLOOKUP($A11,'Return Data'!$B$7:$R$2292,9,0)</f>
        <v>13.4168</v>
      </c>
      <c r="E11" s="61">
        <f t="shared" si="0"/>
        <v>9</v>
      </c>
      <c r="F11" s="60">
        <f>VLOOKUP($A11,'Return Data'!$B$7:$R$2292,10,0)</f>
        <v>3.7545000000000002</v>
      </c>
      <c r="G11" s="61">
        <f t="shared" si="1"/>
        <v>10</v>
      </c>
      <c r="H11" s="60">
        <f>VLOOKUP($A11,'Return Data'!$B$7:$R$2292,11,0)</f>
        <v>3.5747</v>
      </c>
      <c r="I11" s="61">
        <f t="shared" si="2"/>
        <v>9</v>
      </c>
      <c r="J11" s="60">
        <f>VLOOKUP($A11,'Return Data'!$B$7:$R$2292,12,0)</f>
        <v>2.5516999999999999</v>
      </c>
      <c r="K11" s="61">
        <f t="shared" si="3"/>
        <v>9</v>
      </c>
      <c r="L11" s="60">
        <f>VLOOKUP($A11,'Return Data'!$B$7:$R$2292,13,0)</f>
        <v>3.4352999999999998</v>
      </c>
      <c r="M11" s="61">
        <f t="shared" si="4"/>
        <v>11</v>
      </c>
      <c r="N11" s="60">
        <f>VLOOKUP($A11,'Return Data'!$B$7:$R$2292,17,0)</f>
        <v>3.1053999999999999</v>
      </c>
      <c r="O11" s="61">
        <f t="shared" si="5"/>
        <v>14</v>
      </c>
      <c r="P11" s="60">
        <f>VLOOKUP($A11,'Return Data'!$B$7:$R$2292,14,0)</f>
        <v>5.2827999999999999</v>
      </c>
      <c r="Q11" s="61">
        <f t="shared" si="7"/>
        <v>17</v>
      </c>
      <c r="R11" s="60">
        <f>VLOOKUP($A11,'Return Data'!$B$7:$R$2292,16,0)</f>
        <v>7.9625000000000004</v>
      </c>
      <c r="S11" s="62">
        <f t="shared" si="6"/>
        <v>12</v>
      </c>
    </row>
    <row r="12" spans="1:19" x14ac:dyDescent="0.3">
      <c r="A12" s="77" t="s">
        <v>58</v>
      </c>
      <c r="B12" s="59">
        <f>VLOOKUP($A12,'Return Data'!$B$7:$R$2292,3,0)</f>
        <v>44774</v>
      </c>
      <c r="C12" s="60">
        <f>VLOOKUP($A12,'Return Data'!$B$7:$R$2292,4,0)</f>
        <v>26.134</v>
      </c>
      <c r="D12" s="60">
        <f>VLOOKUP($A12,'Return Data'!$B$7:$R$2292,9,0)</f>
        <v>12.1028</v>
      </c>
      <c r="E12" s="61">
        <f t="shared" si="0"/>
        <v>13</v>
      </c>
      <c r="F12" s="60">
        <f>VLOOKUP($A12,'Return Data'!$B$7:$R$2292,10,0)</f>
        <v>3.9306999999999999</v>
      </c>
      <c r="G12" s="61">
        <f t="shared" si="1"/>
        <v>8</v>
      </c>
      <c r="H12" s="60">
        <f>VLOOKUP($A12,'Return Data'!$B$7:$R$2292,11,0)</f>
        <v>2.5243000000000002</v>
      </c>
      <c r="I12" s="61">
        <f t="shared" si="2"/>
        <v>13</v>
      </c>
      <c r="J12" s="60">
        <f>VLOOKUP($A12,'Return Data'!$B$7:$R$2292,12,0)</f>
        <v>2.343</v>
      </c>
      <c r="K12" s="61">
        <f t="shared" si="3"/>
        <v>12</v>
      </c>
      <c r="L12" s="60">
        <f>VLOOKUP($A12,'Return Data'!$B$7:$R$2292,13,0)</f>
        <v>2.802</v>
      </c>
      <c r="M12" s="61">
        <f t="shared" si="4"/>
        <v>16</v>
      </c>
      <c r="N12" s="60">
        <f>VLOOKUP($A12,'Return Data'!$B$7:$R$2292,17,0)</f>
        <v>2.7305000000000001</v>
      </c>
      <c r="O12" s="61">
        <f t="shared" si="5"/>
        <v>20</v>
      </c>
      <c r="P12" s="60">
        <f>VLOOKUP($A12,'Return Data'!$B$7:$R$2292,14,0)</f>
        <v>5.0450999999999997</v>
      </c>
      <c r="Q12" s="61">
        <f t="shared" si="7"/>
        <v>21</v>
      </c>
      <c r="R12" s="60">
        <f>VLOOKUP($A12,'Return Data'!$B$7:$R$2292,16,0)</f>
        <v>7.9389000000000003</v>
      </c>
      <c r="S12" s="62">
        <f t="shared" si="6"/>
        <v>13</v>
      </c>
    </row>
    <row r="13" spans="1:19" x14ac:dyDescent="0.3">
      <c r="A13" s="77" t="s">
        <v>59</v>
      </c>
      <c r="B13" s="59">
        <f>VLOOKUP($A13,'Return Data'!$B$7:$R$2292,3,0)</f>
        <v>44774</v>
      </c>
      <c r="C13" s="60">
        <f>VLOOKUP($A13,'Return Data'!$B$7:$R$2292,4,0)</f>
        <v>2824.7356</v>
      </c>
      <c r="D13" s="60">
        <f>VLOOKUP($A13,'Return Data'!$B$7:$R$2292,9,0)</f>
        <v>6.1505000000000001</v>
      </c>
      <c r="E13" s="61">
        <f t="shared" si="0"/>
        <v>21</v>
      </c>
      <c r="F13" s="60">
        <f>VLOOKUP($A13,'Return Data'!$B$7:$R$2292,10,0)</f>
        <v>2.0011999999999999</v>
      </c>
      <c r="G13" s="61">
        <f t="shared" si="1"/>
        <v>16</v>
      </c>
      <c r="H13" s="60">
        <f>VLOOKUP($A13,'Return Data'!$B$7:$R$2292,11,0)</f>
        <v>1.8552</v>
      </c>
      <c r="I13" s="61">
        <f t="shared" si="2"/>
        <v>16</v>
      </c>
      <c r="J13" s="60">
        <f>VLOOKUP($A13,'Return Data'!$B$7:$R$2292,12,0)</f>
        <v>1.5767</v>
      </c>
      <c r="K13" s="61">
        <f t="shared" si="3"/>
        <v>15</v>
      </c>
      <c r="L13" s="60">
        <f>VLOOKUP($A13,'Return Data'!$B$7:$R$2292,13,0)</f>
        <v>2.9131</v>
      </c>
      <c r="M13" s="61">
        <f t="shared" si="4"/>
        <v>14</v>
      </c>
      <c r="N13" s="60">
        <f>VLOOKUP($A13,'Return Data'!$B$7:$R$2292,17,0)</f>
        <v>2.9605000000000001</v>
      </c>
      <c r="O13" s="61">
        <f t="shared" si="5"/>
        <v>18</v>
      </c>
      <c r="P13" s="60">
        <f>VLOOKUP($A13,'Return Data'!$B$7:$R$2292,14,0)</f>
        <v>6.9747000000000003</v>
      </c>
      <c r="Q13" s="61">
        <f t="shared" si="7"/>
        <v>4</v>
      </c>
      <c r="R13" s="60">
        <f>VLOOKUP($A13,'Return Data'!$B$7:$R$2292,16,0)</f>
        <v>8.1387999999999998</v>
      </c>
      <c r="S13" s="62">
        <f t="shared" si="6"/>
        <v>11</v>
      </c>
    </row>
    <row r="14" spans="1:19" x14ac:dyDescent="0.3">
      <c r="A14" s="77" t="s">
        <v>61</v>
      </c>
      <c r="B14" s="59">
        <f>VLOOKUP($A14,'Return Data'!$B$7:$R$2292,3,0)</f>
        <v>44774</v>
      </c>
      <c r="C14" s="60">
        <f>VLOOKUP($A14,'Return Data'!$B$7:$R$2292,4,0)</f>
        <v>83.115600000000001</v>
      </c>
      <c r="D14" s="60">
        <f>VLOOKUP($A14,'Return Data'!$B$7:$R$2292,9,0)</f>
        <v>4.7491000000000003</v>
      </c>
      <c r="E14" s="61">
        <f t="shared" si="0"/>
        <v>23</v>
      </c>
      <c r="F14" s="60">
        <f>VLOOKUP($A14,'Return Data'!$B$7:$R$2292,10,0)</f>
        <v>3.4573</v>
      </c>
      <c r="G14" s="61">
        <f t="shared" si="1"/>
        <v>11</v>
      </c>
      <c r="H14" s="60">
        <f>VLOOKUP($A14,'Return Data'!$B$7:$R$2292,11,0)</f>
        <v>0.4657</v>
      </c>
      <c r="I14" s="61">
        <f t="shared" si="2"/>
        <v>23</v>
      </c>
      <c r="J14" s="60">
        <f>VLOOKUP($A14,'Return Data'!$B$7:$R$2292,12,0)</f>
        <v>0.96389999999999998</v>
      </c>
      <c r="K14" s="61">
        <f t="shared" si="3"/>
        <v>19</v>
      </c>
      <c r="L14" s="60">
        <f>VLOOKUP($A14,'Return Data'!$B$7:$R$2292,13,0)</f>
        <v>8.2688000000000006</v>
      </c>
      <c r="M14" s="61">
        <f t="shared" si="4"/>
        <v>2</v>
      </c>
      <c r="N14" s="60">
        <f>VLOOKUP($A14,'Return Data'!$B$7:$R$2292,17,0)</f>
        <v>9.0395000000000003</v>
      </c>
      <c r="O14" s="61">
        <f t="shared" si="5"/>
        <v>2</v>
      </c>
      <c r="P14" s="60">
        <f>VLOOKUP($A14,'Return Data'!$B$7:$R$2292,14,0)</f>
        <v>5.1116999999999999</v>
      </c>
      <c r="Q14" s="61">
        <f t="shared" si="7"/>
        <v>20</v>
      </c>
      <c r="R14" s="60">
        <f>VLOOKUP($A14,'Return Data'!$B$7:$R$2292,16,0)</f>
        <v>8.2197999999999993</v>
      </c>
      <c r="S14" s="62">
        <f t="shared" si="6"/>
        <v>9</v>
      </c>
    </row>
    <row r="15" spans="1:19" x14ac:dyDescent="0.3">
      <c r="A15" s="77" t="s">
        <v>62</v>
      </c>
      <c r="B15" s="59">
        <f>VLOOKUP($A15,'Return Data'!$B$7:$R$2292,3,0)</f>
        <v>44774</v>
      </c>
      <c r="C15" s="60">
        <f>VLOOKUP($A15,'Return Data'!$B$7:$R$2292,4,0)</f>
        <v>78.327799999999996</v>
      </c>
      <c r="D15" s="60">
        <f>VLOOKUP($A15,'Return Data'!$B$7:$R$2292,9,0)</f>
        <v>10.6877</v>
      </c>
      <c r="E15" s="61">
        <f t="shared" si="0"/>
        <v>15</v>
      </c>
      <c r="F15" s="60">
        <f>VLOOKUP($A15,'Return Data'!$B$7:$R$2292,10,0)</f>
        <v>2.4529000000000001</v>
      </c>
      <c r="G15" s="61">
        <f t="shared" si="1"/>
        <v>14</v>
      </c>
      <c r="H15" s="60">
        <f>VLOOKUP($A15,'Return Data'!$B$7:$R$2292,11,0)</f>
        <v>1.6163000000000001</v>
      </c>
      <c r="I15" s="61">
        <f t="shared" si="2"/>
        <v>17</v>
      </c>
      <c r="J15" s="60">
        <f>VLOOKUP($A15,'Return Data'!$B$7:$R$2292,12,0)</f>
        <v>0.94789999999999996</v>
      </c>
      <c r="K15" s="61">
        <f t="shared" si="3"/>
        <v>20</v>
      </c>
      <c r="L15" s="60">
        <f>VLOOKUP($A15,'Return Data'!$B$7:$R$2292,13,0)</f>
        <v>1.7481</v>
      </c>
      <c r="M15" s="61">
        <f t="shared" si="4"/>
        <v>23</v>
      </c>
      <c r="N15" s="60">
        <f>VLOOKUP($A15,'Return Data'!$B$7:$R$2292,17,0)</f>
        <v>5.6280000000000001</v>
      </c>
      <c r="O15" s="61">
        <f t="shared" si="5"/>
        <v>4</v>
      </c>
      <c r="P15" s="60">
        <f>VLOOKUP($A15,'Return Data'!$B$7:$R$2292,14,0)</f>
        <v>7.0282999999999998</v>
      </c>
      <c r="Q15" s="61">
        <f t="shared" si="7"/>
        <v>3</v>
      </c>
      <c r="R15" s="60">
        <f>VLOOKUP($A15,'Return Data'!$B$7:$R$2292,16,0)</f>
        <v>7.6985999999999999</v>
      </c>
      <c r="S15" s="62">
        <f t="shared" si="6"/>
        <v>16</v>
      </c>
    </row>
    <row r="16" spans="1:19" x14ac:dyDescent="0.3">
      <c r="A16" s="77" t="s">
        <v>63</v>
      </c>
      <c r="B16" s="59">
        <f>VLOOKUP($A16,'Return Data'!$B$7:$R$2292,3,0)</f>
        <v>44774</v>
      </c>
      <c r="C16" s="60">
        <f>VLOOKUP($A16,'Return Data'!$B$7:$R$2292,4,0)</f>
        <v>30.935099999999998</v>
      </c>
      <c r="D16" s="60">
        <f>VLOOKUP($A16,'Return Data'!$B$7:$R$2292,9,0)</f>
        <v>12.9717</v>
      </c>
      <c r="E16" s="61">
        <f t="shared" si="0"/>
        <v>11</v>
      </c>
      <c r="F16" s="60">
        <f>VLOOKUP($A16,'Return Data'!$B$7:$R$2292,10,0)</f>
        <v>2.2002000000000002</v>
      </c>
      <c r="G16" s="61">
        <f t="shared" si="1"/>
        <v>15</v>
      </c>
      <c r="H16" s="60">
        <f>VLOOKUP($A16,'Return Data'!$B$7:$R$2292,11,0)</f>
        <v>1.2910999999999999</v>
      </c>
      <c r="I16" s="61">
        <f t="shared" si="2"/>
        <v>21</v>
      </c>
      <c r="J16" s="60">
        <f>VLOOKUP($A16,'Return Data'!$B$7:$R$2292,12,0)</f>
        <v>0.88970000000000005</v>
      </c>
      <c r="K16" s="61">
        <f t="shared" si="3"/>
        <v>22</v>
      </c>
      <c r="L16" s="60">
        <f>VLOOKUP($A16,'Return Data'!$B$7:$R$2292,13,0)</f>
        <v>1.9139999999999999</v>
      </c>
      <c r="M16" s="61">
        <f t="shared" si="4"/>
        <v>21</v>
      </c>
      <c r="N16" s="60">
        <f>VLOOKUP($A16,'Return Data'!$B$7:$R$2292,17,0)</f>
        <v>2.3565</v>
      </c>
      <c r="O16" s="61">
        <f t="shared" si="5"/>
        <v>23</v>
      </c>
      <c r="P16" s="60">
        <f>VLOOKUP($A16,'Return Data'!$B$7:$R$2292,14,0)</f>
        <v>4.6543000000000001</v>
      </c>
      <c r="Q16" s="61">
        <f t="shared" si="7"/>
        <v>24</v>
      </c>
      <c r="R16" s="60">
        <f>VLOOKUP($A16,'Return Data'!$B$7:$R$2292,16,0)</f>
        <v>7.0678999999999998</v>
      </c>
      <c r="S16" s="62">
        <f t="shared" si="6"/>
        <v>20</v>
      </c>
    </row>
    <row r="17" spans="1:19" x14ac:dyDescent="0.3">
      <c r="A17" s="77" t="s">
        <v>64</v>
      </c>
      <c r="B17" s="59">
        <f>VLOOKUP($A17,'Return Data'!$B$7:$R$2292,3,0)</f>
        <v>44774</v>
      </c>
      <c r="C17" s="60">
        <f>VLOOKUP($A17,'Return Data'!$B$7:$R$2292,4,0)</f>
        <v>31.157699999999998</v>
      </c>
      <c r="D17" s="60">
        <f>VLOOKUP($A17,'Return Data'!$B$7:$R$2292,9,0)</f>
        <v>16.535</v>
      </c>
      <c r="E17" s="61">
        <f t="shared" si="0"/>
        <v>3</v>
      </c>
      <c r="F17" s="60">
        <f>VLOOKUP($A17,'Return Data'!$B$7:$R$2292,10,0)</f>
        <v>4.8746</v>
      </c>
      <c r="G17" s="61">
        <f t="shared" si="1"/>
        <v>5</v>
      </c>
      <c r="H17" s="60">
        <f>VLOOKUP($A17,'Return Data'!$B$7:$R$2292,11,0)</f>
        <v>5.2031000000000001</v>
      </c>
      <c r="I17" s="61">
        <f t="shared" si="2"/>
        <v>4</v>
      </c>
      <c r="J17" s="60">
        <f>VLOOKUP($A17,'Return Data'!$B$7:$R$2292,12,0)</f>
        <v>3.2075999999999998</v>
      </c>
      <c r="K17" s="61">
        <f t="shared" si="3"/>
        <v>6</v>
      </c>
      <c r="L17" s="60">
        <f>VLOOKUP($A17,'Return Data'!$B$7:$R$2292,13,0)</f>
        <v>4.2423999999999999</v>
      </c>
      <c r="M17" s="61">
        <f t="shared" si="4"/>
        <v>5</v>
      </c>
      <c r="N17" s="60">
        <f>VLOOKUP($A17,'Return Data'!$B$7:$R$2292,17,0)</f>
        <v>5.1550000000000002</v>
      </c>
      <c r="O17" s="61">
        <f t="shared" si="5"/>
        <v>7</v>
      </c>
      <c r="P17" s="60">
        <f>VLOOKUP($A17,'Return Data'!$B$7:$R$2292,14,0)</f>
        <v>7.7161</v>
      </c>
      <c r="Q17" s="61">
        <f t="shared" si="7"/>
        <v>2</v>
      </c>
      <c r="R17" s="60">
        <f>VLOOKUP($A17,'Return Data'!$B$7:$R$2292,16,0)</f>
        <v>9.9741</v>
      </c>
      <c r="S17" s="62">
        <f t="shared" si="6"/>
        <v>1</v>
      </c>
    </row>
    <row r="18" spans="1:19" x14ac:dyDescent="0.3">
      <c r="A18" s="77" t="s">
        <v>65</v>
      </c>
      <c r="B18" s="59">
        <f>VLOOKUP($A18,'Return Data'!$B$7:$R$2292,3,0)</f>
        <v>44774</v>
      </c>
      <c r="C18" s="60">
        <f>VLOOKUP($A18,'Return Data'!$B$7:$R$2292,4,0)</f>
        <v>19.456600000000002</v>
      </c>
      <c r="D18" s="60">
        <f>VLOOKUP($A18,'Return Data'!$B$7:$R$2292,9,0)</f>
        <v>15.0649</v>
      </c>
      <c r="E18" s="61">
        <f t="shared" si="0"/>
        <v>7</v>
      </c>
      <c r="F18" s="60">
        <f>VLOOKUP($A18,'Return Data'!$B$7:$R$2292,10,0)</f>
        <v>2.4643000000000002</v>
      </c>
      <c r="G18" s="61">
        <f t="shared" si="1"/>
        <v>13</v>
      </c>
      <c r="H18" s="60">
        <f>VLOOKUP($A18,'Return Data'!$B$7:$R$2292,11,0)</f>
        <v>2.8527</v>
      </c>
      <c r="I18" s="61">
        <f t="shared" si="2"/>
        <v>12</v>
      </c>
      <c r="J18" s="60">
        <f>VLOOKUP($A18,'Return Data'!$B$7:$R$2292,12,0)</f>
        <v>1.3759999999999999</v>
      </c>
      <c r="K18" s="61">
        <f t="shared" si="3"/>
        <v>16</v>
      </c>
      <c r="L18" s="60">
        <f>VLOOKUP($A18,'Return Data'!$B$7:$R$2292,13,0)</f>
        <v>3.5135000000000001</v>
      </c>
      <c r="M18" s="61">
        <f t="shared" si="4"/>
        <v>8</v>
      </c>
      <c r="N18" s="60">
        <f>VLOOKUP($A18,'Return Data'!$B$7:$R$2292,17,0)</f>
        <v>4.4621000000000004</v>
      </c>
      <c r="O18" s="61">
        <f t="shared" si="5"/>
        <v>8</v>
      </c>
      <c r="P18" s="60">
        <f>VLOOKUP($A18,'Return Data'!$B$7:$R$2292,14,0)</f>
        <v>6.2160000000000002</v>
      </c>
      <c r="Q18" s="61">
        <f t="shared" si="7"/>
        <v>10</v>
      </c>
      <c r="R18" s="60">
        <f>VLOOKUP($A18,'Return Data'!$B$7:$R$2292,16,0)</f>
        <v>6.2911999999999999</v>
      </c>
      <c r="S18" s="62">
        <f t="shared" si="6"/>
        <v>24</v>
      </c>
    </row>
    <row r="19" spans="1:19" x14ac:dyDescent="0.3">
      <c r="A19" s="77" t="s">
        <v>66</v>
      </c>
      <c r="B19" s="59">
        <f>VLOOKUP($A19,'Return Data'!$B$7:$R$2292,3,0)</f>
        <v>44774</v>
      </c>
      <c r="C19" s="60">
        <f>VLOOKUP($A19,'Return Data'!$B$7:$R$2292,4,0)</f>
        <v>30.128699999999998</v>
      </c>
      <c r="D19" s="60">
        <f>VLOOKUP($A19,'Return Data'!$B$7:$R$2292,9,0)</f>
        <v>15.9666</v>
      </c>
      <c r="E19" s="61">
        <f t="shared" si="0"/>
        <v>4</v>
      </c>
      <c r="F19" s="60">
        <f>VLOOKUP($A19,'Return Data'!$B$7:$R$2292,10,0)</f>
        <v>1.5164</v>
      </c>
      <c r="G19" s="61">
        <f t="shared" si="1"/>
        <v>20</v>
      </c>
      <c r="H19" s="60">
        <f>VLOOKUP($A19,'Return Data'!$B$7:$R$2292,11,0)</f>
        <v>1.2749999999999999</v>
      </c>
      <c r="I19" s="61">
        <f t="shared" si="2"/>
        <v>22</v>
      </c>
      <c r="J19" s="60">
        <f>VLOOKUP($A19,'Return Data'!$B$7:$R$2292,12,0)</f>
        <v>1.2298</v>
      </c>
      <c r="K19" s="61">
        <f t="shared" si="3"/>
        <v>18</v>
      </c>
      <c r="L19" s="60">
        <f>VLOOKUP($A19,'Return Data'!$B$7:$R$2292,13,0)</f>
        <v>2.1901999999999999</v>
      </c>
      <c r="M19" s="61">
        <f t="shared" si="4"/>
        <v>20</v>
      </c>
      <c r="N19" s="60">
        <f>VLOOKUP($A19,'Return Data'!$B$7:$R$2292,17,0)</f>
        <v>2.7336999999999998</v>
      </c>
      <c r="O19" s="61">
        <f t="shared" si="5"/>
        <v>19</v>
      </c>
      <c r="P19" s="60">
        <f>VLOOKUP($A19,'Return Data'!$B$7:$R$2292,14,0)</f>
        <v>6.3182999999999998</v>
      </c>
      <c r="Q19" s="61">
        <f t="shared" si="7"/>
        <v>9</v>
      </c>
      <c r="R19" s="60">
        <f>VLOOKUP($A19,'Return Data'!$B$7:$R$2292,16,0)</f>
        <v>8.6059999999999999</v>
      </c>
      <c r="S19" s="62">
        <f t="shared" si="6"/>
        <v>5</v>
      </c>
    </row>
    <row r="20" spans="1:19" x14ac:dyDescent="0.3">
      <c r="A20" s="77" t="s">
        <v>67</v>
      </c>
      <c r="B20" s="59">
        <f>VLOOKUP($A20,'Return Data'!$B$7:$R$2292,3,0)</f>
        <v>44774</v>
      </c>
      <c r="C20" s="60">
        <f>VLOOKUP($A20,'Return Data'!$B$7:$R$2292,4,0)</f>
        <v>18.898199999999999</v>
      </c>
      <c r="D20" s="60">
        <f>VLOOKUP($A20,'Return Data'!$B$7:$R$2292,9,0)</f>
        <v>13.39</v>
      </c>
      <c r="E20" s="61">
        <f t="shared" si="0"/>
        <v>10</v>
      </c>
      <c r="F20" s="60">
        <f>VLOOKUP($A20,'Return Data'!$B$7:$R$2292,10,0)</f>
        <v>1.7958000000000001</v>
      </c>
      <c r="G20" s="61">
        <f t="shared" si="1"/>
        <v>17</v>
      </c>
      <c r="H20" s="60">
        <f>VLOOKUP($A20,'Return Data'!$B$7:$R$2292,11,0)</f>
        <v>3.3961999999999999</v>
      </c>
      <c r="I20" s="61">
        <f t="shared" si="2"/>
        <v>10</v>
      </c>
      <c r="J20" s="60">
        <f>VLOOKUP($A20,'Return Data'!$B$7:$R$2292,12,0)</f>
        <v>3.5813000000000001</v>
      </c>
      <c r="K20" s="61">
        <f t="shared" si="3"/>
        <v>4</v>
      </c>
      <c r="L20" s="60">
        <f>VLOOKUP($A20,'Return Data'!$B$7:$R$2292,13,0)</f>
        <v>4.2312000000000003</v>
      </c>
      <c r="M20" s="61">
        <f t="shared" si="4"/>
        <v>6</v>
      </c>
      <c r="N20" s="60">
        <f>VLOOKUP($A20,'Return Data'!$B$7:$R$2292,17,0)</f>
        <v>5.6055000000000001</v>
      </c>
      <c r="O20" s="61">
        <f t="shared" si="5"/>
        <v>5</v>
      </c>
      <c r="P20" s="60">
        <f>VLOOKUP($A20,'Return Data'!$B$7:$R$2292,14,0)</f>
        <v>6.5675999999999997</v>
      </c>
      <c r="Q20" s="61">
        <f t="shared" si="7"/>
        <v>8</v>
      </c>
      <c r="R20" s="60">
        <f>VLOOKUP($A20,'Return Data'!$B$7:$R$2292,16,0)</f>
        <v>7.2367999999999997</v>
      </c>
      <c r="S20" s="62">
        <f t="shared" si="6"/>
        <v>19</v>
      </c>
    </row>
    <row r="21" spans="1:19" x14ac:dyDescent="0.3">
      <c r="A21" s="77" t="s">
        <v>68</v>
      </c>
      <c r="B21" s="59">
        <f>VLOOKUP($A21,'Return Data'!$B$7:$R$2292,3,0)</f>
        <v>44774</v>
      </c>
      <c r="C21" s="60">
        <f>VLOOKUP($A21,'Return Data'!$B$7:$R$2292,4,0)</f>
        <v>1253.5789</v>
      </c>
      <c r="D21" s="60">
        <f>VLOOKUP($A21,'Return Data'!$B$7:$R$2292,9,0)</f>
        <v>8.8089999999999993</v>
      </c>
      <c r="E21" s="61">
        <f t="shared" si="0"/>
        <v>17</v>
      </c>
      <c r="F21" s="60">
        <f>VLOOKUP($A21,'Return Data'!$B$7:$R$2292,10,0)</f>
        <v>1.7825</v>
      </c>
      <c r="G21" s="61">
        <f t="shared" si="1"/>
        <v>18</v>
      </c>
      <c r="H21" s="60">
        <f>VLOOKUP($A21,'Return Data'!$B$7:$R$2292,11,0)</f>
        <v>1.96</v>
      </c>
      <c r="I21" s="61">
        <f t="shared" si="2"/>
        <v>15</v>
      </c>
      <c r="J21" s="60">
        <f>VLOOKUP($A21,'Return Data'!$B$7:$R$2292,12,0)</f>
        <v>2.0891999999999999</v>
      </c>
      <c r="K21" s="61">
        <f t="shared" si="3"/>
        <v>13</v>
      </c>
      <c r="L21" s="60">
        <f>VLOOKUP($A21,'Return Data'!$B$7:$R$2292,13,0)</f>
        <v>2.7987000000000002</v>
      </c>
      <c r="M21" s="61">
        <f t="shared" si="4"/>
        <v>17</v>
      </c>
      <c r="N21" s="60">
        <f>VLOOKUP($A21,'Return Data'!$B$7:$R$2292,17,0)</f>
        <v>3.9190999999999998</v>
      </c>
      <c r="O21" s="61">
        <f t="shared" si="5"/>
        <v>11</v>
      </c>
      <c r="P21" s="60">
        <f>VLOOKUP($A21,'Return Data'!$B$7:$R$2292,14,0)</f>
        <v>5.1946000000000003</v>
      </c>
      <c r="Q21" s="61">
        <f t="shared" si="7"/>
        <v>19</v>
      </c>
      <c r="R21" s="60">
        <f>VLOOKUP($A21,'Return Data'!$B$7:$R$2292,16,0)</f>
        <v>6.3691000000000004</v>
      </c>
      <c r="S21" s="62">
        <f t="shared" si="6"/>
        <v>23</v>
      </c>
    </row>
    <row r="22" spans="1:19" x14ac:dyDescent="0.3">
      <c r="A22" s="77" t="s">
        <v>1997</v>
      </c>
      <c r="B22" s="59">
        <f>VLOOKUP($A22,'Return Data'!$B$7:$R$2292,3,0)</f>
        <v>44774</v>
      </c>
      <c r="C22" s="60">
        <f>VLOOKUP($A22,'Return Data'!$B$7:$R$2292,4,0)</f>
        <v>35.692599999999999</v>
      </c>
      <c r="D22" s="60">
        <f>VLOOKUP($A22,'Return Data'!$B$7:$R$2292,9,0)</f>
        <v>7.0618999999999996</v>
      </c>
      <c r="E22" s="61">
        <f t="shared" si="0"/>
        <v>20</v>
      </c>
      <c r="F22" s="60">
        <f>VLOOKUP($A22,'Return Data'!$B$7:$R$2292,10,0)</f>
        <v>4.0785</v>
      </c>
      <c r="G22" s="61">
        <f t="shared" si="1"/>
        <v>7</v>
      </c>
      <c r="H22" s="60">
        <f>VLOOKUP($A22,'Return Data'!$B$7:$R$2292,11,0)</f>
        <v>3.6263000000000001</v>
      </c>
      <c r="I22" s="61">
        <f t="shared" si="2"/>
        <v>8</v>
      </c>
      <c r="J22" s="60">
        <f>VLOOKUP($A22,'Return Data'!$B$7:$R$2292,12,0)</f>
        <v>3.5571000000000002</v>
      </c>
      <c r="K22" s="61">
        <f t="shared" si="3"/>
        <v>5</v>
      </c>
      <c r="L22" s="60">
        <f>VLOOKUP($A22,'Return Data'!$B$7:$R$2292,13,0)</f>
        <v>3.7446000000000002</v>
      </c>
      <c r="M22" s="61">
        <f t="shared" si="4"/>
        <v>7</v>
      </c>
      <c r="N22" s="60">
        <f>VLOOKUP($A22,'Return Data'!$B$7:$R$2292,17,0)</f>
        <v>3.9491999999999998</v>
      </c>
      <c r="O22" s="61">
        <f t="shared" si="5"/>
        <v>10</v>
      </c>
      <c r="P22" s="60">
        <f>VLOOKUP($A22,'Return Data'!$B$7:$R$2292,14,0)</f>
        <v>5.3906999999999998</v>
      </c>
      <c r="Q22" s="61">
        <f t="shared" si="7"/>
        <v>16</v>
      </c>
      <c r="R22" s="60">
        <f>VLOOKUP($A22,'Return Data'!$B$7:$R$2292,16,0)</f>
        <v>7.6292999999999997</v>
      </c>
      <c r="S22" s="62">
        <f t="shared" si="6"/>
        <v>17</v>
      </c>
    </row>
    <row r="23" spans="1:19" x14ac:dyDescent="0.3">
      <c r="A23" s="77" t="s">
        <v>70</v>
      </c>
      <c r="B23" s="59">
        <f>VLOOKUP($A23,'Return Data'!$B$7:$R$2292,3,0)</f>
        <v>44774</v>
      </c>
      <c r="C23" s="60">
        <f>VLOOKUP($A23,'Return Data'!$B$7:$R$2292,4,0)</f>
        <v>32.184600000000003</v>
      </c>
      <c r="D23" s="60">
        <f>VLOOKUP($A23,'Return Data'!$B$7:$R$2292,9,0)</f>
        <v>15.3954</v>
      </c>
      <c r="E23" s="61">
        <f t="shared" si="0"/>
        <v>6</v>
      </c>
      <c r="F23" s="60">
        <f>VLOOKUP($A23,'Return Data'!$B$7:$R$2292,10,0)</f>
        <v>0.97850000000000004</v>
      </c>
      <c r="G23" s="61">
        <f t="shared" si="1"/>
        <v>22</v>
      </c>
      <c r="H23" s="60">
        <f>VLOOKUP($A23,'Return Data'!$B$7:$R$2292,11,0)</f>
        <v>2.0289999999999999</v>
      </c>
      <c r="I23" s="61">
        <f t="shared" si="2"/>
        <v>14</v>
      </c>
      <c r="J23" s="60">
        <f>VLOOKUP($A23,'Return Data'!$B$7:$R$2292,12,0)</f>
        <v>1.7998000000000001</v>
      </c>
      <c r="K23" s="61">
        <f t="shared" si="3"/>
        <v>14</v>
      </c>
      <c r="L23" s="60">
        <f>VLOOKUP($A23,'Return Data'!$B$7:$R$2292,13,0)</f>
        <v>3.4016000000000002</v>
      </c>
      <c r="M23" s="61">
        <f t="shared" si="4"/>
        <v>12</v>
      </c>
      <c r="N23" s="60">
        <f>VLOOKUP($A23,'Return Data'!$B$7:$R$2292,17,0)</f>
        <v>4.1037999999999997</v>
      </c>
      <c r="O23" s="61">
        <f t="shared" si="5"/>
        <v>9</v>
      </c>
      <c r="P23" s="60">
        <f>VLOOKUP($A23,'Return Data'!$B$7:$R$2292,14,0)</f>
        <v>6.5949999999999998</v>
      </c>
      <c r="Q23" s="61">
        <f t="shared" si="7"/>
        <v>6</v>
      </c>
      <c r="R23" s="60">
        <f>VLOOKUP($A23,'Return Data'!$B$7:$R$2292,16,0)</f>
        <v>8.9148999999999994</v>
      </c>
      <c r="S23" s="62">
        <f t="shared" si="6"/>
        <v>2</v>
      </c>
    </row>
    <row r="24" spans="1:19" x14ac:dyDescent="0.3">
      <c r="A24" s="77" t="s">
        <v>71</v>
      </c>
      <c r="B24" s="59">
        <f>VLOOKUP($A24,'Return Data'!$B$7:$R$2292,3,0)</f>
        <v>44774</v>
      </c>
      <c r="C24" s="60">
        <f>VLOOKUP($A24,'Return Data'!$B$7:$R$2292,4,0)</f>
        <v>25.736000000000001</v>
      </c>
      <c r="D24" s="60">
        <f>VLOOKUP($A24,'Return Data'!$B$7:$R$2292,9,0)</f>
        <v>11.610300000000001</v>
      </c>
      <c r="E24" s="61">
        <f t="shared" si="0"/>
        <v>14</v>
      </c>
      <c r="F24" s="60">
        <f>VLOOKUP($A24,'Return Data'!$B$7:$R$2292,10,0)</f>
        <v>5.0900999999999996</v>
      </c>
      <c r="G24" s="61">
        <f t="shared" si="1"/>
        <v>4</v>
      </c>
      <c r="H24" s="60">
        <f>VLOOKUP($A24,'Return Data'!$B$7:$R$2292,11,0)</f>
        <v>3.9293999999999998</v>
      </c>
      <c r="I24" s="61">
        <f t="shared" si="2"/>
        <v>6</v>
      </c>
      <c r="J24" s="60">
        <f>VLOOKUP($A24,'Return Data'!$B$7:$R$2292,12,0)</f>
        <v>2.3637999999999999</v>
      </c>
      <c r="K24" s="61">
        <f t="shared" si="3"/>
        <v>11</v>
      </c>
      <c r="L24" s="60">
        <f>VLOOKUP($A24,'Return Data'!$B$7:$R$2292,13,0)</f>
        <v>3.0846</v>
      </c>
      <c r="M24" s="61">
        <f t="shared" si="4"/>
        <v>13</v>
      </c>
      <c r="N24" s="60">
        <f>VLOOKUP($A24,'Return Data'!$B$7:$R$2292,17,0)</f>
        <v>3.0186000000000002</v>
      </c>
      <c r="O24" s="61">
        <f t="shared" si="5"/>
        <v>16</v>
      </c>
      <c r="P24" s="60">
        <f>VLOOKUP($A24,'Return Data'!$B$7:$R$2292,14,0)</f>
        <v>5.6813000000000002</v>
      </c>
      <c r="Q24" s="61">
        <f t="shared" si="7"/>
        <v>14</v>
      </c>
      <c r="R24" s="60">
        <f>VLOOKUP($A24,'Return Data'!$B$7:$R$2292,16,0)</f>
        <v>8.2211999999999996</v>
      </c>
      <c r="S24" s="62">
        <f t="shared" si="6"/>
        <v>8</v>
      </c>
    </row>
    <row r="25" spans="1:19" x14ac:dyDescent="0.3">
      <c r="A25" s="77" t="s">
        <v>72</v>
      </c>
      <c r="B25" s="59">
        <f>VLOOKUP($A25,'Return Data'!$B$7:$R$2292,3,0)</f>
        <v>44774</v>
      </c>
      <c r="C25" s="60">
        <f>VLOOKUP($A25,'Return Data'!$B$7:$R$2292,4,0)</f>
        <v>14.3218</v>
      </c>
      <c r="D25" s="60">
        <f>VLOOKUP($A25,'Return Data'!$B$7:$R$2292,9,0)</f>
        <v>18.199200000000001</v>
      </c>
      <c r="E25" s="61">
        <f t="shared" si="0"/>
        <v>2</v>
      </c>
      <c r="F25" s="60">
        <f>VLOOKUP($A25,'Return Data'!$B$7:$R$2292,10,0)</f>
        <v>1.7813000000000001</v>
      </c>
      <c r="G25" s="61">
        <f t="shared" si="1"/>
        <v>19</v>
      </c>
      <c r="H25" s="60">
        <f>VLOOKUP($A25,'Return Data'!$B$7:$R$2292,11,0)</f>
        <v>1.3666</v>
      </c>
      <c r="I25" s="61">
        <f t="shared" si="2"/>
        <v>20</v>
      </c>
      <c r="J25" s="60">
        <f>VLOOKUP($A25,'Return Data'!$B$7:$R$2292,12,0)</f>
        <v>1.3131999999999999</v>
      </c>
      <c r="K25" s="61">
        <f t="shared" si="3"/>
        <v>17</v>
      </c>
      <c r="L25" s="60">
        <f>VLOOKUP($A25,'Return Data'!$B$7:$R$2292,13,0)</f>
        <v>1.8483000000000001</v>
      </c>
      <c r="M25" s="61">
        <f t="shared" si="4"/>
        <v>22</v>
      </c>
      <c r="N25" s="60">
        <f>VLOOKUP($A25,'Return Data'!$B$7:$R$2292,17,0)</f>
        <v>2.5962000000000001</v>
      </c>
      <c r="O25" s="61">
        <f t="shared" si="5"/>
        <v>21</v>
      </c>
      <c r="P25" s="60">
        <f>VLOOKUP($A25,'Return Data'!$B$7:$R$2292,14,0)</f>
        <v>5.5212000000000003</v>
      </c>
      <c r="Q25" s="61">
        <f t="shared" si="7"/>
        <v>15</v>
      </c>
      <c r="R25" s="60">
        <f>VLOOKUP($A25,'Return Data'!$B$7:$R$2292,16,0)</f>
        <v>6.9325999999999999</v>
      </c>
      <c r="S25" s="62">
        <f t="shared" si="6"/>
        <v>21</v>
      </c>
    </row>
    <row r="26" spans="1:19" x14ac:dyDescent="0.3">
      <c r="A26" s="77" t="s">
        <v>73</v>
      </c>
      <c r="B26" s="59">
        <f>VLOOKUP($A26,'Return Data'!$B$7:$R$2292,3,0)</f>
        <v>44774</v>
      </c>
      <c r="C26" s="60">
        <f>VLOOKUP($A26,'Return Data'!$B$7:$R$2292,4,0)</f>
        <v>31.521000000000001</v>
      </c>
      <c r="D26" s="60">
        <f>VLOOKUP($A26,'Return Data'!$B$7:$R$2292,9,0)</f>
        <v>15.800599999999999</v>
      </c>
      <c r="E26" s="61">
        <f t="shared" si="0"/>
        <v>5</v>
      </c>
      <c r="F26" s="60">
        <f>VLOOKUP($A26,'Return Data'!$B$7:$R$2292,10,0)</f>
        <v>-1.4592000000000001</v>
      </c>
      <c r="G26" s="61">
        <f t="shared" si="1"/>
        <v>26</v>
      </c>
      <c r="H26" s="60">
        <f>VLOOKUP($A26,'Return Data'!$B$7:$R$2292,11,0)</f>
        <v>1.4179999999999999</v>
      </c>
      <c r="I26" s="61">
        <f t="shared" si="2"/>
        <v>18</v>
      </c>
      <c r="J26" s="60">
        <f>VLOOKUP($A26,'Return Data'!$B$7:$R$2292,12,0)</f>
        <v>0.89459999999999995</v>
      </c>
      <c r="K26" s="61">
        <f t="shared" si="3"/>
        <v>21</v>
      </c>
      <c r="L26" s="60">
        <f>VLOOKUP($A26,'Return Data'!$B$7:$R$2292,13,0)</f>
        <v>2.6198000000000001</v>
      </c>
      <c r="M26" s="61">
        <f t="shared" si="4"/>
        <v>18</v>
      </c>
      <c r="N26" s="60">
        <f>VLOOKUP($A26,'Return Data'!$B$7:$R$2292,17,0)</f>
        <v>2.5162</v>
      </c>
      <c r="O26" s="61">
        <f t="shared" si="5"/>
        <v>22</v>
      </c>
      <c r="P26" s="60">
        <f>VLOOKUP($A26,'Return Data'!$B$7:$R$2292,14,0)</f>
        <v>5.2247000000000003</v>
      </c>
      <c r="Q26" s="61">
        <f t="shared" si="7"/>
        <v>18</v>
      </c>
      <c r="R26" s="60">
        <f>VLOOKUP($A26,'Return Data'!$B$7:$R$2292,16,0)</f>
        <v>7.7645999999999997</v>
      </c>
      <c r="S26" s="62">
        <f t="shared" si="6"/>
        <v>15</v>
      </c>
    </row>
    <row r="27" spans="1:19" x14ac:dyDescent="0.3">
      <c r="A27" s="77" t="s">
        <v>74</v>
      </c>
      <c r="B27" s="59">
        <f>VLOOKUP($A27,'Return Data'!$B$7:$R$2292,3,0)</f>
        <v>44774</v>
      </c>
      <c r="C27" s="60">
        <f>VLOOKUP($A27,'Return Data'!$B$7:$R$2292,4,0)</f>
        <v>2361.4908999999998</v>
      </c>
      <c r="D27" s="60">
        <f>VLOOKUP($A27,'Return Data'!$B$7:$R$2292,9,0)</f>
        <v>9.0488</v>
      </c>
      <c r="E27" s="61">
        <f t="shared" si="0"/>
        <v>16</v>
      </c>
      <c r="F27" s="60">
        <f>VLOOKUP($A27,'Return Data'!$B$7:$R$2292,10,0)</f>
        <v>4.8223000000000003</v>
      </c>
      <c r="G27" s="61">
        <f t="shared" si="1"/>
        <v>6</v>
      </c>
      <c r="H27" s="60">
        <f>VLOOKUP($A27,'Return Data'!$B$7:$R$2292,11,0)</f>
        <v>3.8858999999999999</v>
      </c>
      <c r="I27" s="61">
        <f t="shared" si="2"/>
        <v>7</v>
      </c>
      <c r="J27" s="60">
        <f>VLOOKUP($A27,'Return Data'!$B$7:$R$2292,12,0)</f>
        <v>2.6381999999999999</v>
      </c>
      <c r="K27" s="61">
        <f t="shared" si="3"/>
        <v>8</v>
      </c>
      <c r="L27" s="60">
        <f>VLOOKUP($A27,'Return Data'!$B$7:$R$2292,13,0)</f>
        <v>3.4971000000000001</v>
      </c>
      <c r="M27" s="61">
        <f t="shared" si="4"/>
        <v>9</v>
      </c>
      <c r="N27" s="60">
        <f>VLOOKUP($A27,'Return Data'!$B$7:$R$2292,17,0)</f>
        <v>3.8563000000000001</v>
      </c>
      <c r="O27" s="61">
        <f t="shared" si="5"/>
        <v>13</v>
      </c>
      <c r="P27" s="60">
        <f>VLOOKUP($A27,'Return Data'!$B$7:$R$2292,14,0)</f>
        <v>5.8865999999999996</v>
      </c>
      <c r="Q27" s="61">
        <f t="shared" si="7"/>
        <v>11</v>
      </c>
      <c r="R27" s="60">
        <f>VLOOKUP($A27,'Return Data'!$B$7:$R$2292,16,0)</f>
        <v>8.3535000000000004</v>
      </c>
      <c r="S27" s="62">
        <f t="shared" si="6"/>
        <v>6</v>
      </c>
    </row>
    <row r="28" spans="1:19" x14ac:dyDescent="0.3">
      <c r="A28" s="77" t="s">
        <v>77</v>
      </c>
      <c r="B28" s="59">
        <f>VLOOKUP($A28,'Return Data'!$B$7:$R$2292,3,0)</f>
        <v>44774</v>
      </c>
      <c r="C28" s="60">
        <f>VLOOKUP($A28,'Return Data'!$B$7:$R$2292,4,0)</f>
        <v>17.157399999999999</v>
      </c>
      <c r="D28" s="60">
        <f>VLOOKUP($A28,'Return Data'!$B$7:$R$2292,9,0)</f>
        <v>8.5227000000000004</v>
      </c>
      <c r="E28" s="61">
        <f t="shared" si="0"/>
        <v>18</v>
      </c>
      <c r="F28" s="60">
        <f>VLOOKUP($A28,'Return Data'!$B$7:$R$2292,10,0)</f>
        <v>3.9274</v>
      </c>
      <c r="G28" s="61">
        <f t="shared" si="1"/>
        <v>9</v>
      </c>
      <c r="H28" s="60">
        <f>VLOOKUP($A28,'Return Data'!$B$7:$R$2292,11,0)</f>
        <v>4.0683999999999996</v>
      </c>
      <c r="I28" s="61">
        <f t="shared" si="2"/>
        <v>5</v>
      </c>
      <c r="J28" s="60">
        <f>VLOOKUP($A28,'Return Data'!$B$7:$R$2292,12,0)</f>
        <v>2.8833000000000002</v>
      </c>
      <c r="K28" s="61">
        <f t="shared" si="3"/>
        <v>7</v>
      </c>
      <c r="L28" s="60">
        <f>VLOOKUP($A28,'Return Data'!$B$7:$R$2292,13,0)</f>
        <v>3.4455</v>
      </c>
      <c r="M28" s="61">
        <f t="shared" si="4"/>
        <v>10</v>
      </c>
      <c r="N28" s="60">
        <f>VLOOKUP($A28,'Return Data'!$B$7:$R$2292,17,0)</f>
        <v>3.8624000000000001</v>
      </c>
      <c r="O28" s="61">
        <f t="shared" si="5"/>
        <v>12</v>
      </c>
      <c r="P28" s="60">
        <f>VLOOKUP($A28,'Return Data'!$B$7:$R$2292,14,0)</f>
        <v>5.7133000000000003</v>
      </c>
      <c r="Q28" s="61">
        <f t="shared" si="7"/>
        <v>13</v>
      </c>
      <c r="R28" s="60">
        <f>VLOOKUP($A28,'Return Data'!$B$7:$R$2292,16,0)</f>
        <v>7.7769000000000004</v>
      </c>
      <c r="S28" s="62">
        <f t="shared" si="6"/>
        <v>14</v>
      </c>
    </row>
    <row r="29" spans="1:19" x14ac:dyDescent="0.3">
      <c r="A29" s="77" t="s">
        <v>78</v>
      </c>
      <c r="B29" s="59">
        <f>VLOOKUP($A29,'Return Data'!$B$7:$R$2292,3,0)</f>
        <v>44774</v>
      </c>
      <c r="C29" s="60">
        <f>VLOOKUP($A29,'Return Data'!$B$7:$R$2292,4,0)</f>
        <v>30.453499999999998</v>
      </c>
      <c r="D29" s="60">
        <f>VLOOKUP($A29,'Return Data'!$B$7:$R$2292,9,0)</f>
        <v>3.4626999999999999</v>
      </c>
      <c r="E29" s="61">
        <f t="shared" si="0"/>
        <v>24</v>
      </c>
      <c r="F29" s="60">
        <f>VLOOKUP($A29,'Return Data'!$B$7:$R$2292,10,0)</f>
        <v>2.8746999999999998</v>
      </c>
      <c r="G29" s="61">
        <f t="shared" si="1"/>
        <v>12</v>
      </c>
      <c r="H29" s="60">
        <f>VLOOKUP($A29,'Return Data'!$B$7:$R$2292,11,0)</f>
        <v>2.9405999999999999</v>
      </c>
      <c r="I29" s="61">
        <f t="shared" si="2"/>
        <v>11</v>
      </c>
      <c r="J29" s="60">
        <f>VLOOKUP($A29,'Return Data'!$B$7:$R$2292,12,0)</f>
        <v>2.4727000000000001</v>
      </c>
      <c r="K29" s="61">
        <f t="shared" si="3"/>
        <v>10</v>
      </c>
      <c r="L29" s="60">
        <f>VLOOKUP($A29,'Return Data'!$B$7:$R$2292,13,0)</f>
        <v>2.9051</v>
      </c>
      <c r="M29" s="61">
        <f t="shared" si="4"/>
        <v>15</v>
      </c>
      <c r="N29" s="60">
        <f>VLOOKUP($A29,'Return Data'!$B$7:$R$2292,17,0)</f>
        <v>3.0737999999999999</v>
      </c>
      <c r="O29" s="61">
        <f t="shared" si="5"/>
        <v>15</v>
      </c>
      <c r="P29" s="60">
        <f>VLOOKUP($A29,'Return Data'!$B$7:$R$2292,14,0)</f>
        <v>5.8661000000000003</v>
      </c>
      <c r="Q29" s="61">
        <f t="shared" si="7"/>
        <v>12</v>
      </c>
      <c r="R29" s="60">
        <f>VLOOKUP($A29,'Return Data'!$B$7:$R$2292,16,0)</f>
        <v>8.1532999999999998</v>
      </c>
      <c r="S29" s="62">
        <f t="shared" si="6"/>
        <v>10</v>
      </c>
    </row>
    <row r="30" spans="1:19" x14ac:dyDescent="0.3">
      <c r="A30" s="77" t="s">
        <v>79</v>
      </c>
      <c r="B30" s="59">
        <f>VLOOKUP($A30,'Return Data'!$B$7:$R$2292,3,0)</f>
        <v>44774</v>
      </c>
      <c r="C30" s="60">
        <f>VLOOKUP($A30,'Return Data'!$B$7:$R$2292,4,0)</f>
        <v>37.713799999999999</v>
      </c>
      <c r="D30" s="60">
        <f>VLOOKUP($A30,'Return Data'!$B$7:$R$2292,9,0)</f>
        <v>12.963200000000001</v>
      </c>
      <c r="E30" s="61">
        <f t="shared" si="0"/>
        <v>12</v>
      </c>
      <c r="F30" s="60">
        <f>VLOOKUP($A30,'Return Data'!$B$7:$R$2292,10,0)</f>
        <v>8.3239000000000001</v>
      </c>
      <c r="G30" s="61">
        <f t="shared" si="1"/>
        <v>3</v>
      </c>
      <c r="H30" s="60">
        <f>VLOOKUP($A30,'Return Data'!$B$7:$R$2292,11,0)</f>
        <v>6.2453000000000003</v>
      </c>
      <c r="I30" s="61">
        <f t="shared" si="2"/>
        <v>3</v>
      </c>
      <c r="J30" s="60">
        <f>VLOOKUP($A30,'Return Data'!$B$7:$R$2292,12,0)</f>
        <v>5.5152000000000001</v>
      </c>
      <c r="K30" s="61">
        <f t="shared" si="3"/>
        <v>3</v>
      </c>
      <c r="L30" s="60">
        <f>VLOOKUP($A30,'Return Data'!$B$7:$R$2292,13,0)</f>
        <v>5.2830000000000004</v>
      </c>
      <c r="M30" s="61">
        <f t="shared" si="4"/>
        <v>4</v>
      </c>
      <c r="N30" s="60">
        <f>VLOOKUP($A30,'Return Data'!$B$7:$R$2292,17,0)</f>
        <v>5.2396000000000003</v>
      </c>
      <c r="O30" s="61">
        <f t="shared" si="5"/>
        <v>6</v>
      </c>
      <c r="P30" s="60">
        <f>VLOOKUP($A30,'Return Data'!$B$7:$R$2292,14,0)</f>
        <v>6.8630000000000004</v>
      </c>
      <c r="Q30" s="61">
        <f t="shared" si="7"/>
        <v>5</v>
      </c>
      <c r="R30" s="60">
        <f>VLOOKUP($A30,'Return Data'!$B$7:$R$2292,16,0)</f>
        <v>8.7476000000000003</v>
      </c>
      <c r="S30" s="62">
        <f t="shared" si="6"/>
        <v>3</v>
      </c>
    </row>
    <row r="31" spans="1:19" x14ac:dyDescent="0.3">
      <c r="A31" s="77" t="s">
        <v>80</v>
      </c>
      <c r="B31" s="59">
        <f>VLOOKUP($A31,'Return Data'!$B$7:$R$2292,3,0)</f>
        <v>44774</v>
      </c>
      <c r="C31" s="60">
        <f>VLOOKUP($A31,'Return Data'!$B$7:$R$2292,4,0)</f>
        <v>20.0151</v>
      </c>
      <c r="D31" s="60">
        <f>VLOOKUP($A31,'Return Data'!$B$7:$R$2292,9,0)</f>
        <v>7.7332000000000001</v>
      </c>
      <c r="E31" s="61">
        <f t="shared" si="0"/>
        <v>19</v>
      </c>
      <c r="F31" s="60">
        <f>VLOOKUP($A31,'Return Data'!$B$7:$R$2292,10,0)</f>
        <v>1.2787999999999999</v>
      </c>
      <c r="G31" s="61">
        <f t="shared" si="1"/>
        <v>21</v>
      </c>
      <c r="H31" s="60">
        <f>VLOOKUP($A31,'Return Data'!$B$7:$R$2292,11,0)</f>
        <v>-0.14699999999999999</v>
      </c>
      <c r="I31" s="61">
        <f t="shared" si="2"/>
        <v>25</v>
      </c>
      <c r="J31" s="60">
        <f>VLOOKUP($A31,'Return Data'!$B$7:$R$2292,12,0)</f>
        <v>-0.93920000000000003</v>
      </c>
      <c r="K31" s="61">
        <f t="shared" si="3"/>
        <v>25</v>
      </c>
      <c r="L31" s="60">
        <f>VLOOKUP($A31,'Return Data'!$B$7:$R$2292,13,0)</f>
        <v>0.71919999999999995</v>
      </c>
      <c r="M31" s="61">
        <f t="shared" si="4"/>
        <v>24</v>
      </c>
      <c r="N31" s="60">
        <f>VLOOKUP($A31,'Return Data'!$B$7:$R$2292,17,0)</f>
        <v>1.5324</v>
      </c>
      <c r="O31" s="61">
        <f t="shared" si="5"/>
        <v>24</v>
      </c>
      <c r="P31" s="60">
        <f>VLOOKUP($A31,'Return Data'!$B$7:$R$2292,14,0)</f>
        <v>4.6851000000000003</v>
      </c>
      <c r="Q31" s="61">
        <f t="shared" si="7"/>
        <v>23</v>
      </c>
      <c r="R31" s="60">
        <f>VLOOKUP($A31,'Return Data'!$B$7:$R$2292,16,0)</f>
        <v>6.6174999999999997</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25</v>
      </c>
      <c r="H32" s="60">
        <f>VLOOKUP($A32,'Return Data'!$B$7:$R$2292,11,0)</f>
        <v>0</v>
      </c>
      <c r="I32" s="61">
        <f t="shared" si="2"/>
        <v>24</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44774</v>
      </c>
      <c r="C33" s="60">
        <f>VLOOKUP($A33,'Return Data'!$B$7:$R$2292,4,0)</f>
        <v>26.768899999999999</v>
      </c>
      <c r="D33" s="60">
        <f>VLOOKUP($A33,'Return Data'!$B$7:$R$2292,9,0)</f>
        <v>5.9858000000000002</v>
      </c>
      <c r="E33" s="61">
        <f t="shared" si="0"/>
        <v>22</v>
      </c>
      <c r="F33" s="60">
        <f>VLOOKUP($A33,'Return Data'!$B$7:$R$2292,10,0)</f>
        <v>31.962800000000001</v>
      </c>
      <c r="G33" s="61">
        <f t="shared" si="1"/>
        <v>1</v>
      </c>
      <c r="H33" s="60">
        <f>VLOOKUP($A33,'Return Data'!$B$7:$R$2292,11,0)</f>
        <v>17.456099999999999</v>
      </c>
      <c r="I33" s="61">
        <f t="shared" si="2"/>
        <v>1</v>
      </c>
      <c r="J33" s="60">
        <f>VLOOKUP($A33,'Return Data'!$B$7:$R$2292,12,0)</f>
        <v>11.1988</v>
      </c>
      <c r="K33" s="61">
        <f t="shared" si="3"/>
        <v>1</v>
      </c>
      <c r="L33" s="60">
        <f>VLOOKUP($A33,'Return Data'!$B$7:$R$2292,13,0)</f>
        <v>19.371200000000002</v>
      </c>
      <c r="M33" s="61">
        <f t="shared" si="4"/>
        <v>1</v>
      </c>
      <c r="N33" s="60">
        <f>VLOOKUP($A33,'Return Data'!$B$7:$R$2292,17,0)</f>
        <v>10.417999999999999</v>
      </c>
      <c r="O33" s="61">
        <f>RANK(N33,N$8:N$33,0)</f>
        <v>1</v>
      </c>
      <c r="P33" s="60">
        <f>VLOOKUP($A33,'Return Data'!$B$7:$R$2292,14,0)</f>
        <v>8.9377999999999993</v>
      </c>
      <c r="Q33" s="61">
        <f>RANK(P33,P$8:P$33,0)</f>
        <v>1</v>
      </c>
      <c r="R33" s="60">
        <f>VLOOKUP($A33,'Return Data'!$B$7:$R$2292,16,0)</f>
        <v>8.2421000000000006</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11.770311538461536</v>
      </c>
      <c r="E35" s="83"/>
      <c r="F35" s="84">
        <f>AVERAGE(F8:F33)</f>
        <v>4.2021576923076926</v>
      </c>
      <c r="G35" s="83"/>
      <c r="H35" s="84">
        <f>AVERAGE(H8:H33)</f>
        <v>-1.3832153846153845</v>
      </c>
      <c r="I35" s="83"/>
      <c r="J35" s="84">
        <f>AVERAGE(J8:J33)</f>
        <v>-0.66822307692307814</v>
      </c>
      <c r="K35" s="83"/>
      <c r="L35" s="84">
        <f>AVERAGE(L8:L33)</f>
        <v>1.4624538461538461</v>
      </c>
      <c r="M35" s="83"/>
      <c r="N35" s="84">
        <f>AVERAGE(N8:N33)</f>
        <v>2.6109040000000006</v>
      </c>
      <c r="O35" s="83"/>
      <c r="P35" s="84">
        <f>AVERAGE(P8:P33)</f>
        <v>5.9959666666666669</v>
      </c>
      <c r="Q35" s="83"/>
      <c r="R35" s="84">
        <f>AVERAGE(R8:R33)</f>
        <v>5.9193576923076927</v>
      </c>
      <c r="S35" s="85"/>
    </row>
    <row r="36" spans="1:19" x14ac:dyDescent="0.3">
      <c r="A36" s="82" t="s">
        <v>28</v>
      </c>
      <c r="B36" s="83"/>
      <c r="C36" s="83"/>
      <c r="D36" s="84">
        <f>MIN(D8:D33)</f>
        <v>0</v>
      </c>
      <c r="E36" s="83"/>
      <c r="F36" s="84">
        <f>MIN(F8:F33)</f>
        <v>-1.4592000000000001</v>
      </c>
      <c r="G36" s="83"/>
      <c r="H36" s="84">
        <f>MIN(H8:H33)</f>
        <v>-119.1088</v>
      </c>
      <c r="I36" s="83"/>
      <c r="J36" s="84">
        <f>MIN(J8:J33)</f>
        <v>-78.9696</v>
      </c>
      <c r="K36" s="83"/>
      <c r="L36" s="84">
        <f>MIN(L8:L33)</f>
        <v>-58.743099999999998</v>
      </c>
      <c r="M36" s="83"/>
      <c r="N36" s="84">
        <f>MIN(N8:N33)</f>
        <v>-35.980400000000003</v>
      </c>
      <c r="O36" s="83"/>
      <c r="P36" s="84">
        <f>MIN(P8:P33)</f>
        <v>4.6543000000000001</v>
      </c>
      <c r="Q36" s="83"/>
      <c r="R36" s="84">
        <f>MIN(R8:R33)</f>
        <v>-35.246499999999997</v>
      </c>
      <c r="S36" s="85"/>
    </row>
    <row r="37" spans="1:19" ht="15" thickBot="1" x14ac:dyDescent="0.35">
      <c r="A37" s="86" t="s">
        <v>29</v>
      </c>
      <c r="B37" s="87"/>
      <c r="C37" s="87"/>
      <c r="D37" s="88">
        <f>MAX(D8:D33)</f>
        <v>45.283900000000003</v>
      </c>
      <c r="E37" s="87"/>
      <c r="F37" s="88">
        <f>MAX(F8:F33)</f>
        <v>31.962800000000001</v>
      </c>
      <c r="G37" s="87"/>
      <c r="H37" s="88">
        <f>MAX(H8:H33)</f>
        <v>17.456099999999999</v>
      </c>
      <c r="I37" s="87"/>
      <c r="J37" s="88">
        <f>MAX(J8:J33)</f>
        <v>11.1988</v>
      </c>
      <c r="K37" s="87"/>
      <c r="L37" s="88">
        <f>MAX(L8:L33)</f>
        <v>19.371200000000002</v>
      </c>
      <c r="M37" s="87"/>
      <c r="N37" s="88">
        <f>MAX(N8:N33)</f>
        <v>10.417999999999999</v>
      </c>
      <c r="O37" s="87"/>
      <c r="P37" s="88">
        <f>MAX(P8:P33)</f>
        <v>8.9377999999999993</v>
      </c>
      <c r="Q37" s="87"/>
      <c r="R37" s="88">
        <f>MAX(R8:R33)</f>
        <v>9.9741</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44774</v>
      </c>
      <c r="C8" s="60">
        <f>VLOOKUP($A8,'Return Data'!$B$7:$R$2292,4,0)</f>
        <v>25.776700000000002</v>
      </c>
      <c r="D8" s="60">
        <f>VLOOKUP($A8,'Return Data'!$B$7:$R$2292,9,0)</f>
        <v>44.660499999999999</v>
      </c>
      <c r="E8" s="61">
        <f t="shared" ref="E8:E37" si="0">RANK(D8,D$8:D$37,0)</f>
        <v>2</v>
      </c>
      <c r="F8" s="60">
        <f>VLOOKUP($A8,'Return Data'!$B$7:$R$2292,10,0)</f>
        <v>13.9025</v>
      </c>
      <c r="G8" s="61">
        <f t="shared" ref="G8:G37" si="1">RANK(F8,F$8:F$37,0)</f>
        <v>3</v>
      </c>
      <c r="H8" s="60">
        <f>VLOOKUP($A8,'Return Data'!$B$7:$R$2292,11,0)</f>
        <v>8.2812999999999999</v>
      </c>
      <c r="I8" s="61">
        <f t="shared" ref="I8:I37" si="2">RANK(H8,H$8:H$37,0)</f>
        <v>4</v>
      </c>
      <c r="J8" s="60">
        <f>VLOOKUP($A8,'Return Data'!$B$7:$R$2292,12,0)</f>
        <v>5.8948</v>
      </c>
      <c r="K8" s="61">
        <f t="shared" ref="K8:K37" si="3">RANK(J8,J$8:J$37,0)</f>
        <v>4</v>
      </c>
      <c r="L8" s="60">
        <f>VLOOKUP($A8,'Return Data'!$B$7:$R$2292,13,0)</f>
        <v>5.8276000000000003</v>
      </c>
      <c r="M8" s="61">
        <f t="shared" ref="M8:M37" si="4">RANK(L8,L$8:L$37,0)</f>
        <v>4</v>
      </c>
      <c r="N8" s="60">
        <f>VLOOKUP($A8,'Return Data'!$B$7:$R$2292,17,0)</f>
        <v>5.7949999999999999</v>
      </c>
      <c r="O8" s="61">
        <f t="shared" ref="O8:O35" si="5">RANK(N8,N$8:N$37,0)</f>
        <v>4</v>
      </c>
      <c r="P8" s="60">
        <f>VLOOKUP($A8,'Return Data'!$B$7:$R$2292,14,0)</f>
        <v>4.2366000000000001</v>
      </c>
      <c r="Q8" s="61">
        <f>RANK(P8,P$8:P$37,0)</f>
        <v>24</v>
      </c>
      <c r="R8" s="60">
        <f>VLOOKUP($A8,'Return Data'!$B$7:$R$2292,16,0)</f>
        <v>7.3655999999999997</v>
      </c>
      <c r="S8" s="62">
        <f t="shared" ref="S8:S37" si="6">RANK(R8,R$8:R$37,0)</f>
        <v>15</v>
      </c>
    </row>
    <row r="9" spans="1:19" x14ac:dyDescent="0.3">
      <c r="A9" s="77" t="s">
        <v>83</v>
      </c>
      <c r="B9" s="59">
        <f>VLOOKUP($A9,'Return Data'!$B$7:$R$2292,3,0)</f>
        <v>44774</v>
      </c>
      <c r="C9" s="60">
        <f>VLOOKUP($A9,'Return Data'!$B$7:$R$2292,4,0)</f>
        <v>37.272399999999998</v>
      </c>
      <c r="D9" s="60">
        <f>VLOOKUP($A9,'Return Data'!$B$7:$R$2292,9,0)</f>
        <v>44.663699999999999</v>
      </c>
      <c r="E9" s="61">
        <f t="shared" si="0"/>
        <v>1</v>
      </c>
      <c r="F9" s="60">
        <f>VLOOKUP($A9,'Return Data'!$B$7:$R$2292,10,0)</f>
        <v>13.9063</v>
      </c>
      <c r="G9" s="61">
        <f t="shared" si="1"/>
        <v>2</v>
      </c>
      <c r="H9" s="60">
        <f>VLOOKUP($A9,'Return Data'!$B$7:$R$2292,11,0)</f>
        <v>8.2920999999999996</v>
      </c>
      <c r="I9" s="61">
        <f t="shared" si="2"/>
        <v>3</v>
      </c>
      <c r="J9" s="60">
        <f>VLOOKUP($A9,'Return Data'!$B$7:$R$2292,12,0)</f>
        <v>5.9020999999999999</v>
      </c>
      <c r="K9" s="61">
        <f t="shared" si="3"/>
        <v>3</v>
      </c>
      <c r="L9" s="60">
        <f>VLOOKUP($A9,'Return Data'!$B$7:$R$2292,13,0)</f>
        <v>5.8372000000000002</v>
      </c>
      <c r="M9" s="61">
        <f t="shared" si="4"/>
        <v>3</v>
      </c>
      <c r="N9" s="60">
        <f>VLOOKUP($A9,'Return Data'!$B$7:$R$2292,17,0)</f>
        <v>5.8052000000000001</v>
      </c>
      <c r="O9" s="61">
        <f t="shared" si="5"/>
        <v>3</v>
      </c>
      <c r="P9" s="60">
        <f>VLOOKUP($A9,'Return Data'!$B$7:$R$2292,14,0)</f>
        <v>4.2447999999999997</v>
      </c>
      <c r="Q9" s="61">
        <f>RANK(P9,P$8:P$37,0)</f>
        <v>23</v>
      </c>
      <c r="R9" s="60">
        <f>VLOOKUP($A9,'Return Data'!$B$7:$R$2292,16,0)</f>
        <v>7.6470000000000002</v>
      </c>
      <c r="S9" s="62">
        <f t="shared" si="6"/>
        <v>11</v>
      </c>
    </row>
    <row r="10" spans="1:19" x14ac:dyDescent="0.3">
      <c r="A10" s="77" t="s">
        <v>84</v>
      </c>
      <c r="B10" s="59">
        <f>VLOOKUP($A10,'Return Data'!$B$7:$R$2292,3,0)</f>
        <v>44774</v>
      </c>
      <c r="C10" s="60">
        <f>VLOOKUP($A10,'Return Data'!$B$7:$R$2292,4,0)</f>
        <v>0.39600000000000002</v>
      </c>
      <c r="D10" s="60">
        <f>VLOOKUP($A10,'Return Data'!$B$7:$R$2292,9,0)</f>
        <v>0.59499999999999997</v>
      </c>
      <c r="E10" s="61">
        <f t="shared" si="0"/>
        <v>28</v>
      </c>
      <c r="F10" s="60">
        <f>VLOOKUP($A10,'Return Data'!$B$7:$R$2292,10,0)</f>
        <v>0.4909</v>
      </c>
      <c r="G10" s="61">
        <f t="shared" si="1"/>
        <v>25</v>
      </c>
      <c r="H10" s="60">
        <f>VLOOKUP($A10,'Return Data'!$B$7:$R$2292,11,0)</f>
        <v>-119.1101</v>
      </c>
      <c r="I10" s="61">
        <f t="shared" si="2"/>
        <v>29</v>
      </c>
      <c r="J10" s="60">
        <f>VLOOKUP($A10,'Return Data'!$B$7:$R$2292,12,0)</f>
        <v>-78.970399999999998</v>
      </c>
      <c r="K10" s="61">
        <f t="shared" si="3"/>
        <v>29</v>
      </c>
      <c r="L10" s="60">
        <f>VLOOKUP($A10,'Return Data'!$B$7:$R$2292,13,0)</f>
        <v>-58.743699999999997</v>
      </c>
      <c r="M10" s="61">
        <f t="shared" si="4"/>
        <v>29</v>
      </c>
      <c r="N10" s="60">
        <f>VLOOKUP($A10,'Return Data'!$B$7:$R$2292,17,0)</f>
        <v>-35.980899999999998</v>
      </c>
      <c r="O10" s="61">
        <f t="shared" si="5"/>
        <v>28</v>
      </c>
      <c r="P10" s="60"/>
      <c r="Q10" s="61"/>
      <c r="R10" s="60">
        <f>VLOOKUP($A10,'Return Data'!$B$7:$R$2292,16,0)</f>
        <v>-35.2453</v>
      </c>
      <c r="S10" s="62">
        <f t="shared" si="6"/>
        <v>29</v>
      </c>
    </row>
    <row r="11" spans="1:19" x14ac:dyDescent="0.3">
      <c r="A11" s="77" t="s">
        <v>85</v>
      </c>
      <c r="B11" s="59">
        <f>VLOOKUP($A11,'Return Data'!$B$7:$R$2292,3,0)</f>
        <v>44774</v>
      </c>
      <c r="C11" s="60">
        <f>VLOOKUP($A11,'Return Data'!$B$7:$R$2292,4,0)</f>
        <v>0.57240000000000002</v>
      </c>
      <c r="D11" s="60">
        <f>VLOOKUP($A11,'Return Data'!$B$7:$R$2292,9,0)</f>
        <v>0.41149999999999998</v>
      </c>
      <c r="E11" s="61">
        <f t="shared" si="0"/>
        <v>29</v>
      </c>
      <c r="F11" s="60">
        <f>VLOOKUP($A11,'Return Data'!$B$7:$R$2292,10,0)</f>
        <v>0.40739999999999998</v>
      </c>
      <c r="G11" s="61">
        <f t="shared" si="1"/>
        <v>26</v>
      </c>
      <c r="H11" s="60">
        <f>VLOOKUP($A11,'Return Data'!$B$7:$R$2292,11,0)</f>
        <v>-119.1199</v>
      </c>
      <c r="I11" s="61">
        <f t="shared" si="2"/>
        <v>30</v>
      </c>
      <c r="J11" s="60">
        <f>VLOOKUP($A11,'Return Data'!$B$7:$R$2292,12,0)</f>
        <v>-78.977000000000004</v>
      </c>
      <c r="K11" s="61">
        <f t="shared" si="3"/>
        <v>30</v>
      </c>
      <c r="L11" s="60">
        <f>VLOOKUP($A11,'Return Data'!$B$7:$R$2292,13,0)</f>
        <v>-58.7485</v>
      </c>
      <c r="M11" s="61">
        <f t="shared" si="4"/>
        <v>30</v>
      </c>
      <c r="N11" s="60">
        <f>VLOOKUP($A11,'Return Data'!$B$7:$R$2292,17,0)</f>
        <v>-35.984699999999997</v>
      </c>
      <c r="O11" s="61">
        <f t="shared" si="5"/>
        <v>29</v>
      </c>
      <c r="P11" s="60"/>
      <c r="Q11" s="61"/>
      <c r="R11" s="60">
        <f>VLOOKUP($A11,'Return Data'!$B$7:$R$2292,16,0)</f>
        <v>-35.248899999999999</v>
      </c>
      <c r="S11" s="62">
        <f t="shared" si="6"/>
        <v>30</v>
      </c>
    </row>
    <row r="12" spans="1:19" x14ac:dyDescent="0.3">
      <c r="A12" s="77" t="s">
        <v>86</v>
      </c>
      <c r="B12" s="59">
        <f>VLOOKUP($A12,'Return Data'!$B$7:$R$2292,3,0)</f>
        <v>44774</v>
      </c>
      <c r="C12" s="60">
        <f>VLOOKUP($A12,'Return Data'!$B$7:$R$2292,4,0)</f>
        <v>23.7713</v>
      </c>
      <c r="D12" s="60">
        <f>VLOOKUP($A12,'Return Data'!$B$7:$R$2292,9,0)</f>
        <v>14.105</v>
      </c>
      <c r="E12" s="61">
        <f t="shared" si="0"/>
        <v>9</v>
      </c>
      <c r="F12" s="60">
        <f>VLOOKUP($A12,'Return Data'!$B$7:$R$2292,10,0)</f>
        <v>-2.9399999999999999E-2</v>
      </c>
      <c r="G12" s="61">
        <f t="shared" si="1"/>
        <v>29</v>
      </c>
      <c r="H12" s="60">
        <f>VLOOKUP($A12,'Return Data'!$B$7:$R$2292,11,0)</f>
        <v>0.99739999999999995</v>
      </c>
      <c r="I12" s="61">
        <f t="shared" si="2"/>
        <v>20</v>
      </c>
      <c r="J12" s="60">
        <f>VLOOKUP($A12,'Return Data'!$B$7:$R$2292,12,0)</f>
        <v>0.2152</v>
      </c>
      <c r="K12" s="61">
        <f t="shared" si="3"/>
        <v>22</v>
      </c>
      <c r="L12" s="60">
        <f>VLOOKUP($A12,'Return Data'!$B$7:$R$2292,13,0)</f>
        <v>1.9064000000000001</v>
      </c>
      <c r="M12" s="61">
        <f t="shared" si="4"/>
        <v>19</v>
      </c>
      <c r="N12" s="60">
        <f>VLOOKUP($A12,'Return Data'!$B$7:$R$2292,17,0)</f>
        <v>2.5583</v>
      </c>
      <c r="O12" s="61">
        <f t="shared" si="5"/>
        <v>17</v>
      </c>
      <c r="P12" s="60">
        <f>VLOOKUP($A12,'Return Data'!$B$7:$R$2292,14,0)</f>
        <v>6.1094999999999997</v>
      </c>
      <c r="Q12" s="61">
        <f t="shared" ref="Q12:Q35" si="7">RANK(P12,P$8:P$37,0)</f>
        <v>8</v>
      </c>
      <c r="R12" s="60">
        <f>VLOOKUP($A12,'Return Data'!$B$7:$R$2292,16,0)</f>
        <v>7.9851000000000001</v>
      </c>
      <c r="S12" s="62">
        <f t="shared" si="6"/>
        <v>7</v>
      </c>
    </row>
    <row r="13" spans="1:19" x14ac:dyDescent="0.3">
      <c r="A13" s="77" t="s">
        <v>1967</v>
      </c>
      <c r="B13" s="59">
        <f>VLOOKUP($A13,'Return Data'!$B$7:$R$2292,3,0)</f>
        <v>44774</v>
      </c>
      <c r="C13" s="60">
        <f>VLOOKUP($A13,'Return Data'!$B$7:$R$2292,4,0)</f>
        <v>36.941600000000001</v>
      </c>
      <c r="D13" s="60">
        <f>VLOOKUP($A13,'Return Data'!$B$7:$R$2292,9,0)</f>
        <v>12.4262</v>
      </c>
      <c r="E13" s="61">
        <f t="shared" si="0"/>
        <v>12</v>
      </c>
      <c r="F13" s="60">
        <f>VLOOKUP($A13,'Return Data'!$B$7:$R$2292,10,0)</f>
        <v>2.7170999999999998</v>
      </c>
      <c r="G13" s="61">
        <f t="shared" si="1"/>
        <v>12</v>
      </c>
      <c r="H13" s="60">
        <f>VLOOKUP($A13,'Return Data'!$B$7:$R$2292,11,0)</f>
        <v>2.4727999999999999</v>
      </c>
      <c r="I13" s="61">
        <f t="shared" si="2"/>
        <v>12</v>
      </c>
      <c r="J13" s="60">
        <f>VLOOKUP($A13,'Return Data'!$B$7:$R$2292,12,0)</f>
        <v>1.4139999999999999</v>
      </c>
      <c r="K13" s="61">
        <f t="shared" si="3"/>
        <v>13</v>
      </c>
      <c r="L13" s="60">
        <f>VLOOKUP($A13,'Return Data'!$B$7:$R$2292,13,0)</f>
        <v>2.2397</v>
      </c>
      <c r="M13" s="61">
        <f t="shared" si="4"/>
        <v>16</v>
      </c>
      <c r="N13" s="60">
        <f>VLOOKUP($A13,'Return Data'!$B$7:$R$2292,17,0)</f>
        <v>1.8793</v>
      </c>
      <c r="O13" s="61">
        <f t="shared" si="5"/>
        <v>22</v>
      </c>
      <c r="P13" s="60">
        <f>VLOOKUP($A13,'Return Data'!$B$7:$R$2292,14,0)</f>
        <v>4.1599000000000004</v>
      </c>
      <c r="Q13" s="61">
        <f t="shared" si="7"/>
        <v>25</v>
      </c>
      <c r="R13" s="60">
        <f>VLOOKUP($A13,'Return Data'!$B$7:$R$2292,16,0)</f>
        <v>7.5884</v>
      </c>
      <c r="S13" s="62">
        <f t="shared" si="6"/>
        <v>12</v>
      </c>
    </row>
    <row r="14" spans="1:19" x14ac:dyDescent="0.3">
      <c r="A14" s="77" t="s">
        <v>89</v>
      </c>
      <c r="B14" s="59">
        <f>VLOOKUP($A14,'Return Data'!$B$7:$R$2292,3,0)</f>
        <v>44774</v>
      </c>
      <c r="C14" s="60">
        <f>VLOOKUP($A14,'Return Data'!$B$7:$R$2292,4,0)</f>
        <v>24.459399999999999</v>
      </c>
      <c r="D14" s="60">
        <f>VLOOKUP($A14,'Return Data'!$B$7:$R$2292,9,0)</f>
        <v>11.005100000000001</v>
      </c>
      <c r="E14" s="61">
        <f t="shared" si="0"/>
        <v>14</v>
      </c>
      <c r="F14" s="60">
        <f>VLOOKUP($A14,'Return Data'!$B$7:$R$2292,10,0)</f>
        <v>2.8351999999999999</v>
      </c>
      <c r="G14" s="61">
        <f t="shared" si="1"/>
        <v>11</v>
      </c>
      <c r="H14" s="60">
        <f>VLOOKUP($A14,'Return Data'!$B$7:$R$2292,11,0)</f>
        <v>1.4457</v>
      </c>
      <c r="I14" s="61">
        <f t="shared" si="2"/>
        <v>15</v>
      </c>
      <c r="J14" s="60">
        <f>VLOOKUP($A14,'Return Data'!$B$7:$R$2292,12,0)</f>
        <v>1.2468999999999999</v>
      </c>
      <c r="K14" s="61">
        <f t="shared" si="3"/>
        <v>15</v>
      </c>
      <c r="L14" s="60">
        <f>VLOOKUP($A14,'Return Data'!$B$7:$R$2292,13,0)</f>
        <v>1.6972</v>
      </c>
      <c r="M14" s="61">
        <f t="shared" si="4"/>
        <v>20</v>
      </c>
      <c r="N14" s="60">
        <f>VLOOKUP($A14,'Return Data'!$B$7:$R$2292,17,0)</f>
        <v>1.6850000000000001</v>
      </c>
      <c r="O14" s="61">
        <f t="shared" si="5"/>
        <v>24</v>
      </c>
      <c r="P14" s="60">
        <f>VLOOKUP($A14,'Return Data'!$B$7:$R$2292,14,0)</f>
        <v>4.0467000000000004</v>
      </c>
      <c r="Q14" s="61">
        <f t="shared" si="7"/>
        <v>26</v>
      </c>
      <c r="R14" s="60">
        <f>VLOOKUP($A14,'Return Data'!$B$7:$R$2292,16,0)</f>
        <v>7.0198999999999998</v>
      </c>
      <c r="S14" s="62">
        <f t="shared" si="6"/>
        <v>16</v>
      </c>
    </row>
    <row r="15" spans="1:19" x14ac:dyDescent="0.3">
      <c r="A15" s="77" t="s">
        <v>90</v>
      </c>
      <c r="B15" s="59">
        <f>VLOOKUP($A15,'Return Data'!$B$7:$R$2292,3,0)</f>
        <v>44774</v>
      </c>
      <c r="C15" s="60">
        <f>VLOOKUP($A15,'Return Data'!$B$7:$R$2292,4,0)</f>
        <v>2701.7134999999998</v>
      </c>
      <c r="D15" s="60">
        <f>VLOOKUP($A15,'Return Data'!$B$7:$R$2292,9,0)</f>
        <v>5.4972000000000003</v>
      </c>
      <c r="E15" s="61">
        <f t="shared" si="0"/>
        <v>24</v>
      </c>
      <c r="F15" s="60">
        <f>VLOOKUP($A15,'Return Data'!$B$7:$R$2292,10,0)</f>
        <v>1.3513999999999999</v>
      </c>
      <c r="G15" s="61">
        <f t="shared" si="1"/>
        <v>17</v>
      </c>
      <c r="H15" s="60">
        <f>VLOOKUP($A15,'Return Data'!$B$7:$R$2292,11,0)</f>
        <v>1.2158</v>
      </c>
      <c r="I15" s="61">
        <f t="shared" si="2"/>
        <v>17</v>
      </c>
      <c r="J15" s="60">
        <f>VLOOKUP($A15,'Return Data'!$B$7:$R$2292,12,0)</f>
        <v>0.93420000000000003</v>
      </c>
      <c r="K15" s="61">
        <f t="shared" si="3"/>
        <v>16</v>
      </c>
      <c r="L15" s="60">
        <f>VLOOKUP($A15,'Return Data'!$B$7:$R$2292,13,0)</f>
        <v>2.2604000000000002</v>
      </c>
      <c r="M15" s="61">
        <f t="shared" si="4"/>
        <v>15</v>
      </c>
      <c r="N15" s="60">
        <f>VLOOKUP($A15,'Return Data'!$B$7:$R$2292,17,0)</f>
        <v>2.3058999999999998</v>
      </c>
      <c r="O15" s="61">
        <f t="shared" si="5"/>
        <v>18</v>
      </c>
      <c r="P15" s="60">
        <f>VLOOKUP($A15,'Return Data'!$B$7:$R$2292,14,0)</f>
        <v>6.2952000000000004</v>
      </c>
      <c r="Q15" s="61">
        <f t="shared" si="7"/>
        <v>4</v>
      </c>
      <c r="R15" s="60">
        <f>VLOOKUP($A15,'Return Data'!$B$7:$R$2292,16,0)</f>
        <v>6.7384000000000004</v>
      </c>
      <c r="S15" s="62">
        <f t="shared" si="6"/>
        <v>18</v>
      </c>
    </row>
    <row r="16" spans="1:19" x14ac:dyDescent="0.3">
      <c r="A16" s="77" t="s">
        <v>92</v>
      </c>
      <c r="B16" s="59">
        <f>VLOOKUP($A16,'Return Data'!$B$7:$R$2292,3,0)</f>
        <v>44774</v>
      </c>
      <c r="C16" s="60">
        <f>VLOOKUP($A16,'Return Data'!$B$7:$R$2292,4,0)</f>
        <v>93.753399999999999</v>
      </c>
      <c r="D16" s="60">
        <f>VLOOKUP($A16,'Return Data'!$B$7:$R$2292,9,0)</f>
        <v>4.7487000000000004</v>
      </c>
      <c r="E16" s="61">
        <f t="shared" si="0"/>
        <v>26</v>
      </c>
      <c r="F16" s="60">
        <f>VLOOKUP($A16,'Return Data'!$B$7:$R$2292,10,0)</f>
        <v>3.4573</v>
      </c>
      <c r="G16" s="61">
        <f t="shared" si="1"/>
        <v>10</v>
      </c>
      <c r="H16" s="60">
        <f>VLOOKUP($A16,'Return Data'!$B$7:$R$2292,11,0)</f>
        <v>42.061399999999999</v>
      </c>
      <c r="I16" s="61">
        <f t="shared" si="2"/>
        <v>1</v>
      </c>
      <c r="J16" s="60">
        <f>VLOOKUP($A16,'Return Data'!$B$7:$R$2292,12,0)</f>
        <v>28.676600000000001</v>
      </c>
      <c r="K16" s="61">
        <f t="shared" si="3"/>
        <v>1</v>
      </c>
      <c r="L16" s="60">
        <f>VLOOKUP($A16,'Return Data'!$B$7:$R$2292,13,0)</f>
        <v>30.4375</v>
      </c>
      <c r="M16" s="61">
        <f t="shared" si="4"/>
        <v>1</v>
      </c>
      <c r="N16" s="60">
        <f>VLOOKUP($A16,'Return Data'!$B$7:$R$2292,17,0)</f>
        <v>19.426500000000001</v>
      </c>
      <c r="O16" s="61">
        <f t="shared" si="5"/>
        <v>1</v>
      </c>
      <c r="P16" s="60">
        <f>VLOOKUP($A16,'Return Data'!$B$7:$R$2292,14,0)</f>
        <v>11.3727</v>
      </c>
      <c r="Q16" s="61">
        <f t="shared" si="7"/>
        <v>1</v>
      </c>
      <c r="R16" s="60">
        <f>VLOOKUP($A16,'Return Data'!$B$7:$R$2292,16,0)</f>
        <v>9.2019000000000002</v>
      </c>
      <c r="S16" s="62">
        <f t="shared" si="6"/>
        <v>1</v>
      </c>
    </row>
    <row r="17" spans="1:19" x14ac:dyDescent="0.3">
      <c r="A17" s="77" t="s">
        <v>93</v>
      </c>
      <c r="B17" s="59">
        <f>VLOOKUP($A17,'Return Data'!$B$7:$R$2292,3,0)</f>
        <v>44774</v>
      </c>
      <c r="C17" s="60">
        <f>VLOOKUP($A17,'Return Data'!$B$7:$R$2292,4,0)</f>
        <v>72.840999999999994</v>
      </c>
      <c r="D17" s="60">
        <f>VLOOKUP($A17,'Return Data'!$B$7:$R$2292,9,0)</f>
        <v>9.4323999999999995</v>
      </c>
      <c r="E17" s="61">
        <f t="shared" si="0"/>
        <v>16</v>
      </c>
      <c r="F17" s="60">
        <f>VLOOKUP($A17,'Return Data'!$B$7:$R$2292,10,0)</f>
        <v>1.2004999999999999</v>
      </c>
      <c r="G17" s="61">
        <f t="shared" si="1"/>
        <v>19</v>
      </c>
      <c r="H17" s="60">
        <f>VLOOKUP($A17,'Return Data'!$B$7:$R$2292,11,0)</f>
        <v>0.39029999999999998</v>
      </c>
      <c r="I17" s="61">
        <f t="shared" si="2"/>
        <v>24</v>
      </c>
      <c r="J17" s="60">
        <f>VLOOKUP($A17,'Return Data'!$B$7:$R$2292,12,0)</f>
        <v>-0.27879999999999999</v>
      </c>
      <c r="K17" s="61">
        <f t="shared" si="3"/>
        <v>25</v>
      </c>
      <c r="L17" s="60">
        <f>VLOOKUP($A17,'Return Data'!$B$7:$R$2292,13,0)</f>
        <v>0.62890000000000001</v>
      </c>
      <c r="M17" s="61">
        <f t="shared" si="4"/>
        <v>24</v>
      </c>
      <c r="N17" s="60">
        <f>VLOOKUP($A17,'Return Data'!$B$7:$R$2292,17,0)</f>
        <v>4.7615999999999996</v>
      </c>
      <c r="O17" s="61">
        <f t="shared" si="5"/>
        <v>6</v>
      </c>
      <c r="P17" s="60">
        <f>VLOOKUP($A17,'Return Data'!$B$7:$R$2292,14,0)</f>
        <v>6.1691000000000003</v>
      </c>
      <c r="Q17" s="61">
        <f t="shared" si="7"/>
        <v>5</v>
      </c>
      <c r="R17" s="60">
        <f>VLOOKUP($A17,'Return Data'!$B$7:$R$2292,16,0)</f>
        <v>8.1725999999999992</v>
      </c>
      <c r="S17" s="62">
        <f t="shared" si="6"/>
        <v>3</v>
      </c>
    </row>
    <row r="18" spans="1:19" x14ac:dyDescent="0.3">
      <c r="A18" s="77" t="s">
        <v>94</v>
      </c>
      <c r="B18" s="59">
        <f>VLOOKUP($A18,'Return Data'!$B$7:$R$2292,3,0)</f>
        <v>44774</v>
      </c>
      <c r="C18" s="60">
        <f>VLOOKUP($A18,'Return Data'!$B$7:$R$2292,4,0)</f>
        <v>72.840999999999994</v>
      </c>
      <c r="D18" s="60">
        <f>VLOOKUP($A18,'Return Data'!$B$7:$R$2292,9,0)</f>
        <v>9.4323999999999995</v>
      </c>
      <c r="E18" s="61">
        <f t="shared" si="0"/>
        <v>16</v>
      </c>
      <c r="F18" s="60">
        <f>VLOOKUP($A18,'Return Data'!$B$7:$R$2292,10,0)</f>
        <v>1.2004999999999999</v>
      </c>
      <c r="G18" s="61">
        <f t="shared" si="1"/>
        <v>19</v>
      </c>
      <c r="H18" s="60">
        <f>VLOOKUP($A18,'Return Data'!$B$7:$R$2292,11,0)</f>
        <v>0.39029999999999998</v>
      </c>
      <c r="I18" s="61">
        <f t="shared" si="2"/>
        <v>24</v>
      </c>
      <c r="J18" s="60">
        <f>VLOOKUP($A18,'Return Data'!$B$7:$R$2292,12,0)</f>
        <v>-0.27879999999999999</v>
      </c>
      <c r="K18" s="61">
        <f t="shared" si="3"/>
        <v>25</v>
      </c>
      <c r="L18" s="60">
        <f>VLOOKUP($A18,'Return Data'!$B$7:$R$2292,13,0)</f>
        <v>0.62890000000000001</v>
      </c>
      <c r="M18" s="61">
        <f t="shared" si="4"/>
        <v>24</v>
      </c>
      <c r="N18" s="60">
        <f>VLOOKUP($A18,'Return Data'!$B$7:$R$2292,17,0)</f>
        <v>4.7615999999999996</v>
      </c>
      <c r="O18" s="61">
        <f t="shared" si="5"/>
        <v>6</v>
      </c>
      <c r="P18" s="60">
        <f>VLOOKUP($A18,'Return Data'!$B$7:$R$2292,14,0)</f>
        <v>6.1691000000000003</v>
      </c>
      <c r="Q18" s="61">
        <f t="shared" si="7"/>
        <v>5</v>
      </c>
      <c r="R18" s="60">
        <f>VLOOKUP($A18,'Return Data'!$B$7:$R$2292,16,0)</f>
        <v>8.1725999999999992</v>
      </c>
      <c r="S18" s="62">
        <f t="shared" si="6"/>
        <v>3</v>
      </c>
    </row>
    <row r="19" spans="1:19" x14ac:dyDescent="0.3">
      <c r="A19" s="77" t="s">
        <v>95</v>
      </c>
      <c r="B19" s="59">
        <f>VLOOKUP($A19,'Return Data'!$B$7:$R$2292,3,0)</f>
        <v>44774</v>
      </c>
      <c r="C19" s="60">
        <f>VLOOKUP($A19,'Return Data'!$B$7:$R$2292,4,0)</f>
        <v>72.840999999999994</v>
      </c>
      <c r="D19" s="60">
        <f>VLOOKUP($A19,'Return Data'!$B$7:$R$2292,9,0)</f>
        <v>9.4323999999999995</v>
      </c>
      <c r="E19" s="61">
        <f t="shared" si="0"/>
        <v>16</v>
      </c>
      <c r="F19" s="60">
        <f>VLOOKUP($A19,'Return Data'!$B$7:$R$2292,10,0)</f>
        <v>1.2004999999999999</v>
      </c>
      <c r="G19" s="61">
        <f t="shared" si="1"/>
        <v>19</v>
      </c>
      <c r="H19" s="60">
        <f>VLOOKUP($A19,'Return Data'!$B$7:$R$2292,11,0)</f>
        <v>0.39029999999999998</v>
      </c>
      <c r="I19" s="61">
        <f t="shared" si="2"/>
        <v>24</v>
      </c>
      <c r="J19" s="60">
        <f>VLOOKUP($A19,'Return Data'!$B$7:$R$2292,12,0)</f>
        <v>-0.27879999999999999</v>
      </c>
      <c r="K19" s="61">
        <f t="shared" si="3"/>
        <v>25</v>
      </c>
      <c r="L19" s="60">
        <f>VLOOKUP($A19,'Return Data'!$B$7:$R$2292,13,0)</f>
        <v>0.62890000000000001</v>
      </c>
      <c r="M19" s="61">
        <f t="shared" si="4"/>
        <v>24</v>
      </c>
      <c r="N19" s="60">
        <f>VLOOKUP($A19,'Return Data'!$B$7:$R$2292,17,0)</f>
        <v>4.7615999999999996</v>
      </c>
      <c r="O19" s="61">
        <f t="shared" si="5"/>
        <v>6</v>
      </c>
      <c r="P19" s="60">
        <f>VLOOKUP($A19,'Return Data'!$B$7:$R$2292,14,0)</f>
        <v>6.1691000000000003</v>
      </c>
      <c r="Q19" s="61">
        <f t="shared" si="7"/>
        <v>5</v>
      </c>
      <c r="R19" s="60">
        <f>VLOOKUP($A19,'Return Data'!$B$7:$R$2292,16,0)</f>
        <v>8.1725999999999992</v>
      </c>
      <c r="S19" s="62">
        <f t="shared" si="6"/>
        <v>3</v>
      </c>
    </row>
    <row r="20" spans="1:19" x14ac:dyDescent="0.3">
      <c r="A20" s="77" t="s">
        <v>96</v>
      </c>
      <c r="B20" s="59">
        <f>VLOOKUP($A20,'Return Data'!$B$7:$R$2292,3,0)</f>
        <v>44774</v>
      </c>
      <c r="C20" s="60">
        <f>VLOOKUP($A20,'Return Data'!$B$7:$R$2292,4,0)</f>
        <v>28.738199999999999</v>
      </c>
      <c r="D20" s="60">
        <f>VLOOKUP($A20,'Return Data'!$B$7:$R$2292,9,0)</f>
        <v>12.173999999999999</v>
      </c>
      <c r="E20" s="61">
        <f t="shared" si="0"/>
        <v>13</v>
      </c>
      <c r="F20" s="60">
        <f>VLOOKUP($A20,'Return Data'!$B$7:$R$2292,10,0)</f>
        <v>1.4061999999999999</v>
      </c>
      <c r="G20" s="61">
        <f t="shared" si="1"/>
        <v>16</v>
      </c>
      <c r="H20" s="60">
        <f>VLOOKUP($A20,'Return Data'!$B$7:$R$2292,11,0)</f>
        <v>0.49730000000000002</v>
      </c>
      <c r="I20" s="61">
        <f t="shared" si="2"/>
        <v>21</v>
      </c>
      <c r="J20" s="60">
        <f>VLOOKUP($A20,'Return Data'!$B$7:$R$2292,12,0)</f>
        <v>9.7299999999999998E-2</v>
      </c>
      <c r="K20" s="61">
        <f t="shared" si="3"/>
        <v>23</v>
      </c>
      <c r="L20" s="60">
        <f>VLOOKUP($A20,'Return Data'!$B$7:$R$2292,13,0)</f>
        <v>1.1128</v>
      </c>
      <c r="M20" s="61">
        <f t="shared" si="4"/>
        <v>22</v>
      </c>
      <c r="N20" s="60">
        <f>VLOOKUP($A20,'Return Data'!$B$7:$R$2292,17,0)</f>
        <v>1.5539000000000001</v>
      </c>
      <c r="O20" s="61">
        <f t="shared" si="5"/>
        <v>26</v>
      </c>
      <c r="P20" s="60">
        <f>VLOOKUP($A20,'Return Data'!$B$7:$R$2292,14,0)</f>
        <v>3.8369</v>
      </c>
      <c r="Q20" s="61">
        <f t="shared" si="7"/>
        <v>27</v>
      </c>
      <c r="R20" s="60">
        <f>VLOOKUP($A20,'Return Data'!$B$7:$R$2292,16,0)</f>
        <v>7.3762999999999996</v>
      </c>
      <c r="S20" s="62">
        <f t="shared" si="6"/>
        <v>14</v>
      </c>
    </row>
    <row r="21" spans="1:19" x14ac:dyDescent="0.3">
      <c r="A21" s="77" t="s">
        <v>97</v>
      </c>
      <c r="B21" s="59">
        <f>VLOOKUP($A21,'Return Data'!$B$7:$R$2292,3,0)</f>
        <v>44774</v>
      </c>
      <c r="C21" s="60">
        <f>VLOOKUP($A21,'Return Data'!$B$7:$R$2292,4,0)</f>
        <v>29.4544</v>
      </c>
      <c r="D21" s="60">
        <f>VLOOKUP($A21,'Return Data'!$B$7:$R$2292,9,0)</f>
        <v>15.7745</v>
      </c>
      <c r="E21" s="61">
        <f t="shared" si="0"/>
        <v>4</v>
      </c>
      <c r="F21" s="60">
        <f>VLOOKUP($A21,'Return Data'!$B$7:$R$2292,10,0)</f>
        <v>4.1154000000000002</v>
      </c>
      <c r="G21" s="61">
        <f t="shared" si="1"/>
        <v>6</v>
      </c>
      <c r="H21" s="60">
        <f>VLOOKUP($A21,'Return Data'!$B$7:$R$2292,11,0)</f>
        <v>4.4347000000000003</v>
      </c>
      <c r="I21" s="61">
        <f t="shared" si="2"/>
        <v>6</v>
      </c>
      <c r="J21" s="60">
        <f>VLOOKUP($A21,'Return Data'!$B$7:$R$2292,12,0)</f>
        <v>2.4306000000000001</v>
      </c>
      <c r="K21" s="61">
        <f t="shared" si="3"/>
        <v>9</v>
      </c>
      <c r="L21" s="60">
        <f>VLOOKUP($A21,'Return Data'!$B$7:$R$2292,13,0)</f>
        <v>3.4445999999999999</v>
      </c>
      <c r="M21" s="61">
        <f t="shared" si="4"/>
        <v>7</v>
      </c>
      <c r="N21" s="60">
        <f>VLOOKUP($A21,'Return Data'!$B$7:$R$2292,17,0)</f>
        <v>4.3525</v>
      </c>
      <c r="O21" s="61">
        <f t="shared" si="5"/>
        <v>10</v>
      </c>
      <c r="P21" s="60">
        <f>VLOOKUP($A21,'Return Data'!$B$7:$R$2292,14,0)</f>
        <v>6.9360999999999997</v>
      </c>
      <c r="Q21" s="61">
        <f t="shared" si="7"/>
        <v>3</v>
      </c>
      <c r="R21" s="60">
        <f>VLOOKUP($A21,'Return Data'!$B$7:$R$2292,16,0)</f>
        <v>8.9986999999999995</v>
      </c>
      <c r="S21" s="62">
        <f t="shared" si="6"/>
        <v>2</v>
      </c>
    </row>
    <row r="22" spans="1:19" x14ac:dyDescent="0.3">
      <c r="A22" s="77" t="s">
        <v>98</v>
      </c>
      <c r="B22" s="59">
        <f>VLOOKUP($A22,'Return Data'!$B$7:$R$2292,3,0)</f>
        <v>44774</v>
      </c>
      <c r="C22" s="60">
        <f>VLOOKUP($A22,'Return Data'!$B$7:$R$2292,4,0)</f>
        <v>18.017299999999999</v>
      </c>
      <c r="D22" s="60">
        <f>VLOOKUP($A22,'Return Data'!$B$7:$R$2292,9,0)</f>
        <v>14.306800000000001</v>
      </c>
      <c r="E22" s="61">
        <f t="shared" si="0"/>
        <v>8</v>
      </c>
      <c r="F22" s="60">
        <f>VLOOKUP($A22,'Return Data'!$B$7:$R$2292,10,0)</f>
        <v>1.7101</v>
      </c>
      <c r="G22" s="61">
        <f t="shared" si="1"/>
        <v>14</v>
      </c>
      <c r="H22" s="60">
        <f>VLOOKUP($A22,'Return Data'!$B$7:$R$2292,11,0)</f>
        <v>2.0931999999999999</v>
      </c>
      <c r="I22" s="61">
        <f t="shared" si="2"/>
        <v>14</v>
      </c>
      <c r="J22" s="60">
        <f>VLOOKUP($A22,'Return Data'!$B$7:$R$2292,12,0)</f>
        <v>0.62029999999999996</v>
      </c>
      <c r="K22" s="61">
        <f t="shared" si="3"/>
        <v>18</v>
      </c>
      <c r="L22" s="60">
        <f>VLOOKUP($A22,'Return Data'!$B$7:$R$2292,13,0)</f>
        <v>2.7395999999999998</v>
      </c>
      <c r="M22" s="61">
        <f t="shared" si="4"/>
        <v>10</v>
      </c>
      <c r="N22" s="60">
        <f>VLOOKUP($A22,'Return Data'!$B$7:$R$2292,17,0)</f>
        <v>3.6844000000000001</v>
      </c>
      <c r="O22" s="61">
        <f t="shared" si="5"/>
        <v>12</v>
      </c>
      <c r="P22" s="60">
        <f>VLOOKUP($A22,'Return Data'!$B$7:$R$2292,14,0)</f>
        <v>5.4127000000000001</v>
      </c>
      <c r="Q22" s="61">
        <f t="shared" si="7"/>
        <v>14</v>
      </c>
      <c r="R22" s="60">
        <f>VLOOKUP($A22,'Return Data'!$B$7:$R$2292,16,0)</f>
        <v>5.7961</v>
      </c>
      <c r="S22" s="62">
        <f t="shared" si="6"/>
        <v>25</v>
      </c>
    </row>
    <row r="23" spans="1:19" x14ac:dyDescent="0.3">
      <c r="A23" s="77" t="s">
        <v>99</v>
      </c>
      <c r="B23" s="59">
        <f>VLOOKUP($A23,'Return Data'!$B$7:$R$2292,3,0)</f>
        <v>44774</v>
      </c>
      <c r="C23" s="60">
        <f>VLOOKUP($A23,'Return Data'!$B$7:$R$2292,4,0)</f>
        <v>27.7974</v>
      </c>
      <c r="D23" s="60">
        <f>VLOOKUP($A23,'Return Data'!$B$7:$R$2292,9,0)</f>
        <v>15.100899999999999</v>
      </c>
      <c r="E23" s="61">
        <f t="shared" si="0"/>
        <v>6</v>
      </c>
      <c r="F23" s="60">
        <f>VLOOKUP($A23,'Return Data'!$B$7:$R$2292,10,0)</f>
        <v>0.65480000000000005</v>
      </c>
      <c r="G23" s="61">
        <f t="shared" si="1"/>
        <v>24</v>
      </c>
      <c r="H23" s="60">
        <f>VLOOKUP($A23,'Return Data'!$B$7:$R$2292,11,0)</f>
        <v>0.41139999999999999</v>
      </c>
      <c r="I23" s="61">
        <f t="shared" si="2"/>
        <v>23</v>
      </c>
      <c r="J23" s="60">
        <f>VLOOKUP($A23,'Return Data'!$B$7:$R$2292,12,0)</f>
        <v>0.36120000000000002</v>
      </c>
      <c r="K23" s="61">
        <f t="shared" si="3"/>
        <v>21</v>
      </c>
      <c r="L23" s="60">
        <f>VLOOKUP($A23,'Return Data'!$B$7:$R$2292,13,0)</f>
        <v>1.3086</v>
      </c>
      <c r="M23" s="61">
        <f t="shared" si="4"/>
        <v>21</v>
      </c>
      <c r="N23" s="60">
        <f>VLOOKUP($A23,'Return Data'!$B$7:$R$2292,17,0)</f>
        <v>1.8431999999999999</v>
      </c>
      <c r="O23" s="61">
        <f t="shared" si="5"/>
        <v>23</v>
      </c>
      <c r="P23" s="60">
        <f>VLOOKUP($A23,'Return Data'!$B$7:$R$2292,14,0)</f>
        <v>5.4316000000000004</v>
      </c>
      <c r="Q23" s="61">
        <f t="shared" si="7"/>
        <v>13</v>
      </c>
      <c r="R23" s="60">
        <f>VLOOKUP($A23,'Return Data'!$B$7:$R$2292,16,0)</f>
        <v>7.7633000000000001</v>
      </c>
      <c r="S23" s="62">
        <f t="shared" si="6"/>
        <v>9</v>
      </c>
    </row>
    <row r="24" spans="1:19" x14ac:dyDescent="0.3">
      <c r="A24" s="77" t="s">
        <v>100</v>
      </c>
      <c r="B24" s="59">
        <f>VLOOKUP($A24,'Return Data'!$B$7:$R$2292,3,0)</f>
        <v>44774</v>
      </c>
      <c r="C24" s="60">
        <f>VLOOKUP($A24,'Return Data'!$B$7:$R$2292,4,0)</f>
        <v>18.0442</v>
      </c>
      <c r="D24" s="60">
        <f>VLOOKUP($A24,'Return Data'!$B$7:$R$2292,9,0)</f>
        <v>13.1366</v>
      </c>
      <c r="E24" s="61">
        <f t="shared" si="0"/>
        <v>10</v>
      </c>
      <c r="F24" s="60">
        <f>VLOOKUP($A24,'Return Data'!$B$7:$R$2292,10,0)</f>
        <v>1.5468999999999999</v>
      </c>
      <c r="G24" s="61">
        <f t="shared" si="1"/>
        <v>15</v>
      </c>
      <c r="H24" s="60">
        <f>VLOOKUP($A24,'Return Data'!$B$7:$R$2292,11,0)</f>
        <v>3.1438999999999999</v>
      </c>
      <c r="I24" s="61">
        <f t="shared" si="2"/>
        <v>10</v>
      </c>
      <c r="J24" s="60">
        <f>VLOOKUP($A24,'Return Data'!$B$7:$R$2292,12,0)</f>
        <v>3.3252999999999999</v>
      </c>
      <c r="K24" s="61">
        <f t="shared" si="3"/>
        <v>6</v>
      </c>
      <c r="L24" s="60">
        <f>VLOOKUP($A24,'Return Data'!$B$7:$R$2292,13,0)</f>
        <v>3.9716</v>
      </c>
      <c r="M24" s="61">
        <f t="shared" si="4"/>
        <v>6</v>
      </c>
      <c r="N24" s="60">
        <f>VLOOKUP($A24,'Return Data'!$B$7:$R$2292,17,0)</f>
        <v>5.2592999999999996</v>
      </c>
      <c r="O24" s="61">
        <f t="shared" si="5"/>
        <v>5</v>
      </c>
      <c r="P24" s="60">
        <f>VLOOKUP($A24,'Return Data'!$B$7:$R$2292,14,0)</f>
        <v>6.1055999999999999</v>
      </c>
      <c r="Q24" s="61">
        <f t="shared" si="7"/>
        <v>9</v>
      </c>
      <c r="R24" s="60">
        <f>VLOOKUP($A24,'Return Data'!$B$7:$R$2292,16,0)</f>
        <v>6.6938000000000004</v>
      </c>
      <c r="S24" s="62">
        <f t="shared" si="6"/>
        <v>19</v>
      </c>
    </row>
    <row r="25" spans="1:19" x14ac:dyDescent="0.3">
      <c r="A25" s="77" t="s">
        <v>101</v>
      </c>
      <c r="B25" s="59">
        <f>VLOOKUP($A25,'Return Data'!$B$7:$R$2292,3,0)</f>
        <v>44774</v>
      </c>
      <c r="C25" s="60">
        <f>VLOOKUP($A25,'Return Data'!$B$7:$R$2292,4,0)</f>
        <v>1230.0063</v>
      </c>
      <c r="D25" s="60">
        <f>VLOOKUP($A25,'Return Data'!$B$7:$R$2292,9,0)</f>
        <v>8.2848000000000006</v>
      </c>
      <c r="E25" s="61">
        <f t="shared" si="0"/>
        <v>20</v>
      </c>
      <c r="F25" s="60">
        <f>VLOOKUP($A25,'Return Data'!$B$7:$R$2292,10,0)</f>
        <v>1.2635000000000001</v>
      </c>
      <c r="G25" s="61">
        <f t="shared" si="1"/>
        <v>18</v>
      </c>
      <c r="H25" s="60">
        <f>VLOOKUP($A25,'Return Data'!$B$7:$R$2292,11,0)</f>
        <v>1.4369000000000001</v>
      </c>
      <c r="I25" s="61">
        <f t="shared" si="2"/>
        <v>16</v>
      </c>
      <c r="J25" s="60">
        <f>VLOOKUP($A25,'Return Data'!$B$7:$R$2292,12,0)</f>
        <v>1.556</v>
      </c>
      <c r="K25" s="61">
        <f t="shared" si="3"/>
        <v>12</v>
      </c>
      <c r="L25" s="60">
        <f>VLOOKUP($A25,'Return Data'!$B$7:$R$2292,13,0)</f>
        <v>2.2625000000000002</v>
      </c>
      <c r="M25" s="61">
        <f t="shared" si="4"/>
        <v>14</v>
      </c>
      <c r="N25" s="60">
        <f>VLOOKUP($A25,'Return Data'!$B$7:$R$2292,17,0)</f>
        <v>3.3791000000000002</v>
      </c>
      <c r="O25" s="61">
        <f t="shared" si="5"/>
        <v>13</v>
      </c>
      <c r="P25" s="60">
        <f>VLOOKUP($A25,'Return Data'!$B$7:$R$2292,14,0)</f>
        <v>4.6477000000000004</v>
      </c>
      <c r="Q25" s="61">
        <f t="shared" si="7"/>
        <v>20</v>
      </c>
      <c r="R25" s="60">
        <f>VLOOKUP($A25,'Return Data'!$B$7:$R$2292,16,0)</f>
        <v>5.8188000000000004</v>
      </c>
      <c r="S25" s="62">
        <f t="shared" si="6"/>
        <v>23</v>
      </c>
    </row>
    <row r="26" spans="1:19" x14ac:dyDescent="0.3">
      <c r="A26" s="77" t="s">
        <v>1998</v>
      </c>
      <c r="B26" s="59">
        <f>VLOOKUP($A26,'Return Data'!$B$7:$R$2292,3,0)</f>
        <v>44774</v>
      </c>
      <c r="C26" s="60">
        <f>VLOOKUP($A26,'Return Data'!$B$7:$R$2292,4,0)</f>
        <v>33.841700000000003</v>
      </c>
      <c r="D26" s="60">
        <f>VLOOKUP($A26,'Return Data'!$B$7:$R$2292,9,0)</f>
        <v>6.6759000000000004</v>
      </c>
      <c r="E26" s="61">
        <f t="shared" si="0"/>
        <v>23</v>
      </c>
      <c r="F26" s="60">
        <f>VLOOKUP($A26,'Return Data'!$B$7:$R$2292,10,0)</f>
        <v>3.6798000000000002</v>
      </c>
      <c r="G26" s="61">
        <f t="shared" si="1"/>
        <v>8</v>
      </c>
      <c r="H26" s="60">
        <f>VLOOKUP($A26,'Return Data'!$B$7:$R$2292,11,0)</f>
        <v>3.222</v>
      </c>
      <c r="I26" s="61">
        <f t="shared" si="2"/>
        <v>8</v>
      </c>
      <c r="J26" s="60">
        <f>VLOOKUP($A26,'Return Data'!$B$7:$R$2292,12,0)</f>
        <v>3.0806</v>
      </c>
      <c r="K26" s="61">
        <f t="shared" si="3"/>
        <v>7</v>
      </c>
      <c r="L26" s="60">
        <f>VLOOKUP($A26,'Return Data'!$B$7:$R$2292,13,0)</f>
        <v>3.1932999999999998</v>
      </c>
      <c r="M26" s="61">
        <f t="shared" si="4"/>
        <v>9</v>
      </c>
      <c r="N26" s="60">
        <f>VLOOKUP($A26,'Return Data'!$B$7:$R$2292,17,0)</f>
        <v>3.2953000000000001</v>
      </c>
      <c r="O26" s="61">
        <f t="shared" si="5"/>
        <v>14</v>
      </c>
      <c r="P26" s="60">
        <f>VLOOKUP($A26,'Return Data'!$B$7:$R$2292,14,0)</f>
        <v>4.7365000000000004</v>
      </c>
      <c r="Q26" s="61">
        <f t="shared" si="7"/>
        <v>18</v>
      </c>
      <c r="R26" s="60">
        <f>VLOOKUP($A26,'Return Data'!$B$7:$R$2292,16,0)</f>
        <v>6.5854999999999997</v>
      </c>
      <c r="S26" s="62">
        <f t="shared" si="6"/>
        <v>20</v>
      </c>
    </row>
    <row r="27" spans="1:19" x14ac:dyDescent="0.3">
      <c r="A27" s="77" t="s">
        <v>103</v>
      </c>
      <c r="B27" s="59">
        <f>VLOOKUP($A27,'Return Data'!$B$7:$R$2292,3,0)</f>
        <v>44774</v>
      </c>
      <c r="C27" s="60">
        <f>VLOOKUP($A27,'Return Data'!$B$7:$R$2292,4,0)</f>
        <v>30.236699999999999</v>
      </c>
      <c r="D27" s="60">
        <f>VLOOKUP($A27,'Return Data'!$B$7:$R$2292,9,0)</f>
        <v>14.454599999999999</v>
      </c>
      <c r="E27" s="61">
        <f t="shared" si="0"/>
        <v>7</v>
      </c>
      <c r="F27" s="60">
        <f>VLOOKUP($A27,'Return Data'!$B$7:$R$2292,10,0)</f>
        <v>1.67E-2</v>
      </c>
      <c r="G27" s="61">
        <f t="shared" si="1"/>
        <v>27</v>
      </c>
      <c r="H27" s="60">
        <f>VLOOKUP($A27,'Return Data'!$B$7:$R$2292,11,0)</f>
        <v>1.0498000000000001</v>
      </c>
      <c r="I27" s="61">
        <f t="shared" si="2"/>
        <v>18</v>
      </c>
      <c r="J27" s="60">
        <f>VLOOKUP($A27,'Return Data'!$B$7:$R$2292,12,0)</f>
        <v>0.8831</v>
      </c>
      <c r="K27" s="61">
        <f t="shared" si="3"/>
        <v>17</v>
      </c>
      <c r="L27" s="60">
        <f>VLOOKUP($A27,'Return Data'!$B$7:$R$2292,13,0)</f>
        <v>2.5141</v>
      </c>
      <c r="M27" s="61">
        <f t="shared" si="4"/>
        <v>11</v>
      </c>
      <c r="N27" s="60">
        <f>VLOOKUP($A27,'Return Data'!$B$7:$R$2292,17,0)</f>
        <v>3.2845</v>
      </c>
      <c r="O27" s="61">
        <f t="shared" si="5"/>
        <v>15</v>
      </c>
      <c r="P27" s="60">
        <f>VLOOKUP($A27,'Return Data'!$B$7:$R$2292,14,0)</f>
        <v>5.8052999999999999</v>
      </c>
      <c r="Q27" s="61">
        <f t="shared" si="7"/>
        <v>11</v>
      </c>
      <c r="R27" s="60">
        <f>VLOOKUP($A27,'Return Data'!$B$7:$R$2292,16,0)</f>
        <v>8.11</v>
      </c>
      <c r="S27" s="62">
        <f t="shared" si="6"/>
        <v>6</v>
      </c>
    </row>
    <row r="28" spans="1:19" x14ac:dyDescent="0.3">
      <c r="A28" s="77" t="s">
        <v>104</v>
      </c>
      <c r="B28" s="59">
        <f>VLOOKUP($A28,'Return Data'!$B$7:$R$2292,3,0)</f>
        <v>44774</v>
      </c>
      <c r="C28" s="60">
        <f>VLOOKUP($A28,'Return Data'!$B$7:$R$2292,4,0)</f>
        <v>24.149699999999999</v>
      </c>
      <c r="D28" s="60">
        <f>VLOOKUP($A28,'Return Data'!$B$7:$R$2292,9,0)</f>
        <v>10.8843</v>
      </c>
      <c r="E28" s="61">
        <f t="shared" si="0"/>
        <v>15</v>
      </c>
      <c r="F28" s="60">
        <f>VLOOKUP($A28,'Return Data'!$B$7:$R$2292,10,0)</f>
        <v>4.3608000000000002</v>
      </c>
      <c r="G28" s="61">
        <f t="shared" si="1"/>
        <v>5</v>
      </c>
      <c r="H28" s="60">
        <f>VLOOKUP($A28,'Return Data'!$B$7:$R$2292,11,0)</f>
        <v>3.1970999999999998</v>
      </c>
      <c r="I28" s="61">
        <f t="shared" si="2"/>
        <v>9</v>
      </c>
      <c r="J28" s="60">
        <f>VLOOKUP($A28,'Return Data'!$B$7:$R$2292,12,0)</f>
        <v>1.633</v>
      </c>
      <c r="K28" s="61">
        <f t="shared" si="3"/>
        <v>11</v>
      </c>
      <c r="L28" s="60">
        <f>VLOOKUP($A28,'Return Data'!$B$7:$R$2292,13,0)</f>
        <v>2.3450000000000002</v>
      </c>
      <c r="M28" s="61">
        <f t="shared" si="4"/>
        <v>12</v>
      </c>
      <c r="N28" s="60">
        <f>VLOOKUP($A28,'Return Data'!$B$7:$R$2292,17,0)</f>
        <v>2.2911000000000001</v>
      </c>
      <c r="O28" s="61">
        <f t="shared" si="5"/>
        <v>19</v>
      </c>
      <c r="P28" s="60">
        <f>VLOOKUP($A28,'Return Data'!$B$7:$R$2292,14,0)</f>
        <v>4.9444999999999997</v>
      </c>
      <c r="Q28" s="61">
        <f t="shared" si="7"/>
        <v>16</v>
      </c>
      <c r="R28" s="60">
        <f>VLOOKUP($A28,'Return Data'!$B$7:$R$2292,16,0)</f>
        <v>5.6901999999999999</v>
      </c>
      <c r="S28" s="62">
        <f t="shared" si="6"/>
        <v>27</v>
      </c>
    </row>
    <row r="29" spans="1:19" x14ac:dyDescent="0.3">
      <c r="A29" s="77" t="s">
        <v>105</v>
      </c>
      <c r="B29" s="59">
        <f>VLOOKUP($A29,'Return Data'!$B$7:$R$2292,3,0)</f>
        <v>44774</v>
      </c>
      <c r="C29" s="60">
        <f>VLOOKUP($A29,'Return Data'!$B$7:$R$2292,4,0)</f>
        <v>13.4527</v>
      </c>
      <c r="D29" s="60">
        <f>VLOOKUP($A29,'Return Data'!$B$7:$R$2292,9,0)</f>
        <v>17.245899999999999</v>
      </c>
      <c r="E29" s="61">
        <f t="shared" si="0"/>
        <v>3</v>
      </c>
      <c r="F29" s="60">
        <f>VLOOKUP($A29,'Return Data'!$B$7:$R$2292,10,0)</f>
        <v>0.83889999999999998</v>
      </c>
      <c r="G29" s="61">
        <f t="shared" si="1"/>
        <v>23</v>
      </c>
      <c r="H29" s="60">
        <f>VLOOKUP($A29,'Return Data'!$B$7:$R$2292,11,0)</f>
        <v>0.41610000000000003</v>
      </c>
      <c r="I29" s="61">
        <f t="shared" si="2"/>
        <v>22</v>
      </c>
      <c r="J29" s="60">
        <f>VLOOKUP($A29,'Return Data'!$B$7:$R$2292,12,0)</f>
        <v>0.36170000000000002</v>
      </c>
      <c r="K29" s="61">
        <f t="shared" si="3"/>
        <v>20</v>
      </c>
      <c r="L29" s="60">
        <f>VLOOKUP($A29,'Return Data'!$B$7:$R$2292,13,0)</f>
        <v>0.8861</v>
      </c>
      <c r="M29" s="61">
        <f t="shared" si="4"/>
        <v>23</v>
      </c>
      <c r="N29" s="60">
        <f>VLOOKUP($A29,'Return Data'!$B$7:$R$2292,17,0)</f>
        <v>1.6302000000000001</v>
      </c>
      <c r="O29" s="61">
        <f t="shared" si="5"/>
        <v>25</v>
      </c>
      <c r="P29" s="60">
        <f>VLOOKUP($A29,'Return Data'!$B$7:$R$2292,14,0)</f>
        <v>4.5072000000000001</v>
      </c>
      <c r="Q29" s="61">
        <f t="shared" si="7"/>
        <v>21</v>
      </c>
      <c r="R29" s="60">
        <f>VLOOKUP($A29,'Return Data'!$B$7:$R$2292,16,0)</f>
        <v>5.6905999999999999</v>
      </c>
      <c r="S29" s="62">
        <f t="shared" si="6"/>
        <v>26</v>
      </c>
    </row>
    <row r="30" spans="1:19" x14ac:dyDescent="0.3">
      <c r="A30" s="77" t="s">
        <v>106</v>
      </c>
      <c r="B30" s="59">
        <f>VLOOKUP($A30,'Return Data'!$B$7:$R$2292,3,0)</f>
        <v>44774</v>
      </c>
      <c r="C30" s="60">
        <f>VLOOKUP($A30,'Return Data'!$B$7:$R$2292,4,0)</f>
        <v>29.7241</v>
      </c>
      <c r="D30" s="60">
        <f>VLOOKUP($A30,'Return Data'!$B$7:$R$2292,9,0)</f>
        <v>15.381500000000001</v>
      </c>
      <c r="E30" s="61">
        <f t="shared" si="0"/>
        <v>5</v>
      </c>
      <c r="F30" s="60">
        <f>VLOOKUP($A30,'Return Data'!$B$7:$R$2292,10,0)</f>
        <v>-1.8708</v>
      </c>
      <c r="G30" s="61">
        <f t="shared" si="1"/>
        <v>30</v>
      </c>
      <c r="H30" s="60">
        <f>VLOOKUP($A30,'Return Data'!$B$7:$R$2292,11,0)</f>
        <v>1.0016</v>
      </c>
      <c r="I30" s="61">
        <f t="shared" si="2"/>
        <v>19</v>
      </c>
      <c r="J30" s="60">
        <f>VLOOKUP($A30,'Return Data'!$B$7:$R$2292,12,0)</f>
        <v>0.47939999999999999</v>
      </c>
      <c r="K30" s="61">
        <f t="shared" si="3"/>
        <v>19</v>
      </c>
      <c r="L30" s="60">
        <f>VLOOKUP($A30,'Return Data'!$B$7:$R$2292,13,0)</f>
        <v>2.1983000000000001</v>
      </c>
      <c r="M30" s="61">
        <f t="shared" si="4"/>
        <v>17</v>
      </c>
      <c r="N30" s="60">
        <f>VLOOKUP($A30,'Return Data'!$B$7:$R$2292,17,0)</f>
        <v>2.0865999999999998</v>
      </c>
      <c r="O30" s="61">
        <f t="shared" si="5"/>
        <v>21</v>
      </c>
      <c r="P30" s="60">
        <f>VLOOKUP($A30,'Return Data'!$B$7:$R$2292,14,0)</f>
        <v>4.7137000000000002</v>
      </c>
      <c r="Q30" s="61">
        <f t="shared" si="7"/>
        <v>19</v>
      </c>
      <c r="R30" s="60">
        <f>VLOOKUP($A30,'Return Data'!$B$7:$R$2292,16,0)</f>
        <v>6.3403999999999998</v>
      </c>
      <c r="S30" s="62">
        <f t="shared" si="6"/>
        <v>22</v>
      </c>
    </row>
    <row r="31" spans="1:19" x14ac:dyDescent="0.3">
      <c r="A31" s="77" t="s">
        <v>107</v>
      </c>
      <c r="B31" s="59">
        <f>VLOOKUP($A31,'Return Data'!$B$7:$R$2292,3,0)</f>
        <v>44774</v>
      </c>
      <c r="C31" s="60">
        <f>VLOOKUP($A31,'Return Data'!$B$7:$R$2292,4,0)</f>
        <v>2157.3000000000002</v>
      </c>
      <c r="D31" s="60">
        <f>VLOOKUP($A31,'Return Data'!$B$7:$R$2292,9,0)</f>
        <v>7.8128000000000002</v>
      </c>
      <c r="E31" s="61">
        <f t="shared" si="0"/>
        <v>21</v>
      </c>
      <c r="F31" s="60">
        <f>VLOOKUP($A31,'Return Data'!$B$7:$R$2292,10,0)</f>
        <v>3.5832000000000002</v>
      </c>
      <c r="G31" s="61">
        <f t="shared" si="1"/>
        <v>9</v>
      </c>
      <c r="H31" s="60">
        <f>VLOOKUP($A31,'Return Data'!$B$7:$R$2292,11,0)</f>
        <v>2.6436000000000002</v>
      </c>
      <c r="I31" s="61">
        <f t="shared" si="2"/>
        <v>11</v>
      </c>
      <c r="J31" s="60">
        <f>VLOOKUP($A31,'Return Data'!$B$7:$R$2292,12,0)</f>
        <v>1.3988</v>
      </c>
      <c r="K31" s="61">
        <f t="shared" si="3"/>
        <v>14</v>
      </c>
      <c r="L31" s="60">
        <f>VLOOKUP($A31,'Return Data'!$B$7:$R$2292,13,0)</f>
        <v>2.2688999999999999</v>
      </c>
      <c r="M31" s="61">
        <f t="shared" si="4"/>
        <v>13</v>
      </c>
      <c r="N31" s="60">
        <f>VLOOKUP($A31,'Return Data'!$B$7:$R$2292,17,0)</f>
        <v>2.6720000000000002</v>
      </c>
      <c r="O31" s="61">
        <f t="shared" si="5"/>
        <v>16</v>
      </c>
      <c r="P31" s="60">
        <f>VLOOKUP($A31,'Return Data'!$B$7:$R$2292,14,0)</f>
        <v>4.8068999999999997</v>
      </c>
      <c r="Q31" s="61">
        <f t="shared" si="7"/>
        <v>17</v>
      </c>
      <c r="R31" s="60">
        <f>VLOOKUP($A31,'Return Data'!$B$7:$R$2292,16,0)</f>
        <v>7.5533000000000001</v>
      </c>
      <c r="S31" s="62">
        <f t="shared" si="6"/>
        <v>13</v>
      </c>
    </row>
    <row r="32" spans="1:19" x14ac:dyDescent="0.3">
      <c r="A32" s="77" t="s">
        <v>110</v>
      </c>
      <c r="B32" s="59">
        <f>VLOOKUP($A32,'Return Data'!$B$7:$R$2292,3,0)</f>
        <v>44774</v>
      </c>
      <c r="C32" s="60">
        <f>VLOOKUP($A32,'Return Data'!$B$7:$R$2292,4,0)</f>
        <v>17.053999999999998</v>
      </c>
      <c r="D32" s="60">
        <f>VLOOKUP($A32,'Return Data'!$B$7:$R$2292,9,0)</f>
        <v>8.4065999999999992</v>
      </c>
      <c r="E32" s="61">
        <f t="shared" si="0"/>
        <v>19</v>
      </c>
      <c r="F32" s="60">
        <f>VLOOKUP($A32,'Return Data'!$B$7:$R$2292,10,0)</f>
        <v>3.8075000000000001</v>
      </c>
      <c r="G32" s="61">
        <f t="shared" si="1"/>
        <v>7</v>
      </c>
      <c r="H32" s="60">
        <f>VLOOKUP($A32,'Return Data'!$B$7:$R$2292,11,0)</f>
        <v>3.9459</v>
      </c>
      <c r="I32" s="61">
        <f t="shared" si="2"/>
        <v>7</v>
      </c>
      <c r="J32" s="60">
        <f>VLOOKUP($A32,'Return Data'!$B$7:$R$2292,12,0)</f>
        <v>2.7622</v>
      </c>
      <c r="K32" s="61">
        <f t="shared" si="3"/>
        <v>8</v>
      </c>
      <c r="L32" s="60">
        <f>VLOOKUP($A32,'Return Data'!$B$7:$R$2292,13,0)</f>
        <v>3.3224999999999998</v>
      </c>
      <c r="M32" s="61">
        <f t="shared" si="4"/>
        <v>8</v>
      </c>
      <c r="N32" s="60">
        <f>VLOOKUP($A32,'Return Data'!$B$7:$R$2292,17,0)</f>
        <v>3.7387999999999999</v>
      </c>
      <c r="O32" s="61">
        <f t="shared" si="5"/>
        <v>11</v>
      </c>
      <c r="P32" s="60">
        <f>VLOOKUP($A32,'Return Data'!$B$7:$R$2292,14,0)</f>
        <v>5.5841000000000003</v>
      </c>
      <c r="Q32" s="61">
        <f t="shared" si="7"/>
        <v>12</v>
      </c>
      <c r="R32" s="60">
        <f>VLOOKUP($A32,'Return Data'!$B$7:$R$2292,16,0)</f>
        <v>7.6585999999999999</v>
      </c>
      <c r="S32" s="62">
        <f t="shared" si="6"/>
        <v>10</v>
      </c>
    </row>
    <row r="33" spans="1:19" x14ac:dyDescent="0.3">
      <c r="A33" s="77" t="s">
        <v>111</v>
      </c>
      <c r="B33" s="59">
        <f>VLOOKUP($A33,'Return Data'!$B$7:$R$2292,3,0)</f>
        <v>44774</v>
      </c>
      <c r="C33" s="60">
        <f>VLOOKUP($A33,'Return Data'!$B$7:$R$2292,4,0)</f>
        <v>28.493099999999998</v>
      </c>
      <c r="D33" s="60">
        <f>VLOOKUP($A33,'Return Data'!$B$7:$R$2292,9,0)</f>
        <v>2.6920999999999999</v>
      </c>
      <c r="E33" s="61">
        <f t="shared" si="0"/>
        <v>27</v>
      </c>
      <c r="F33" s="60">
        <f>VLOOKUP($A33,'Return Data'!$B$7:$R$2292,10,0)</f>
        <v>2.1073</v>
      </c>
      <c r="G33" s="61">
        <f t="shared" si="1"/>
        <v>13</v>
      </c>
      <c r="H33" s="60">
        <f>VLOOKUP($A33,'Return Data'!$B$7:$R$2292,11,0)</f>
        <v>2.1646000000000001</v>
      </c>
      <c r="I33" s="61">
        <f t="shared" si="2"/>
        <v>13</v>
      </c>
      <c r="J33" s="60">
        <f>VLOOKUP($A33,'Return Data'!$B$7:$R$2292,12,0)</f>
        <v>1.6931</v>
      </c>
      <c r="K33" s="61">
        <f t="shared" si="3"/>
        <v>10</v>
      </c>
      <c r="L33" s="60">
        <f>VLOOKUP($A33,'Return Data'!$B$7:$R$2292,13,0)</f>
        <v>2.1175000000000002</v>
      </c>
      <c r="M33" s="61">
        <f t="shared" si="4"/>
        <v>18</v>
      </c>
      <c r="N33" s="60">
        <f>VLOOKUP($A33,'Return Data'!$B$7:$R$2292,17,0)</f>
        <v>2.2839999999999998</v>
      </c>
      <c r="O33" s="61">
        <f t="shared" si="5"/>
        <v>20</v>
      </c>
      <c r="P33" s="60">
        <f>VLOOKUP($A33,'Return Data'!$B$7:$R$2292,14,0)</f>
        <v>5.1101000000000001</v>
      </c>
      <c r="Q33" s="61">
        <f t="shared" si="7"/>
        <v>15</v>
      </c>
      <c r="R33" s="60">
        <f>VLOOKUP($A33,'Return Data'!$B$7:$R$2292,16,0)</f>
        <v>5.8032000000000004</v>
      </c>
      <c r="S33" s="62">
        <f t="shared" si="6"/>
        <v>24</v>
      </c>
    </row>
    <row r="34" spans="1:19" x14ac:dyDescent="0.3">
      <c r="A34" s="77" t="s">
        <v>112</v>
      </c>
      <c r="B34" s="59">
        <f>VLOOKUP($A34,'Return Data'!$B$7:$R$2292,3,0)</f>
        <v>44774</v>
      </c>
      <c r="C34" s="60">
        <f>VLOOKUP($A34,'Return Data'!$B$7:$R$2292,4,0)</f>
        <v>34.466900000000003</v>
      </c>
      <c r="D34" s="60">
        <f>VLOOKUP($A34,'Return Data'!$B$7:$R$2292,9,0)</f>
        <v>12.5115</v>
      </c>
      <c r="E34" s="61">
        <f t="shared" si="0"/>
        <v>11</v>
      </c>
      <c r="F34" s="60">
        <f>VLOOKUP($A34,'Return Data'!$B$7:$R$2292,10,0)</f>
        <v>7.8606999999999996</v>
      </c>
      <c r="G34" s="61">
        <f t="shared" si="1"/>
        <v>4</v>
      </c>
      <c r="H34" s="60">
        <f>VLOOKUP($A34,'Return Data'!$B$7:$R$2292,11,0)</f>
        <v>6.0343</v>
      </c>
      <c r="I34" s="61">
        <f t="shared" si="2"/>
        <v>5</v>
      </c>
      <c r="J34" s="60">
        <f>VLOOKUP($A34,'Return Data'!$B$7:$R$2292,12,0)</f>
        <v>5.2165999999999997</v>
      </c>
      <c r="K34" s="61">
        <f t="shared" si="3"/>
        <v>5</v>
      </c>
      <c r="L34" s="60">
        <f>VLOOKUP($A34,'Return Data'!$B$7:$R$2292,13,0)</f>
        <v>4.9311999999999996</v>
      </c>
      <c r="M34" s="61">
        <f t="shared" si="4"/>
        <v>5</v>
      </c>
      <c r="N34" s="60">
        <f>VLOOKUP($A34,'Return Data'!$B$7:$R$2292,17,0)</f>
        <v>4.5860000000000003</v>
      </c>
      <c r="O34" s="61">
        <f t="shared" si="5"/>
        <v>9</v>
      </c>
      <c r="P34" s="60">
        <f>VLOOKUP($A34,'Return Data'!$B$7:$R$2292,14,0)</f>
        <v>6.0247000000000002</v>
      </c>
      <c r="Q34" s="61">
        <f t="shared" si="7"/>
        <v>10</v>
      </c>
      <c r="R34" s="60">
        <f>VLOOKUP($A34,'Return Data'!$B$7:$R$2292,16,0)</f>
        <v>6.7576000000000001</v>
      </c>
      <c r="S34" s="62">
        <f t="shared" si="6"/>
        <v>17</v>
      </c>
    </row>
    <row r="35" spans="1:19" x14ac:dyDescent="0.3">
      <c r="A35" s="77" t="s">
        <v>113</v>
      </c>
      <c r="B35" s="59">
        <f>VLOOKUP($A35,'Return Data'!$B$7:$R$2292,3,0)</f>
        <v>44774</v>
      </c>
      <c r="C35" s="60">
        <f>VLOOKUP($A35,'Return Data'!$B$7:$R$2292,4,0)</f>
        <v>19.087599999999998</v>
      </c>
      <c r="D35" s="60">
        <f>VLOOKUP($A35,'Return Data'!$B$7:$R$2292,9,0)</f>
        <v>7.4489999999999998</v>
      </c>
      <c r="E35" s="61">
        <f t="shared" si="0"/>
        <v>22</v>
      </c>
      <c r="F35" s="60">
        <f>VLOOKUP($A35,'Return Data'!$B$7:$R$2292,10,0)</f>
        <v>0.98509999999999998</v>
      </c>
      <c r="G35" s="61">
        <f t="shared" si="1"/>
        <v>22</v>
      </c>
      <c r="H35" s="60">
        <f>VLOOKUP($A35,'Return Data'!$B$7:$R$2292,11,0)</f>
        <v>-0.39650000000000002</v>
      </c>
      <c r="I35" s="61">
        <f t="shared" si="2"/>
        <v>28</v>
      </c>
      <c r="J35" s="60">
        <f>VLOOKUP($A35,'Return Data'!$B$7:$R$2292,12,0)</f>
        <v>-1.1760999999999999</v>
      </c>
      <c r="K35" s="61">
        <f t="shared" si="3"/>
        <v>28</v>
      </c>
      <c r="L35" s="60">
        <f>VLOOKUP($A35,'Return Data'!$B$7:$R$2292,13,0)</f>
        <v>0.47589999999999999</v>
      </c>
      <c r="M35" s="61">
        <f t="shared" si="4"/>
        <v>27</v>
      </c>
      <c r="N35" s="60">
        <f>VLOOKUP($A35,'Return Data'!$B$7:$R$2292,17,0)</f>
        <v>1.2823</v>
      </c>
      <c r="O35" s="61">
        <f t="shared" si="5"/>
        <v>27</v>
      </c>
      <c r="P35" s="60">
        <f>VLOOKUP($A35,'Return Data'!$B$7:$R$2292,14,0)</f>
        <v>4.4142000000000001</v>
      </c>
      <c r="Q35" s="61">
        <f t="shared" si="7"/>
        <v>22</v>
      </c>
      <c r="R35" s="60">
        <f>VLOOKUP($A35,'Return Data'!$B$7:$R$2292,16,0)</f>
        <v>6.3681999999999999</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28</v>
      </c>
      <c r="H36" s="60">
        <f>VLOOKUP($A36,'Return Data'!$B$7:$R$2292,11,0)</f>
        <v>0</v>
      </c>
      <c r="I36" s="61">
        <f t="shared" si="2"/>
        <v>27</v>
      </c>
      <c r="J36" s="60">
        <f>VLOOKUP($A36,'Return Data'!$B$7:$R$2292,12,0)</f>
        <v>0</v>
      </c>
      <c r="K36" s="61">
        <f t="shared" si="3"/>
        <v>24</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44774</v>
      </c>
      <c r="C37" s="60">
        <f>VLOOKUP($A37,'Return Data'!$B$7:$R$2292,4,0)</f>
        <v>25.2227</v>
      </c>
      <c r="D37" s="60">
        <f>VLOOKUP($A37,'Return Data'!$B$7:$R$2292,9,0)</f>
        <v>5.3128000000000002</v>
      </c>
      <c r="E37" s="61">
        <f t="shared" si="0"/>
        <v>25</v>
      </c>
      <c r="F37" s="60">
        <f>VLOOKUP($A37,'Return Data'!$B$7:$R$2292,10,0)</f>
        <v>31.2714</v>
      </c>
      <c r="G37" s="61">
        <f t="shared" si="1"/>
        <v>1</v>
      </c>
      <c r="H37" s="60">
        <f>VLOOKUP($A37,'Return Data'!$B$7:$R$2292,11,0)</f>
        <v>16.7531</v>
      </c>
      <c r="I37" s="61">
        <f t="shared" si="2"/>
        <v>2</v>
      </c>
      <c r="J37" s="60">
        <f>VLOOKUP($A37,'Return Data'!$B$7:$R$2292,12,0)</f>
        <v>10.565300000000001</v>
      </c>
      <c r="K37" s="61">
        <f t="shared" si="3"/>
        <v>2</v>
      </c>
      <c r="L37" s="60">
        <f>VLOOKUP($A37,'Return Data'!$B$7:$R$2292,13,0)</f>
        <v>18.6999</v>
      </c>
      <c r="M37" s="61">
        <f t="shared" si="4"/>
        <v>2</v>
      </c>
      <c r="N37" s="60">
        <f>VLOOKUP($A37,'Return Data'!$B$7:$R$2292,17,0)</f>
        <v>9.7949000000000002</v>
      </c>
      <c r="O37" s="61">
        <f>RANK(N37,N$8:N$37,0)</f>
        <v>2</v>
      </c>
      <c r="P37" s="60">
        <f>VLOOKUP($A37,'Return Data'!$B$7:$R$2292,14,0)</f>
        <v>8.3117000000000001</v>
      </c>
      <c r="Q37" s="61">
        <f>RANK(P37,P$8:P$37,0)</f>
        <v>2</v>
      </c>
      <c r="R37" s="60">
        <f>VLOOKUP($A37,'Return Data'!$B$7:$R$2292,16,0)</f>
        <v>7.9356</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11.80049</v>
      </c>
      <c r="E39" s="83"/>
      <c r="F39" s="84">
        <f>AVERAGE(F8:F37)</f>
        <v>3.6659233333333323</v>
      </c>
      <c r="G39" s="83"/>
      <c r="H39" s="84">
        <f>AVERAGE(H8:H37)</f>
        <v>-4.0081200000000008</v>
      </c>
      <c r="I39" s="83"/>
      <c r="J39" s="84">
        <f>AVERAGE(J8:J37)</f>
        <v>-2.6403866666666667</v>
      </c>
      <c r="K39" s="83"/>
      <c r="L39" s="84">
        <f>AVERAGE(L8:L37)</f>
        <v>-0.25356999999999963</v>
      </c>
      <c r="M39" s="83"/>
      <c r="N39" s="84">
        <f>AVERAGE(N8:N37)</f>
        <v>1.3376724137931038</v>
      </c>
      <c r="O39" s="83"/>
      <c r="P39" s="84">
        <f>AVERAGE(P8:P37)</f>
        <v>5.5667481481481484</v>
      </c>
      <c r="Q39" s="83"/>
      <c r="R39" s="84">
        <f>AVERAGE(R8:R37)</f>
        <v>4.150336666666667</v>
      </c>
      <c r="S39" s="85"/>
    </row>
    <row r="40" spans="1:19" x14ac:dyDescent="0.3">
      <c r="A40" s="82" t="s">
        <v>28</v>
      </c>
      <c r="B40" s="83"/>
      <c r="C40" s="83"/>
      <c r="D40" s="84">
        <f>MIN(D8:D37)</f>
        <v>0</v>
      </c>
      <c r="E40" s="83"/>
      <c r="F40" s="84">
        <f>MIN(F8:F37)</f>
        <v>-1.8708</v>
      </c>
      <c r="G40" s="83"/>
      <c r="H40" s="84">
        <f>MIN(H8:H37)</f>
        <v>-119.1199</v>
      </c>
      <c r="I40" s="83"/>
      <c r="J40" s="84">
        <f>MIN(J8:J37)</f>
        <v>-78.977000000000004</v>
      </c>
      <c r="K40" s="83"/>
      <c r="L40" s="84">
        <f>MIN(L8:L37)</f>
        <v>-58.7485</v>
      </c>
      <c r="M40" s="83"/>
      <c r="N40" s="84">
        <f>MIN(N8:N37)</f>
        <v>-35.984699999999997</v>
      </c>
      <c r="O40" s="83"/>
      <c r="P40" s="84">
        <f>MIN(P8:P37)</f>
        <v>3.8369</v>
      </c>
      <c r="Q40" s="83"/>
      <c r="R40" s="84">
        <f>MIN(R8:R37)</f>
        <v>-35.248899999999999</v>
      </c>
      <c r="S40" s="85"/>
    </row>
    <row r="41" spans="1:19" ht="15" thickBot="1" x14ac:dyDescent="0.35">
      <c r="A41" s="86" t="s">
        <v>29</v>
      </c>
      <c r="B41" s="87"/>
      <c r="C41" s="87"/>
      <c r="D41" s="88">
        <f>MAX(D8:D37)</f>
        <v>44.663699999999999</v>
      </c>
      <c r="E41" s="87"/>
      <c r="F41" s="88">
        <f>MAX(F8:F37)</f>
        <v>31.2714</v>
      </c>
      <c r="G41" s="87"/>
      <c r="H41" s="88">
        <f>MAX(H8:H37)</f>
        <v>42.061399999999999</v>
      </c>
      <c r="I41" s="87"/>
      <c r="J41" s="88">
        <f>MAX(J8:J37)</f>
        <v>28.676600000000001</v>
      </c>
      <c r="K41" s="87"/>
      <c r="L41" s="88">
        <f>MAX(L8:L37)</f>
        <v>30.4375</v>
      </c>
      <c r="M41" s="87"/>
      <c r="N41" s="88">
        <f>MAX(N8:N37)</f>
        <v>19.426500000000001</v>
      </c>
      <c r="O41" s="87"/>
      <c r="P41" s="88">
        <f>MAX(P8:P37)</f>
        <v>11.3727</v>
      </c>
      <c r="Q41" s="87"/>
      <c r="R41" s="88">
        <f>MAX(R8:R37)</f>
        <v>9.2019000000000002</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44774</v>
      </c>
      <c r="C8" s="60">
        <f>VLOOKUP($A8,'Return Data'!$B$7:$R$2292,4,0)</f>
        <v>1166.0936999999999</v>
      </c>
      <c r="D8" s="60">
        <f>VLOOKUP($A8,'Return Data'!$B$7:$R$2292,5,0)</f>
        <v>4.7271000000000001</v>
      </c>
      <c r="E8" s="61">
        <f t="shared" ref="E8:E36" si="0">RANK(D8,D$8:D$36,0)</f>
        <v>10</v>
      </c>
      <c r="F8" s="60">
        <f>VLOOKUP($A8,'Return Data'!$B$7:$R$2292,6,0)</f>
        <v>4.9673999999999996</v>
      </c>
      <c r="G8" s="61">
        <f t="shared" ref="G8:G36" si="1">RANK(F8,F$8:F$36,0)</f>
        <v>5</v>
      </c>
      <c r="H8" s="60">
        <f>VLOOKUP($A8,'Return Data'!$B$7:$R$2292,7,0)</f>
        <v>4.9664000000000001</v>
      </c>
      <c r="I8" s="61">
        <f t="shared" ref="I8:I36" si="2">RANK(H8,H$8:H$36,0)</f>
        <v>13</v>
      </c>
      <c r="J8" s="60">
        <f>VLOOKUP($A8,'Return Data'!$B$7:$R$2292,8,0)</f>
        <v>4.9436999999999998</v>
      </c>
      <c r="K8" s="61">
        <f t="shared" ref="K8:K36" si="3">RANK(J8,J$8:J$36,0)</f>
        <v>15</v>
      </c>
      <c r="L8" s="60">
        <f>VLOOKUP($A8,'Return Data'!$B$7:$R$2292,9,0)</f>
        <v>4.8338999999999999</v>
      </c>
      <c r="M8" s="61">
        <f t="shared" ref="M8:M36" si="4">RANK(L8,L$8:L$36,0)</f>
        <v>7</v>
      </c>
      <c r="N8" s="60">
        <f>VLOOKUP($A8,'Return Data'!$B$7:$R$2292,10,0)</f>
        <v>4.4440999999999997</v>
      </c>
      <c r="O8" s="61">
        <f t="shared" ref="O8:O36" si="5">RANK(N8,N$8:N$36,0)</f>
        <v>12</v>
      </c>
      <c r="P8" s="60">
        <f>VLOOKUP($A8,'Return Data'!$B$7:$R$2292,11,0)</f>
        <v>3.9575</v>
      </c>
      <c r="Q8" s="61">
        <f t="shared" ref="Q8:Q36" si="6">RANK(P8,P$8:P$36,0)</f>
        <v>10</v>
      </c>
      <c r="R8" s="60">
        <f>VLOOKUP($A8,'Return Data'!$B$7:$R$2292,12,0)</f>
        <v>3.8058000000000001</v>
      </c>
      <c r="S8" s="61">
        <f t="shared" ref="S8:S36" si="7">RANK(R8,R$8:R$36,0)</f>
        <v>8</v>
      </c>
      <c r="T8" s="60">
        <f>VLOOKUP($A8,'Return Data'!$B$7:$R$2292,13,0)</f>
        <v>3.6547000000000001</v>
      </c>
      <c r="U8" s="61">
        <f t="shared" ref="U8:U36" si="8">RANK(T8,T$8:T$36,0)</f>
        <v>10</v>
      </c>
      <c r="V8" s="60">
        <f>VLOOKUP($A8,'Return Data'!$B$7:$R$2292,17,0)</f>
        <v>3.3875000000000002</v>
      </c>
      <c r="W8" s="61">
        <f>RANK(V8,V$8:V$36,0)</f>
        <v>9</v>
      </c>
      <c r="X8" s="60">
        <f>VLOOKUP($A8,'Return Data'!$B$7:$R$2292,14,0)</f>
        <v>3.6732999999999998</v>
      </c>
      <c r="Y8" s="61">
        <f>RANK(X8,X$8:X$36,0)</f>
        <v>4</v>
      </c>
      <c r="Z8" s="60">
        <f>VLOOKUP($A8,'Return Data'!$B$7:$R$2292,16,0)</f>
        <v>4.1818999999999997</v>
      </c>
      <c r="AA8" s="62">
        <f t="shared" ref="AA8:AA36" si="9">RANK(Z8,Z$8:Z$36,0)</f>
        <v>5</v>
      </c>
    </row>
    <row r="9" spans="1:27" x14ac:dyDescent="0.3">
      <c r="A9" s="58" t="s">
        <v>1211</v>
      </c>
      <c r="B9" s="59">
        <f>VLOOKUP($A9,'Return Data'!$B$7:$R$2292,3,0)</f>
        <v>44774</v>
      </c>
      <c r="C9" s="60">
        <f>VLOOKUP($A9,'Return Data'!$B$7:$R$2292,4,0)</f>
        <v>1139.9860000000001</v>
      </c>
      <c r="D9" s="60">
        <f>VLOOKUP($A9,'Return Data'!$B$7:$R$2292,5,0)</f>
        <v>4.6016000000000004</v>
      </c>
      <c r="E9" s="61">
        <f t="shared" si="0"/>
        <v>15</v>
      </c>
      <c r="F9" s="60">
        <f>VLOOKUP($A9,'Return Data'!$B$7:$R$2292,6,0)</f>
        <v>4.8708</v>
      </c>
      <c r="G9" s="61">
        <f t="shared" si="1"/>
        <v>12</v>
      </c>
      <c r="H9" s="60">
        <f>VLOOKUP($A9,'Return Data'!$B$7:$R$2292,7,0)</f>
        <v>4.9867999999999997</v>
      </c>
      <c r="I9" s="61">
        <f t="shared" si="2"/>
        <v>9</v>
      </c>
      <c r="J9" s="60">
        <f>VLOOKUP($A9,'Return Data'!$B$7:$R$2292,8,0)</f>
        <v>4.9794</v>
      </c>
      <c r="K9" s="61">
        <f t="shared" si="3"/>
        <v>10</v>
      </c>
      <c r="L9" s="60">
        <f>VLOOKUP($A9,'Return Data'!$B$7:$R$2292,9,0)</f>
        <v>4.8372999999999999</v>
      </c>
      <c r="M9" s="61">
        <f t="shared" si="4"/>
        <v>6</v>
      </c>
      <c r="N9" s="60">
        <f>VLOOKUP($A9,'Return Data'!$B$7:$R$2292,10,0)</f>
        <v>4.4732000000000003</v>
      </c>
      <c r="O9" s="61">
        <f t="shared" si="5"/>
        <v>3</v>
      </c>
      <c r="P9" s="60">
        <f>VLOOKUP($A9,'Return Data'!$B$7:$R$2292,11,0)</f>
        <v>3.9836</v>
      </c>
      <c r="Q9" s="61">
        <f t="shared" si="6"/>
        <v>4</v>
      </c>
      <c r="R9" s="60">
        <f>VLOOKUP($A9,'Return Data'!$B$7:$R$2292,12,0)</f>
        <v>3.8250999999999999</v>
      </c>
      <c r="S9" s="61">
        <f t="shared" si="7"/>
        <v>7</v>
      </c>
      <c r="T9" s="60">
        <f>VLOOKUP($A9,'Return Data'!$B$7:$R$2292,13,0)</f>
        <v>3.6707999999999998</v>
      </c>
      <c r="U9" s="61">
        <f t="shared" si="8"/>
        <v>6</v>
      </c>
      <c r="V9" s="60">
        <f>VLOOKUP($A9,'Return Data'!$B$7:$R$2292,17,0)</f>
        <v>3.399</v>
      </c>
      <c r="W9" s="61">
        <f>RANK(V9,V$8:V$36,0)</f>
        <v>5</v>
      </c>
      <c r="X9" s="60"/>
      <c r="Y9" s="61"/>
      <c r="Z9" s="60">
        <f>VLOOKUP($A9,'Return Data'!$B$7:$R$2292,16,0)</f>
        <v>3.9481000000000002</v>
      </c>
      <c r="AA9" s="62">
        <f t="shared" si="9"/>
        <v>12</v>
      </c>
    </row>
    <row r="10" spans="1:27" x14ac:dyDescent="0.3">
      <c r="A10" s="58" t="s">
        <v>1988</v>
      </c>
      <c r="B10" s="59">
        <f>VLOOKUP($A10,'Return Data'!$B$7:$R$2292,3,0)</f>
        <v>44774</v>
      </c>
      <c r="C10" s="60">
        <f>VLOOKUP($A10,'Return Data'!$B$7:$R$2292,4,0)</f>
        <v>1132.2736</v>
      </c>
      <c r="D10" s="60">
        <f>VLOOKUP($A10,'Return Data'!$B$7:$R$2292,5,0)</f>
        <v>4.5522999999999998</v>
      </c>
      <c r="E10" s="61">
        <f t="shared" si="0"/>
        <v>18</v>
      </c>
      <c r="F10" s="60">
        <f>VLOOKUP($A10,'Return Data'!$B$7:$R$2292,6,0)</f>
        <v>4.8406000000000002</v>
      </c>
      <c r="G10" s="61">
        <f t="shared" si="1"/>
        <v>14</v>
      </c>
      <c r="H10" s="60">
        <f>VLOOKUP($A10,'Return Data'!$B$7:$R$2292,7,0)</f>
        <v>4.9745999999999997</v>
      </c>
      <c r="I10" s="61">
        <f t="shared" si="2"/>
        <v>11</v>
      </c>
      <c r="J10" s="60">
        <f>VLOOKUP($A10,'Return Data'!$B$7:$R$2292,8,0)</f>
        <v>4.9717000000000002</v>
      </c>
      <c r="K10" s="61">
        <f t="shared" si="3"/>
        <v>13</v>
      </c>
      <c r="L10" s="60">
        <f>VLOOKUP($A10,'Return Data'!$B$7:$R$2292,9,0)</f>
        <v>4.8436000000000003</v>
      </c>
      <c r="M10" s="61">
        <f t="shared" si="4"/>
        <v>5</v>
      </c>
      <c r="N10" s="60">
        <f>VLOOKUP($A10,'Return Data'!$B$7:$R$2292,10,0)</f>
        <v>4.4617000000000004</v>
      </c>
      <c r="O10" s="61">
        <f t="shared" si="5"/>
        <v>4</v>
      </c>
      <c r="P10" s="60">
        <f>VLOOKUP($A10,'Return Data'!$B$7:$R$2292,11,0)</f>
        <v>3.9477000000000002</v>
      </c>
      <c r="Q10" s="61">
        <f t="shared" si="6"/>
        <v>14</v>
      </c>
      <c r="R10" s="60">
        <f>VLOOKUP($A10,'Return Data'!$B$7:$R$2292,12,0)</f>
        <v>3.7829999999999999</v>
      </c>
      <c r="S10" s="61">
        <f t="shared" si="7"/>
        <v>18</v>
      </c>
      <c r="T10" s="60">
        <f>VLOOKUP($A10,'Return Data'!$B$7:$R$2292,13,0)</f>
        <v>3.6362000000000001</v>
      </c>
      <c r="U10" s="61">
        <f t="shared" si="8"/>
        <v>16</v>
      </c>
      <c r="V10" s="60">
        <f>VLOOKUP($A10,'Return Data'!$B$7:$R$2292,17,0)</f>
        <v>3.3875999999999999</v>
      </c>
      <c r="W10" s="61">
        <f>RANK(V10,V$8:V$36,0)</f>
        <v>8</v>
      </c>
      <c r="X10" s="60"/>
      <c r="Y10" s="61"/>
      <c r="Z10" s="60">
        <f>VLOOKUP($A10,'Return Data'!$B$7:$R$2292,16,0)</f>
        <v>3.8652000000000002</v>
      </c>
      <c r="AA10" s="62">
        <f t="shared" si="9"/>
        <v>14</v>
      </c>
    </row>
    <row r="11" spans="1:27" x14ac:dyDescent="0.3">
      <c r="A11" s="58" t="s">
        <v>2038</v>
      </c>
      <c r="B11" s="59">
        <f>VLOOKUP($A11,'Return Data'!$B$7:$R$2292,3,0)</f>
        <v>44774</v>
      </c>
      <c r="C11" s="60">
        <f>VLOOKUP($A11,'Return Data'!$B$7:$R$2292,4,0)</f>
        <v>1091.8236999999999</v>
      </c>
      <c r="D11" s="60">
        <f>VLOOKUP($A11,'Return Data'!$B$7:$R$2292,5,0)</f>
        <v>4.8780999999999999</v>
      </c>
      <c r="E11" s="61">
        <f t="shared" si="0"/>
        <v>3</v>
      </c>
      <c r="F11" s="60">
        <f>VLOOKUP($A11,'Return Data'!$B$7:$R$2292,6,0)</f>
        <v>4.9574999999999996</v>
      </c>
      <c r="G11" s="61">
        <f t="shared" si="1"/>
        <v>6</v>
      </c>
      <c r="H11" s="60">
        <f>VLOOKUP($A11,'Return Data'!$B$7:$R$2292,7,0)</f>
        <v>5.0542999999999996</v>
      </c>
      <c r="I11" s="61">
        <f t="shared" si="2"/>
        <v>2</v>
      </c>
      <c r="J11" s="60">
        <f>VLOOKUP($A11,'Return Data'!$B$7:$R$2292,8,0)</f>
        <v>5.0285000000000002</v>
      </c>
      <c r="K11" s="61">
        <f t="shared" si="3"/>
        <v>2</v>
      </c>
      <c r="L11" s="60">
        <f>VLOOKUP($A11,'Return Data'!$B$7:$R$2292,9,0)</f>
        <v>4.9343000000000004</v>
      </c>
      <c r="M11" s="61">
        <f t="shared" si="4"/>
        <v>2</v>
      </c>
      <c r="N11" s="60">
        <f>VLOOKUP($A11,'Return Data'!$B$7:$R$2292,10,0)</f>
        <v>4.5240999999999998</v>
      </c>
      <c r="O11" s="61">
        <f t="shared" si="5"/>
        <v>1</v>
      </c>
      <c r="P11" s="60">
        <f>VLOOKUP($A11,'Return Data'!$B$7:$R$2292,11,0)</f>
        <v>4.0646000000000004</v>
      </c>
      <c r="Q11" s="61">
        <f t="shared" si="6"/>
        <v>1</v>
      </c>
      <c r="R11" s="60">
        <f>VLOOKUP($A11,'Return Data'!$B$7:$R$2292,12,0)</f>
        <v>3.9285000000000001</v>
      </c>
      <c r="S11" s="61">
        <f t="shared" si="7"/>
        <v>1</v>
      </c>
      <c r="T11" s="60">
        <f>VLOOKUP($A11,'Return Data'!$B$7:$R$2292,13,0)</f>
        <v>3.7637999999999998</v>
      </c>
      <c r="U11" s="61">
        <f t="shared" si="8"/>
        <v>1</v>
      </c>
      <c r="V11" s="60"/>
      <c r="W11" s="61"/>
      <c r="X11" s="60"/>
      <c r="Y11" s="61"/>
      <c r="Z11" s="60">
        <f>VLOOKUP($A11,'Return Data'!$B$7:$R$2292,16,0)</f>
        <v>3.5573000000000001</v>
      </c>
      <c r="AA11" s="62">
        <f t="shared" si="9"/>
        <v>25</v>
      </c>
    </row>
    <row r="12" spans="1:27" x14ac:dyDescent="0.3">
      <c r="A12" s="58" t="s">
        <v>1215</v>
      </c>
      <c r="B12" s="59">
        <f>VLOOKUP($A12,'Return Data'!$B$7:$R$2292,3,0)</f>
        <v>44774</v>
      </c>
      <c r="C12" s="60">
        <f>VLOOKUP($A12,'Return Data'!$B$7:$R$2292,4,0)</f>
        <v>1116.1184000000001</v>
      </c>
      <c r="D12" s="60">
        <f>VLOOKUP($A12,'Return Data'!$B$7:$R$2292,5,0)</f>
        <v>4.4972000000000003</v>
      </c>
      <c r="E12" s="61">
        <f t="shared" si="0"/>
        <v>21</v>
      </c>
      <c r="F12" s="60">
        <f>VLOOKUP($A12,'Return Data'!$B$7:$R$2292,6,0)</f>
        <v>4.7754000000000003</v>
      </c>
      <c r="G12" s="61">
        <f t="shared" si="1"/>
        <v>21</v>
      </c>
      <c r="H12" s="60">
        <f>VLOOKUP($A12,'Return Data'!$B$7:$R$2292,7,0)</f>
        <v>4.9062999999999999</v>
      </c>
      <c r="I12" s="61">
        <f t="shared" si="2"/>
        <v>21</v>
      </c>
      <c r="J12" s="60">
        <f>VLOOKUP($A12,'Return Data'!$B$7:$R$2292,8,0)</f>
        <v>4.9082999999999997</v>
      </c>
      <c r="K12" s="61">
        <f t="shared" si="3"/>
        <v>23</v>
      </c>
      <c r="L12" s="60">
        <f>VLOOKUP($A12,'Return Data'!$B$7:$R$2292,9,0)</f>
        <v>4.7934000000000001</v>
      </c>
      <c r="M12" s="61">
        <f t="shared" si="4"/>
        <v>21</v>
      </c>
      <c r="N12" s="60">
        <f>VLOOKUP($A12,'Return Data'!$B$7:$R$2292,10,0)</f>
        <v>4.4156000000000004</v>
      </c>
      <c r="O12" s="61">
        <f t="shared" si="5"/>
        <v>22</v>
      </c>
      <c r="P12" s="60">
        <f>VLOOKUP($A12,'Return Data'!$B$7:$R$2292,11,0)</f>
        <v>3.9434</v>
      </c>
      <c r="Q12" s="61">
        <f t="shared" si="6"/>
        <v>17</v>
      </c>
      <c r="R12" s="60">
        <f>VLOOKUP($A12,'Return Data'!$B$7:$R$2292,12,0)</f>
        <v>3.7793999999999999</v>
      </c>
      <c r="S12" s="61">
        <f t="shared" si="7"/>
        <v>19</v>
      </c>
      <c r="T12" s="60">
        <f>VLOOKUP($A12,'Return Data'!$B$7:$R$2292,13,0)</f>
        <v>3.6267</v>
      </c>
      <c r="U12" s="61">
        <f t="shared" si="8"/>
        <v>21</v>
      </c>
      <c r="V12" s="60">
        <f>VLOOKUP($A12,'Return Data'!$B$7:$R$2292,17,0)</f>
        <v>3.3597999999999999</v>
      </c>
      <c r="W12" s="61">
        <f t="shared" ref="W12:W36" si="10">RANK(V12,V$8:V$36,0)</f>
        <v>20</v>
      </c>
      <c r="X12" s="60"/>
      <c r="Y12" s="61"/>
      <c r="Z12" s="60">
        <f>VLOOKUP($A12,'Return Data'!$B$7:$R$2292,16,0)</f>
        <v>3.6920999999999999</v>
      </c>
      <c r="AA12" s="62">
        <f t="shared" si="9"/>
        <v>22</v>
      </c>
    </row>
    <row r="13" spans="1:27" x14ac:dyDescent="0.3">
      <c r="A13" s="58" t="s">
        <v>1217</v>
      </c>
      <c r="B13" s="59">
        <f>VLOOKUP($A13,'Return Data'!$B$7:$R$2292,3,0)</f>
        <v>44774</v>
      </c>
      <c r="C13" s="60">
        <f>VLOOKUP($A13,'Return Data'!$B$7:$R$2292,4,0)</f>
        <v>1154.6557</v>
      </c>
      <c r="D13" s="60">
        <f>VLOOKUP($A13,'Return Data'!$B$7:$R$2292,5,0)</f>
        <v>4.7991999999999999</v>
      </c>
      <c r="E13" s="61">
        <f t="shared" si="0"/>
        <v>6</v>
      </c>
      <c r="F13" s="60">
        <f>VLOOKUP($A13,'Return Data'!$B$7:$R$2292,6,0)</f>
        <v>4.9775999999999998</v>
      </c>
      <c r="G13" s="61">
        <f t="shared" si="1"/>
        <v>4</v>
      </c>
      <c r="H13" s="60">
        <f>VLOOKUP($A13,'Return Data'!$B$7:$R$2292,7,0)</f>
        <v>5.0048000000000004</v>
      </c>
      <c r="I13" s="61">
        <f t="shared" si="2"/>
        <v>6</v>
      </c>
      <c r="J13" s="60">
        <f>VLOOKUP($A13,'Return Data'!$B$7:$R$2292,8,0)</f>
        <v>4.9832999999999998</v>
      </c>
      <c r="K13" s="61">
        <f t="shared" si="3"/>
        <v>9</v>
      </c>
      <c r="L13" s="60">
        <f>VLOOKUP($A13,'Return Data'!$B$7:$R$2292,9,0)</f>
        <v>4.8258000000000001</v>
      </c>
      <c r="M13" s="61">
        <f t="shared" si="4"/>
        <v>11</v>
      </c>
      <c r="N13" s="60">
        <f>VLOOKUP($A13,'Return Data'!$B$7:$R$2292,10,0)</f>
        <v>4.4512999999999998</v>
      </c>
      <c r="O13" s="61">
        <f t="shared" si="5"/>
        <v>7</v>
      </c>
      <c r="P13" s="60">
        <f>VLOOKUP($A13,'Return Data'!$B$7:$R$2292,11,0)</f>
        <v>3.9630000000000001</v>
      </c>
      <c r="Q13" s="61">
        <f t="shared" si="6"/>
        <v>8</v>
      </c>
      <c r="R13" s="60">
        <f>VLOOKUP($A13,'Return Data'!$B$7:$R$2292,12,0)</f>
        <v>3.8033000000000001</v>
      </c>
      <c r="S13" s="61">
        <f t="shared" si="7"/>
        <v>10</v>
      </c>
      <c r="T13" s="60">
        <f>VLOOKUP($A13,'Return Data'!$B$7:$R$2292,13,0)</f>
        <v>3.6556000000000002</v>
      </c>
      <c r="U13" s="61">
        <f t="shared" si="8"/>
        <v>9</v>
      </c>
      <c r="V13" s="60">
        <f>VLOOKUP($A13,'Return Data'!$B$7:$R$2292,17,0)</f>
        <v>3.3849999999999998</v>
      </c>
      <c r="W13" s="61">
        <f t="shared" si="10"/>
        <v>10</v>
      </c>
      <c r="X13" s="60">
        <f>VLOOKUP($A13,'Return Data'!$B$7:$R$2292,14,0)</f>
        <v>3.7229000000000001</v>
      </c>
      <c r="Y13" s="61">
        <f>RANK(X13,X$8:X$36,0)</f>
        <v>1</v>
      </c>
      <c r="Z13" s="60">
        <f>VLOOKUP($A13,'Return Data'!$B$7:$R$2292,16,0)</f>
        <v>4.1148999999999996</v>
      </c>
      <c r="AA13" s="62">
        <f t="shared" si="9"/>
        <v>9</v>
      </c>
    </row>
    <row r="14" spans="1:27" x14ac:dyDescent="0.3">
      <c r="A14" s="58" t="s">
        <v>1219</v>
      </c>
      <c r="B14" s="59">
        <f>VLOOKUP($A14,'Return Data'!$B$7:$R$2292,3,0)</f>
        <v>44774</v>
      </c>
      <c r="C14" s="60">
        <f>VLOOKUP($A14,'Return Data'!$B$7:$R$2292,4,0)</f>
        <v>1117.5354</v>
      </c>
      <c r="D14" s="60">
        <f>VLOOKUP($A14,'Return Data'!$B$7:$R$2292,5,0)</f>
        <v>4.3967000000000001</v>
      </c>
      <c r="E14" s="61">
        <f t="shared" si="0"/>
        <v>27</v>
      </c>
      <c r="F14" s="60">
        <f>VLOOKUP($A14,'Return Data'!$B$7:$R$2292,6,0)</f>
        <v>4.6691000000000003</v>
      </c>
      <c r="G14" s="61">
        <f t="shared" si="1"/>
        <v>27</v>
      </c>
      <c r="H14" s="60">
        <f>VLOOKUP($A14,'Return Data'!$B$7:$R$2292,7,0)</f>
        <v>4.8178000000000001</v>
      </c>
      <c r="I14" s="61">
        <f t="shared" si="2"/>
        <v>26</v>
      </c>
      <c r="J14" s="60">
        <f>VLOOKUP($A14,'Return Data'!$B$7:$R$2292,8,0)</f>
        <v>4.8524000000000003</v>
      </c>
      <c r="K14" s="61">
        <f t="shared" si="3"/>
        <v>27</v>
      </c>
      <c r="L14" s="60">
        <f>VLOOKUP($A14,'Return Data'!$B$7:$R$2292,9,0)</f>
        <v>4.7755999999999998</v>
      </c>
      <c r="M14" s="61">
        <f t="shared" si="4"/>
        <v>26</v>
      </c>
      <c r="N14" s="60">
        <f>VLOOKUP($A14,'Return Data'!$B$7:$R$2292,10,0)</f>
        <v>4.3750999999999998</v>
      </c>
      <c r="O14" s="61">
        <f t="shared" si="5"/>
        <v>26</v>
      </c>
      <c r="P14" s="60">
        <f>VLOOKUP($A14,'Return Data'!$B$7:$R$2292,11,0)</f>
        <v>3.8767</v>
      </c>
      <c r="Q14" s="61">
        <f t="shared" si="6"/>
        <v>27</v>
      </c>
      <c r="R14" s="60">
        <f>VLOOKUP($A14,'Return Data'!$B$7:$R$2292,12,0)</f>
        <v>3.7229999999999999</v>
      </c>
      <c r="S14" s="61">
        <f t="shared" si="7"/>
        <v>27</v>
      </c>
      <c r="T14" s="60">
        <f>VLOOKUP($A14,'Return Data'!$B$7:$R$2292,13,0)</f>
        <v>3.5787</v>
      </c>
      <c r="U14" s="61">
        <f t="shared" si="8"/>
        <v>27</v>
      </c>
      <c r="V14" s="60">
        <f>VLOOKUP($A14,'Return Data'!$B$7:$R$2292,17,0)</f>
        <v>3.3605</v>
      </c>
      <c r="W14" s="61">
        <f t="shared" si="10"/>
        <v>19</v>
      </c>
      <c r="X14" s="60"/>
      <c r="Y14" s="61"/>
      <c r="Z14" s="60">
        <f>VLOOKUP($A14,'Return Data'!$B$7:$R$2292,16,0)</f>
        <v>3.7370000000000001</v>
      </c>
      <c r="AA14" s="62">
        <f t="shared" si="9"/>
        <v>17</v>
      </c>
    </row>
    <row r="15" spans="1:27" x14ac:dyDescent="0.3">
      <c r="A15" s="58" t="s">
        <v>1222</v>
      </c>
      <c r="B15" s="59">
        <f>VLOOKUP($A15,'Return Data'!$B$7:$R$2292,3,0)</f>
        <v>44774</v>
      </c>
      <c r="C15" s="60">
        <f>VLOOKUP($A15,'Return Data'!$B$7:$R$2292,4,0)</f>
        <v>1125.9235000000001</v>
      </c>
      <c r="D15" s="60">
        <f>VLOOKUP($A15,'Return Data'!$B$7:$R$2292,5,0)</f>
        <v>4.4741999999999997</v>
      </c>
      <c r="E15" s="61">
        <f t="shared" si="0"/>
        <v>23</v>
      </c>
      <c r="F15" s="60">
        <f>VLOOKUP($A15,'Return Data'!$B$7:$R$2292,6,0)</f>
        <v>4.7596999999999996</v>
      </c>
      <c r="G15" s="61">
        <f t="shared" si="1"/>
        <v>22</v>
      </c>
      <c r="H15" s="60">
        <f>VLOOKUP($A15,'Return Data'!$B$7:$R$2292,7,0)</f>
        <v>4.8773999999999997</v>
      </c>
      <c r="I15" s="61">
        <f t="shared" si="2"/>
        <v>24</v>
      </c>
      <c r="J15" s="60">
        <f>VLOOKUP($A15,'Return Data'!$B$7:$R$2292,8,0)</f>
        <v>4.8898999999999999</v>
      </c>
      <c r="K15" s="61">
        <f t="shared" si="3"/>
        <v>25</v>
      </c>
      <c r="L15" s="60">
        <f>VLOOKUP($A15,'Return Data'!$B$7:$R$2292,9,0)</f>
        <v>4.7462999999999997</v>
      </c>
      <c r="M15" s="61">
        <f t="shared" si="4"/>
        <v>27</v>
      </c>
      <c r="N15" s="60">
        <f>VLOOKUP($A15,'Return Data'!$B$7:$R$2292,10,0)</f>
        <v>4.3948</v>
      </c>
      <c r="O15" s="61">
        <f t="shared" si="5"/>
        <v>25</v>
      </c>
      <c r="P15" s="60">
        <f>VLOOKUP($A15,'Return Data'!$B$7:$R$2292,11,0)</f>
        <v>3.9047999999999998</v>
      </c>
      <c r="Q15" s="61">
        <f t="shared" si="6"/>
        <v>25</v>
      </c>
      <c r="R15" s="60">
        <f>VLOOKUP($A15,'Return Data'!$B$7:$R$2292,12,0)</f>
        <v>3.7412999999999998</v>
      </c>
      <c r="S15" s="61">
        <f t="shared" si="7"/>
        <v>25</v>
      </c>
      <c r="T15" s="60">
        <f>VLOOKUP($A15,'Return Data'!$B$7:$R$2292,13,0)</f>
        <v>3.5941999999999998</v>
      </c>
      <c r="U15" s="61">
        <f t="shared" si="8"/>
        <v>25</v>
      </c>
      <c r="V15" s="60">
        <f>VLOOKUP($A15,'Return Data'!$B$7:$R$2292,17,0)</f>
        <v>3.3235999999999999</v>
      </c>
      <c r="W15" s="61">
        <f t="shared" si="10"/>
        <v>25</v>
      </c>
      <c r="X15" s="60"/>
      <c r="Y15" s="61"/>
      <c r="Z15" s="60">
        <f>VLOOKUP($A15,'Return Data'!$B$7:$R$2292,16,0)</f>
        <v>3.7336</v>
      </c>
      <c r="AA15" s="62">
        <f t="shared" si="9"/>
        <v>18</v>
      </c>
    </row>
    <row r="16" spans="1:27" x14ac:dyDescent="0.3">
      <c r="A16" s="58" t="s">
        <v>1224</v>
      </c>
      <c r="B16" s="59">
        <f>VLOOKUP($A16,'Return Data'!$B$7:$R$2292,3,0)</f>
        <v>44774</v>
      </c>
      <c r="C16" s="60">
        <f>VLOOKUP($A16,'Return Data'!$B$7:$R$2292,4,0)</f>
        <v>3202.0297999999998</v>
      </c>
      <c r="D16" s="60">
        <f>VLOOKUP($A16,'Return Data'!$B$7:$R$2292,5,0)</f>
        <v>4.5636000000000001</v>
      </c>
      <c r="E16" s="61">
        <f t="shared" si="0"/>
        <v>17</v>
      </c>
      <c r="F16" s="60">
        <f>VLOOKUP($A16,'Return Data'!$B$7:$R$2292,6,0)</f>
        <v>4.7914000000000003</v>
      </c>
      <c r="G16" s="61">
        <f t="shared" si="1"/>
        <v>19</v>
      </c>
      <c r="H16" s="60">
        <f>VLOOKUP($A16,'Return Data'!$B$7:$R$2292,7,0)</f>
        <v>4.8954000000000004</v>
      </c>
      <c r="I16" s="61">
        <f t="shared" si="2"/>
        <v>22</v>
      </c>
      <c r="J16" s="60">
        <f>VLOOKUP($A16,'Return Data'!$B$7:$R$2292,8,0)</f>
        <v>5.0224000000000002</v>
      </c>
      <c r="K16" s="61">
        <f t="shared" si="3"/>
        <v>3</v>
      </c>
      <c r="L16" s="60">
        <f>VLOOKUP($A16,'Return Data'!$B$7:$R$2292,9,0)</f>
        <v>4.8021000000000003</v>
      </c>
      <c r="M16" s="61">
        <f t="shared" si="4"/>
        <v>17</v>
      </c>
      <c r="N16" s="60">
        <f>VLOOKUP($A16,'Return Data'!$B$7:$R$2292,10,0)</f>
        <v>4.4059999999999997</v>
      </c>
      <c r="O16" s="61">
        <f t="shared" si="5"/>
        <v>24</v>
      </c>
      <c r="P16" s="60">
        <f>VLOOKUP($A16,'Return Data'!$B$7:$R$2292,11,0)</f>
        <v>3.9079999999999999</v>
      </c>
      <c r="Q16" s="61">
        <f t="shared" si="6"/>
        <v>24</v>
      </c>
      <c r="R16" s="60">
        <f>VLOOKUP($A16,'Return Data'!$B$7:$R$2292,12,0)</f>
        <v>3.7536</v>
      </c>
      <c r="S16" s="61">
        <f t="shared" si="7"/>
        <v>23</v>
      </c>
      <c r="T16" s="60">
        <f>VLOOKUP($A16,'Return Data'!$B$7:$R$2292,13,0)</f>
        <v>3.6080000000000001</v>
      </c>
      <c r="U16" s="61">
        <f t="shared" si="8"/>
        <v>23</v>
      </c>
      <c r="V16" s="60">
        <f>VLOOKUP($A16,'Return Data'!$B$7:$R$2292,17,0)</f>
        <v>3.3439000000000001</v>
      </c>
      <c r="W16" s="61">
        <f t="shared" si="10"/>
        <v>23</v>
      </c>
      <c r="X16" s="60">
        <f>VLOOKUP($A16,'Return Data'!$B$7:$R$2292,14,0)</f>
        <v>3.6263999999999998</v>
      </c>
      <c r="Y16" s="61">
        <f>RANK(X16,X$8:X$36,0)</f>
        <v>10</v>
      </c>
      <c r="Z16" s="60">
        <f>VLOOKUP($A16,'Return Data'!$B$7:$R$2292,16,0)</f>
        <v>5.9211</v>
      </c>
      <c r="AA16" s="62">
        <f t="shared" si="9"/>
        <v>4</v>
      </c>
    </row>
    <row r="17" spans="1:27" x14ac:dyDescent="0.3">
      <c r="A17" s="58" t="s">
        <v>1225</v>
      </c>
      <c r="B17" s="59">
        <f>VLOOKUP($A17,'Return Data'!$B$7:$R$2292,3,0)</f>
        <v>44774</v>
      </c>
      <c r="C17" s="60">
        <f>VLOOKUP($A17,'Return Data'!$B$7:$R$2292,4,0)</f>
        <v>1127.9956999999999</v>
      </c>
      <c r="D17" s="60">
        <f>VLOOKUP($A17,'Return Data'!$B$7:$R$2292,5,0)</f>
        <v>5.0938999999999997</v>
      </c>
      <c r="E17" s="61">
        <f t="shared" si="0"/>
        <v>1</v>
      </c>
      <c r="F17" s="60">
        <f>VLOOKUP($A17,'Return Data'!$B$7:$R$2292,6,0)</f>
        <v>5.0208000000000004</v>
      </c>
      <c r="G17" s="61">
        <f t="shared" si="1"/>
        <v>2</v>
      </c>
      <c r="H17" s="60">
        <f>VLOOKUP($A17,'Return Data'!$B$7:$R$2292,7,0)</f>
        <v>5.0259</v>
      </c>
      <c r="I17" s="61">
        <f t="shared" si="2"/>
        <v>4</v>
      </c>
      <c r="J17" s="60">
        <f>VLOOKUP($A17,'Return Data'!$B$7:$R$2292,8,0)</f>
        <v>4.9934000000000003</v>
      </c>
      <c r="K17" s="61">
        <f t="shared" si="3"/>
        <v>6</v>
      </c>
      <c r="L17" s="60">
        <f>VLOOKUP($A17,'Return Data'!$B$7:$R$2292,9,0)</f>
        <v>4.8292999999999999</v>
      </c>
      <c r="M17" s="61">
        <f t="shared" si="4"/>
        <v>9</v>
      </c>
      <c r="N17" s="60">
        <f>VLOOKUP($A17,'Return Data'!$B$7:$R$2292,10,0)</f>
        <v>4.4520999999999997</v>
      </c>
      <c r="O17" s="61">
        <f t="shared" si="5"/>
        <v>6</v>
      </c>
      <c r="P17" s="60">
        <f>VLOOKUP($A17,'Return Data'!$B$7:$R$2292,11,0)</f>
        <v>3.9809999999999999</v>
      </c>
      <c r="Q17" s="61">
        <f t="shared" si="6"/>
        <v>5</v>
      </c>
      <c r="R17" s="60">
        <f>VLOOKUP($A17,'Return Data'!$B$7:$R$2292,12,0)</f>
        <v>3.8340000000000001</v>
      </c>
      <c r="S17" s="61">
        <f t="shared" si="7"/>
        <v>2</v>
      </c>
      <c r="T17" s="60">
        <f>VLOOKUP($A17,'Return Data'!$B$7:$R$2292,13,0)</f>
        <v>3.6928000000000001</v>
      </c>
      <c r="U17" s="61">
        <f t="shared" si="8"/>
        <v>2</v>
      </c>
      <c r="V17" s="60">
        <f>VLOOKUP($A17,'Return Data'!$B$7:$R$2292,17,0)</f>
        <v>3.4293</v>
      </c>
      <c r="W17" s="61">
        <f t="shared" si="10"/>
        <v>2</v>
      </c>
      <c r="X17" s="60"/>
      <c r="Y17" s="61"/>
      <c r="Z17" s="60">
        <f>VLOOKUP($A17,'Return Data'!$B$7:$R$2292,16,0)</f>
        <v>3.8336999999999999</v>
      </c>
      <c r="AA17" s="62">
        <f t="shared" si="9"/>
        <v>16</v>
      </c>
    </row>
    <row r="18" spans="1:27" x14ac:dyDescent="0.3">
      <c r="A18" s="58" t="s">
        <v>1228</v>
      </c>
      <c r="B18" s="59">
        <f>VLOOKUP($A18,'Return Data'!$B$7:$R$2292,3,0)</f>
        <v>44774</v>
      </c>
      <c r="C18" s="60">
        <f>VLOOKUP($A18,'Return Data'!$B$7:$R$2292,4,0)</f>
        <v>116.2359</v>
      </c>
      <c r="D18" s="60">
        <f>VLOOKUP($A18,'Return Data'!$B$7:$R$2292,5,0)</f>
        <v>4.6479999999999997</v>
      </c>
      <c r="E18" s="61">
        <f t="shared" si="0"/>
        <v>13</v>
      </c>
      <c r="F18" s="60">
        <f>VLOOKUP($A18,'Return Data'!$B$7:$R$2292,6,0)</f>
        <v>4.8377999999999997</v>
      </c>
      <c r="G18" s="61">
        <f t="shared" si="1"/>
        <v>16</v>
      </c>
      <c r="H18" s="60">
        <f>VLOOKUP($A18,'Return Data'!$B$7:$R$2292,7,0)</f>
        <v>4.9481999999999999</v>
      </c>
      <c r="I18" s="61">
        <f t="shared" si="2"/>
        <v>16</v>
      </c>
      <c r="J18" s="60">
        <f>VLOOKUP($A18,'Return Data'!$B$7:$R$2292,8,0)</f>
        <v>4.9394</v>
      </c>
      <c r="K18" s="61">
        <f t="shared" si="3"/>
        <v>17</v>
      </c>
      <c r="L18" s="60">
        <f>VLOOKUP($A18,'Return Data'!$B$7:$R$2292,9,0)</f>
        <v>4.7945000000000002</v>
      </c>
      <c r="M18" s="61">
        <f t="shared" si="4"/>
        <v>20</v>
      </c>
      <c r="N18" s="60">
        <f>VLOOKUP($A18,'Return Data'!$B$7:$R$2292,10,0)</f>
        <v>4.4256000000000002</v>
      </c>
      <c r="O18" s="61">
        <f t="shared" si="5"/>
        <v>17</v>
      </c>
      <c r="P18" s="60">
        <f>VLOOKUP($A18,'Return Data'!$B$7:$R$2292,11,0)</f>
        <v>3.9436</v>
      </c>
      <c r="Q18" s="61">
        <f t="shared" si="6"/>
        <v>16</v>
      </c>
      <c r="R18" s="60">
        <f>VLOOKUP($A18,'Return Data'!$B$7:$R$2292,12,0)</f>
        <v>3.7793999999999999</v>
      </c>
      <c r="S18" s="61">
        <f t="shared" si="7"/>
        <v>19</v>
      </c>
      <c r="T18" s="60">
        <f>VLOOKUP($A18,'Return Data'!$B$7:$R$2292,13,0)</f>
        <v>3.6286</v>
      </c>
      <c r="U18" s="61">
        <f t="shared" si="8"/>
        <v>20</v>
      </c>
      <c r="V18" s="60">
        <f>VLOOKUP($A18,'Return Data'!$B$7:$R$2292,17,0)</f>
        <v>3.3618000000000001</v>
      </c>
      <c r="W18" s="61">
        <f t="shared" si="10"/>
        <v>18</v>
      </c>
      <c r="X18" s="60">
        <f>VLOOKUP($A18,'Return Data'!$B$7:$R$2292,14,0)</f>
        <v>3.6425999999999998</v>
      </c>
      <c r="Y18" s="61">
        <f>RANK(X18,X$8:X$36,0)</f>
        <v>9</v>
      </c>
      <c r="Z18" s="60">
        <f>VLOOKUP($A18,'Return Data'!$B$7:$R$2292,16,0)</f>
        <v>4.1315</v>
      </c>
      <c r="AA18" s="62">
        <f t="shared" si="9"/>
        <v>6</v>
      </c>
    </row>
    <row r="19" spans="1:27" x14ac:dyDescent="0.3">
      <c r="A19" s="58" t="s">
        <v>1229</v>
      </c>
      <c r="B19" s="59">
        <f>VLOOKUP($A19,'Return Data'!$B$7:$R$2292,3,0)</f>
        <v>44774</v>
      </c>
      <c r="C19" s="60">
        <f>VLOOKUP($A19,'Return Data'!$B$7:$R$2292,4,0)</f>
        <v>1149.9186</v>
      </c>
      <c r="D19" s="60">
        <f>VLOOKUP($A19,'Return Data'!$B$7:$R$2292,5,0)</f>
        <v>4.4665999999999997</v>
      </c>
      <c r="E19" s="61">
        <f t="shared" si="0"/>
        <v>24</v>
      </c>
      <c r="F19" s="60">
        <f>VLOOKUP($A19,'Return Data'!$B$7:$R$2292,6,0)</f>
        <v>4.7281000000000004</v>
      </c>
      <c r="G19" s="61">
        <f t="shared" si="1"/>
        <v>24</v>
      </c>
      <c r="H19" s="60">
        <f>VLOOKUP($A19,'Return Data'!$B$7:$R$2292,7,0)</f>
        <v>4.9096000000000002</v>
      </c>
      <c r="I19" s="61">
        <f t="shared" si="2"/>
        <v>20</v>
      </c>
      <c r="J19" s="60">
        <f>VLOOKUP($A19,'Return Data'!$B$7:$R$2292,8,0)</f>
        <v>4.9371999999999998</v>
      </c>
      <c r="K19" s="61">
        <f t="shared" si="3"/>
        <v>19</v>
      </c>
      <c r="L19" s="60">
        <f>VLOOKUP($A19,'Return Data'!$B$7:$R$2292,9,0)</f>
        <v>4.7916999999999996</v>
      </c>
      <c r="M19" s="61">
        <f t="shared" si="4"/>
        <v>22</v>
      </c>
      <c r="N19" s="60">
        <f>VLOOKUP($A19,'Return Data'!$B$7:$R$2292,10,0)</f>
        <v>4.4427000000000003</v>
      </c>
      <c r="O19" s="61">
        <f t="shared" si="5"/>
        <v>13</v>
      </c>
      <c r="P19" s="60">
        <f>VLOOKUP($A19,'Return Data'!$B$7:$R$2292,11,0)</f>
        <v>3.9510999999999998</v>
      </c>
      <c r="Q19" s="61">
        <f t="shared" si="6"/>
        <v>13</v>
      </c>
      <c r="R19" s="60">
        <f>VLOOKUP($A19,'Return Data'!$B$7:$R$2292,12,0)</f>
        <v>3.7894000000000001</v>
      </c>
      <c r="S19" s="61">
        <f t="shared" si="7"/>
        <v>14</v>
      </c>
      <c r="T19" s="60">
        <f>VLOOKUP($A19,'Return Data'!$B$7:$R$2292,13,0)</f>
        <v>3.6377000000000002</v>
      </c>
      <c r="U19" s="61">
        <f t="shared" si="8"/>
        <v>15</v>
      </c>
      <c r="V19" s="60">
        <f>VLOOKUP($A19,'Return Data'!$B$7:$R$2292,17,0)</f>
        <v>3.3660000000000001</v>
      </c>
      <c r="W19" s="61">
        <f t="shared" si="10"/>
        <v>17</v>
      </c>
      <c r="X19" s="60">
        <f>VLOOKUP($A19,'Return Data'!$B$7:$R$2292,14,0)</f>
        <v>3.6511999999999998</v>
      </c>
      <c r="Y19" s="61">
        <f>RANK(X19,X$8:X$36,0)</f>
        <v>6</v>
      </c>
      <c r="Z19" s="60">
        <f>VLOOKUP($A19,'Return Data'!$B$7:$R$2292,16,0)</f>
        <v>4.0285000000000002</v>
      </c>
      <c r="AA19" s="62">
        <f t="shared" si="9"/>
        <v>10</v>
      </c>
    </row>
    <row r="20" spans="1:27" x14ac:dyDescent="0.3">
      <c r="A20" s="58" t="s">
        <v>1231</v>
      </c>
      <c r="B20" s="59">
        <f>VLOOKUP($A20,'Return Data'!$B$7:$R$2292,3,0)</f>
        <v>44774</v>
      </c>
      <c r="C20" s="60">
        <f>VLOOKUP($A20,'Return Data'!$B$7:$R$2292,4,0)</f>
        <v>1116.6699000000001</v>
      </c>
      <c r="D20" s="60">
        <f>VLOOKUP($A20,'Return Data'!$B$7:$R$2292,5,0)</f>
        <v>4.0765000000000002</v>
      </c>
      <c r="E20" s="61">
        <f t="shared" si="0"/>
        <v>29</v>
      </c>
      <c r="F20" s="60">
        <f>VLOOKUP($A20,'Return Data'!$B$7:$R$2292,6,0)</f>
        <v>4.5811000000000002</v>
      </c>
      <c r="G20" s="61">
        <f t="shared" si="1"/>
        <v>29</v>
      </c>
      <c r="H20" s="60">
        <f>VLOOKUP($A20,'Return Data'!$B$7:$R$2292,7,0)</f>
        <v>4.7789000000000001</v>
      </c>
      <c r="I20" s="61">
        <f t="shared" si="2"/>
        <v>28</v>
      </c>
      <c r="J20" s="60">
        <f>VLOOKUP($A20,'Return Data'!$B$7:$R$2292,8,0)</f>
        <v>4.8057999999999996</v>
      </c>
      <c r="K20" s="61">
        <f t="shared" si="3"/>
        <v>28</v>
      </c>
      <c r="L20" s="60">
        <f>VLOOKUP($A20,'Return Data'!$B$7:$R$2292,9,0)</f>
        <v>4.8955000000000002</v>
      </c>
      <c r="M20" s="61">
        <f t="shared" si="4"/>
        <v>4</v>
      </c>
      <c r="N20" s="60">
        <f>VLOOKUP($A20,'Return Data'!$B$7:$R$2292,10,0)</f>
        <v>4.3715999999999999</v>
      </c>
      <c r="O20" s="61">
        <f t="shared" si="5"/>
        <v>27</v>
      </c>
      <c r="P20" s="60">
        <f>VLOOKUP($A20,'Return Data'!$B$7:$R$2292,11,0)</f>
        <v>3.8525</v>
      </c>
      <c r="Q20" s="61">
        <f t="shared" si="6"/>
        <v>28</v>
      </c>
      <c r="R20" s="60">
        <f>VLOOKUP($A20,'Return Data'!$B$7:$R$2292,12,0)</f>
        <v>3.6960999999999999</v>
      </c>
      <c r="S20" s="61">
        <f t="shared" si="7"/>
        <v>28</v>
      </c>
      <c r="T20" s="60">
        <f>VLOOKUP($A20,'Return Data'!$B$7:$R$2292,13,0)</f>
        <v>3.5510000000000002</v>
      </c>
      <c r="U20" s="61">
        <f t="shared" si="8"/>
        <v>28</v>
      </c>
      <c r="V20" s="60">
        <f>VLOOKUP($A20,'Return Data'!$B$7:$R$2292,17,0)</f>
        <v>3.2959000000000001</v>
      </c>
      <c r="W20" s="61">
        <f t="shared" si="10"/>
        <v>27</v>
      </c>
      <c r="X20" s="60"/>
      <c r="Y20" s="61"/>
      <c r="Z20" s="60">
        <f>VLOOKUP($A20,'Return Data'!$B$7:$R$2292,16,0)</f>
        <v>3.6617000000000002</v>
      </c>
      <c r="AA20" s="62">
        <f t="shared" si="9"/>
        <v>23</v>
      </c>
    </row>
    <row r="21" spans="1:27" x14ac:dyDescent="0.3">
      <c r="A21" s="58" t="s">
        <v>1233</v>
      </c>
      <c r="B21" s="59">
        <f>VLOOKUP($A21,'Return Data'!$B$7:$R$2292,3,0)</f>
        <v>44774</v>
      </c>
      <c r="C21" s="60">
        <f>VLOOKUP($A21,'Return Data'!$B$7:$R$2292,4,0)</f>
        <v>1089.6882000000001</v>
      </c>
      <c r="D21" s="60">
        <f>VLOOKUP($A21,'Return Data'!$B$7:$R$2292,5,0)</f>
        <v>4.5091000000000001</v>
      </c>
      <c r="E21" s="61">
        <f t="shared" si="0"/>
        <v>20</v>
      </c>
      <c r="F21" s="60">
        <f>VLOOKUP($A21,'Return Data'!$B$7:$R$2292,6,0)</f>
        <v>4.7827999999999999</v>
      </c>
      <c r="G21" s="61">
        <f t="shared" si="1"/>
        <v>20</v>
      </c>
      <c r="H21" s="60">
        <f>VLOOKUP($A21,'Return Data'!$B$7:$R$2292,7,0)</f>
        <v>4.9156000000000004</v>
      </c>
      <c r="I21" s="61">
        <f t="shared" si="2"/>
        <v>19</v>
      </c>
      <c r="J21" s="60">
        <f>VLOOKUP($A21,'Return Data'!$B$7:$R$2292,8,0)</f>
        <v>4.9217000000000004</v>
      </c>
      <c r="K21" s="61">
        <f t="shared" si="3"/>
        <v>22</v>
      </c>
      <c r="L21" s="60">
        <f>VLOOKUP($A21,'Return Data'!$B$7:$R$2292,9,0)</f>
        <v>4.8272000000000004</v>
      </c>
      <c r="M21" s="61">
        <f t="shared" si="4"/>
        <v>10</v>
      </c>
      <c r="N21" s="60">
        <f>VLOOKUP($A21,'Return Data'!$B$7:$R$2292,10,0)</f>
        <v>4.4386000000000001</v>
      </c>
      <c r="O21" s="61">
        <f t="shared" si="5"/>
        <v>16</v>
      </c>
      <c r="P21" s="60">
        <f>VLOOKUP($A21,'Return Data'!$B$7:$R$2292,11,0)</f>
        <v>3.9384999999999999</v>
      </c>
      <c r="Q21" s="61">
        <f t="shared" si="6"/>
        <v>19</v>
      </c>
      <c r="R21" s="60">
        <f>VLOOKUP($A21,'Return Data'!$B$7:$R$2292,12,0)</f>
        <v>3.7848000000000002</v>
      </c>
      <c r="S21" s="61">
        <f t="shared" si="7"/>
        <v>17</v>
      </c>
      <c r="T21" s="60">
        <f>VLOOKUP($A21,'Return Data'!$B$7:$R$2292,13,0)</f>
        <v>3.6335000000000002</v>
      </c>
      <c r="U21" s="61">
        <f t="shared" si="8"/>
        <v>18</v>
      </c>
      <c r="V21" s="60">
        <f>VLOOKUP($A21,'Return Data'!$B$7:$R$2292,17,0)</f>
        <v>3.3593999999999999</v>
      </c>
      <c r="W21" s="61">
        <f t="shared" si="10"/>
        <v>21</v>
      </c>
      <c r="X21" s="60"/>
      <c r="Y21" s="61"/>
      <c r="Z21" s="60">
        <f>VLOOKUP($A21,'Return Data'!$B$7:$R$2292,16,0)</f>
        <v>3.4060999999999999</v>
      </c>
      <c r="AA21" s="62">
        <f t="shared" si="9"/>
        <v>29</v>
      </c>
    </row>
    <row r="22" spans="1:27" x14ac:dyDescent="0.3">
      <c r="A22" s="58" t="s">
        <v>1235</v>
      </c>
      <c r="B22" s="59">
        <f>VLOOKUP($A22,'Return Data'!$B$7:$R$2292,3,0)</f>
        <v>44774</v>
      </c>
      <c r="C22" s="60">
        <f>VLOOKUP($A22,'Return Data'!$B$7:$R$2292,4,0)</f>
        <v>1099.6007999999999</v>
      </c>
      <c r="D22" s="60">
        <f>VLOOKUP($A22,'Return Data'!$B$7:$R$2292,5,0)</f>
        <v>4.4020000000000001</v>
      </c>
      <c r="E22" s="61">
        <f t="shared" si="0"/>
        <v>26</v>
      </c>
      <c r="F22" s="60">
        <f>VLOOKUP($A22,'Return Data'!$B$7:$R$2292,6,0)</f>
        <v>4.6412000000000004</v>
      </c>
      <c r="G22" s="61">
        <f t="shared" si="1"/>
        <v>28</v>
      </c>
      <c r="H22" s="60">
        <f>VLOOKUP($A22,'Return Data'!$B$7:$R$2292,7,0)</f>
        <v>4.7771999999999997</v>
      </c>
      <c r="I22" s="61">
        <f t="shared" si="2"/>
        <v>29</v>
      </c>
      <c r="J22" s="60">
        <f>VLOOKUP($A22,'Return Data'!$B$7:$R$2292,8,0)</f>
        <v>4.8014999999999999</v>
      </c>
      <c r="K22" s="61">
        <f t="shared" si="3"/>
        <v>29</v>
      </c>
      <c r="L22" s="60">
        <f>VLOOKUP($A22,'Return Data'!$B$7:$R$2292,9,0)</f>
        <v>4.7127999999999997</v>
      </c>
      <c r="M22" s="61">
        <f t="shared" si="4"/>
        <v>29</v>
      </c>
      <c r="N22" s="60">
        <f>VLOOKUP($A22,'Return Data'!$B$7:$R$2292,10,0)</f>
        <v>4.3236999999999997</v>
      </c>
      <c r="O22" s="61">
        <f t="shared" si="5"/>
        <v>29</v>
      </c>
      <c r="P22" s="60">
        <f>VLOOKUP($A22,'Return Data'!$B$7:$R$2292,11,0)</f>
        <v>3.8849999999999998</v>
      </c>
      <c r="Q22" s="61">
        <f t="shared" si="6"/>
        <v>26</v>
      </c>
      <c r="R22" s="60">
        <f>VLOOKUP($A22,'Return Data'!$B$7:$R$2292,12,0)</f>
        <v>3.7292000000000001</v>
      </c>
      <c r="S22" s="61">
        <f t="shared" si="7"/>
        <v>26</v>
      </c>
      <c r="T22" s="60">
        <f>VLOOKUP($A22,'Return Data'!$B$7:$R$2292,13,0)</f>
        <v>3.5802</v>
      </c>
      <c r="U22" s="61">
        <f t="shared" si="8"/>
        <v>26</v>
      </c>
      <c r="V22" s="60">
        <f>VLOOKUP($A22,'Return Data'!$B$7:$R$2292,17,0)</f>
        <v>3.3106</v>
      </c>
      <c r="W22" s="61">
        <f t="shared" si="10"/>
        <v>26</v>
      </c>
      <c r="X22" s="60"/>
      <c r="Y22" s="61"/>
      <c r="Z22" s="60">
        <f>VLOOKUP($A22,'Return Data'!$B$7:$R$2292,16,0)</f>
        <v>3.4838</v>
      </c>
      <c r="AA22" s="62">
        <f t="shared" si="9"/>
        <v>28</v>
      </c>
    </row>
    <row r="23" spans="1:27" x14ac:dyDescent="0.3">
      <c r="A23" s="58" t="s">
        <v>1237</v>
      </c>
      <c r="B23" s="59">
        <f>VLOOKUP($A23,'Return Data'!$B$7:$R$2292,3,0)</f>
        <v>44774</v>
      </c>
      <c r="C23" s="60">
        <f>VLOOKUP($A23,'Return Data'!$B$7:$R$2292,4,0)</f>
        <v>1095.7807</v>
      </c>
      <c r="D23" s="60">
        <f>VLOOKUP($A23,'Return Data'!$B$7:$R$2292,5,0)</f>
        <v>4.4240000000000004</v>
      </c>
      <c r="E23" s="61">
        <f t="shared" si="0"/>
        <v>25</v>
      </c>
      <c r="F23" s="60">
        <f>VLOOKUP($A23,'Return Data'!$B$7:$R$2292,6,0)</f>
        <v>4.7295999999999996</v>
      </c>
      <c r="G23" s="61">
        <f t="shared" si="1"/>
        <v>23</v>
      </c>
      <c r="H23" s="60">
        <f>VLOOKUP($A23,'Return Data'!$B$7:$R$2292,7,0)</f>
        <v>4.8724999999999996</v>
      </c>
      <c r="I23" s="61">
        <f t="shared" si="2"/>
        <v>25</v>
      </c>
      <c r="J23" s="60">
        <f>VLOOKUP($A23,'Return Data'!$B$7:$R$2292,8,0)</f>
        <v>4.9076000000000004</v>
      </c>
      <c r="K23" s="61">
        <f t="shared" si="3"/>
        <v>24</v>
      </c>
      <c r="L23" s="60">
        <f>VLOOKUP($A23,'Return Data'!$B$7:$R$2292,9,0)</f>
        <v>4.8003</v>
      </c>
      <c r="M23" s="61">
        <f t="shared" si="4"/>
        <v>18</v>
      </c>
      <c r="N23" s="60">
        <f>VLOOKUP($A23,'Return Data'!$B$7:$R$2292,10,0)</f>
        <v>4.4187000000000003</v>
      </c>
      <c r="O23" s="61">
        <f t="shared" si="5"/>
        <v>20</v>
      </c>
      <c r="P23" s="60">
        <f>VLOOKUP($A23,'Return Data'!$B$7:$R$2292,11,0)</f>
        <v>3.9276</v>
      </c>
      <c r="Q23" s="61">
        <f t="shared" si="6"/>
        <v>22</v>
      </c>
      <c r="R23" s="60">
        <f>VLOOKUP($A23,'Return Data'!$B$7:$R$2292,12,0)</f>
        <v>3.7871999999999999</v>
      </c>
      <c r="S23" s="61">
        <f t="shared" si="7"/>
        <v>15</v>
      </c>
      <c r="T23" s="60">
        <f>VLOOKUP($A23,'Return Data'!$B$7:$R$2292,13,0)</f>
        <v>3.6425000000000001</v>
      </c>
      <c r="U23" s="61">
        <f t="shared" si="8"/>
        <v>14</v>
      </c>
      <c r="V23" s="60">
        <f>VLOOKUP($A23,'Return Data'!$B$7:$R$2292,17,0)</f>
        <v>3.3895</v>
      </c>
      <c r="W23" s="61">
        <f t="shared" si="10"/>
        <v>7</v>
      </c>
      <c r="X23" s="60"/>
      <c r="Y23" s="61"/>
      <c r="Z23" s="60">
        <f>VLOOKUP($A23,'Return Data'!$B$7:$R$2292,16,0)</f>
        <v>3.4944000000000002</v>
      </c>
      <c r="AA23" s="62">
        <f t="shared" si="9"/>
        <v>27</v>
      </c>
    </row>
    <row r="24" spans="1:27" x14ac:dyDescent="0.3">
      <c r="A24" s="58" t="s">
        <v>1239</v>
      </c>
      <c r="B24" s="59">
        <f>VLOOKUP($A24,'Return Data'!$B$7:$R$2292,3,0)</f>
        <v>44774</v>
      </c>
      <c r="C24" s="60">
        <f>VLOOKUP($A24,'Return Data'!$B$7:$R$2292,4,0)</f>
        <v>1150.0001</v>
      </c>
      <c r="D24" s="60">
        <f>VLOOKUP($A24,'Return Data'!$B$7:$R$2292,5,0)</f>
        <v>4.6599000000000004</v>
      </c>
      <c r="E24" s="61">
        <f t="shared" si="0"/>
        <v>12</v>
      </c>
      <c r="F24" s="60">
        <f>VLOOKUP($A24,'Return Data'!$B$7:$R$2292,6,0)</f>
        <v>4.9066999999999998</v>
      </c>
      <c r="G24" s="61">
        <f t="shared" si="1"/>
        <v>9</v>
      </c>
      <c r="H24" s="60">
        <f>VLOOKUP($A24,'Return Data'!$B$7:$R$2292,7,0)</f>
        <v>4.9755000000000003</v>
      </c>
      <c r="I24" s="61">
        <f t="shared" si="2"/>
        <v>10</v>
      </c>
      <c r="J24" s="60">
        <f>VLOOKUP($A24,'Return Data'!$B$7:$R$2292,8,0)</f>
        <v>4.9729999999999999</v>
      </c>
      <c r="K24" s="61">
        <f t="shared" si="3"/>
        <v>12</v>
      </c>
      <c r="L24" s="60">
        <f>VLOOKUP($A24,'Return Data'!$B$7:$R$2292,9,0)</f>
        <v>4.8121999999999998</v>
      </c>
      <c r="M24" s="61">
        <f t="shared" si="4"/>
        <v>14</v>
      </c>
      <c r="N24" s="60">
        <f>VLOOKUP($A24,'Return Data'!$B$7:$R$2292,10,0)</f>
        <v>4.4480000000000004</v>
      </c>
      <c r="O24" s="61">
        <f t="shared" si="5"/>
        <v>9</v>
      </c>
      <c r="P24" s="60">
        <f>VLOOKUP($A24,'Return Data'!$B$7:$R$2292,11,0)</f>
        <v>3.9615999999999998</v>
      </c>
      <c r="Q24" s="61">
        <f t="shared" si="6"/>
        <v>9</v>
      </c>
      <c r="R24" s="60">
        <f>VLOOKUP($A24,'Return Data'!$B$7:$R$2292,12,0)</f>
        <v>3.7984</v>
      </c>
      <c r="S24" s="61">
        <f t="shared" si="7"/>
        <v>12</v>
      </c>
      <c r="T24" s="60">
        <f>VLOOKUP($A24,'Return Data'!$B$7:$R$2292,13,0)</f>
        <v>3.6432000000000002</v>
      </c>
      <c r="U24" s="61">
        <f t="shared" si="8"/>
        <v>13</v>
      </c>
      <c r="V24" s="60">
        <f>VLOOKUP($A24,'Return Data'!$B$7:$R$2292,17,0)</f>
        <v>3.3677999999999999</v>
      </c>
      <c r="W24" s="61">
        <f t="shared" si="10"/>
        <v>16</v>
      </c>
      <c r="X24" s="60">
        <f>VLOOKUP($A24,'Return Data'!$B$7:$R$2292,14,0)</f>
        <v>3.6501999999999999</v>
      </c>
      <c r="Y24" s="61">
        <f>RANK(X24,X$8:X$36,0)</f>
        <v>7</v>
      </c>
      <c r="Z24" s="60">
        <f>VLOOKUP($A24,'Return Data'!$B$7:$R$2292,16,0)</f>
        <v>4.0209999999999999</v>
      </c>
      <c r="AA24" s="62">
        <f t="shared" si="9"/>
        <v>11</v>
      </c>
    </row>
    <row r="25" spans="1:27" x14ac:dyDescent="0.3">
      <c r="A25" s="58" t="s">
        <v>1241</v>
      </c>
      <c r="B25" s="59">
        <f>VLOOKUP($A25,'Return Data'!$B$7:$R$2292,3,0)</f>
        <v>44774</v>
      </c>
      <c r="C25" s="60">
        <f>VLOOKUP($A25,'Return Data'!$B$7:$R$2292,4,0)</f>
        <v>2803.1145000000001</v>
      </c>
      <c r="D25" s="60">
        <f>VLOOKUP($A25,'Return Data'!$B$7:$R$2292,5,0)</f>
        <v>4.7664</v>
      </c>
      <c r="E25" s="61">
        <f t="shared" si="0"/>
        <v>7</v>
      </c>
      <c r="F25" s="60">
        <f>VLOOKUP($A25,'Return Data'!$B$7:$R$2292,6,0)</f>
        <v>4.8776999999999999</v>
      </c>
      <c r="G25" s="61">
        <f t="shared" si="1"/>
        <v>11</v>
      </c>
      <c r="H25" s="60">
        <f>VLOOKUP($A25,'Return Data'!$B$7:$R$2292,7,0)</f>
        <v>4.9459</v>
      </c>
      <c r="I25" s="61">
        <f t="shared" si="2"/>
        <v>17</v>
      </c>
      <c r="J25" s="60">
        <f>VLOOKUP($A25,'Return Data'!$B$7:$R$2292,8,0)</f>
        <v>4.9236000000000004</v>
      </c>
      <c r="K25" s="61">
        <f t="shared" si="3"/>
        <v>21</v>
      </c>
      <c r="L25" s="60">
        <f>VLOOKUP($A25,'Return Data'!$B$7:$R$2292,9,0)</f>
        <v>4.7869999999999999</v>
      </c>
      <c r="M25" s="61">
        <f t="shared" si="4"/>
        <v>24</v>
      </c>
      <c r="N25" s="60">
        <f>VLOOKUP($A25,'Return Data'!$B$7:$R$2292,10,0)</f>
        <v>4.4104000000000001</v>
      </c>
      <c r="O25" s="61">
        <f t="shared" si="5"/>
        <v>23</v>
      </c>
      <c r="P25" s="60">
        <f>VLOOKUP($A25,'Return Data'!$B$7:$R$2292,11,0)</f>
        <v>3.9277000000000002</v>
      </c>
      <c r="Q25" s="61">
        <f t="shared" si="6"/>
        <v>21</v>
      </c>
      <c r="R25" s="60">
        <f>VLOOKUP($A25,'Return Data'!$B$7:$R$2292,12,0)</f>
        <v>3.7770999999999999</v>
      </c>
      <c r="S25" s="61">
        <f t="shared" si="7"/>
        <v>21</v>
      </c>
      <c r="T25" s="60">
        <f>VLOOKUP($A25,'Return Data'!$B$7:$R$2292,13,0)</f>
        <v>3.6335000000000002</v>
      </c>
      <c r="U25" s="61">
        <f t="shared" si="8"/>
        <v>18</v>
      </c>
      <c r="V25" s="60">
        <f>VLOOKUP($A25,'Return Data'!$B$7:$R$2292,17,0)</f>
        <v>3.3721999999999999</v>
      </c>
      <c r="W25" s="61">
        <f t="shared" si="10"/>
        <v>14</v>
      </c>
      <c r="X25" s="60">
        <f>VLOOKUP($A25,'Return Data'!$B$7:$R$2292,14,0)</f>
        <v>3.6680000000000001</v>
      </c>
      <c r="Y25" s="61">
        <f>RANK(X25,X$8:X$36,0)</f>
        <v>5</v>
      </c>
      <c r="Z25" s="60">
        <f>VLOOKUP($A25,'Return Data'!$B$7:$R$2292,16,0)</f>
        <v>6.2862999999999998</v>
      </c>
      <c r="AA25" s="62">
        <f t="shared" si="9"/>
        <v>1</v>
      </c>
    </row>
    <row r="26" spans="1:27" x14ac:dyDescent="0.3">
      <c r="A26" s="58" t="s">
        <v>1243</v>
      </c>
      <c r="B26" s="59">
        <f>VLOOKUP($A26,'Return Data'!$B$7:$R$2292,3,0)</f>
        <v>44774</v>
      </c>
      <c r="C26" s="60">
        <f>VLOOKUP($A26,'Return Data'!$B$7:$R$2292,4,0)</f>
        <v>1117.7463</v>
      </c>
      <c r="D26" s="60">
        <f>VLOOKUP($A26,'Return Data'!$B$7:$R$2292,5,0)</f>
        <v>4.4905999999999997</v>
      </c>
      <c r="E26" s="61">
        <f t="shared" si="0"/>
        <v>22</v>
      </c>
      <c r="F26" s="60">
        <f>VLOOKUP($A26,'Return Data'!$B$7:$R$2292,6,0)</f>
        <v>4.7226999999999997</v>
      </c>
      <c r="G26" s="61">
        <f t="shared" si="1"/>
        <v>25</v>
      </c>
      <c r="H26" s="60">
        <f>VLOOKUP($A26,'Return Data'!$B$7:$R$2292,7,0)</f>
        <v>4.8940000000000001</v>
      </c>
      <c r="I26" s="61">
        <f t="shared" si="2"/>
        <v>23</v>
      </c>
      <c r="J26" s="60">
        <f>VLOOKUP($A26,'Return Data'!$B$7:$R$2292,8,0)</f>
        <v>4.9886999999999997</v>
      </c>
      <c r="K26" s="61">
        <f t="shared" si="3"/>
        <v>7</v>
      </c>
      <c r="L26" s="60">
        <f>VLOOKUP($A26,'Return Data'!$B$7:$R$2292,9,0)</f>
        <v>4.9581</v>
      </c>
      <c r="M26" s="61">
        <f t="shared" si="4"/>
        <v>1</v>
      </c>
      <c r="N26" s="60">
        <f>VLOOKUP($A26,'Return Data'!$B$7:$R$2292,10,0)</f>
        <v>4.5034000000000001</v>
      </c>
      <c r="O26" s="61">
        <f t="shared" si="5"/>
        <v>2</v>
      </c>
      <c r="P26" s="60">
        <f>VLOOKUP($A26,'Return Data'!$B$7:$R$2292,11,0)</f>
        <v>3.9933999999999998</v>
      </c>
      <c r="Q26" s="61">
        <f t="shared" si="6"/>
        <v>3</v>
      </c>
      <c r="R26" s="60">
        <f>VLOOKUP($A26,'Return Data'!$B$7:$R$2292,12,0)</f>
        <v>3.8327</v>
      </c>
      <c r="S26" s="61">
        <f t="shared" si="7"/>
        <v>3</v>
      </c>
      <c r="T26" s="60">
        <f>VLOOKUP($A26,'Return Data'!$B$7:$R$2292,13,0)</f>
        <v>3.6808999999999998</v>
      </c>
      <c r="U26" s="61">
        <f t="shared" si="8"/>
        <v>5</v>
      </c>
      <c r="V26" s="60">
        <f>VLOOKUP($A26,'Return Data'!$B$7:$R$2292,17,0)</f>
        <v>3.3946000000000001</v>
      </c>
      <c r="W26" s="61">
        <f t="shared" si="10"/>
        <v>6</v>
      </c>
      <c r="X26" s="60"/>
      <c r="Y26" s="61"/>
      <c r="Z26" s="60">
        <f>VLOOKUP($A26,'Return Data'!$B$7:$R$2292,16,0)</f>
        <v>3.7092999999999998</v>
      </c>
      <c r="AA26" s="62">
        <f t="shared" si="9"/>
        <v>20</v>
      </c>
    </row>
    <row r="27" spans="1:27" x14ac:dyDescent="0.3">
      <c r="A27" s="58" t="s">
        <v>1245</v>
      </c>
      <c r="B27" s="59">
        <f>VLOOKUP($A27,'Return Data'!$B$7:$R$2292,3,0)</f>
        <v>44774</v>
      </c>
      <c r="C27" s="60">
        <f>VLOOKUP($A27,'Return Data'!$B$7:$R$2292,4,0)</f>
        <v>1116.1128000000001</v>
      </c>
      <c r="D27" s="60">
        <f>VLOOKUP($A27,'Return Data'!$B$7:$R$2292,5,0)</f>
        <v>4.8178000000000001</v>
      </c>
      <c r="E27" s="61">
        <f t="shared" si="0"/>
        <v>5</v>
      </c>
      <c r="F27" s="60">
        <f>VLOOKUP($A27,'Return Data'!$B$7:$R$2292,6,0)</f>
        <v>4.9161000000000001</v>
      </c>
      <c r="G27" s="61">
        <f t="shared" si="1"/>
        <v>8</v>
      </c>
      <c r="H27" s="60">
        <f>VLOOKUP($A27,'Return Data'!$B$7:$R$2292,7,0)</f>
        <v>5.0186000000000002</v>
      </c>
      <c r="I27" s="61">
        <f t="shared" si="2"/>
        <v>5</v>
      </c>
      <c r="J27" s="60">
        <f>VLOOKUP($A27,'Return Data'!$B$7:$R$2292,8,0)</f>
        <v>5</v>
      </c>
      <c r="K27" s="61">
        <f t="shared" si="3"/>
        <v>5</v>
      </c>
      <c r="L27" s="60">
        <f>VLOOKUP($A27,'Return Data'!$B$7:$R$2292,9,0)</f>
        <v>4.8314000000000004</v>
      </c>
      <c r="M27" s="61">
        <f t="shared" si="4"/>
        <v>8</v>
      </c>
      <c r="N27" s="60">
        <f>VLOOKUP($A27,'Return Data'!$B$7:$R$2292,10,0)</f>
        <v>4.4592999999999998</v>
      </c>
      <c r="O27" s="61">
        <f t="shared" si="5"/>
        <v>5</v>
      </c>
      <c r="P27" s="60">
        <f>VLOOKUP($A27,'Return Data'!$B$7:$R$2292,11,0)</f>
        <v>3.9767999999999999</v>
      </c>
      <c r="Q27" s="61">
        <f t="shared" si="6"/>
        <v>7</v>
      </c>
      <c r="R27" s="60">
        <f>VLOOKUP($A27,'Return Data'!$B$7:$R$2292,12,0)</f>
        <v>3.8311999999999999</v>
      </c>
      <c r="S27" s="61">
        <f t="shared" si="7"/>
        <v>4</v>
      </c>
      <c r="T27" s="60">
        <f>VLOOKUP($A27,'Return Data'!$B$7:$R$2292,13,0)</f>
        <v>3.6873999999999998</v>
      </c>
      <c r="U27" s="61">
        <f t="shared" si="8"/>
        <v>3</v>
      </c>
      <c r="V27" s="60">
        <f>VLOOKUP($A27,'Return Data'!$B$7:$R$2292,17,0)</f>
        <v>3.4152999999999998</v>
      </c>
      <c r="W27" s="61">
        <f t="shared" si="10"/>
        <v>4</v>
      </c>
      <c r="X27" s="60"/>
      <c r="Y27" s="61"/>
      <c r="Z27" s="60">
        <f>VLOOKUP($A27,'Return Data'!$B$7:$R$2292,16,0)</f>
        <v>3.6951999999999998</v>
      </c>
      <c r="AA27" s="62">
        <f t="shared" si="9"/>
        <v>21</v>
      </c>
    </row>
    <row r="28" spans="1:27" x14ac:dyDescent="0.3">
      <c r="A28" s="58" t="s">
        <v>1247</v>
      </c>
      <c r="B28" s="59">
        <f>VLOOKUP($A28,'Return Data'!$B$7:$R$2292,3,0)</f>
        <v>44774</v>
      </c>
      <c r="C28" s="60">
        <f>VLOOKUP($A28,'Return Data'!$B$7:$R$2292,4,0)</f>
        <v>1105.0083999999999</v>
      </c>
      <c r="D28" s="60">
        <f>VLOOKUP($A28,'Return Data'!$B$7:$R$2292,5,0)</f>
        <v>4.8529999999999998</v>
      </c>
      <c r="E28" s="61">
        <f t="shared" si="0"/>
        <v>4</v>
      </c>
      <c r="F28" s="60">
        <f>VLOOKUP($A28,'Return Data'!$B$7:$R$2292,6,0)</f>
        <v>4.9787999999999997</v>
      </c>
      <c r="G28" s="61">
        <f t="shared" si="1"/>
        <v>3</v>
      </c>
      <c r="H28" s="60">
        <f>VLOOKUP($A28,'Return Data'!$B$7:$R$2292,7,0)</f>
        <v>5.0308000000000002</v>
      </c>
      <c r="I28" s="61">
        <f t="shared" si="2"/>
        <v>3</v>
      </c>
      <c r="J28" s="60">
        <f>VLOOKUP($A28,'Return Data'!$B$7:$R$2292,8,0)</f>
        <v>5.0075000000000003</v>
      </c>
      <c r="K28" s="61">
        <f t="shared" si="3"/>
        <v>4</v>
      </c>
      <c r="L28" s="60">
        <f>VLOOKUP($A28,'Return Data'!$B$7:$R$2292,9,0)</f>
        <v>4.8117000000000001</v>
      </c>
      <c r="M28" s="61">
        <f t="shared" si="4"/>
        <v>15</v>
      </c>
      <c r="N28" s="60">
        <f>VLOOKUP($A28,'Return Data'!$B$7:$R$2292,10,0)</f>
        <v>4.4463999999999997</v>
      </c>
      <c r="O28" s="61">
        <f t="shared" si="5"/>
        <v>10</v>
      </c>
      <c r="P28" s="60">
        <f>VLOOKUP($A28,'Return Data'!$B$7:$R$2292,11,0)</f>
        <v>3.9769999999999999</v>
      </c>
      <c r="Q28" s="61">
        <f t="shared" si="6"/>
        <v>6</v>
      </c>
      <c r="R28" s="60">
        <f>VLOOKUP($A28,'Return Data'!$B$7:$R$2292,12,0)</f>
        <v>3.8269000000000002</v>
      </c>
      <c r="S28" s="61">
        <f t="shared" si="7"/>
        <v>6</v>
      </c>
      <c r="T28" s="60">
        <f>VLOOKUP($A28,'Return Data'!$B$7:$R$2292,13,0)</f>
        <v>3.6823999999999999</v>
      </c>
      <c r="U28" s="61">
        <f t="shared" si="8"/>
        <v>4</v>
      </c>
      <c r="V28" s="60">
        <f>VLOOKUP($A28,'Return Data'!$B$7:$R$2292,17,0)</f>
        <v>3.4315000000000002</v>
      </c>
      <c r="W28" s="61">
        <f t="shared" si="10"/>
        <v>1</v>
      </c>
      <c r="X28" s="60"/>
      <c r="Y28" s="61"/>
      <c r="Z28" s="60">
        <f>VLOOKUP($A28,'Return Data'!$B$7:$R$2292,16,0)</f>
        <v>3.6341000000000001</v>
      </c>
      <c r="AA28" s="62">
        <f t="shared" si="9"/>
        <v>24</v>
      </c>
    </row>
    <row r="29" spans="1:27" x14ac:dyDescent="0.3">
      <c r="A29" s="58" t="s">
        <v>1249</v>
      </c>
      <c r="B29" s="59">
        <f>VLOOKUP($A29,'Return Data'!$B$7:$R$2292,3,0)</f>
        <v>44774</v>
      </c>
      <c r="C29" s="60">
        <f>VLOOKUP($A29,'Return Data'!$B$7:$R$2292,4,0)</f>
        <v>115.7475</v>
      </c>
      <c r="D29" s="60">
        <f>VLOOKUP($A29,'Return Data'!$B$7:$R$2292,5,0)</f>
        <v>4.7622999999999998</v>
      </c>
      <c r="E29" s="61">
        <f t="shared" si="0"/>
        <v>8</v>
      </c>
      <c r="F29" s="60">
        <f>VLOOKUP($A29,'Return Data'!$B$7:$R$2292,6,0)</f>
        <v>4.9002999999999997</v>
      </c>
      <c r="G29" s="61">
        <f t="shared" si="1"/>
        <v>10</v>
      </c>
      <c r="H29" s="60">
        <f>VLOOKUP($A29,'Return Data'!$B$7:$R$2292,7,0)</f>
        <v>4.9871999999999996</v>
      </c>
      <c r="I29" s="61">
        <f t="shared" si="2"/>
        <v>8</v>
      </c>
      <c r="J29" s="60">
        <f>VLOOKUP($A29,'Return Data'!$B$7:$R$2292,8,0)</f>
        <v>4.9737999999999998</v>
      </c>
      <c r="K29" s="61">
        <f t="shared" si="3"/>
        <v>11</v>
      </c>
      <c r="L29" s="60">
        <f>VLOOKUP($A29,'Return Data'!$B$7:$R$2292,9,0)</f>
        <v>4.8230000000000004</v>
      </c>
      <c r="M29" s="61">
        <f t="shared" si="4"/>
        <v>12</v>
      </c>
      <c r="N29" s="60">
        <f>VLOOKUP($A29,'Return Data'!$B$7:$R$2292,10,0)</f>
        <v>4.4482999999999997</v>
      </c>
      <c r="O29" s="61">
        <f t="shared" si="5"/>
        <v>8</v>
      </c>
      <c r="P29" s="60">
        <f>VLOOKUP($A29,'Return Data'!$B$7:$R$2292,11,0)</f>
        <v>3.9964</v>
      </c>
      <c r="Q29" s="61">
        <f t="shared" si="6"/>
        <v>2</v>
      </c>
      <c r="R29" s="60">
        <f>VLOOKUP($A29,'Return Data'!$B$7:$R$2292,12,0)</f>
        <v>3.8311999999999999</v>
      </c>
      <c r="S29" s="61">
        <f t="shared" si="7"/>
        <v>4</v>
      </c>
      <c r="T29" s="60">
        <f>VLOOKUP($A29,'Return Data'!$B$7:$R$2292,13,0)</f>
        <v>3.6692999999999998</v>
      </c>
      <c r="U29" s="61">
        <f t="shared" si="8"/>
        <v>7</v>
      </c>
      <c r="V29" s="60">
        <f>VLOOKUP($A29,'Return Data'!$B$7:$R$2292,17,0)</f>
        <v>3.3849999999999998</v>
      </c>
      <c r="W29" s="61">
        <f t="shared" si="10"/>
        <v>10</v>
      </c>
      <c r="X29" s="60">
        <f>VLOOKUP($A29,'Return Data'!$B$7:$R$2292,14,0)</f>
        <v>3.6897000000000002</v>
      </c>
      <c r="Y29" s="61">
        <f>RANK(X29,X$8:X$36,0)</f>
        <v>2</v>
      </c>
      <c r="Z29" s="60">
        <f>VLOOKUP($A29,'Return Data'!$B$7:$R$2292,16,0)</f>
        <v>4.1203000000000003</v>
      </c>
      <c r="AA29" s="62">
        <f t="shared" si="9"/>
        <v>8</v>
      </c>
    </row>
    <row r="30" spans="1:27" x14ac:dyDescent="0.3">
      <c r="A30" s="58" t="s">
        <v>1251</v>
      </c>
      <c r="B30" s="59">
        <f>VLOOKUP($A30,'Return Data'!$B$7:$R$2292,3,0)</f>
        <v>44774</v>
      </c>
      <c r="C30" s="60">
        <f>VLOOKUP($A30,'Return Data'!$B$7:$R$2292,4,0)</f>
        <v>1112.9701</v>
      </c>
      <c r="D30" s="60">
        <f>VLOOKUP($A30,'Return Data'!$B$7:$R$2292,5,0)</f>
        <v>4.9659000000000004</v>
      </c>
      <c r="E30" s="61">
        <f t="shared" si="0"/>
        <v>2</v>
      </c>
      <c r="F30" s="60">
        <f>VLOOKUP($A30,'Return Data'!$B$7:$R$2292,6,0)</f>
        <v>5.1936999999999998</v>
      </c>
      <c r="G30" s="61">
        <f t="shared" si="1"/>
        <v>1</v>
      </c>
      <c r="H30" s="60">
        <f>VLOOKUP($A30,'Return Data'!$B$7:$R$2292,7,0)</f>
        <v>5.2549000000000001</v>
      </c>
      <c r="I30" s="61">
        <f t="shared" si="2"/>
        <v>1</v>
      </c>
      <c r="J30" s="60">
        <f>VLOOKUP($A30,'Return Data'!$B$7:$R$2292,8,0)</f>
        <v>5.1944999999999997</v>
      </c>
      <c r="K30" s="61">
        <f t="shared" si="3"/>
        <v>1</v>
      </c>
      <c r="L30" s="60">
        <f>VLOOKUP($A30,'Return Data'!$B$7:$R$2292,9,0)</f>
        <v>4.8978000000000002</v>
      </c>
      <c r="M30" s="61">
        <f t="shared" si="4"/>
        <v>3</v>
      </c>
      <c r="N30" s="60">
        <f>VLOOKUP($A30,'Return Data'!$B$7:$R$2292,10,0)</f>
        <v>4.4393000000000002</v>
      </c>
      <c r="O30" s="61">
        <f t="shared" si="5"/>
        <v>15</v>
      </c>
      <c r="P30" s="60">
        <f>VLOOKUP($A30,'Return Data'!$B$7:$R$2292,11,0)</f>
        <v>3.9527000000000001</v>
      </c>
      <c r="Q30" s="61">
        <f t="shared" si="6"/>
        <v>11</v>
      </c>
      <c r="R30" s="60">
        <f>VLOOKUP($A30,'Return Data'!$B$7:$R$2292,12,0)</f>
        <v>3.8043999999999998</v>
      </c>
      <c r="S30" s="61">
        <f t="shared" si="7"/>
        <v>9</v>
      </c>
      <c r="T30" s="60">
        <f>VLOOKUP($A30,'Return Data'!$B$7:$R$2292,13,0)</f>
        <v>3.6688999999999998</v>
      </c>
      <c r="U30" s="61">
        <f t="shared" si="8"/>
        <v>8</v>
      </c>
      <c r="V30" s="60">
        <f>VLOOKUP($A30,'Return Data'!$B$7:$R$2292,17,0)</f>
        <v>3.4163000000000001</v>
      </c>
      <c r="W30" s="61">
        <f t="shared" si="10"/>
        <v>3</v>
      </c>
      <c r="X30" s="60"/>
      <c r="Y30" s="61"/>
      <c r="Z30" s="60">
        <f>VLOOKUP($A30,'Return Data'!$B$7:$R$2292,16,0)</f>
        <v>3.7185999999999999</v>
      </c>
      <c r="AA30" s="62">
        <f t="shared" si="9"/>
        <v>19</v>
      </c>
    </row>
    <row r="31" spans="1:27" x14ac:dyDescent="0.3">
      <c r="A31" s="58" t="s">
        <v>1253</v>
      </c>
      <c r="B31" s="59">
        <f>VLOOKUP($A31,'Return Data'!$B$7:$R$2292,3,0)</f>
        <v>44774</v>
      </c>
      <c r="C31" s="60">
        <f>VLOOKUP($A31,'Return Data'!$B$7:$R$2292,4,0)</f>
        <v>3510.4072000000001</v>
      </c>
      <c r="D31" s="60">
        <f>VLOOKUP($A31,'Return Data'!$B$7:$R$2292,5,0)</f>
        <v>4.5682999999999998</v>
      </c>
      <c r="E31" s="61">
        <f t="shared" si="0"/>
        <v>16</v>
      </c>
      <c r="F31" s="60">
        <f>VLOOKUP($A31,'Return Data'!$B$7:$R$2292,6,0)</f>
        <v>4.8365</v>
      </c>
      <c r="G31" s="61">
        <f t="shared" si="1"/>
        <v>17</v>
      </c>
      <c r="H31" s="60">
        <f>VLOOKUP($A31,'Return Data'!$B$7:$R$2292,7,0)</f>
        <v>4.9527999999999999</v>
      </c>
      <c r="I31" s="61">
        <f t="shared" si="2"/>
        <v>15</v>
      </c>
      <c r="J31" s="60">
        <f>VLOOKUP($A31,'Return Data'!$B$7:$R$2292,8,0)</f>
        <v>4.9370000000000003</v>
      </c>
      <c r="K31" s="61">
        <f t="shared" si="3"/>
        <v>20</v>
      </c>
      <c r="L31" s="60">
        <f>VLOOKUP($A31,'Return Data'!$B$7:$R$2292,9,0)</f>
        <v>4.7815000000000003</v>
      </c>
      <c r="M31" s="61">
        <f t="shared" si="4"/>
        <v>25</v>
      </c>
      <c r="N31" s="60">
        <f>VLOOKUP($A31,'Return Data'!$B$7:$R$2292,10,0)</f>
        <v>4.4170999999999996</v>
      </c>
      <c r="O31" s="61">
        <f t="shared" si="5"/>
        <v>21</v>
      </c>
      <c r="P31" s="60">
        <f>VLOOKUP($A31,'Return Data'!$B$7:$R$2292,11,0)</f>
        <v>3.9329999999999998</v>
      </c>
      <c r="Q31" s="61">
        <f t="shared" si="6"/>
        <v>20</v>
      </c>
      <c r="R31" s="60">
        <f>VLOOKUP($A31,'Return Data'!$B$7:$R$2292,12,0)</f>
        <v>3.7724000000000002</v>
      </c>
      <c r="S31" s="61">
        <f t="shared" si="7"/>
        <v>22</v>
      </c>
      <c r="T31" s="60">
        <f>VLOOKUP($A31,'Return Data'!$B$7:$R$2292,13,0)</f>
        <v>3.6255999999999999</v>
      </c>
      <c r="U31" s="61">
        <f t="shared" si="8"/>
        <v>22</v>
      </c>
      <c r="V31" s="60">
        <f>VLOOKUP($A31,'Return Data'!$B$7:$R$2292,17,0)</f>
        <v>3.3591000000000002</v>
      </c>
      <c r="W31" s="61">
        <f t="shared" si="10"/>
        <v>22</v>
      </c>
      <c r="X31" s="60">
        <f>VLOOKUP($A31,'Return Data'!$B$7:$R$2292,14,0)</f>
        <v>3.6465999999999998</v>
      </c>
      <c r="Y31" s="61">
        <f>RANK(X31,X$8:X$36,0)</f>
        <v>8</v>
      </c>
      <c r="Z31" s="60">
        <f>VLOOKUP($A31,'Return Data'!$B$7:$R$2292,16,0)</f>
        <v>6.1875999999999998</v>
      </c>
      <c r="AA31" s="62">
        <f t="shared" si="9"/>
        <v>3</v>
      </c>
    </row>
    <row r="32" spans="1:27" x14ac:dyDescent="0.3">
      <c r="A32" s="58" t="s">
        <v>1255</v>
      </c>
      <c r="B32" s="59">
        <f>VLOOKUP($A32,'Return Data'!$B$7:$R$2292,3,0)</f>
        <v>44774</v>
      </c>
      <c r="C32" s="60">
        <f>VLOOKUP($A32,'Return Data'!$B$7:$R$2292,4,0)</f>
        <v>1145.8327999999999</v>
      </c>
      <c r="D32" s="60">
        <f>VLOOKUP($A32,'Return Data'!$B$7:$R$2292,5,0)</f>
        <v>4.68</v>
      </c>
      <c r="E32" s="61">
        <f t="shared" si="0"/>
        <v>11</v>
      </c>
      <c r="F32" s="60">
        <f>VLOOKUP($A32,'Return Data'!$B$7:$R$2292,6,0)</f>
        <v>4.8628999999999998</v>
      </c>
      <c r="G32" s="61">
        <f t="shared" si="1"/>
        <v>13</v>
      </c>
      <c r="H32" s="60">
        <f>VLOOKUP($A32,'Return Data'!$B$7:$R$2292,7,0)</f>
        <v>4.9549000000000003</v>
      </c>
      <c r="I32" s="61">
        <f t="shared" si="2"/>
        <v>14</v>
      </c>
      <c r="J32" s="60">
        <f>VLOOKUP($A32,'Return Data'!$B$7:$R$2292,8,0)</f>
        <v>4.9379</v>
      </c>
      <c r="K32" s="61">
        <f t="shared" si="3"/>
        <v>18</v>
      </c>
      <c r="L32" s="60">
        <f>VLOOKUP($A32,'Return Data'!$B$7:$R$2292,9,0)</f>
        <v>4.7961999999999998</v>
      </c>
      <c r="M32" s="61">
        <f t="shared" si="4"/>
        <v>19</v>
      </c>
      <c r="N32" s="60">
        <f>VLOOKUP($A32,'Return Data'!$B$7:$R$2292,10,0)</f>
        <v>4.4192999999999998</v>
      </c>
      <c r="O32" s="61">
        <f t="shared" si="5"/>
        <v>18</v>
      </c>
      <c r="P32" s="60">
        <f>VLOOKUP($A32,'Return Data'!$B$7:$R$2292,11,0)</f>
        <v>3.9239999999999999</v>
      </c>
      <c r="Q32" s="61">
        <f t="shared" si="6"/>
        <v>23</v>
      </c>
      <c r="R32" s="60">
        <f>VLOOKUP($A32,'Return Data'!$B$7:$R$2292,12,0)</f>
        <v>3.7507999999999999</v>
      </c>
      <c r="S32" s="61">
        <f t="shared" si="7"/>
        <v>24</v>
      </c>
      <c r="T32" s="60">
        <f>VLOOKUP($A32,'Return Data'!$B$7:$R$2292,13,0)</f>
        <v>3.6038000000000001</v>
      </c>
      <c r="U32" s="61">
        <f t="shared" si="8"/>
        <v>24</v>
      </c>
      <c r="V32" s="60">
        <f>VLOOKUP($A32,'Return Data'!$B$7:$R$2292,17,0)</f>
        <v>3.3357000000000001</v>
      </c>
      <c r="W32" s="61">
        <f t="shared" si="10"/>
        <v>24</v>
      </c>
      <c r="X32" s="60"/>
      <c r="Y32" s="61"/>
      <c r="Z32" s="60">
        <f>VLOOKUP($A32,'Return Data'!$B$7:$R$2292,16,0)</f>
        <v>4.1223999999999998</v>
      </c>
      <c r="AA32" s="62">
        <f t="shared" si="9"/>
        <v>7</v>
      </c>
    </row>
    <row r="33" spans="1:27" x14ac:dyDescent="0.3">
      <c r="A33" s="58" t="s">
        <v>1257</v>
      </c>
      <c r="B33" s="59">
        <f>VLOOKUP($A33,'Return Data'!$B$7:$R$2292,3,0)</f>
        <v>44774</v>
      </c>
      <c r="C33" s="60">
        <f>VLOOKUP($A33,'Return Data'!$B$7:$R$2292,4,0)</f>
        <v>1137.4129</v>
      </c>
      <c r="D33" s="60">
        <f>VLOOKUP($A33,'Return Data'!$B$7:$R$2292,5,0)</f>
        <v>4.6215999999999999</v>
      </c>
      <c r="E33" s="61">
        <f t="shared" si="0"/>
        <v>14</v>
      </c>
      <c r="F33" s="60">
        <f>VLOOKUP($A33,'Return Data'!$B$7:$R$2292,6,0)</f>
        <v>4.8379000000000003</v>
      </c>
      <c r="G33" s="61">
        <f t="shared" si="1"/>
        <v>15</v>
      </c>
      <c r="H33" s="60">
        <f>VLOOKUP($A33,'Return Data'!$B$7:$R$2292,7,0)</f>
        <v>4.9676999999999998</v>
      </c>
      <c r="I33" s="61">
        <f t="shared" si="2"/>
        <v>12</v>
      </c>
      <c r="J33" s="60">
        <f>VLOOKUP($A33,'Return Data'!$B$7:$R$2292,8,0)</f>
        <v>4.9588999999999999</v>
      </c>
      <c r="K33" s="61">
        <f t="shared" si="3"/>
        <v>14</v>
      </c>
      <c r="L33" s="60">
        <f>VLOOKUP($A33,'Return Data'!$B$7:$R$2292,9,0)</f>
        <v>4.8110999999999997</v>
      </c>
      <c r="M33" s="61">
        <f t="shared" si="4"/>
        <v>16</v>
      </c>
      <c r="N33" s="60">
        <f>VLOOKUP($A33,'Return Data'!$B$7:$R$2292,10,0)</f>
        <v>4.4406999999999996</v>
      </c>
      <c r="O33" s="61">
        <f t="shared" si="5"/>
        <v>14</v>
      </c>
      <c r="P33" s="60">
        <f>VLOOKUP($A33,'Return Data'!$B$7:$R$2292,11,0)</f>
        <v>3.9439000000000002</v>
      </c>
      <c r="Q33" s="61">
        <f t="shared" si="6"/>
        <v>15</v>
      </c>
      <c r="R33" s="60">
        <f>VLOOKUP($A33,'Return Data'!$B$7:$R$2292,12,0)</f>
        <v>3.786</v>
      </c>
      <c r="S33" s="61">
        <f t="shared" si="7"/>
        <v>16</v>
      </c>
      <c r="T33" s="60">
        <f>VLOOKUP($A33,'Return Data'!$B$7:$R$2292,13,0)</f>
        <v>3.6343000000000001</v>
      </c>
      <c r="U33" s="61">
        <f t="shared" si="8"/>
        <v>17</v>
      </c>
      <c r="V33" s="60">
        <f>VLOOKUP($A33,'Return Data'!$B$7:$R$2292,17,0)</f>
        <v>3.3812000000000002</v>
      </c>
      <c r="W33" s="61">
        <f t="shared" si="10"/>
        <v>12</v>
      </c>
      <c r="X33" s="60"/>
      <c r="Y33" s="61"/>
      <c r="Z33" s="60">
        <f>VLOOKUP($A33,'Return Data'!$B$7:$R$2292,16,0)</f>
        <v>3.9070999999999998</v>
      </c>
      <c r="AA33" s="62">
        <f t="shared" si="9"/>
        <v>13</v>
      </c>
    </row>
    <row r="34" spans="1:27" x14ac:dyDescent="0.3">
      <c r="A34" s="58" t="s">
        <v>1259</v>
      </c>
      <c r="B34" s="59">
        <f>VLOOKUP($A34,'Return Data'!$B$7:$R$2292,3,0)</f>
        <v>44774</v>
      </c>
      <c r="C34" s="60">
        <f>VLOOKUP($A34,'Return Data'!$B$7:$R$2292,4,0)</f>
        <v>1135.2393999999999</v>
      </c>
      <c r="D34" s="60">
        <f>VLOOKUP($A34,'Return Data'!$B$7:$R$2292,5,0)</f>
        <v>4.7622999999999998</v>
      </c>
      <c r="E34" s="61">
        <f t="shared" si="0"/>
        <v>8</v>
      </c>
      <c r="F34" s="60">
        <f>VLOOKUP($A34,'Return Data'!$B$7:$R$2292,6,0)</f>
        <v>4.9394999999999998</v>
      </c>
      <c r="G34" s="61">
        <f t="shared" si="1"/>
        <v>7</v>
      </c>
      <c r="H34" s="60">
        <f>VLOOKUP($A34,'Return Data'!$B$7:$R$2292,7,0)</f>
        <v>4.9934000000000003</v>
      </c>
      <c r="I34" s="61">
        <f t="shared" si="2"/>
        <v>7</v>
      </c>
      <c r="J34" s="60">
        <f>VLOOKUP($A34,'Return Data'!$B$7:$R$2292,8,0)</f>
        <v>4.9886999999999997</v>
      </c>
      <c r="K34" s="61">
        <f t="shared" si="3"/>
        <v>7</v>
      </c>
      <c r="L34" s="60">
        <f>VLOOKUP($A34,'Return Data'!$B$7:$R$2292,9,0)</f>
        <v>4.8136999999999999</v>
      </c>
      <c r="M34" s="61">
        <f t="shared" si="4"/>
        <v>13</v>
      </c>
      <c r="N34" s="60">
        <f>VLOOKUP($A34,'Return Data'!$B$7:$R$2292,10,0)</f>
        <v>4.4192999999999998</v>
      </c>
      <c r="O34" s="61">
        <f t="shared" si="5"/>
        <v>18</v>
      </c>
      <c r="P34" s="60">
        <f>VLOOKUP($A34,'Return Data'!$B$7:$R$2292,11,0)</f>
        <v>3.9401000000000002</v>
      </c>
      <c r="Q34" s="61">
        <f t="shared" si="6"/>
        <v>18</v>
      </c>
      <c r="R34" s="60">
        <f>VLOOKUP($A34,'Return Data'!$B$7:$R$2292,12,0)</f>
        <v>3.7991999999999999</v>
      </c>
      <c r="S34" s="61">
        <f t="shared" si="7"/>
        <v>11</v>
      </c>
      <c r="T34" s="60">
        <f>VLOOKUP($A34,'Return Data'!$B$7:$R$2292,13,0)</f>
        <v>3.6488999999999998</v>
      </c>
      <c r="U34" s="61">
        <f t="shared" si="8"/>
        <v>11</v>
      </c>
      <c r="V34" s="60">
        <f>VLOOKUP($A34,'Return Data'!$B$7:$R$2292,17,0)</f>
        <v>3.3698000000000001</v>
      </c>
      <c r="W34" s="61">
        <f t="shared" si="10"/>
        <v>15</v>
      </c>
      <c r="X34" s="60"/>
      <c r="Y34" s="61"/>
      <c r="Z34" s="60">
        <f>VLOOKUP($A34,'Return Data'!$B$7:$R$2292,16,0)</f>
        <v>3.8531</v>
      </c>
      <c r="AA34" s="62">
        <f t="shared" si="9"/>
        <v>15</v>
      </c>
    </row>
    <row r="35" spans="1:27" x14ac:dyDescent="0.3">
      <c r="A35" s="58" t="s">
        <v>1261</v>
      </c>
      <c r="B35" s="59">
        <f>VLOOKUP($A35,'Return Data'!$B$7:$R$2292,3,0)</f>
        <v>44774</v>
      </c>
      <c r="C35" s="60">
        <f>VLOOKUP($A35,'Return Data'!$B$7:$R$2292,4,0)</f>
        <v>2951.5032000000001</v>
      </c>
      <c r="D35" s="60">
        <f>VLOOKUP($A35,'Return Data'!$B$7:$R$2292,5,0)</f>
        <v>4.5118999999999998</v>
      </c>
      <c r="E35" s="61">
        <f t="shared" si="0"/>
        <v>19</v>
      </c>
      <c r="F35" s="60">
        <f>VLOOKUP($A35,'Return Data'!$B$7:$R$2292,6,0)</f>
        <v>4.8319000000000001</v>
      </c>
      <c r="G35" s="61">
        <f t="shared" si="1"/>
        <v>18</v>
      </c>
      <c r="H35" s="60">
        <f>VLOOKUP($A35,'Return Data'!$B$7:$R$2292,7,0)</f>
        <v>4.9245999999999999</v>
      </c>
      <c r="I35" s="61">
        <f t="shared" si="2"/>
        <v>18</v>
      </c>
      <c r="J35" s="60">
        <f>VLOOKUP($A35,'Return Data'!$B$7:$R$2292,8,0)</f>
        <v>4.9420999999999999</v>
      </c>
      <c r="K35" s="61">
        <f t="shared" si="3"/>
        <v>16</v>
      </c>
      <c r="L35" s="60">
        <f>VLOOKUP($A35,'Return Data'!$B$7:$R$2292,9,0)</f>
        <v>4.7877000000000001</v>
      </c>
      <c r="M35" s="61">
        <f t="shared" si="4"/>
        <v>23</v>
      </c>
      <c r="N35" s="60">
        <f>VLOOKUP($A35,'Return Data'!$B$7:$R$2292,10,0)</f>
        <v>4.4450000000000003</v>
      </c>
      <c r="O35" s="61">
        <f t="shared" si="5"/>
        <v>11</v>
      </c>
      <c r="P35" s="60">
        <f>VLOOKUP($A35,'Return Data'!$B$7:$R$2292,11,0)</f>
        <v>3.9525999999999999</v>
      </c>
      <c r="Q35" s="61">
        <f t="shared" si="6"/>
        <v>12</v>
      </c>
      <c r="R35" s="60">
        <f>VLOOKUP($A35,'Return Data'!$B$7:$R$2292,12,0)</f>
        <v>3.7917000000000001</v>
      </c>
      <c r="S35" s="61">
        <f t="shared" si="7"/>
        <v>13</v>
      </c>
      <c r="T35" s="60">
        <f>VLOOKUP($A35,'Return Data'!$B$7:$R$2292,13,0)</f>
        <v>3.6448999999999998</v>
      </c>
      <c r="U35" s="61">
        <f t="shared" si="8"/>
        <v>12</v>
      </c>
      <c r="V35" s="60">
        <f>VLOOKUP($A35,'Return Data'!$B$7:$R$2292,17,0)</f>
        <v>3.3765000000000001</v>
      </c>
      <c r="W35" s="61">
        <f t="shared" si="10"/>
        <v>13</v>
      </c>
      <c r="X35" s="60">
        <f>VLOOKUP($A35,'Return Data'!$B$7:$R$2292,14,0)</f>
        <v>3.6783000000000001</v>
      </c>
      <c r="Y35" s="61">
        <f>RANK(X35,X$8:X$36,0)</f>
        <v>3</v>
      </c>
      <c r="Z35" s="60">
        <f>VLOOKUP($A35,'Return Data'!$B$7:$R$2292,16,0)</f>
        <v>6.2804000000000002</v>
      </c>
      <c r="AA35" s="62">
        <f t="shared" si="9"/>
        <v>2</v>
      </c>
    </row>
    <row r="36" spans="1:27" x14ac:dyDescent="0.3">
      <c r="A36" s="58" t="s">
        <v>1938</v>
      </c>
      <c r="B36" s="59">
        <f>VLOOKUP($A36,'Return Data'!$B$7:$R$2292,3,0)</f>
        <v>44774</v>
      </c>
      <c r="C36" s="60">
        <f>VLOOKUP($A36,'Return Data'!$B$7:$R$2292,4,0)</f>
        <v>1107.5156999999999</v>
      </c>
      <c r="D36" s="60">
        <f>VLOOKUP($A36,'Return Data'!$B$7:$R$2292,5,0)</f>
        <v>4.3639999999999999</v>
      </c>
      <c r="E36" s="61">
        <f t="shared" si="0"/>
        <v>28</v>
      </c>
      <c r="F36" s="60">
        <f>VLOOKUP($A36,'Return Data'!$B$7:$R$2292,6,0)</f>
        <v>4.6783000000000001</v>
      </c>
      <c r="G36" s="61">
        <f t="shared" si="1"/>
        <v>26</v>
      </c>
      <c r="H36" s="60">
        <f>VLOOKUP($A36,'Return Data'!$B$7:$R$2292,7,0)</f>
        <v>4.8137999999999996</v>
      </c>
      <c r="I36" s="61">
        <f t="shared" si="2"/>
        <v>27</v>
      </c>
      <c r="J36" s="60">
        <f>VLOOKUP($A36,'Return Data'!$B$7:$R$2292,8,0)</f>
        <v>4.8555000000000001</v>
      </c>
      <c r="K36" s="61">
        <f t="shared" si="3"/>
        <v>26</v>
      </c>
      <c r="L36" s="60">
        <f>VLOOKUP($A36,'Return Data'!$B$7:$R$2292,9,0)</f>
        <v>4.7300000000000004</v>
      </c>
      <c r="M36" s="61">
        <f t="shared" si="4"/>
        <v>28</v>
      </c>
      <c r="N36" s="60">
        <f>VLOOKUP($A36,'Return Data'!$B$7:$R$2292,10,0)</f>
        <v>4.3392999999999997</v>
      </c>
      <c r="O36" s="61">
        <f t="shared" si="5"/>
        <v>28</v>
      </c>
      <c r="P36" s="60">
        <f>VLOOKUP($A36,'Return Data'!$B$7:$R$2292,11,0)</f>
        <v>3.8065000000000002</v>
      </c>
      <c r="Q36" s="61">
        <f t="shared" si="6"/>
        <v>29</v>
      </c>
      <c r="R36" s="60">
        <f>VLOOKUP($A36,'Return Data'!$B$7:$R$2292,12,0)</f>
        <v>3.6221000000000001</v>
      </c>
      <c r="S36" s="61">
        <f t="shared" si="7"/>
        <v>29</v>
      </c>
      <c r="T36" s="60">
        <f>VLOOKUP($A36,'Return Data'!$B$7:$R$2292,13,0)</f>
        <v>3.4628000000000001</v>
      </c>
      <c r="U36" s="61">
        <f t="shared" si="8"/>
        <v>29</v>
      </c>
      <c r="V36" s="60">
        <f>VLOOKUP($A36,'Return Data'!$B$7:$R$2292,17,0)</f>
        <v>3.2480000000000002</v>
      </c>
      <c r="W36" s="61">
        <f t="shared" si="10"/>
        <v>28</v>
      </c>
      <c r="X36" s="60"/>
      <c r="Y36" s="61"/>
      <c r="Z36" s="60">
        <f>VLOOKUP($A36,'Return Data'!$B$7:$R$2292,16,0)</f>
        <v>3.5314999999999999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4.6184172413793112</v>
      </c>
      <c r="E38" s="69"/>
      <c r="F38" s="70">
        <f>AVERAGE(F8:F36)</f>
        <v>4.8418586206896554</v>
      </c>
      <c r="G38" s="69"/>
      <c r="H38" s="70">
        <f>AVERAGE(H8:H36)</f>
        <v>4.9457172413793096</v>
      </c>
      <c r="I38" s="69"/>
      <c r="J38" s="70">
        <f>AVERAGE(J8:J36)</f>
        <v>4.9505999999999997</v>
      </c>
      <c r="K38" s="69"/>
      <c r="L38" s="70">
        <f>AVERAGE(L8:L36)</f>
        <v>4.8167241379310344</v>
      </c>
      <c r="M38" s="69"/>
      <c r="N38" s="70">
        <f>AVERAGE(N8:N36)</f>
        <v>4.4294724137931034</v>
      </c>
      <c r="O38" s="69"/>
      <c r="P38" s="70">
        <f>AVERAGE(P8:P36)</f>
        <v>3.9418724137931025</v>
      </c>
      <c r="Q38" s="69"/>
      <c r="R38" s="70">
        <f>AVERAGE(R8:R36)</f>
        <v>3.7850758620689655</v>
      </c>
      <c r="S38" s="69"/>
      <c r="T38" s="70">
        <f>AVERAGE(T8:T36)</f>
        <v>3.6358931034482755</v>
      </c>
      <c r="U38" s="69"/>
      <c r="V38" s="70">
        <f>AVERAGE(V8:V36)</f>
        <v>3.3683000000000014</v>
      </c>
      <c r="W38" s="69"/>
      <c r="X38" s="70">
        <f>AVERAGE(X8:X36)</f>
        <v>3.66492</v>
      </c>
      <c r="Y38" s="69"/>
      <c r="Z38" s="70">
        <f>AVERAGE(Z8:Z36)</f>
        <v>4.1330275862068966</v>
      </c>
      <c r="AA38" s="71"/>
    </row>
    <row r="39" spans="1:27" x14ac:dyDescent="0.3">
      <c r="A39" s="68" t="s">
        <v>28</v>
      </c>
      <c r="B39" s="69"/>
      <c r="C39" s="69"/>
      <c r="D39" s="70">
        <f>MIN(D8:D36)</f>
        <v>4.0765000000000002</v>
      </c>
      <c r="E39" s="69"/>
      <c r="F39" s="70">
        <f>MIN(F8:F36)</f>
        <v>4.5811000000000002</v>
      </c>
      <c r="G39" s="69"/>
      <c r="H39" s="70">
        <f>MIN(H8:H36)</f>
        <v>4.7771999999999997</v>
      </c>
      <c r="I39" s="69"/>
      <c r="J39" s="70">
        <f>MIN(J8:J36)</f>
        <v>4.8014999999999999</v>
      </c>
      <c r="K39" s="69"/>
      <c r="L39" s="70">
        <f>MIN(L8:L36)</f>
        <v>4.7127999999999997</v>
      </c>
      <c r="M39" s="69"/>
      <c r="N39" s="70">
        <f>MIN(N8:N36)</f>
        <v>4.3236999999999997</v>
      </c>
      <c r="O39" s="69"/>
      <c r="P39" s="70">
        <f>MIN(P8:P36)</f>
        <v>3.8065000000000002</v>
      </c>
      <c r="Q39" s="69"/>
      <c r="R39" s="70">
        <f>MIN(R8:R36)</f>
        <v>3.6221000000000001</v>
      </c>
      <c r="S39" s="69"/>
      <c r="T39" s="70">
        <f>MIN(T8:T36)</f>
        <v>3.4628000000000001</v>
      </c>
      <c r="U39" s="69"/>
      <c r="V39" s="70">
        <f>MIN(V8:V36)</f>
        <v>3.2480000000000002</v>
      </c>
      <c r="W39" s="69"/>
      <c r="X39" s="70">
        <f>MIN(X8:X36)</f>
        <v>3.6263999999999998</v>
      </c>
      <c r="Y39" s="69"/>
      <c r="Z39" s="70">
        <f>MIN(Z8:Z36)</f>
        <v>3.4060999999999999</v>
      </c>
      <c r="AA39" s="71"/>
    </row>
    <row r="40" spans="1:27" ht="15" thickBot="1" x14ac:dyDescent="0.35">
      <c r="A40" s="72" t="s">
        <v>29</v>
      </c>
      <c r="B40" s="73"/>
      <c r="C40" s="73"/>
      <c r="D40" s="74">
        <f>MAX(D8:D36)</f>
        <v>5.0938999999999997</v>
      </c>
      <c r="E40" s="73"/>
      <c r="F40" s="74">
        <f>MAX(F8:F36)</f>
        <v>5.1936999999999998</v>
      </c>
      <c r="G40" s="73"/>
      <c r="H40" s="74">
        <f>MAX(H8:H36)</f>
        <v>5.2549000000000001</v>
      </c>
      <c r="I40" s="73"/>
      <c r="J40" s="74">
        <f>MAX(J8:J36)</f>
        <v>5.1944999999999997</v>
      </c>
      <c r="K40" s="73"/>
      <c r="L40" s="74">
        <f>MAX(L8:L36)</f>
        <v>4.9581</v>
      </c>
      <c r="M40" s="73"/>
      <c r="N40" s="74">
        <f>MAX(N8:N36)</f>
        <v>4.5240999999999998</v>
      </c>
      <c r="O40" s="73"/>
      <c r="P40" s="74">
        <f>MAX(P8:P36)</f>
        <v>4.0646000000000004</v>
      </c>
      <c r="Q40" s="73"/>
      <c r="R40" s="74">
        <f>MAX(R8:R36)</f>
        <v>3.9285000000000001</v>
      </c>
      <c r="S40" s="73"/>
      <c r="T40" s="74">
        <f>MAX(T8:T36)</f>
        <v>3.7637999999999998</v>
      </c>
      <c r="U40" s="73"/>
      <c r="V40" s="74">
        <f>MAX(V8:V36)</f>
        <v>3.4315000000000002</v>
      </c>
      <c r="W40" s="73"/>
      <c r="X40" s="74">
        <f>MAX(X8:X36)</f>
        <v>3.7229000000000001</v>
      </c>
      <c r="Y40" s="73"/>
      <c r="Z40" s="74">
        <f>MAX(Z8:Z36)</f>
        <v>6.2862999999999998</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44774</v>
      </c>
      <c r="C8" s="60">
        <f>VLOOKUP($A8,'Return Data'!$B$7:$R$2292,4,0)</f>
        <v>1160.7583999999999</v>
      </c>
      <c r="D8" s="60">
        <f>VLOOKUP($A8,'Return Data'!$B$7:$R$2292,5,0)</f>
        <v>4.6261000000000001</v>
      </c>
      <c r="E8" s="61">
        <f t="shared" ref="E8:E36" si="0">RANK(D8,D$8:D$36,0)</f>
        <v>10</v>
      </c>
      <c r="F8" s="60">
        <f>VLOOKUP($A8,'Return Data'!$B$7:$R$2292,6,0)</f>
        <v>4.8674999999999997</v>
      </c>
      <c r="G8" s="61">
        <f t="shared" ref="G8:G36" si="1">RANK(F8,F$8:F$36,0)</f>
        <v>6</v>
      </c>
      <c r="H8" s="60">
        <f>VLOOKUP($A8,'Return Data'!$B$7:$R$2292,7,0)</f>
        <v>4.8663999999999996</v>
      </c>
      <c r="I8" s="61">
        <f t="shared" ref="I8:I36" si="2">RANK(H8,H$8:H$36,0)</f>
        <v>14</v>
      </c>
      <c r="J8" s="60">
        <f>VLOOKUP($A8,'Return Data'!$B$7:$R$2292,8,0)</f>
        <v>4.8433999999999999</v>
      </c>
      <c r="K8" s="61">
        <f t="shared" ref="K8:K36" si="3">RANK(J8,J$8:J$36,0)</f>
        <v>19</v>
      </c>
      <c r="L8" s="60">
        <f>VLOOKUP($A8,'Return Data'!$B$7:$R$2292,9,0)</f>
        <v>4.7224000000000004</v>
      </c>
      <c r="M8" s="61">
        <f t="shared" ref="M8:M36" si="4">RANK(L8,L$8:L$36,0)</f>
        <v>15</v>
      </c>
      <c r="N8" s="60">
        <f>VLOOKUP($A8,'Return Data'!$B$7:$R$2292,10,0)</f>
        <v>4.3255999999999997</v>
      </c>
      <c r="O8" s="61">
        <f t="shared" ref="O8:O36" si="5">RANK(N8,N$8:N$36,0)</f>
        <v>21</v>
      </c>
      <c r="P8" s="60">
        <f>VLOOKUP($A8,'Return Data'!$B$7:$R$2292,11,0)</f>
        <v>3.8365999999999998</v>
      </c>
      <c r="Q8" s="61">
        <f t="shared" ref="Q8:Q36" si="6">RANK(P8,P$8:P$36,0)</f>
        <v>22</v>
      </c>
      <c r="R8" s="60">
        <f>VLOOKUP($A8,'Return Data'!$B$7:$R$2292,12,0)</f>
        <v>3.6833999999999998</v>
      </c>
      <c r="S8" s="61">
        <f t="shared" ref="S8:S36" si="7">RANK(R8,R$8:R$36,0)</f>
        <v>20</v>
      </c>
      <c r="T8" s="60">
        <f>VLOOKUP($A8,'Return Data'!$B$7:$R$2292,13,0)</f>
        <v>3.5312999999999999</v>
      </c>
      <c r="U8" s="61">
        <f t="shared" ref="U8:U36" si="8">RANK(T8,T$8:T$36,0)</f>
        <v>20</v>
      </c>
      <c r="V8" s="60">
        <f>VLOOKUP($A8,'Return Data'!$B$7:$R$2292,17,0)</f>
        <v>3.2679999999999998</v>
      </c>
      <c r="W8" s="61">
        <f>RANK(V8,V$8:V$36,0)</f>
        <v>19</v>
      </c>
      <c r="X8" s="60">
        <f>VLOOKUP($A8,'Return Data'!$B$7:$R$2292,14,0)</f>
        <v>3.5503</v>
      </c>
      <c r="Y8" s="61">
        <f>RANK(X8,X$8:X$36,0)</f>
        <v>6</v>
      </c>
      <c r="Z8" s="60">
        <f>VLOOKUP($A8,'Return Data'!$B$7:$R$2292,16,0)</f>
        <v>4.0545999999999998</v>
      </c>
      <c r="AA8" s="62">
        <f t="shared" ref="AA8:AA36" si="9">RANK(Z8,Z$8:Z$36,0)</f>
        <v>5</v>
      </c>
    </row>
    <row r="9" spans="1:27" x14ac:dyDescent="0.3">
      <c r="A9" s="58" t="s">
        <v>1212</v>
      </c>
      <c r="B9" s="59">
        <f>VLOOKUP($A9,'Return Data'!$B$7:$R$2292,3,0)</f>
        <v>44774</v>
      </c>
      <c r="C9" s="60">
        <f>VLOOKUP($A9,'Return Data'!$B$7:$R$2292,4,0)</f>
        <v>1137.6991</v>
      </c>
      <c r="D9" s="60">
        <f>VLOOKUP($A9,'Return Data'!$B$7:$R$2292,5,0)</f>
        <v>4.5401999999999996</v>
      </c>
      <c r="E9" s="61">
        <f t="shared" si="0"/>
        <v>13</v>
      </c>
      <c r="F9" s="60">
        <f>VLOOKUP($A9,'Return Data'!$B$7:$R$2292,6,0)</f>
        <v>4.8099999999999996</v>
      </c>
      <c r="G9" s="61">
        <f t="shared" si="1"/>
        <v>10</v>
      </c>
      <c r="H9" s="60">
        <f>VLOOKUP($A9,'Return Data'!$B$7:$R$2292,7,0)</f>
        <v>4.9264999999999999</v>
      </c>
      <c r="I9" s="61">
        <f t="shared" si="2"/>
        <v>4</v>
      </c>
      <c r="J9" s="60">
        <f>VLOOKUP($A9,'Return Data'!$B$7:$R$2292,8,0)</f>
        <v>4.9192</v>
      </c>
      <c r="K9" s="61">
        <f t="shared" si="3"/>
        <v>4</v>
      </c>
      <c r="L9" s="60">
        <f>VLOOKUP($A9,'Return Data'!$B$7:$R$2292,9,0)</f>
        <v>4.7769000000000004</v>
      </c>
      <c r="M9" s="61">
        <f t="shared" si="4"/>
        <v>7</v>
      </c>
      <c r="N9" s="60">
        <f>VLOOKUP($A9,'Return Data'!$B$7:$R$2292,10,0)</f>
        <v>4.4124999999999996</v>
      </c>
      <c r="O9" s="61">
        <f t="shared" si="5"/>
        <v>3</v>
      </c>
      <c r="P9" s="60">
        <f>VLOOKUP($A9,'Return Data'!$B$7:$R$2292,11,0)</f>
        <v>3.9224000000000001</v>
      </c>
      <c r="Q9" s="61">
        <f t="shared" si="6"/>
        <v>3</v>
      </c>
      <c r="R9" s="60">
        <f>VLOOKUP($A9,'Return Data'!$B$7:$R$2292,12,0)</f>
        <v>3.7633999999999999</v>
      </c>
      <c r="S9" s="61">
        <f t="shared" si="7"/>
        <v>3</v>
      </c>
      <c r="T9" s="60">
        <f>VLOOKUP($A9,'Return Data'!$B$7:$R$2292,13,0)</f>
        <v>3.6086</v>
      </c>
      <c r="U9" s="61">
        <f t="shared" si="8"/>
        <v>4</v>
      </c>
      <c r="V9" s="60">
        <f>VLOOKUP($A9,'Return Data'!$B$7:$R$2292,17,0)</f>
        <v>3.34</v>
      </c>
      <c r="W9" s="61">
        <f>RANK(V9,V$8:V$36,0)</f>
        <v>3</v>
      </c>
      <c r="X9" s="60"/>
      <c r="Y9" s="61"/>
      <c r="Z9" s="60">
        <f>VLOOKUP($A9,'Return Data'!$B$7:$R$2292,16,0)</f>
        <v>3.8864000000000001</v>
      </c>
      <c r="AA9" s="62">
        <f t="shared" si="9"/>
        <v>12</v>
      </c>
    </row>
    <row r="10" spans="1:27" x14ac:dyDescent="0.3">
      <c r="A10" s="58" t="s">
        <v>1989</v>
      </c>
      <c r="B10" s="59">
        <f>VLOOKUP($A10,'Return Data'!$B$7:$R$2292,3,0)</f>
        <v>44774</v>
      </c>
      <c r="C10" s="60">
        <f>VLOOKUP($A10,'Return Data'!$B$7:$R$2292,4,0)</f>
        <v>1130.1949999999999</v>
      </c>
      <c r="D10" s="60">
        <f>VLOOKUP($A10,'Return Data'!$B$7:$R$2292,5,0)</f>
        <v>4.4961000000000002</v>
      </c>
      <c r="E10" s="61">
        <f t="shared" si="0"/>
        <v>16</v>
      </c>
      <c r="F10" s="60">
        <f>VLOOKUP($A10,'Return Data'!$B$7:$R$2292,6,0)</f>
        <v>4.7816000000000001</v>
      </c>
      <c r="G10" s="61">
        <f t="shared" si="1"/>
        <v>13</v>
      </c>
      <c r="H10" s="60">
        <f>VLOOKUP($A10,'Return Data'!$B$7:$R$2292,7,0)</f>
        <v>4.9126000000000003</v>
      </c>
      <c r="I10" s="61">
        <f t="shared" si="2"/>
        <v>7</v>
      </c>
      <c r="J10" s="60">
        <f>VLOOKUP($A10,'Return Data'!$B$7:$R$2292,8,0)</f>
        <v>4.9096000000000002</v>
      </c>
      <c r="K10" s="61">
        <f t="shared" si="3"/>
        <v>6</v>
      </c>
      <c r="L10" s="60">
        <f>VLOOKUP($A10,'Return Data'!$B$7:$R$2292,9,0)</f>
        <v>4.7817999999999996</v>
      </c>
      <c r="M10" s="61">
        <f t="shared" si="4"/>
        <v>6</v>
      </c>
      <c r="N10" s="60">
        <f>VLOOKUP($A10,'Return Data'!$B$7:$R$2292,10,0)</f>
        <v>4.3994999999999997</v>
      </c>
      <c r="O10" s="61">
        <f t="shared" si="5"/>
        <v>5</v>
      </c>
      <c r="P10" s="60">
        <f>VLOOKUP($A10,'Return Data'!$B$7:$R$2292,11,0)</f>
        <v>3.8856000000000002</v>
      </c>
      <c r="Q10" s="61">
        <f t="shared" si="6"/>
        <v>7</v>
      </c>
      <c r="R10" s="60">
        <f>VLOOKUP($A10,'Return Data'!$B$7:$R$2292,12,0)</f>
        <v>3.7206999999999999</v>
      </c>
      <c r="S10" s="61">
        <f t="shared" si="7"/>
        <v>9</v>
      </c>
      <c r="T10" s="60">
        <f>VLOOKUP($A10,'Return Data'!$B$7:$R$2292,13,0)</f>
        <v>3.5735999999999999</v>
      </c>
      <c r="U10" s="61">
        <f t="shared" si="8"/>
        <v>8</v>
      </c>
      <c r="V10" s="60">
        <f>VLOOKUP($A10,'Return Data'!$B$7:$R$2292,17,0)</f>
        <v>3.3258000000000001</v>
      </c>
      <c r="W10" s="61">
        <f>RANK(V10,V$8:V$36,0)</f>
        <v>5</v>
      </c>
      <c r="X10" s="60"/>
      <c r="Y10" s="61"/>
      <c r="Z10" s="60">
        <f>VLOOKUP($A10,'Return Data'!$B$7:$R$2292,16,0)</f>
        <v>3.8069000000000002</v>
      </c>
      <c r="AA10" s="62">
        <f t="shared" si="9"/>
        <v>13</v>
      </c>
    </row>
    <row r="11" spans="1:27" x14ac:dyDescent="0.3">
      <c r="A11" s="58" t="s">
        <v>2039</v>
      </c>
      <c r="B11" s="59">
        <f>VLOOKUP($A11,'Return Data'!$B$7:$R$2292,3,0)</f>
        <v>44774</v>
      </c>
      <c r="C11" s="60">
        <f>VLOOKUP($A11,'Return Data'!$B$7:$R$2292,4,0)</f>
        <v>1089.6524999999999</v>
      </c>
      <c r="D11" s="60">
        <f>VLOOKUP($A11,'Return Data'!$B$7:$R$2292,5,0)</f>
        <v>4.8208000000000002</v>
      </c>
      <c r="E11" s="61">
        <f t="shared" si="0"/>
        <v>3</v>
      </c>
      <c r="F11" s="60">
        <f>VLOOKUP($A11,'Return Data'!$B$7:$R$2292,6,0)</f>
        <v>4.9015000000000004</v>
      </c>
      <c r="G11" s="61">
        <f t="shared" si="1"/>
        <v>2</v>
      </c>
      <c r="H11" s="60">
        <f>VLOOKUP($A11,'Return Data'!$B$7:$R$2292,7,0)</f>
        <v>5.0015999999999998</v>
      </c>
      <c r="I11" s="61">
        <f t="shared" si="2"/>
        <v>2</v>
      </c>
      <c r="J11" s="60">
        <f>VLOOKUP($A11,'Return Data'!$B$7:$R$2292,8,0)</f>
        <v>4.9790000000000001</v>
      </c>
      <c r="K11" s="61">
        <f t="shared" si="3"/>
        <v>2</v>
      </c>
      <c r="L11" s="60">
        <f>VLOOKUP($A11,'Return Data'!$B$7:$R$2292,9,0)</f>
        <v>4.8887</v>
      </c>
      <c r="M11" s="61">
        <f t="shared" si="4"/>
        <v>1</v>
      </c>
      <c r="N11" s="60">
        <f>VLOOKUP($A11,'Return Data'!$B$7:$R$2292,10,0)</f>
        <v>4.4812000000000003</v>
      </c>
      <c r="O11" s="61">
        <f t="shared" si="5"/>
        <v>1</v>
      </c>
      <c r="P11" s="60">
        <f>VLOOKUP($A11,'Return Data'!$B$7:$R$2292,11,0)</f>
        <v>4.0072000000000001</v>
      </c>
      <c r="Q11" s="61">
        <f t="shared" si="6"/>
        <v>1</v>
      </c>
      <c r="R11" s="60">
        <f>VLOOKUP($A11,'Return Data'!$B$7:$R$2292,12,0)</f>
        <v>3.8715000000000002</v>
      </c>
      <c r="S11" s="61">
        <f t="shared" si="7"/>
        <v>1</v>
      </c>
      <c r="T11" s="60">
        <f>VLOOKUP($A11,'Return Data'!$B$7:$R$2292,13,0)</f>
        <v>3.7010999999999998</v>
      </c>
      <c r="U11" s="61">
        <f t="shared" si="8"/>
        <v>1</v>
      </c>
      <c r="V11" s="60"/>
      <c r="W11" s="61"/>
      <c r="X11" s="60"/>
      <c r="Y11" s="61"/>
      <c r="Z11" s="60">
        <f>VLOOKUP($A11,'Return Data'!$B$7:$R$2292,16,0)</f>
        <v>3.4752999999999998</v>
      </c>
      <c r="AA11" s="62">
        <f t="shared" si="9"/>
        <v>25</v>
      </c>
    </row>
    <row r="12" spans="1:27" x14ac:dyDescent="0.3">
      <c r="A12" s="58" t="s">
        <v>1216</v>
      </c>
      <c r="B12" s="59">
        <f>VLOOKUP($A12,'Return Data'!$B$7:$R$2292,3,0)</f>
        <v>44774</v>
      </c>
      <c r="C12" s="60">
        <f>VLOOKUP($A12,'Return Data'!$B$7:$R$2292,4,0)</f>
        <v>1115.3648000000001</v>
      </c>
      <c r="D12" s="60">
        <f>VLOOKUP($A12,'Return Data'!$B$7:$R$2292,5,0)</f>
        <v>4.4870999999999999</v>
      </c>
      <c r="E12" s="61">
        <f t="shared" si="0"/>
        <v>18</v>
      </c>
      <c r="F12" s="60">
        <f>VLOOKUP($A12,'Return Data'!$B$7:$R$2292,6,0)</f>
        <v>4.7655000000000003</v>
      </c>
      <c r="G12" s="61">
        <f t="shared" si="1"/>
        <v>15</v>
      </c>
      <c r="H12" s="60">
        <f>VLOOKUP($A12,'Return Data'!$B$7:$R$2292,7,0)</f>
        <v>4.8959999999999999</v>
      </c>
      <c r="I12" s="61">
        <f t="shared" si="2"/>
        <v>9</v>
      </c>
      <c r="J12" s="60">
        <f>VLOOKUP($A12,'Return Data'!$B$7:$R$2292,8,0)</f>
        <v>4.8979999999999997</v>
      </c>
      <c r="K12" s="61">
        <f t="shared" si="3"/>
        <v>9</v>
      </c>
      <c r="L12" s="60">
        <f>VLOOKUP($A12,'Return Data'!$B$7:$R$2292,9,0)</f>
        <v>4.7831999999999999</v>
      </c>
      <c r="M12" s="61">
        <f t="shared" si="4"/>
        <v>5</v>
      </c>
      <c r="N12" s="60">
        <f>VLOOKUP($A12,'Return Data'!$B$7:$R$2292,10,0)</f>
        <v>4.4054000000000002</v>
      </c>
      <c r="O12" s="61">
        <f t="shared" si="5"/>
        <v>4</v>
      </c>
      <c r="P12" s="60">
        <f>VLOOKUP($A12,'Return Data'!$B$7:$R$2292,11,0)</f>
        <v>3.9331999999999998</v>
      </c>
      <c r="Q12" s="61">
        <f t="shared" si="6"/>
        <v>2</v>
      </c>
      <c r="R12" s="60">
        <f>VLOOKUP($A12,'Return Data'!$B$7:$R$2292,12,0)</f>
        <v>3.7686999999999999</v>
      </c>
      <c r="S12" s="61">
        <f t="shared" si="7"/>
        <v>2</v>
      </c>
      <c r="T12" s="60">
        <f>VLOOKUP($A12,'Return Data'!$B$7:$R$2292,13,0)</f>
        <v>3.6133999999999999</v>
      </c>
      <c r="U12" s="61">
        <f t="shared" si="8"/>
        <v>2</v>
      </c>
      <c r="V12" s="60">
        <f>VLOOKUP($A12,'Return Data'!$B$7:$R$2292,17,0)</f>
        <v>3.3439000000000001</v>
      </c>
      <c r="W12" s="61">
        <f t="shared" ref="W12:W36" si="10">RANK(V12,V$8:V$36,0)</f>
        <v>2</v>
      </c>
      <c r="X12" s="60"/>
      <c r="Y12" s="61"/>
      <c r="Z12" s="60">
        <f>VLOOKUP($A12,'Return Data'!$B$7:$R$2292,16,0)</f>
        <v>3.669</v>
      </c>
      <c r="AA12" s="62">
        <f t="shared" si="9"/>
        <v>19</v>
      </c>
    </row>
    <row r="13" spans="1:27" x14ac:dyDescent="0.3">
      <c r="A13" s="58" t="s">
        <v>1218</v>
      </c>
      <c r="B13" s="59">
        <f>VLOOKUP($A13,'Return Data'!$B$7:$R$2292,3,0)</f>
        <v>44774</v>
      </c>
      <c r="C13" s="60">
        <f>VLOOKUP($A13,'Return Data'!$B$7:$R$2292,4,0)</f>
        <v>1151.1868999999999</v>
      </c>
      <c r="D13" s="60">
        <f>VLOOKUP($A13,'Return Data'!$B$7:$R$2292,5,0)</f>
        <v>4.7184999999999997</v>
      </c>
      <c r="E13" s="61">
        <f t="shared" si="0"/>
        <v>5</v>
      </c>
      <c r="F13" s="60">
        <f>VLOOKUP($A13,'Return Data'!$B$7:$R$2292,6,0)</f>
        <v>4.8974000000000002</v>
      </c>
      <c r="G13" s="61">
        <f t="shared" si="1"/>
        <v>3</v>
      </c>
      <c r="H13" s="60">
        <f>VLOOKUP($A13,'Return Data'!$B$7:$R$2292,7,0)</f>
        <v>4.9241000000000001</v>
      </c>
      <c r="I13" s="61">
        <f t="shared" si="2"/>
        <v>5</v>
      </c>
      <c r="J13" s="60">
        <f>VLOOKUP($A13,'Return Data'!$B$7:$R$2292,8,0)</f>
        <v>4.9028999999999998</v>
      </c>
      <c r="K13" s="61">
        <f t="shared" si="3"/>
        <v>7</v>
      </c>
      <c r="L13" s="60">
        <f>VLOOKUP($A13,'Return Data'!$B$7:$R$2292,9,0)</f>
        <v>4.7454999999999998</v>
      </c>
      <c r="M13" s="61">
        <f t="shared" si="4"/>
        <v>9</v>
      </c>
      <c r="N13" s="60">
        <f>VLOOKUP($A13,'Return Data'!$B$7:$R$2292,10,0)</f>
        <v>4.3704000000000001</v>
      </c>
      <c r="O13" s="61">
        <f t="shared" si="5"/>
        <v>10</v>
      </c>
      <c r="P13" s="60">
        <f>VLOOKUP($A13,'Return Data'!$B$7:$R$2292,11,0)</f>
        <v>3.8784000000000001</v>
      </c>
      <c r="Q13" s="61">
        <f t="shared" si="6"/>
        <v>8</v>
      </c>
      <c r="R13" s="60">
        <f>VLOOKUP($A13,'Return Data'!$B$7:$R$2292,12,0)</f>
        <v>3.7189999999999999</v>
      </c>
      <c r="S13" s="61">
        <f t="shared" si="7"/>
        <v>11</v>
      </c>
      <c r="T13" s="60">
        <f>VLOOKUP($A13,'Return Data'!$B$7:$R$2292,13,0)</f>
        <v>3.573</v>
      </c>
      <c r="U13" s="61">
        <f t="shared" si="8"/>
        <v>9</v>
      </c>
      <c r="V13" s="60">
        <f>VLOOKUP($A13,'Return Data'!$B$7:$R$2292,17,0)</f>
        <v>3.3048999999999999</v>
      </c>
      <c r="W13" s="61">
        <f t="shared" si="10"/>
        <v>10</v>
      </c>
      <c r="X13" s="60">
        <f>VLOOKUP($A13,'Return Data'!$B$7:$R$2292,14,0)</f>
        <v>3.6383999999999999</v>
      </c>
      <c r="Y13" s="61">
        <f>RANK(X13,X$8:X$36,0)</f>
        <v>1</v>
      </c>
      <c r="Z13" s="60">
        <f>VLOOKUP($A13,'Return Data'!$B$7:$R$2292,16,0)</f>
        <v>4.0270999999999999</v>
      </c>
      <c r="AA13" s="62">
        <f t="shared" si="9"/>
        <v>7</v>
      </c>
    </row>
    <row r="14" spans="1:27" x14ac:dyDescent="0.3">
      <c r="A14" s="58" t="s">
        <v>1220</v>
      </c>
      <c r="B14" s="59">
        <f>VLOOKUP($A14,'Return Data'!$B$7:$R$2292,3,0)</f>
        <v>44774</v>
      </c>
      <c r="C14" s="60">
        <f>VLOOKUP($A14,'Return Data'!$B$7:$R$2292,4,0)</f>
        <v>1115.5229999999999</v>
      </c>
      <c r="D14" s="60">
        <f>VLOOKUP($A14,'Return Data'!$B$7:$R$2292,5,0)</f>
        <v>4.3490000000000002</v>
      </c>
      <c r="E14" s="61">
        <f t="shared" si="0"/>
        <v>26</v>
      </c>
      <c r="F14" s="60">
        <f>VLOOKUP($A14,'Return Data'!$B$7:$R$2292,6,0)</f>
        <v>4.6196000000000002</v>
      </c>
      <c r="G14" s="61">
        <f t="shared" si="1"/>
        <v>25</v>
      </c>
      <c r="H14" s="60">
        <f>VLOOKUP($A14,'Return Data'!$B$7:$R$2292,7,0)</f>
        <v>4.7679</v>
      </c>
      <c r="I14" s="61">
        <f t="shared" si="2"/>
        <v>25</v>
      </c>
      <c r="J14" s="60">
        <f>VLOOKUP($A14,'Return Data'!$B$7:$R$2292,8,0)</f>
        <v>4.8026</v>
      </c>
      <c r="K14" s="61">
        <f t="shared" si="3"/>
        <v>26</v>
      </c>
      <c r="L14" s="60">
        <f>VLOOKUP($A14,'Return Data'!$B$7:$R$2292,9,0)</f>
        <v>4.7253999999999996</v>
      </c>
      <c r="M14" s="61">
        <f t="shared" si="4"/>
        <v>14</v>
      </c>
      <c r="N14" s="60">
        <f>VLOOKUP($A14,'Return Data'!$B$7:$R$2292,10,0)</f>
        <v>4.3244999999999996</v>
      </c>
      <c r="O14" s="61">
        <f t="shared" si="5"/>
        <v>22</v>
      </c>
      <c r="P14" s="60">
        <f>VLOOKUP($A14,'Return Data'!$B$7:$R$2292,11,0)</f>
        <v>3.8256999999999999</v>
      </c>
      <c r="Q14" s="61">
        <f t="shared" si="6"/>
        <v>25</v>
      </c>
      <c r="R14" s="60">
        <f>VLOOKUP($A14,'Return Data'!$B$7:$R$2292,12,0)</f>
        <v>3.6716000000000002</v>
      </c>
      <c r="S14" s="61">
        <f t="shared" si="7"/>
        <v>25</v>
      </c>
      <c r="T14" s="60">
        <f>VLOOKUP($A14,'Return Data'!$B$7:$R$2292,13,0)</f>
        <v>3.5268000000000002</v>
      </c>
      <c r="U14" s="61">
        <f t="shared" si="8"/>
        <v>23</v>
      </c>
      <c r="V14" s="60">
        <f>VLOOKUP($A14,'Return Data'!$B$7:$R$2292,17,0)</f>
        <v>3.3088000000000002</v>
      </c>
      <c r="W14" s="61">
        <f t="shared" si="10"/>
        <v>9</v>
      </c>
      <c r="X14" s="60"/>
      <c r="Y14" s="61"/>
      <c r="Z14" s="60">
        <f>VLOOKUP($A14,'Return Data'!$B$7:$R$2292,16,0)</f>
        <v>3.6753</v>
      </c>
      <c r="AA14" s="62">
        <f t="shared" si="9"/>
        <v>18</v>
      </c>
    </row>
    <row r="15" spans="1:27" x14ac:dyDescent="0.3">
      <c r="A15" s="58" t="s">
        <v>1221</v>
      </c>
      <c r="B15" s="59">
        <f>VLOOKUP($A15,'Return Data'!$B$7:$R$2292,3,0)</f>
        <v>44774</v>
      </c>
      <c r="C15" s="60">
        <f>VLOOKUP($A15,'Return Data'!$B$7:$R$2292,4,0)</f>
        <v>1123.9283</v>
      </c>
      <c r="D15" s="60">
        <f>VLOOKUP($A15,'Return Data'!$B$7:$R$2292,5,0)</f>
        <v>4.4237000000000002</v>
      </c>
      <c r="E15" s="61">
        <f t="shared" si="0"/>
        <v>22</v>
      </c>
      <c r="F15" s="60">
        <f>VLOOKUP($A15,'Return Data'!$B$7:$R$2292,6,0)</f>
        <v>4.7096999999999998</v>
      </c>
      <c r="G15" s="61">
        <f t="shared" si="1"/>
        <v>21</v>
      </c>
      <c r="H15" s="60">
        <f>VLOOKUP($A15,'Return Data'!$B$7:$R$2292,7,0)</f>
        <v>4.8270999999999997</v>
      </c>
      <c r="I15" s="61">
        <f t="shared" si="2"/>
        <v>21</v>
      </c>
      <c r="J15" s="60">
        <f>VLOOKUP($A15,'Return Data'!$B$7:$R$2292,8,0)</f>
        <v>4.8396999999999997</v>
      </c>
      <c r="K15" s="61">
        <f t="shared" si="3"/>
        <v>21</v>
      </c>
      <c r="L15" s="60">
        <f>VLOOKUP($A15,'Return Data'!$B$7:$R$2292,9,0)</f>
        <v>4.6961000000000004</v>
      </c>
      <c r="M15" s="61">
        <f t="shared" si="4"/>
        <v>22</v>
      </c>
      <c r="N15" s="60">
        <f>VLOOKUP($A15,'Return Data'!$B$7:$R$2292,10,0)</f>
        <v>4.3441999999999998</v>
      </c>
      <c r="O15" s="61">
        <f t="shared" si="5"/>
        <v>15</v>
      </c>
      <c r="P15" s="60">
        <f>VLOOKUP($A15,'Return Data'!$B$7:$R$2292,11,0)</f>
        <v>3.8538000000000001</v>
      </c>
      <c r="Q15" s="61">
        <f t="shared" si="6"/>
        <v>15</v>
      </c>
      <c r="R15" s="60">
        <f>VLOOKUP($A15,'Return Data'!$B$7:$R$2292,12,0)</f>
        <v>3.6899000000000002</v>
      </c>
      <c r="S15" s="61">
        <f t="shared" si="7"/>
        <v>15</v>
      </c>
      <c r="T15" s="60">
        <f>VLOOKUP($A15,'Return Data'!$B$7:$R$2292,13,0)</f>
        <v>3.5424000000000002</v>
      </c>
      <c r="U15" s="61">
        <f t="shared" si="8"/>
        <v>16</v>
      </c>
      <c r="V15" s="60">
        <f>VLOOKUP($A15,'Return Data'!$B$7:$R$2292,17,0)</f>
        <v>3.2715999999999998</v>
      </c>
      <c r="W15" s="61">
        <f t="shared" si="10"/>
        <v>16</v>
      </c>
      <c r="X15" s="60"/>
      <c r="Y15" s="61"/>
      <c r="Z15" s="60">
        <f>VLOOKUP($A15,'Return Data'!$B$7:$R$2292,16,0)</f>
        <v>3.6766999999999999</v>
      </c>
      <c r="AA15" s="62">
        <f t="shared" si="9"/>
        <v>17</v>
      </c>
    </row>
    <row r="16" spans="1:27" x14ac:dyDescent="0.3">
      <c r="A16" s="58" t="s">
        <v>1223</v>
      </c>
      <c r="B16" s="59">
        <f>VLOOKUP($A16,'Return Data'!$B$7:$R$2292,3,0)</f>
        <v>44774</v>
      </c>
      <c r="C16" s="60">
        <f>VLOOKUP($A16,'Return Data'!$B$7:$R$2292,4,0)</f>
        <v>3179.1772000000001</v>
      </c>
      <c r="D16" s="60">
        <f>VLOOKUP($A16,'Return Data'!$B$7:$R$2292,5,0)</f>
        <v>4.4642999999999997</v>
      </c>
      <c r="E16" s="61">
        <f t="shared" si="0"/>
        <v>19</v>
      </c>
      <c r="F16" s="60">
        <f>VLOOKUP($A16,'Return Data'!$B$7:$R$2292,6,0)</f>
        <v>4.6913999999999998</v>
      </c>
      <c r="G16" s="61">
        <f t="shared" si="1"/>
        <v>22</v>
      </c>
      <c r="H16" s="60">
        <f>VLOOKUP($A16,'Return Data'!$B$7:$R$2292,7,0)</f>
        <v>4.7956000000000003</v>
      </c>
      <c r="I16" s="61">
        <f t="shared" si="2"/>
        <v>24</v>
      </c>
      <c r="J16" s="60">
        <f>VLOOKUP($A16,'Return Data'!$B$7:$R$2292,8,0)</f>
        <v>4.9222000000000001</v>
      </c>
      <c r="K16" s="61">
        <f t="shared" si="3"/>
        <v>3</v>
      </c>
      <c r="L16" s="60">
        <f>VLOOKUP($A16,'Return Data'!$B$7:$R$2292,9,0)</f>
        <v>4.7016999999999998</v>
      </c>
      <c r="M16" s="61">
        <f t="shared" si="4"/>
        <v>19</v>
      </c>
      <c r="N16" s="60">
        <f>VLOOKUP($A16,'Return Data'!$B$7:$R$2292,10,0)</f>
        <v>4.3034999999999997</v>
      </c>
      <c r="O16" s="61">
        <f t="shared" si="5"/>
        <v>25</v>
      </c>
      <c r="P16" s="60">
        <f>VLOOKUP($A16,'Return Data'!$B$7:$R$2292,11,0)</f>
        <v>3.8052999999999999</v>
      </c>
      <c r="Q16" s="61">
        <f t="shared" si="6"/>
        <v>26</v>
      </c>
      <c r="R16" s="60">
        <f>VLOOKUP($A16,'Return Data'!$B$7:$R$2292,12,0)</f>
        <v>3.6503000000000001</v>
      </c>
      <c r="S16" s="61">
        <f t="shared" si="7"/>
        <v>26</v>
      </c>
      <c r="T16" s="60">
        <f>VLOOKUP($A16,'Return Data'!$B$7:$R$2292,13,0)</f>
        <v>3.5041000000000002</v>
      </c>
      <c r="U16" s="61">
        <f t="shared" si="8"/>
        <v>26</v>
      </c>
      <c r="V16" s="60">
        <f>VLOOKUP($A16,'Return Data'!$B$7:$R$2292,17,0)</f>
        <v>3.2404000000000002</v>
      </c>
      <c r="W16" s="61">
        <f t="shared" si="10"/>
        <v>24</v>
      </c>
      <c r="X16" s="60">
        <f>VLOOKUP($A16,'Return Data'!$B$7:$R$2292,14,0)</f>
        <v>3.5223</v>
      </c>
      <c r="Y16" s="61">
        <f>RANK(X16,X$8:X$36,0)</f>
        <v>9</v>
      </c>
      <c r="Z16" s="60">
        <f>VLOOKUP($A16,'Return Data'!$B$7:$R$2292,16,0)</f>
        <v>5.8055000000000003</v>
      </c>
      <c r="AA16" s="62">
        <f t="shared" si="9"/>
        <v>4</v>
      </c>
    </row>
    <row r="17" spans="1:27" x14ac:dyDescent="0.3">
      <c r="A17" s="58" t="s">
        <v>1226</v>
      </c>
      <c r="B17" s="59">
        <f>VLOOKUP($A17,'Return Data'!$B$7:$R$2292,3,0)</f>
        <v>44774</v>
      </c>
      <c r="C17" s="60">
        <f>VLOOKUP($A17,'Return Data'!$B$7:$R$2292,4,0)</f>
        <v>1122.5845999999999</v>
      </c>
      <c r="D17" s="60">
        <f>VLOOKUP($A17,'Return Data'!$B$7:$R$2292,5,0)</f>
        <v>4.9396000000000004</v>
      </c>
      <c r="E17" s="61">
        <f t="shared" si="0"/>
        <v>1</v>
      </c>
      <c r="F17" s="60">
        <f>VLOOKUP($A17,'Return Data'!$B$7:$R$2292,6,0)</f>
        <v>4.8704000000000001</v>
      </c>
      <c r="G17" s="61">
        <f t="shared" si="1"/>
        <v>5</v>
      </c>
      <c r="H17" s="60">
        <f>VLOOKUP($A17,'Return Data'!$B$7:$R$2292,7,0)</f>
        <v>4.8752000000000004</v>
      </c>
      <c r="I17" s="61">
        <f t="shared" si="2"/>
        <v>11</v>
      </c>
      <c r="J17" s="60">
        <f>VLOOKUP($A17,'Return Data'!$B$7:$R$2292,8,0)</f>
        <v>4.8426999999999998</v>
      </c>
      <c r="K17" s="61">
        <f t="shared" si="3"/>
        <v>20</v>
      </c>
      <c r="L17" s="60">
        <f>VLOOKUP($A17,'Return Data'!$B$7:$R$2292,9,0)</f>
        <v>4.6786000000000003</v>
      </c>
      <c r="M17" s="61">
        <f t="shared" si="4"/>
        <v>27</v>
      </c>
      <c r="N17" s="60">
        <f>VLOOKUP($A17,'Return Data'!$B$7:$R$2292,10,0)</f>
        <v>4.3003999999999998</v>
      </c>
      <c r="O17" s="61">
        <f t="shared" si="5"/>
        <v>26</v>
      </c>
      <c r="P17" s="60">
        <f>VLOOKUP($A17,'Return Data'!$B$7:$R$2292,11,0)</f>
        <v>3.8279999999999998</v>
      </c>
      <c r="Q17" s="61">
        <f t="shared" si="6"/>
        <v>24</v>
      </c>
      <c r="R17" s="60">
        <f>VLOOKUP($A17,'Return Data'!$B$7:$R$2292,12,0)</f>
        <v>3.6797</v>
      </c>
      <c r="S17" s="61">
        <f t="shared" si="7"/>
        <v>22</v>
      </c>
      <c r="T17" s="60">
        <f>VLOOKUP($A17,'Return Data'!$B$7:$R$2292,13,0)</f>
        <v>3.5373000000000001</v>
      </c>
      <c r="U17" s="61">
        <f t="shared" si="8"/>
        <v>18</v>
      </c>
      <c r="V17" s="60">
        <f>VLOOKUP($A17,'Return Data'!$B$7:$R$2292,17,0)</f>
        <v>3.2742</v>
      </c>
      <c r="W17" s="61">
        <f t="shared" si="10"/>
        <v>14</v>
      </c>
      <c r="X17" s="60"/>
      <c r="Y17" s="61"/>
      <c r="Z17" s="60">
        <f>VLOOKUP($A17,'Return Data'!$B$7:$R$2292,16,0)</f>
        <v>3.6778</v>
      </c>
      <c r="AA17" s="62">
        <f t="shared" si="9"/>
        <v>16</v>
      </c>
    </row>
    <row r="18" spans="1:27" x14ac:dyDescent="0.3">
      <c r="A18" s="58" t="s">
        <v>1227</v>
      </c>
      <c r="B18" s="59">
        <f>VLOOKUP($A18,'Return Data'!$B$7:$R$2292,3,0)</f>
        <v>44774</v>
      </c>
      <c r="C18" s="60">
        <f>VLOOKUP($A18,'Return Data'!$B$7:$R$2292,4,0)</f>
        <v>115.81059999999999</v>
      </c>
      <c r="D18" s="60">
        <f>VLOOKUP($A18,'Return Data'!$B$7:$R$2292,5,0)</f>
        <v>4.5705</v>
      </c>
      <c r="E18" s="61">
        <f t="shared" si="0"/>
        <v>11</v>
      </c>
      <c r="F18" s="60">
        <f>VLOOKUP($A18,'Return Data'!$B$7:$R$2292,6,0)</f>
        <v>4.7504</v>
      </c>
      <c r="G18" s="61">
        <f t="shared" si="1"/>
        <v>18</v>
      </c>
      <c r="H18" s="60">
        <f>VLOOKUP($A18,'Return Data'!$B$7:$R$2292,7,0)</f>
        <v>4.8581000000000003</v>
      </c>
      <c r="I18" s="61">
        <f t="shared" si="2"/>
        <v>15</v>
      </c>
      <c r="J18" s="60">
        <f>VLOOKUP($A18,'Return Data'!$B$7:$R$2292,8,0)</f>
        <v>4.8513999999999999</v>
      </c>
      <c r="K18" s="61">
        <f t="shared" si="3"/>
        <v>17</v>
      </c>
      <c r="L18" s="60">
        <f>VLOOKUP($A18,'Return Data'!$B$7:$R$2292,9,0)</f>
        <v>4.7046000000000001</v>
      </c>
      <c r="M18" s="61">
        <f t="shared" si="4"/>
        <v>18</v>
      </c>
      <c r="N18" s="60">
        <f>VLOOKUP($A18,'Return Data'!$B$7:$R$2292,10,0)</f>
        <v>4.3345000000000002</v>
      </c>
      <c r="O18" s="61">
        <f t="shared" si="5"/>
        <v>18</v>
      </c>
      <c r="P18" s="60">
        <f>VLOOKUP($A18,'Return Data'!$B$7:$R$2292,11,0)</f>
        <v>3.8517999999999999</v>
      </c>
      <c r="Q18" s="61">
        <f t="shared" si="6"/>
        <v>16</v>
      </c>
      <c r="R18" s="60">
        <f>VLOOKUP($A18,'Return Data'!$B$7:$R$2292,12,0)</f>
        <v>3.6833</v>
      </c>
      <c r="S18" s="61">
        <f t="shared" si="7"/>
        <v>21</v>
      </c>
      <c r="T18" s="60">
        <f>VLOOKUP($A18,'Return Data'!$B$7:$R$2292,13,0)</f>
        <v>3.5301</v>
      </c>
      <c r="U18" s="61">
        <f t="shared" si="8"/>
        <v>22</v>
      </c>
      <c r="V18" s="60">
        <f>VLOOKUP($A18,'Return Data'!$B$7:$R$2292,17,0)</f>
        <v>3.2608999999999999</v>
      </c>
      <c r="W18" s="61">
        <f t="shared" si="10"/>
        <v>20</v>
      </c>
      <c r="X18" s="60">
        <f>VLOOKUP($A18,'Return Data'!$B$7:$R$2292,14,0)</f>
        <v>3.5407999999999999</v>
      </c>
      <c r="Y18" s="61">
        <f>RANK(X18,X$8:X$36,0)</f>
        <v>7</v>
      </c>
      <c r="Z18" s="60">
        <f>VLOOKUP($A18,'Return Data'!$B$7:$R$2292,16,0)</f>
        <v>4.0289000000000001</v>
      </c>
      <c r="AA18" s="62">
        <f t="shared" si="9"/>
        <v>6</v>
      </c>
    </row>
    <row r="19" spans="1:27" x14ac:dyDescent="0.3">
      <c r="A19" s="58" t="s">
        <v>1230</v>
      </c>
      <c r="B19" s="59">
        <f>VLOOKUP($A19,'Return Data'!$B$7:$R$2292,3,0)</f>
        <v>44774</v>
      </c>
      <c r="C19" s="60">
        <f>VLOOKUP($A19,'Return Data'!$B$7:$R$2292,4,0)</f>
        <v>1145.2435</v>
      </c>
      <c r="D19" s="60">
        <f>VLOOKUP($A19,'Return Data'!$B$7:$R$2292,5,0)</f>
        <v>4.3667999999999996</v>
      </c>
      <c r="E19" s="61">
        <f t="shared" si="0"/>
        <v>23</v>
      </c>
      <c r="F19" s="60">
        <f>VLOOKUP($A19,'Return Data'!$B$7:$R$2292,6,0)</f>
        <v>4.6284000000000001</v>
      </c>
      <c r="G19" s="61">
        <f t="shared" si="1"/>
        <v>24</v>
      </c>
      <c r="H19" s="60">
        <f>VLOOKUP($A19,'Return Data'!$B$7:$R$2292,7,0)</f>
        <v>4.8097000000000003</v>
      </c>
      <c r="I19" s="61">
        <f t="shared" si="2"/>
        <v>22</v>
      </c>
      <c r="J19" s="60">
        <f>VLOOKUP($A19,'Return Data'!$B$7:$R$2292,8,0)</f>
        <v>4.8367000000000004</v>
      </c>
      <c r="K19" s="61">
        <f t="shared" si="3"/>
        <v>23</v>
      </c>
      <c r="L19" s="60">
        <f>VLOOKUP($A19,'Return Data'!$B$7:$R$2292,9,0)</f>
        <v>4.6909999999999998</v>
      </c>
      <c r="M19" s="61">
        <f t="shared" si="4"/>
        <v>24</v>
      </c>
      <c r="N19" s="60">
        <f>VLOOKUP($A19,'Return Data'!$B$7:$R$2292,10,0)</f>
        <v>4.3398000000000003</v>
      </c>
      <c r="O19" s="61">
        <f t="shared" si="5"/>
        <v>16</v>
      </c>
      <c r="P19" s="60">
        <f>VLOOKUP($A19,'Return Data'!$B$7:$R$2292,11,0)</f>
        <v>3.8466</v>
      </c>
      <c r="Q19" s="61">
        <f t="shared" si="6"/>
        <v>19</v>
      </c>
      <c r="R19" s="60">
        <f>VLOOKUP($A19,'Return Data'!$B$7:$R$2292,12,0)</f>
        <v>3.6846999999999999</v>
      </c>
      <c r="S19" s="61">
        <f t="shared" si="7"/>
        <v>18</v>
      </c>
      <c r="T19" s="60">
        <f>VLOOKUP($A19,'Return Data'!$B$7:$R$2292,13,0)</f>
        <v>3.5326</v>
      </c>
      <c r="U19" s="61">
        <f t="shared" si="8"/>
        <v>19</v>
      </c>
      <c r="V19" s="60">
        <f>VLOOKUP($A19,'Return Data'!$B$7:$R$2292,17,0)</f>
        <v>3.2547000000000001</v>
      </c>
      <c r="W19" s="61">
        <f t="shared" si="10"/>
        <v>23</v>
      </c>
      <c r="X19" s="60">
        <f>VLOOKUP($A19,'Return Data'!$B$7:$R$2292,14,0)</f>
        <v>3.5308000000000002</v>
      </c>
      <c r="Y19" s="61">
        <f>RANK(X19,X$8:X$36,0)</f>
        <v>8</v>
      </c>
      <c r="Z19" s="60">
        <f>VLOOKUP($A19,'Return Data'!$B$7:$R$2292,16,0)</f>
        <v>3.9087000000000001</v>
      </c>
      <c r="AA19" s="62">
        <f t="shared" si="9"/>
        <v>11</v>
      </c>
    </row>
    <row r="20" spans="1:27" x14ac:dyDescent="0.3">
      <c r="A20" s="58" t="s">
        <v>1232</v>
      </c>
      <c r="B20" s="59">
        <f>VLOOKUP($A20,'Return Data'!$B$7:$R$2292,3,0)</f>
        <v>44774</v>
      </c>
      <c r="C20" s="60">
        <f>VLOOKUP($A20,'Return Data'!$B$7:$R$2292,4,0)</f>
        <v>1113.2360000000001</v>
      </c>
      <c r="D20" s="60">
        <f>VLOOKUP($A20,'Return Data'!$B$7:$R$2292,5,0)</f>
        <v>3.9775</v>
      </c>
      <c r="E20" s="61">
        <f t="shared" si="0"/>
        <v>29</v>
      </c>
      <c r="F20" s="60">
        <f>VLOOKUP($A20,'Return Data'!$B$7:$R$2292,6,0)</f>
        <v>4.4814999999999996</v>
      </c>
      <c r="G20" s="61">
        <f t="shared" si="1"/>
        <v>29</v>
      </c>
      <c r="H20" s="60">
        <f>VLOOKUP($A20,'Return Data'!$B$7:$R$2292,7,0)</f>
        <v>4.6787000000000001</v>
      </c>
      <c r="I20" s="61">
        <f t="shared" si="2"/>
        <v>27</v>
      </c>
      <c r="J20" s="60">
        <f>VLOOKUP($A20,'Return Data'!$B$7:$R$2292,8,0)</f>
        <v>4.7054999999999998</v>
      </c>
      <c r="K20" s="61">
        <f t="shared" si="3"/>
        <v>28</v>
      </c>
      <c r="L20" s="60">
        <f>VLOOKUP($A20,'Return Data'!$B$7:$R$2292,9,0)</f>
        <v>4.7938000000000001</v>
      </c>
      <c r="M20" s="61">
        <f t="shared" si="4"/>
        <v>4</v>
      </c>
      <c r="N20" s="60">
        <f>VLOOKUP($A20,'Return Data'!$B$7:$R$2292,10,0)</f>
        <v>4.2691999999999997</v>
      </c>
      <c r="O20" s="61">
        <f t="shared" si="5"/>
        <v>27</v>
      </c>
      <c r="P20" s="60">
        <f>VLOOKUP($A20,'Return Data'!$B$7:$R$2292,11,0)</f>
        <v>3.7498999999999998</v>
      </c>
      <c r="Q20" s="61">
        <f t="shared" si="6"/>
        <v>28</v>
      </c>
      <c r="R20" s="60">
        <f>VLOOKUP($A20,'Return Data'!$B$7:$R$2292,12,0)</f>
        <v>3.5933000000000002</v>
      </c>
      <c r="S20" s="61">
        <f t="shared" si="7"/>
        <v>28</v>
      </c>
      <c r="T20" s="60">
        <f>VLOOKUP($A20,'Return Data'!$B$7:$R$2292,13,0)</f>
        <v>3.4478</v>
      </c>
      <c r="U20" s="61">
        <f t="shared" si="8"/>
        <v>28</v>
      </c>
      <c r="V20" s="60">
        <f>VLOOKUP($A20,'Return Data'!$B$7:$R$2292,17,0)</f>
        <v>3.1926000000000001</v>
      </c>
      <c r="W20" s="61">
        <f t="shared" si="10"/>
        <v>27</v>
      </c>
      <c r="X20" s="60"/>
      <c r="Y20" s="61"/>
      <c r="Z20" s="60">
        <f>VLOOKUP($A20,'Return Data'!$B$7:$R$2292,16,0)</f>
        <v>3.5577000000000001</v>
      </c>
      <c r="AA20" s="62">
        <f t="shared" si="9"/>
        <v>23</v>
      </c>
    </row>
    <row r="21" spans="1:27" x14ac:dyDescent="0.3">
      <c r="A21" s="58" t="s">
        <v>1234</v>
      </c>
      <c r="B21" s="59">
        <f>VLOOKUP($A21,'Return Data'!$B$7:$R$2292,3,0)</f>
        <v>44774</v>
      </c>
      <c r="C21" s="60">
        <f>VLOOKUP($A21,'Return Data'!$B$7:$R$2292,4,0)</f>
        <v>1088.0061000000001</v>
      </c>
      <c r="D21" s="60">
        <f>VLOOKUP($A21,'Return Data'!$B$7:$R$2292,5,0)</f>
        <v>4.4523000000000001</v>
      </c>
      <c r="E21" s="61">
        <f t="shared" si="0"/>
        <v>21</v>
      </c>
      <c r="F21" s="60">
        <f>VLOOKUP($A21,'Return Data'!$B$7:$R$2292,6,0)</f>
        <v>4.7230999999999996</v>
      </c>
      <c r="G21" s="61">
        <f t="shared" si="1"/>
        <v>20</v>
      </c>
      <c r="H21" s="60">
        <f>VLOOKUP($A21,'Return Data'!$B$7:$R$2292,7,0)</f>
        <v>4.8559999999999999</v>
      </c>
      <c r="I21" s="61">
        <f t="shared" si="2"/>
        <v>16</v>
      </c>
      <c r="J21" s="60">
        <f>VLOOKUP($A21,'Return Data'!$B$7:$R$2292,8,0)</f>
        <v>4.8616999999999999</v>
      </c>
      <c r="K21" s="61">
        <f t="shared" si="3"/>
        <v>13</v>
      </c>
      <c r="L21" s="60">
        <f>VLOOKUP($A21,'Return Data'!$B$7:$R$2292,9,0)</f>
        <v>4.7670000000000003</v>
      </c>
      <c r="M21" s="61">
        <f t="shared" si="4"/>
        <v>8</v>
      </c>
      <c r="N21" s="60">
        <f>VLOOKUP($A21,'Return Data'!$B$7:$R$2292,10,0)</f>
        <v>4.3776000000000002</v>
      </c>
      <c r="O21" s="61">
        <f t="shared" si="5"/>
        <v>8</v>
      </c>
      <c r="P21" s="60">
        <f>VLOOKUP($A21,'Return Data'!$B$7:$R$2292,11,0)</f>
        <v>3.8769</v>
      </c>
      <c r="Q21" s="61">
        <f t="shared" si="6"/>
        <v>9</v>
      </c>
      <c r="R21" s="60">
        <f>VLOOKUP($A21,'Return Data'!$B$7:$R$2292,12,0)</f>
        <v>3.7227999999999999</v>
      </c>
      <c r="S21" s="61">
        <f t="shared" si="7"/>
        <v>8</v>
      </c>
      <c r="T21" s="60">
        <f>VLOOKUP($A21,'Return Data'!$B$7:$R$2292,13,0)</f>
        <v>3.5710999999999999</v>
      </c>
      <c r="U21" s="61">
        <f t="shared" si="8"/>
        <v>10</v>
      </c>
      <c r="V21" s="60">
        <f>VLOOKUP($A21,'Return Data'!$B$7:$R$2292,17,0)</f>
        <v>3.2972999999999999</v>
      </c>
      <c r="W21" s="61">
        <f t="shared" si="10"/>
        <v>11</v>
      </c>
      <c r="X21" s="60"/>
      <c r="Y21" s="61"/>
      <c r="Z21" s="60">
        <f>VLOOKUP($A21,'Return Data'!$B$7:$R$2292,16,0)</f>
        <v>3.3439000000000001</v>
      </c>
      <c r="AA21" s="62">
        <f t="shared" si="9"/>
        <v>29</v>
      </c>
    </row>
    <row r="22" spans="1:27" x14ac:dyDescent="0.3">
      <c r="A22" s="58" t="s">
        <v>1236</v>
      </c>
      <c r="B22" s="59">
        <f>VLOOKUP($A22,'Return Data'!$B$7:$R$2292,3,0)</f>
        <v>44774</v>
      </c>
      <c r="C22" s="60">
        <f>VLOOKUP($A22,'Return Data'!$B$7:$R$2292,4,0)</f>
        <v>1096.4495999999999</v>
      </c>
      <c r="D22" s="60">
        <f>VLOOKUP($A22,'Return Data'!$B$7:$R$2292,5,0)</f>
        <v>4.3014999999999999</v>
      </c>
      <c r="E22" s="61">
        <f t="shared" si="0"/>
        <v>27</v>
      </c>
      <c r="F22" s="60">
        <f>VLOOKUP($A22,'Return Data'!$B$7:$R$2292,6,0)</f>
        <v>4.5423999999999998</v>
      </c>
      <c r="G22" s="61">
        <f t="shared" si="1"/>
        <v>28</v>
      </c>
      <c r="H22" s="60">
        <f>VLOOKUP($A22,'Return Data'!$B$7:$R$2292,7,0)</f>
        <v>4.6771000000000003</v>
      </c>
      <c r="I22" s="61">
        <f t="shared" si="2"/>
        <v>28</v>
      </c>
      <c r="J22" s="60">
        <f>VLOOKUP($A22,'Return Data'!$B$7:$R$2292,8,0)</f>
        <v>4.7015000000000002</v>
      </c>
      <c r="K22" s="61">
        <f t="shared" si="3"/>
        <v>29</v>
      </c>
      <c r="L22" s="60">
        <f>VLOOKUP($A22,'Return Data'!$B$7:$R$2292,9,0)</f>
        <v>4.6124999999999998</v>
      </c>
      <c r="M22" s="61">
        <f t="shared" si="4"/>
        <v>28</v>
      </c>
      <c r="N22" s="60">
        <f>VLOOKUP($A22,'Return Data'!$B$7:$R$2292,10,0)</f>
        <v>4.1825000000000001</v>
      </c>
      <c r="O22" s="61">
        <f t="shared" si="5"/>
        <v>29</v>
      </c>
      <c r="P22" s="60">
        <f>VLOOKUP($A22,'Return Data'!$B$7:$R$2292,11,0)</f>
        <v>3.7627999999999999</v>
      </c>
      <c r="Q22" s="61">
        <f t="shared" si="6"/>
        <v>27</v>
      </c>
      <c r="R22" s="60">
        <f>VLOOKUP($A22,'Return Data'!$B$7:$R$2292,12,0)</f>
        <v>3.6128999999999998</v>
      </c>
      <c r="S22" s="61">
        <f t="shared" si="7"/>
        <v>27</v>
      </c>
      <c r="T22" s="60">
        <f>VLOOKUP($A22,'Return Data'!$B$7:$R$2292,13,0)</f>
        <v>3.4664999999999999</v>
      </c>
      <c r="U22" s="61">
        <f t="shared" si="8"/>
        <v>27</v>
      </c>
      <c r="V22" s="60">
        <f>VLOOKUP($A22,'Return Data'!$B$7:$R$2292,17,0)</f>
        <v>3.2021000000000002</v>
      </c>
      <c r="W22" s="61">
        <f t="shared" si="10"/>
        <v>26</v>
      </c>
      <c r="X22" s="60"/>
      <c r="Y22" s="61"/>
      <c r="Z22" s="60">
        <f>VLOOKUP($A22,'Return Data'!$B$7:$R$2292,16,0)</f>
        <v>3.3767</v>
      </c>
      <c r="AA22" s="62">
        <f t="shared" si="9"/>
        <v>28</v>
      </c>
    </row>
    <row r="23" spans="1:27" x14ac:dyDescent="0.3">
      <c r="A23" s="58" t="s">
        <v>1238</v>
      </c>
      <c r="B23" s="59">
        <f>VLOOKUP($A23,'Return Data'!$B$7:$R$2292,3,0)</f>
        <v>44774</v>
      </c>
      <c r="C23" s="60">
        <f>VLOOKUP($A23,'Return Data'!$B$7:$R$2292,4,0)</f>
        <v>1093.7543000000001</v>
      </c>
      <c r="D23" s="60">
        <f>VLOOKUP($A23,'Return Data'!$B$7:$R$2292,5,0)</f>
        <v>4.3555000000000001</v>
      </c>
      <c r="E23" s="61">
        <f t="shared" si="0"/>
        <v>25</v>
      </c>
      <c r="F23" s="60">
        <f>VLOOKUP($A23,'Return Data'!$B$7:$R$2292,6,0)</f>
        <v>4.6593</v>
      </c>
      <c r="G23" s="61">
        <f t="shared" si="1"/>
        <v>23</v>
      </c>
      <c r="H23" s="60">
        <f>VLOOKUP($A23,'Return Data'!$B$7:$R$2292,7,0)</f>
        <v>4.8026999999999997</v>
      </c>
      <c r="I23" s="61">
        <f t="shared" si="2"/>
        <v>23</v>
      </c>
      <c r="J23" s="60">
        <f>VLOOKUP($A23,'Return Data'!$B$7:$R$2292,8,0)</f>
        <v>4.8380000000000001</v>
      </c>
      <c r="K23" s="61">
        <f t="shared" si="3"/>
        <v>22</v>
      </c>
      <c r="L23" s="60">
        <f>VLOOKUP($A23,'Return Data'!$B$7:$R$2292,9,0)</f>
        <v>4.7302</v>
      </c>
      <c r="M23" s="61">
        <f t="shared" si="4"/>
        <v>12</v>
      </c>
      <c r="N23" s="60">
        <f>VLOOKUP($A23,'Return Data'!$B$7:$R$2292,10,0)</f>
        <v>4.3483000000000001</v>
      </c>
      <c r="O23" s="61">
        <f t="shared" si="5"/>
        <v>14</v>
      </c>
      <c r="P23" s="60">
        <f>VLOOKUP($A23,'Return Data'!$B$7:$R$2292,11,0)</f>
        <v>3.8563000000000001</v>
      </c>
      <c r="Q23" s="61">
        <f t="shared" si="6"/>
        <v>14</v>
      </c>
      <c r="R23" s="60">
        <f>VLOOKUP($A23,'Return Data'!$B$7:$R$2292,12,0)</f>
        <v>3.7157</v>
      </c>
      <c r="S23" s="61">
        <f t="shared" si="7"/>
        <v>12</v>
      </c>
      <c r="T23" s="60">
        <f>VLOOKUP($A23,'Return Data'!$B$7:$R$2292,13,0)</f>
        <v>3.5703</v>
      </c>
      <c r="U23" s="61">
        <f t="shared" si="8"/>
        <v>11</v>
      </c>
      <c r="V23" s="60">
        <f>VLOOKUP($A23,'Return Data'!$B$7:$R$2292,17,0)</f>
        <v>3.3174000000000001</v>
      </c>
      <c r="W23" s="61">
        <f t="shared" si="10"/>
        <v>6</v>
      </c>
      <c r="X23" s="60"/>
      <c r="Y23" s="61"/>
      <c r="Z23" s="60">
        <f>VLOOKUP($A23,'Return Data'!$B$7:$R$2292,16,0)</f>
        <v>3.4224999999999999</v>
      </c>
      <c r="AA23" s="62">
        <f t="shared" si="9"/>
        <v>27</v>
      </c>
    </row>
    <row r="24" spans="1:27" x14ac:dyDescent="0.3">
      <c r="A24" s="58" t="s">
        <v>1240</v>
      </c>
      <c r="B24" s="59">
        <f>VLOOKUP($A24,'Return Data'!$B$7:$R$2292,3,0)</f>
        <v>44774</v>
      </c>
      <c r="C24" s="60">
        <f>VLOOKUP($A24,'Return Data'!$B$7:$R$2292,4,0)</f>
        <v>1146.5345</v>
      </c>
      <c r="D24" s="60">
        <f>VLOOKUP($A24,'Return Data'!$B$7:$R$2292,5,0)</f>
        <v>4.5370999999999997</v>
      </c>
      <c r="E24" s="61">
        <f t="shared" si="0"/>
        <v>14</v>
      </c>
      <c r="F24" s="60">
        <f>VLOOKUP($A24,'Return Data'!$B$7:$R$2292,6,0)</f>
        <v>4.7855999999999996</v>
      </c>
      <c r="G24" s="61">
        <f t="shared" si="1"/>
        <v>11</v>
      </c>
      <c r="H24" s="60">
        <f>VLOOKUP($A24,'Return Data'!$B$7:$R$2292,7,0)</f>
        <v>4.8552999999999997</v>
      </c>
      <c r="I24" s="61">
        <f t="shared" si="2"/>
        <v>17</v>
      </c>
      <c r="J24" s="60">
        <f>VLOOKUP($A24,'Return Data'!$B$7:$R$2292,8,0)</f>
        <v>4.8526999999999996</v>
      </c>
      <c r="K24" s="61">
        <f t="shared" si="3"/>
        <v>16</v>
      </c>
      <c r="L24" s="60">
        <f>VLOOKUP($A24,'Return Data'!$B$7:$R$2292,9,0)</f>
        <v>4.6917</v>
      </c>
      <c r="M24" s="61">
        <f t="shared" si="4"/>
        <v>23</v>
      </c>
      <c r="N24" s="60">
        <f>VLOOKUP($A24,'Return Data'!$B$7:$R$2292,10,0)</f>
        <v>4.3266999999999998</v>
      </c>
      <c r="O24" s="61">
        <f t="shared" si="5"/>
        <v>19</v>
      </c>
      <c r="P24" s="60">
        <f>VLOOKUP($A24,'Return Data'!$B$7:$R$2292,11,0)</f>
        <v>3.8429000000000002</v>
      </c>
      <c r="Q24" s="61">
        <f t="shared" si="6"/>
        <v>20</v>
      </c>
      <c r="R24" s="60">
        <f>VLOOKUP($A24,'Return Data'!$B$7:$R$2292,12,0)</f>
        <v>3.6842999999999999</v>
      </c>
      <c r="S24" s="61">
        <f t="shared" si="7"/>
        <v>19</v>
      </c>
      <c r="T24" s="60">
        <f>VLOOKUP($A24,'Return Data'!$B$7:$R$2292,13,0)</f>
        <v>3.5310000000000001</v>
      </c>
      <c r="U24" s="61">
        <f t="shared" si="8"/>
        <v>21</v>
      </c>
      <c r="V24" s="60">
        <f>VLOOKUP($A24,'Return Data'!$B$7:$R$2292,17,0)</f>
        <v>3.2601</v>
      </c>
      <c r="W24" s="61">
        <f t="shared" si="10"/>
        <v>22</v>
      </c>
      <c r="X24" s="60">
        <f>VLOOKUP($A24,'Return Data'!$B$7:$R$2292,14,0)</f>
        <v>3.5556999999999999</v>
      </c>
      <c r="Y24" s="61">
        <f>RANK(X24,X$8:X$36,0)</f>
        <v>5</v>
      </c>
      <c r="Z24" s="60">
        <f>VLOOKUP($A24,'Return Data'!$B$7:$R$2292,16,0)</f>
        <v>3.9325000000000001</v>
      </c>
      <c r="AA24" s="62">
        <f t="shared" si="9"/>
        <v>10</v>
      </c>
    </row>
    <row r="25" spans="1:27" x14ac:dyDescent="0.3">
      <c r="A25" s="58" t="s">
        <v>1242</v>
      </c>
      <c r="B25" s="59">
        <f>VLOOKUP($A25,'Return Data'!$B$7:$R$2292,3,0)</f>
        <v>44774</v>
      </c>
      <c r="C25" s="60">
        <f>VLOOKUP($A25,'Return Data'!$B$7:$R$2292,4,0)</f>
        <v>2666.27516666667</v>
      </c>
      <c r="D25" s="60">
        <f>VLOOKUP($A25,'Return Data'!$B$7:$R$2292,5,0)</f>
        <v>4.6664000000000003</v>
      </c>
      <c r="E25" s="61">
        <f t="shared" si="0"/>
        <v>8</v>
      </c>
      <c r="F25" s="60">
        <f>VLOOKUP($A25,'Return Data'!$B$7:$R$2292,6,0)</f>
        <v>4.7779999999999996</v>
      </c>
      <c r="G25" s="61">
        <f t="shared" si="1"/>
        <v>14</v>
      </c>
      <c r="H25" s="60">
        <f>VLOOKUP($A25,'Return Data'!$B$7:$R$2292,7,0)</f>
        <v>4.8456999999999999</v>
      </c>
      <c r="I25" s="61">
        <f t="shared" si="2"/>
        <v>19</v>
      </c>
      <c r="J25" s="60">
        <f>VLOOKUP($A25,'Return Data'!$B$7:$R$2292,8,0)</f>
        <v>4.8231999999999999</v>
      </c>
      <c r="K25" s="61">
        <f t="shared" si="3"/>
        <v>25</v>
      </c>
      <c r="L25" s="60">
        <f>VLOOKUP($A25,'Return Data'!$B$7:$R$2292,9,0)</f>
        <v>4.6866000000000003</v>
      </c>
      <c r="M25" s="61">
        <f t="shared" si="4"/>
        <v>25</v>
      </c>
      <c r="N25" s="60">
        <f>VLOOKUP($A25,'Return Data'!$B$7:$R$2292,10,0)</f>
        <v>4.3093000000000004</v>
      </c>
      <c r="O25" s="61">
        <f t="shared" si="5"/>
        <v>24</v>
      </c>
      <c r="P25" s="60">
        <f>VLOOKUP($A25,'Return Data'!$B$7:$R$2292,11,0)</f>
        <v>3.8481000000000001</v>
      </c>
      <c r="Q25" s="61">
        <f t="shared" si="6"/>
        <v>18</v>
      </c>
      <c r="R25" s="60">
        <f>VLOOKUP($A25,'Return Data'!$B$7:$R$2292,12,0)</f>
        <v>3.6892999999999998</v>
      </c>
      <c r="S25" s="61">
        <f t="shared" si="7"/>
        <v>17</v>
      </c>
      <c r="T25" s="60">
        <f>VLOOKUP($A25,'Return Data'!$B$7:$R$2292,13,0)</f>
        <v>3.5411000000000001</v>
      </c>
      <c r="U25" s="61">
        <f t="shared" si="8"/>
        <v>17</v>
      </c>
      <c r="V25" s="60">
        <f>VLOOKUP($A25,'Return Data'!$B$7:$R$2292,17,0)</f>
        <v>3.2738</v>
      </c>
      <c r="W25" s="61">
        <f t="shared" si="10"/>
        <v>15</v>
      </c>
      <c r="X25" s="60">
        <f>VLOOKUP($A25,'Return Data'!$B$7:$R$2292,14,0)</f>
        <v>3.4192999999999998</v>
      </c>
      <c r="Y25" s="61">
        <f>RANK(X25,X$8:X$36,0)</f>
        <v>10</v>
      </c>
      <c r="Z25" s="60">
        <f>VLOOKUP($A25,'Return Data'!$B$7:$R$2292,16,0)</f>
        <v>6.4508000000000001</v>
      </c>
      <c r="AA25" s="62">
        <f t="shared" si="9"/>
        <v>2</v>
      </c>
    </row>
    <row r="26" spans="1:27" x14ac:dyDescent="0.3">
      <c r="A26" s="58" t="s">
        <v>1244</v>
      </c>
      <c r="B26" s="59">
        <f>VLOOKUP($A26,'Return Data'!$B$7:$R$2292,3,0)</f>
        <v>44774</v>
      </c>
      <c r="C26" s="60">
        <f>VLOOKUP($A26,'Return Data'!$B$7:$R$2292,4,0)</f>
        <v>1113.3309999999999</v>
      </c>
      <c r="D26" s="60">
        <f>VLOOKUP($A26,'Return Data'!$B$7:$R$2292,5,0)</f>
        <v>4.3609</v>
      </c>
      <c r="E26" s="61">
        <f t="shared" si="0"/>
        <v>24</v>
      </c>
      <c r="F26" s="60">
        <f>VLOOKUP($A26,'Return Data'!$B$7:$R$2292,6,0)</f>
        <v>4.5926999999999998</v>
      </c>
      <c r="G26" s="61">
        <f t="shared" si="1"/>
        <v>27</v>
      </c>
      <c r="H26" s="60">
        <f>VLOOKUP($A26,'Return Data'!$B$7:$R$2292,7,0)</f>
        <v>4.7637</v>
      </c>
      <c r="I26" s="61">
        <f t="shared" si="2"/>
        <v>26</v>
      </c>
      <c r="J26" s="60">
        <f>VLOOKUP($A26,'Return Data'!$B$7:$R$2292,8,0)</f>
        <v>4.8586</v>
      </c>
      <c r="K26" s="61">
        <f t="shared" si="3"/>
        <v>14</v>
      </c>
      <c r="L26" s="60">
        <f>VLOOKUP($A26,'Return Data'!$B$7:$R$2292,9,0)</f>
        <v>4.8276000000000003</v>
      </c>
      <c r="M26" s="61">
        <f t="shared" si="4"/>
        <v>3</v>
      </c>
      <c r="N26" s="60">
        <f>VLOOKUP($A26,'Return Data'!$B$7:$R$2292,10,0)</f>
        <v>4.3722000000000003</v>
      </c>
      <c r="O26" s="61">
        <f t="shared" si="5"/>
        <v>9</v>
      </c>
      <c r="P26" s="60">
        <f>VLOOKUP($A26,'Return Data'!$B$7:$R$2292,11,0)</f>
        <v>3.8609</v>
      </c>
      <c r="Q26" s="61">
        <f t="shared" si="6"/>
        <v>13</v>
      </c>
      <c r="R26" s="60">
        <f>VLOOKUP($A26,'Return Data'!$B$7:$R$2292,12,0)</f>
        <v>3.6991000000000001</v>
      </c>
      <c r="S26" s="61">
        <f t="shared" si="7"/>
        <v>13</v>
      </c>
      <c r="T26" s="60">
        <f>VLOOKUP($A26,'Return Data'!$B$7:$R$2292,13,0)</f>
        <v>3.5461999999999998</v>
      </c>
      <c r="U26" s="61">
        <f t="shared" si="8"/>
        <v>13</v>
      </c>
      <c r="V26" s="60">
        <f>VLOOKUP($A26,'Return Data'!$B$7:$R$2292,17,0)</f>
        <v>3.2602000000000002</v>
      </c>
      <c r="W26" s="61">
        <f t="shared" si="10"/>
        <v>21</v>
      </c>
      <c r="X26" s="60"/>
      <c r="Y26" s="61"/>
      <c r="Z26" s="60">
        <f>VLOOKUP($A26,'Return Data'!$B$7:$R$2292,16,0)</f>
        <v>3.5745</v>
      </c>
      <c r="AA26" s="62">
        <f t="shared" si="9"/>
        <v>22</v>
      </c>
    </row>
    <row r="27" spans="1:27" x14ac:dyDescent="0.3">
      <c r="A27" s="58" t="s">
        <v>1246</v>
      </c>
      <c r="B27" s="59">
        <f>VLOOKUP($A27,'Return Data'!$B$7:$R$2292,3,0)</f>
        <v>44774</v>
      </c>
      <c r="C27" s="60">
        <f>VLOOKUP($A27,'Return Data'!$B$7:$R$2292,4,0)</f>
        <v>1112.6782000000001</v>
      </c>
      <c r="D27" s="60">
        <f>VLOOKUP($A27,'Return Data'!$B$7:$R$2292,5,0)</f>
        <v>4.7145000000000001</v>
      </c>
      <c r="E27" s="61">
        <f t="shared" si="0"/>
        <v>6</v>
      </c>
      <c r="F27" s="60">
        <f>VLOOKUP($A27,'Return Data'!$B$7:$R$2292,6,0)</f>
        <v>4.8152999999999997</v>
      </c>
      <c r="G27" s="61">
        <f t="shared" si="1"/>
        <v>8</v>
      </c>
      <c r="H27" s="60">
        <f>VLOOKUP($A27,'Return Data'!$B$7:$R$2292,7,0)</f>
        <v>4.9181999999999997</v>
      </c>
      <c r="I27" s="61">
        <f t="shared" si="2"/>
        <v>6</v>
      </c>
      <c r="J27" s="60">
        <f>VLOOKUP($A27,'Return Data'!$B$7:$R$2292,8,0)</f>
        <v>4.8994999999999997</v>
      </c>
      <c r="K27" s="61">
        <f t="shared" si="3"/>
        <v>8</v>
      </c>
      <c r="L27" s="60">
        <f>VLOOKUP($A27,'Return Data'!$B$7:$R$2292,9,0)</f>
        <v>4.7301000000000002</v>
      </c>
      <c r="M27" s="61">
        <f t="shared" si="4"/>
        <v>13</v>
      </c>
      <c r="N27" s="60">
        <f>VLOOKUP($A27,'Return Data'!$B$7:$R$2292,10,0)</f>
        <v>4.3574000000000002</v>
      </c>
      <c r="O27" s="61">
        <f t="shared" si="5"/>
        <v>12</v>
      </c>
      <c r="P27" s="60">
        <f>VLOOKUP($A27,'Return Data'!$B$7:$R$2292,11,0)</f>
        <v>3.8736000000000002</v>
      </c>
      <c r="Q27" s="61">
        <f t="shared" si="6"/>
        <v>11</v>
      </c>
      <c r="R27" s="60">
        <f>VLOOKUP($A27,'Return Data'!$B$7:$R$2292,12,0)</f>
        <v>3.7263000000000002</v>
      </c>
      <c r="S27" s="61">
        <f t="shared" si="7"/>
        <v>7</v>
      </c>
      <c r="T27" s="60">
        <f>VLOOKUP($A27,'Return Data'!$B$7:$R$2292,13,0)</f>
        <v>3.5815999999999999</v>
      </c>
      <c r="U27" s="61">
        <f t="shared" si="8"/>
        <v>7</v>
      </c>
      <c r="V27" s="60">
        <f>VLOOKUP($A27,'Return Data'!$B$7:$R$2292,17,0)</f>
        <v>3.3104</v>
      </c>
      <c r="W27" s="61">
        <f t="shared" si="10"/>
        <v>8</v>
      </c>
      <c r="X27" s="60"/>
      <c r="Y27" s="61"/>
      <c r="Z27" s="60">
        <f>VLOOKUP($A27,'Return Data'!$B$7:$R$2292,16,0)</f>
        <v>3.5897000000000001</v>
      </c>
      <c r="AA27" s="62">
        <f t="shared" si="9"/>
        <v>21</v>
      </c>
    </row>
    <row r="28" spans="1:27" x14ac:dyDescent="0.3">
      <c r="A28" s="58" t="s">
        <v>1248</v>
      </c>
      <c r="B28" s="59">
        <f>VLOOKUP($A28,'Return Data'!$B$7:$R$2292,3,0)</f>
        <v>44774</v>
      </c>
      <c r="C28" s="60">
        <f>VLOOKUP($A28,'Return Data'!$B$7:$R$2292,4,0)</f>
        <v>1102.0852</v>
      </c>
      <c r="D28" s="60">
        <f>VLOOKUP($A28,'Return Data'!$B$7:$R$2292,5,0)</f>
        <v>4.7598000000000003</v>
      </c>
      <c r="E28" s="61">
        <f t="shared" si="0"/>
        <v>4</v>
      </c>
      <c r="F28" s="60">
        <f>VLOOKUP($A28,'Return Data'!$B$7:$R$2292,6,0)</f>
        <v>4.8837000000000002</v>
      </c>
      <c r="G28" s="61">
        <f t="shared" si="1"/>
        <v>4</v>
      </c>
      <c r="H28" s="60">
        <f>VLOOKUP($A28,'Return Data'!$B$7:$R$2292,7,0)</f>
        <v>4.9360999999999997</v>
      </c>
      <c r="I28" s="61">
        <f t="shared" si="2"/>
        <v>3</v>
      </c>
      <c r="J28" s="60">
        <f>VLOOKUP($A28,'Return Data'!$B$7:$R$2292,8,0)</f>
        <v>4.9124999999999996</v>
      </c>
      <c r="K28" s="61">
        <f t="shared" si="3"/>
        <v>5</v>
      </c>
      <c r="L28" s="60">
        <f>VLOOKUP($A28,'Return Data'!$B$7:$R$2292,9,0)</f>
        <v>4.7161999999999997</v>
      </c>
      <c r="M28" s="61">
        <f t="shared" si="4"/>
        <v>16</v>
      </c>
      <c r="N28" s="60">
        <f>VLOOKUP($A28,'Return Data'!$B$7:$R$2292,10,0)</f>
        <v>4.3647</v>
      </c>
      <c r="O28" s="61">
        <f t="shared" si="5"/>
        <v>11</v>
      </c>
      <c r="P28" s="60">
        <f>VLOOKUP($A28,'Return Data'!$B$7:$R$2292,11,0)</f>
        <v>3.8927999999999998</v>
      </c>
      <c r="Q28" s="61">
        <f t="shared" si="6"/>
        <v>5</v>
      </c>
      <c r="R28" s="60">
        <f>VLOOKUP($A28,'Return Data'!$B$7:$R$2292,12,0)</f>
        <v>3.7393000000000001</v>
      </c>
      <c r="S28" s="61">
        <f t="shared" si="7"/>
        <v>5</v>
      </c>
      <c r="T28" s="60">
        <f>VLOOKUP($A28,'Return Data'!$B$7:$R$2292,13,0)</f>
        <v>3.5929000000000002</v>
      </c>
      <c r="U28" s="61">
        <f t="shared" si="8"/>
        <v>5</v>
      </c>
      <c r="V28" s="60">
        <f>VLOOKUP($A28,'Return Data'!$B$7:$R$2292,17,0)</f>
        <v>3.3372999999999999</v>
      </c>
      <c r="W28" s="61">
        <f t="shared" si="10"/>
        <v>4</v>
      </c>
      <c r="X28" s="60"/>
      <c r="Y28" s="61"/>
      <c r="Z28" s="60">
        <f>VLOOKUP($A28,'Return Data'!$B$7:$R$2292,16,0)</f>
        <v>3.5360999999999998</v>
      </c>
      <c r="AA28" s="62">
        <f t="shared" si="9"/>
        <v>24</v>
      </c>
    </row>
    <row r="29" spans="1:27" x14ac:dyDescent="0.3">
      <c r="A29" s="58" t="s">
        <v>1250</v>
      </c>
      <c r="B29" s="59">
        <f>VLOOKUP($A29,'Return Data'!$B$7:$R$2292,3,0)</f>
        <v>44774</v>
      </c>
      <c r="C29" s="60">
        <f>VLOOKUP($A29,'Return Data'!$B$7:$R$2292,4,0)</f>
        <v>115.3356</v>
      </c>
      <c r="D29" s="60">
        <f>VLOOKUP($A29,'Return Data'!$B$7:$R$2292,5,0)</f>
        <v>4.6843000000000004</v>
      </c>
      <c r="E29" s="61">
        <f t="shared" si="0"/>
        <v>7</v>
      </c>
      <c r="F29" s="60">
        <f>VLOOKUP($A29,'Return Data'!$B$7:$R$2292,6,0)</f>
        <v>4.8121999999999998</v>
      </c>
      <c r="G29" s="61">
        <f t="shared" si="1"/>
        <v>9</v>
      </c>
      <c r="H29" s="60">
        <f>VLOOKUP($A29,'Return Data'!$B$7:$R$2292,7,0)</f>
        <v>4.8963000000000001</v>
      </c>
      <c r="I29" s="61">
        <f t="shared" si="2"/>
        <v>8</v>
      </c>
      <c r="J29" s="60">
        <f>VLOOKUP($A29,'Return Data'!$B$7:$R$2292,8,0)</f>
        <v>4.8849999999999998</v>
      </c>
      <c r="K29" s="61">
        <f t="shared" si="3"/>
        <v>12</v>
      </c>
      <c r="L29" s="60">
        <f>VLOOKUP($A29,'Return Data'!$B$7:$R$2292,9,0)</f>
        <v>4.7323000000000004</v>
      </c>
      <c r="M29" s="61">
        <f t="shared" si="4"/>
        <v>11</v>
      </c>
      <c r="N29" s="60">
        <f>VLOOKUP($A29,'Return Data'!$B$7:$R$2292,10,0)</f>
        <v>4.3529</v>
      </c>
      <c r="O29" s="61">
        <f t="shared" si="5"/>
        <v>13</v>
      </c>
      <c r="P29" s="60">
        <f>VLOOKUP($A29,'Return Data'!$B$7:$R$2292,11,0)</f>
        <v>3.8754</v>
      </c>
      <c r="Q29" s="61">
        <f t="shared" si="6"/>
        <v>10</v>
      </c>
      <c r="R29" s="60">
        <f>VLOOKUP($A29,'Return Data'!$B$7:$R$2292,12,0)</f>
        <v>3.7193000000000001</v>
      </c>
      <c r="S29" s="61">
        <f t="shared" si="7"/>
        <v>10</v>
      </c>
      <c r="T29" s="60">
        <f>VLOOKUP($A29,'Return Data'!$B$7:$R$2292,13,0)</f>
        <v>3.5613999999999999</v>
      </c>
      <c r="U29" s="61">
        <f t="shared" si="8"/>
        <v>12</v>
      </c>
      <c r="V29" s="60">
        <f>VLOOKUP($A29,'Return Data'!$B$7:$R$2292,17,0)</f>
        <v>3.2847</v>
      </c>
      <c r="W29" s="61">
        <f t="shared" si="10"/>
        <v>12</v>
      </c>
      <c r="X29" s="60">
        <f>VLOOKUP($A29,'Return Data'!$B$7:$R$2292,14,0)</f>
        <v>3.5882999999999998</v>
      </c>
      <c r="Y29" s="61">
        <f>RANK(X29,X$8:X$36,0)</f>
        <v>3</v>
      </c>
      <c r="Z29" s="60">
        <f>VLOOKUP($A29,'Return Data'!$B$7:$R$2292,16,0)</f>
        <v>4.0179</v>
      </c>
      <c r="AA29" s="62">
        <f t="shared" si="9"/>
        <v>9</v>
      </c>
    </row>
    <row r="30" spans="1:27" x14ac:dyDescent="0.3">
      <c r="A30" s="58" t="s">
        <v>1252</v>
      </c>
      <c r="B30" s="59">
        <f>VLOOKUP($A30,'Return Data'!$B$7:$R$2292,3,0)</f>
        <v>44774</v>
      </c>
      <c r="C30" s="60">
        <f>VLOOKUP($A30,'Return Data'!$B$7:$R$2292,4,0)</f>
        <v>1110.2718</v>
      </c>
      <c r="D30" s="60">
        <f>VLOOKUP($A30,'Return Data'!$B$7:$R$2292,5,0)</f>
        <v>4.9089</v>
      </c>
      <c r="E30" s="61">
        <f t="shared" si="0"/>
        <v>2</v>
      </c>
      <c r="F30" s="60">
        <f>VLOOKUP($A30,'Return Data'!$B$7:$R$2292,6,0)</f>
        <v>5.1349999999999998</v>
      </c>
      <c r="G30" s="61">
        <f t="shared" si="1"/>
        <v>1</v>
      </c>
      <c r="H30" s="60">
        <f>VLOOKUP($A30,'Return Data'!$B$7:$R$2292,7,0)</f>
        <v>5.1955999999999998</v>
      </c>
      <c r="I30" s="61">
        <f t="shared" si="2"/>
        <v>1</v>
      </c>
      <c r="J30" s="60">
        <f>VLOOKUP($A30,'Return Data'!$B$7:$R$2292,8,0)</f>
        <v>5.1342999999999996</v>
      </c>
      <c r="K30" s="61">
        <f t="shared" si="3"/>
        <v>1</v>
      </c>
      <c r="L30" s="60">
        <f>VLOOKUP($A30,'Return Data'!$B$7:$R$2292,9,0)</f>
        <v>4.8376999999999999</v>
      </c>
      <c r="M30" s="61">
        <f t="shared" si="4"/>
        <v>2</v>
      </c>
      <c r="N30" s="60">
        <f>VLOOKUP($A30,'Return Data'!$B$7:$R$2292,10,0)</f>
        <v>4.3794000000000004</v>
      </c>
      <c r="O30" s="61">
        <f t="shared" si="5"/>
        <v>7</v>
      </c>
      <c r="P30" s="60">
        <f>VLOOKUP($A30,'Return Data'!$B$7:$R$2292,11,0)</f>
        <v>3.8917000000000002</v>
      </c>
      <c r="Q30" s="61">
        <f t="shared" si="6"/>
        <v>6</v>
      </c>
      <c r="R30" s="60">
        <f>VLOOKUP($A30,'Return Data'!$B$7:$R$2292,12,0)</f>
        <v>3.7450000000000001</v>
      </c>
      <c r="S30" s="61">
        <f t="shared" si="7"/>
        <v>4</v>
      </c>
      <c r="T30" s="60">
        <f>VLOOKUP($A30,'Return Data'!$B$7:$R$2292,13,0)</f>
        <v>3.6111</v>
      </c>
      <c r="U30" s="61">
        <f t="shared" si="8"/>
        <v>3</v>
      </c>
      <c r="V30" s="60">
        <f>VLOOKUP($A30,'Return Data'!$B$7:$R$2292,17,0)</f>
        <v>3.3443999999999998</v>
      </c>
      <c r="W30" s="61">
        <f t="shared" si="10"/>
        <v>1</v>
      </c>
      <c r="X30" s="60"/>
      <c r="Y30" s="61"/>
      <c r="Z30" s="60">
        <f>VLOOKUP($A30,'Return Data'!$B$7:$R$2292,16,0)</f>
        <v>3.6326999999999998</v>
      </c>
      <c r="AA30" s="62">
        <f t="shared" si="9"/>
        <v>20</v>
      </c>
    </row>
    <row r="31" spans="1:27" x14ac:dyDescent="0.3">
      <c r="A31" s="58" t="s">
        <v>1254</v>
      </c>
      <c r="B31" s="59">
        <f>VLOOKUP($A31,'Return Data'!$B$7:$R$2292,3,0)</f>
        <v>44774</v>
      </c>
      <c r="C31" s="60">
        <f>VLOOKUP($A31,'Return Data'!$B$7:$R$2292,4,0)</f>
        <v>3472.8883000000001</v>
      </c>
      <c r="D31" s="60">
        <f>VLOOKUP($A31,'Return Data'!$B$7:$R$2292,5,0)</f>
        <v>4.4893999999999998</v>
      </c>
      <c r="E31" s="61">
        <f t="shared" si="0"/>
        <v>17</v>
      </c>
      <c r="F31" s="60">
        <f>VLOOKUP($A31,'Return Data'!$B$7:$R$2292,6,0)</f>
        <v>4.7565999999999997</v>
      </c>
      <c r="G31" s="61">
        <f t="shared" si="1"/>
        <v>16</v>
      </c>
      <c r="H31" s="60">
        <f>VLOOKUP($A31,'Return Data'!$B$7:$R$2292,7,0)</f>
        <v>4.8728999999999996</v>
      </c>
      <c r="I31" s="61">
        <f t="shared" si="2"/>
        <v>13</v>
      </c>
      <c r="J31" s="60">
        <f>VLOOKUP($A31,'Return Data'!$B$7:$R$2292,8,0)</f>
        <v>4.8569000000000004</v>
      </c>
      <c r="K31" s="61">
        <f t="shared" si="3"/>
        <v>15</v>
      </c>
      <c r="L31" s="60">
        <f>VLOOKUP($A31,'Return Data'!$B$7:$R$2292,9,0)</f>
        <v>4.7009999999999996</v>
      </c>
      <c r="M31" s="61">
        <f t="shared" si="4"/>
        <v>20</v>
      </c>
      <c r="N31" s="60">
        <f>VLOOKUP($A31,'Return Data'!$B$7:$R$2292,10,0)</f>
        <v>4.3360000000000003</v>
      </c>
      <c r="O31" s="61">
        <f t="shared" si="5"/>
        <v>17</v>
      </c>
      <c r="P31" s="60">
        <f>VLOOKUP($A31,'Return Data'!$B$7:$R$2292,11,0)</f>
        <v>3.8513000000000002</v>
      </c>
      <c r="Q31" s="61">
        <f t="shared" si="6"/>
        <v>17</v>
      </c>
      <c r="R31" s="60">
        <f>VLOOKUP($A31,'Return Data'!$B$7:$R$2292,12,0)</f>
        <v>3.6899000000000002</v>
      </c>
      <c r="S31" s="61">
        <f t="shared" si="7"/>
        <v>15</v>
      </c>
      <c r="T31" s="60">
        <f>VLOOKUP($A31,'Return Data'!$B$7:$R$2292,13,0)</f>
        <v>3.5432999999999999</v>
      </c>
      <c r="U31" s="61">
        <f t="shared" si="8"/>
        <v>15</v>
      </c>
      <c r="V31" s="60">
        <f>VLOOKUP($A31,'Return Data'!$B$7:$R$2292,17,0)</f>
        <v>3.2818999999999998</v>
      </c>
      <c r="W31" s="61">
        <f t="shared" si="10"/>
        <v>13</v>
      </c>
      <c r="X31" s="60">
        <f>VLOOKUP($A31,'Return Data'!$B$7:$R$2292,14,0)</f>
        <v>3.5708000000000002</v>
      </c>
      <c r="Y31" s="61">
        <f>RANK(X31,X$8:X$36,0)</f>
        <v>4</v>
      </c>
      <c r="Z31" s="60">
        <f>VLOOKUP($A31,'Return Data'!$B$7:$R$2292,16,0)</f>
        <v>6.4675000000000002</v>
      </c>
      <c r="AA31" s="62">
        <f t="shared" si="9"/>
        <v>1</v>
      </c>
    </row>
    <row r="32" spans="1:27" x14ac:dyDescent="0.3">
      <c r="A32" s="58" t="s">
        <v>1256</v>
      </c>
      <c r="B32" s="59">
        <f>VLOOKUP($A32,'Return Data'!$B$7:$R$2292,3,0)</f>
        <v>44774</v>
      </c>
      <c r="C32" s="60">
        <f>VLOOKUP($A32,'Return Data'!$B$7:$R$2292,4,0)</f>
        <v>1141.9998000000001</v>
      </c>
      <c r="D32" s="60">
        <f>VLOOKUP($A32,'Return Data'!$B$7:$R$2292,5,0)</f>
        <v>4.5678999999999998</v>
      </c>
      <c r="E32" s="61">
        <f t="shared" si="0"/>
        <v>12</v>
      </c>
      <c r="F32" s="60">
        <f>VLOOKUP($A32,'Return Data'!$B$7:$R$2292,6,0)</f>
        <v>4.7512999999999996</v>
      </c>
      <c r="G32" s="61">
        <f t="shared" si="1"/>
        <v>17</v>
      </c>
      <c r="H32" s="60">
        <f>VLOOKUP($A32,'Return Data'!$B$7:$R$2292,7,0)</f>
        <v>4.8421000000000003</v>
      </c>
      <c r="I32" s="61">
        <f t="shared" si="2"/>
        <v>20</v>
      </c>
      <c r="J32" s="60">
        <f>VLOOKUP($A32,'Return Data'!$B$7:$R$2292,8,0)</f>
        <v>4.8247999999999998</v>
      </c>
      <c r="K32" s="61">
        <f t="shared" si="3"/>
        <v>24</v>
      </c>
      <c r="L32" s="60">
        <f>VLOOKUP($A32,'Return Data'!$B$7:$R$2292,9,0)</f>
        <v>4.6836000000000002</v>
      </c>
      <c r="M32" s="61">
        <f t="shared" si="4"/>
        <v>26</v>
      </c>
      <c r="N32" s="60">
        <f>VLOOKUP($A32,'Return Data'!$B$7:$R$2292,10,0)</f>
        <v>4.4154999999999998</v>
      </c>
      <c r="O32" s="61">
        <f t="shared" si="5"/>
        <v>2</v>
      </c>
      <c r="P32" s="60">
        <f>VLOOKUP($A32,'Return Data'!$B$7:$R$2292,11,0)</f>
        <v>3.8654000000000002</v>
      </c>
      <c r="Q32" s="61">
        <f t="shared" si="6"/>
        <v>12</v>
      </c>
      <c r="R32" s="60">
        <f>VLOOKUP($A32,'Return Data'!$B$7:$R$2292,12,0)</f>
        <v>3.6724000000000001</v>
      </c>
      <c r="S32" s="61">
        <f t="shared" si="7"/>
        <v>24</v>
      </c>
      <c r="T32" s="60">
        <f>VLOOKUP($A32,'Return Data'!$B$7:$R$2292,13,0)</f>
        <v>3.5152000000000001</v>
      </c>
      <c r="U32" s="61">
        <f t="shared" si="8"/>
        <v>25</v>
      </c>
      <c r="V32" s="60">
        <f>VLOOKUP($A32,'Return Data'!$B$7:$R$2292,17,0)</f>
        <v>3.2357999999999998</v>
      </c>
      <c r="W32" s="61">
        <f t="shared" si="10"/>
        <v>25</v>
      </c>
      <c r="X32" s="60"/>
      <c r="Y32" s="61"/>
      <c r="Z32" s="60">
        <f>VLOOKUP($A32,'Return Data'!$B$7:$R$2292,16,0)</f>
        <v>4.0189000000000004</v>
      </c>
      <c r="AA32" s="62">
        <f t="shared" si="9"/>
        <v>8</v>
      </c>
    </row>
    <row r="33" spans="1:27" x14ac:dyDescent="0.3">
      <c r="A33" s="58" t="s">
        <v>1258</v>
      </c>
      <c r="B33" s="59">
        <f>VLOOKUP($A33,'Return Data'!$B$7:$R$2292,3,0)</f>
        <v>44774</v>
      </c>
      <c r="C33" s="60">
        <f>VLOOKUP($A33,'Return Data'!$B$7:$R$2292,4,0)</f>
        <v>1133.4022</v>
      </c>
      <c r="D33" s="60">
        <f>VLOOKUP($A33,'Return Data'!$B$7:$R$2292,5,0)</f>
        <v>4.5091000000000001</v>
      </c>
      <c r="E33" s="61">
        <f t="shared" si="0"/>
        <v>15</v>
      </c>
      <c r="F33" s="60">
        <f>VLOOKUP($A33,'Return Data'!$B$7:$R$2292,6,0)</f>
        <v>4.7262000000000004</v>
      </c>
      <c r="G33" s="61">
        <f t="shared" si="1"/>
        <v>19</v>
      </c>
      <c r="H33" s="60">
        <f>VLOOKUP($A33,'Return Data'!$B$7:$R$2292,7,0)</f>
        <v>4.8544</v>
      </c>
      <c r="I33" s="61">
        <f t="shared" si="2"/>
        <v>18</v>
      </c>
      <c r="J33" s="60">
        <f>VLOOKUP($A33,'Return Data'!$B$7:$R$2292,8,0)</f>
        <v>4.8451000000000004</v>
      </c>
      <c r="K33" s="61">
        <f t="shared" si="3"/>
        <v>18</v>
      </c>
      <c r="L33" s="60">
        <f>VLOOKUP($A33,'Return Data'!$B$7:$R$2292,9,0)</f>
        <v>4.6978</v>
      </c>
      <c r="M33" s="61">
        <f t="shared" si="4"/>
        <v>21</v>
      </c>
      <c r="N33" s="60">
        <f>VLOOKUP($A33,'Return Data'!$B$7:$R$2292,10,0)</f>
        <v>4.3265000000000002</v>
      </c>
      <c r="O33" s="61">
        <f t="shared" si="5"/>
        <v>20</v>
      </c>
      <c r="P33" s="60">
        <f>VLOOKUP($A33,'Return Data'!$B$7:$R$2292,11,0)</f>
        <v>3.8332000000000002</v>
      </c>
      <c r="Q33" s="61">
        <f t="shared" si="6"/>
        <v>23</v>
      </c>
      <c r="R33" s="60">
        <f>VLOOKUP($A33,'Return Data'!$B$7:$R$2292,12,0)</f>
        <v>3.6775000000000002</v>
      </c>
      <c r="S33" s="61">
        <f t="shared" si="7"/>
        <v>23</v>
      </c>
      <c r="T33" s="60">
        <f>VLOOKUP($A33,'Return Data'!$B$7:$R$2292,13,0)</f>
        <v>3.5265</v>
      </c>
      <c r="U33" s="61">
        <f t="shared" si="8"/>
        <v>24</v>
      </c>
      <c r="V33" s="60">
        <f>VLOOKUP($A33,'Return Data'!$B$7:$R$2292,17,0)</f>
        <v>3.2704</v>
      </c>
      <c r="W33" s="61">
        <f t="shared" si="10"/>
        <v>17</v>
      </c>
      <c r="X33" s="60"/>
      <c r="Y33" s="61"/>
      <c r="Z33" s="60">
        <f>VLOOKUP($A33,'Return Data'!$B$7:$R$2292,16,0)</f>
        <v>3.7976999999999999</v>
      </c>
      <c r="AA33" s="62">
        <f t="shared" si="9"/>
        <v>14</v>
      </c>
    </row>
    <row r="34" spans="1:27" x14ac:dyDescent="0.3">
      <c r="A34" s="58" t="s">
        <v>1260</v>
      </c>
      <c r="B34" s="59">
        <f>VLOOKUP($A34,'Return Data'!$B$7:$R$2292,3,0)</f>
        <v>44774</v>
      </c>
      <c r="C34" s="60">
        <f>VLOOKUP($A34,'Return Data'!$B$7:$R$2292,4,0)</f>
        <v>1131.4924000000001</v>
      </c>
      <c r="D34" s="60">
        <f>VLOOKUP($A34,'Return Data'!$B$7:$R$2292,5,0)</f>
        <v>4.6619000000000002</v>
      </c>
      <c r="E34" s="61">
        <f t="shared" si="0"/>
        <v>9</v>
      </c>
      <c r="F34" s="60">
        <f>VLOOKUP($A34,'Return Data'!$B$7:$R$2292,6,0)</f>
        <v>4.8384999999999998</v>
      </c>
      <c r="G34" s="61">
        <f t="shared" si="1"/>
        <v>7</v>
      </c>
      <c r="H34" s="60">
        <f>VLOOKUP($A34,'Return Data'!$B$7:$R$2292,7,0)</f>
        <v>4.8917000000000002</v>
      </c>
      <c r="I34" s="61">
        <f t="shared" si="2"/>
        <v>10</v>
      </c>
      <c r="J34" s="60">
        <f>VLOOKUP($A34,'Return Data'!$B$7:$R$2292,8,0)</f>
        <v>4.8882000000000003</v>
      </c>
      <c r="K34" s="61">
        <f t="shared" si="3"/>
        <v>11</v>
      </c>
      <c r="L34" s="60">
        <f>VLOOKUP($A34,'Return Data'!$B$7:$R$2292,9,0)</f>
        <v>4.7137000000000002</v>
      </c>
      <c r="M34" s="61">
        <f t="shared" si="4"/>
        <v>17</v>
      </c>
      <c r="N34" s="60">
        <f>VLOOKUP($A34,'Return Data'!$B$7:$R$2292,10,0)</f>
        <v>4.3183999999999996</v>
      </c>
      <c r="O34" s="61">
        <f t="shared" si="5"/>
        <v>23</v>
      </c>
      <c r="P34" s="60">
        <f>VLOOKUP($A34,'Return Data'!$B$7:$R$2292,11,0)</f>
        <v>3.8382999999999998</v>
      </c>
      <c r="Q34" s="61">
        <f t="shared" si="6"/>
        <v>21</v>
      </c>
      <c r="R34" s="60">
        <f>VLOOKUP($A34,'Return Data'!$B$7:$R$2292,12,0)</f>
        <v>3.6964999999999999</v>
      </c>
      <c r="S34" s="61">
        <f t="shared" si="7"/>
        <v>14</v>
      </c>
      <c r="T34" s="60">
        <f>VLOOKUP($A34,'Return Data'!$B$7:$R$2292,13,0)</f>
        <v>3.5453999999999999</v>
      </c>
      <c r="U34" s="61">
        <f t="shared" si="8"/>
        <v>14</v>
      </c>
      <c r="V34" s="60">
        <f>VLOOKUP($A34,'Return Data'!$B$7:$R$2292,17,0)</f>
        <v>3.2688000000000001</v>
      </c>
      <c r="W34" s="61">
        <f t="shared" si="10"/>
        <v>18</v>
      </c>
      <c r="X34" s="60"/>
      <c r="Y34" s="61"/>
      <c r="Z34" s="60">
        <f>VLOOKUP($A34,'Return Data'!$B$7:$R$2292,16,0)</f>
        <v>3.7507999999999999</v>
      </c>
      <c r="AA34" s="62">
        <f t="shared" si="9"/>
        <v>15</v>
      </c>
    </row>
    <row r="35" spans="1:27" x14ac:dyDescent="0.3">
      <c r="A35" s="58" t="s">
        <v>1262</v>
      </c>
      <c r="B35" s="59">
        <f>VLOOKUP($A35,'Return Data'!$B$7:$R$2292,3,0)</f>
        <v>44774</v>
      </c>
      <c r="C35" s="60">
        <f>VLOOKUP($A35,'Return Data'!$B$7:$R$2292,4,0)</f>
        <v>2924.0857000000001</v>
      </c>
      <c r="D35" s="60">
        <f>VLOOKUP($A35,'Return Data'!$B$7:$R$2292,5,0)</f>
        <v>4.4618000000000002</v>
      </c>
      <c r="E35" s="61">
        <f t="shared" si="0"/>
        <v>20</v>
      </c>
      <c r="F35" s="60">
        <f>VLOOKUP($A35,'Return Data'!$B$7:$R$2292,6,0)</f>
        <v>4.7819000000000003</v>
      </c>
      <c r="G35" s="61">
        <f t="shared" si="1"/>
        <v>12</v>
      </c>
      <c r="H35" s="60">
        <f>VLOOKUP($A35,'Return Data'!$B$7:$R$2292,7,0)</f>
        <v>4.8745000000000003</v>
      </c>
      <c r="I35" s="61">
        <f t="shared" si="2"/>
        <v>12</v>
      </c>
      <c r="J35" s="60">
        <f>VLOOKUP($A35,'Return Data'!$B$7:$R$2292,8,0)</f>
        <v>4.8921000000000001</v>
      </c>
      <c r="K35" s="61">
        <f t="shared" si="3"/>
        <v>10</v>
      </c>
      <c r="L35" s="60">
        <f>VLOOKUP($A35,'Return Data'!$B$7:$R$2292,9,0)</f>
        <v>4.7374999999999998</v>
      </c>
      <c r="M35" s="61">
        <f t="shared" si="4"/>
        <v>10</v>
      </c>
      <c r="N35" s="60">
        <f>VLOOKUP($A35,'Return Data'!$B$7:$R$2292,10,0)</f>
        <v>4.3893000000000004</v>
      </c>
      <c r="O35" s="61">
        <f t="shared" si="5"/>
        <v>6</v>
      </c>
      <c r="P35" s="60">
        <f>VLOOKUP($A35,'Return Data'!$B$7:$R$2292,11,0)</f>
        <v>3.8938999999999999</v>
      </c>
      <c r="Q35" s="61">
        <f t="shared" si="6"/>
        <v>4</v>
      </c>
      <c r="R35" s="60">
        <f>VLOOKUP($A35,'Return Data'!$B$7:$R$2292,12,0)</f>
        <v>3.7317</v>
      </c>
      <c r="S35" s="61">
        <f t="shared" si="7"/>
        <v>6</v>
      </c>
      <c r="T35" s="60">
        <f>VLOOKUP($A35,'Return Data'!$B$7:$R$2292,13,0)</f>
        <v>3.5838999999999999</v>
      </c>
      <c r="U35" s="61">
        <f t="shared" si="8"/>
        <v>6</v>
      </c>
      <c r="V35" s="60">
        <f>VLOOKUP($A35,'Return Data'!$B$7:$R$2292,17,0)</f>
        <v>3.3161</v>
      </c>
      <c r="W35" s="61">
        <f t="shared" si="10"/>
        <v>7</v>
      </c>
      <c r="X35" s="60">
        <f>VLOOKUP($A35,'Return Data'!$B$7:$R$2292,14,0)</f>
        <v>3.609</v>
      </c>
      <c r="Y35" s="61">
        <f>RANK(X35,X$8:X$36,0)</f>
        <v>2</v>
      </c>
      <c r="Z35" s="60">
        <f>VLOOKUP($A35,'Return Data'!$B$7:$R$2292,16,0)</f>
        <v>5.9195000000000002</v>
      </c>
      <c r="AA35" s="62">
        <f t="shared" si="9"/>
        <v>3</v>
      </c>
    </row>
    <row r="36" spans="1:27" x14ac:dyDescent="0.3">
      <c r="A36" s="58" t="s">
        <v>1939</v>
      </c>
      <c r="B36" s="59">
        <f>VLOOKUP($A36,'Return Data'!$B$7:$R$2292,3,0)</f>
        <v>44774</v>
      </c>
      <c r="C36" s="60">
        <f>VLOOKUP($A36,'Return Data'!$B$7:$R$2292,4,0)</f>
        <v>1105.2592999999999</v>
      </c>
      <c r="D36" s="60">
        <f>VLOOKUP($A36,'Return Data'!$B$7:$R$2292,5,0)</f>
        <v>4.2869999999999999</v>
      </c>
      <c r="E36" s="61">
        <f t="shared" si="0"/>
        <v>28</v>
      </c>
      <c r="F36" s="60">
        <f>VLOOKUP($A36,'Return Data'!$B$7:$R$2292,6,0)</f>
        <v>4.5987</v>
      </c>
      <c r="G36" s="61">
        <f t="shared" si="1"/>
        <v>26</v>
      </c>
      <c r="H36" s="60">
        <f>VLOOKUP($A36,'Return Data'!$B$7:$R$2292,7,0)</f>
        <v>4.6501000000000001</v>
      </c>
      <c r="I36" s="61">
        <f t="shared" si="2"/>
        <v>29</v>
      </c>
      <c r="J36" s="60">
        <f>VLOOKUP($A36,'Return Data'!$B$7:$R$2292,8,0)</f>
        <v>4.7337999999999996</v>
      </c>
      <c r="K36" s="61">
        <f t="shared" si="3"/>
        <v>27</v>
      </c>
      <c r="L36" s="60">
        <f>VLOOKUP($A36,'Return Data'!$B$7:$R$2292,9,0)</f>
        <v>4.5896999999999997</v>
      </c>
      <c r="M36" s="61">
        <f t="shared" si="4"/>
        <v>29</v>
      </c>
      <c r="N36" s="60">
        <f>VLOOKUP($A36,'Return Data'!$B$7:$R$2292,10,0)</f>
        <v>4.2366999999999999</v>
      </c>
      <c r="O36" s="61">
        <f t="shared" si="5"/>
        <v>28</v>
      </c>
      <c r="P36" s="60">
        <f>VLOOKUP($A36,'Return Data'!$B$7:$R$2292,11,0)</f>
        <v>3.7128000000000001</v>
      </c>
      <c r="Q36" s="61">
        <f t="shared" si="6"/>
        <v>29</v>
      </c>
      <c r="R36" s="60">
        <f>VLOOKUP($A36,'Return Data'!$B$7:$R$2292,12,0)</f>
        <v>3.532</v>
      </c>
      <c r="S36" s="61">
        <f t="shared" si="7"/>
        <v>29</v>
      </c>
      <c r="T36" s="60">
        <f>VLOOKUP($A36,'Return Data'!$B$7:$R$2292,13,0)</f>
        <v>3.3769999999999998</v>
      </c>
      <c r="U36" s="61">
        <f t="shared" si="8"/>
        <v>29</v>
      </c>
      <c r="V36" s="60">
        <f>VLOOKUP($A36,'Return Data'!$B$7:$R$2292,17,0)</f>
        <v>3.1720999999999999</v>
      </c>
      <c r="W36" s="61">
        <f t="shared" si="10"/>
        <v>28</v>
      </c>
      <c r="X36" s="60"/>
      <c r="Y36" s="61"/>
      <c r="Z36" s="60">
        <f>VLOOKUP($A36,'Return Data'!$B$7:$R$2292,16,0)</f>
        <v>3.4597000000000002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4.5344310344827585</v>
      </c>
      <c r="E38" s="69"/>
      <c r="F38" s="70">
        <f>AVERAGE(F8:F36)</f>
        <v>4.7570827586206903</v>
      </c>
      <c r="G38" s="69"/>
      <c r="H38" s="70">
        <f>AVERAGE(H8:H36)</f>
        <v>4.8576517241379307</v>
      </c>
      <c r="I38" s="69"/>
      <c r="J38" s="70">
        <f>AVERAGE(J8:J36)</f>
        <v>4.8641655172413785</v>
      </c>
      <c r="K38" s="69"/>
      <c r="L38" s="70">
        <f>AVERAGE(L8:L36)</f>
        <v>4.7291344827586199</v>
      </c>
      <c r="M38" s="69"/>
      <c r="N38" s="70">
        <f>AVERAGE(N8:N36)</f>
        <v>4.3449689655172419</v>
      </c>
      <c r="O38" s="69"/>
      <c r="P38" s="70">
        <f>AVERAGE(P8:P36)</f>
        <v>3.8552</v>
      </c>
      <c r="Q38" s="69"/>
      <c r="R38" s="70">
        <f>AVERAGE(R8:R36)</f>
        <v>3.6977068965517237</v>
      </c>
      <c r="S38" s="69"/>
      <c r="T38" s="70">
        <f>AVERAGE(T8:T36)</f>
        <v>3.5478137931034484</v>
      </c>
      <c r="U38" s="69"/>
      <c r="V38" s="70">
        <f>AVERAGE(V8:V36)</f>
        <v>3.279235714285714</v>
      </c>
      <c r="W38" s="69"/>
      <c r="X38" s="70">
        <f>AVERAGE(X8:X36)</f>
        <v>3.5525700000000002</v>
      </c>
      <c r="Y38" s="69"/>
      <c r="Z38" s="70">
        <f>AVERAGE(Z8:Z36)</f>
        <v>4.0531482758620685</v>
      </c>
      <c r="AA38" s="71"/>
    </row>
    <row r="39" spans="1:27" x14ac:dyDescent="0.3">
      <c r="A39" s="68" t="s">
        <v>28</v>
      </c>
      <c r="B39" s="69"/>
      <c r="C39" s="69"/>
      <c r="D39" s="70">
        <f>MIN(D8:D36)</f>
        <v>3.9775</v>
      </c>
      <c r="E39" s="69"/>
      <c r="F39" s="70">
        <f>MIN(F8:F36)</f>
        <v>4.4814999999999996</v>
      </c>
      <c r="G39" s="69"/>
      <c r="H39" s="70">
        <f>MIN(H8:H36)</f>
        <v>4.6501000000000001</v>
      </c>
      <c r="I39" s="69"/>
      <c r="J39" s="70">
        <f>MIN(J8:J36)</f>
        <v>4.7015000000000002</v>
      </c>
      <c r="K39" s="69"/>
      <c r="L39" s="70">
        <f>MIN(L8:L36)</f>
        <v>4.5896999999999997</v>
      </c>
      <c r="M39" s="69"/>
      <c r="N39" s="70">
        <f>MIN(N8:N36)</f>
        <v>4.1825000000000001</v>
      </c>
      <c r="O39" s="69"/>
      <c r="P39" s="70">
        <f>MIN(P8:P36)</f>
        <v>3.7128000000000001</v>
      </c>
      <c r="Q39" s="69"/>
      <c r="R39" s="70">
        <f>MIN(R8:R36)</f>
        <v>3.532</v>
      </c>
      <c r="S39" s="69"/>
      <c r="T39" s="70">
        <f>MIN(T8:T36)</f>
        <v>3.3769999999999998</v>
      </c>
      <c r="U39" s="69"/>
      <c r="V39" s="70">
        <f>MIN(V8:V36)</f>
        <v>3.1720999999999999</v>
      </c>
      <c r="W39" s="69"/>
      <c r="X39" s="70">
        <f>MIN(X8:X36)</f>
        <v>3.4192999999999998</v>
      </c>
      <c r="Y39" s="69"/>
      <c r="Z39" s="70">
        <f>MIN(Z8:Z36)</f>
        <v>3.3439000000000001</v>
      </c>
      <c r="AA39" s="71"/>
    </row>
    <row r="40" spans="1:27" ht="15" thickBot="1" x14ac:dyDescent="0.35">
      <c r="A40" s="72" t="s">
        <v>29</v>
      </c>
      <c r="B40" s="73"/>
      <c r="C40" s="73"/>
      <c r="D40" s="74">
        <f>MAX(D8:D36)</f>
        <v>4.9396000000000004</v>
      </c>
      <c r="E40" s="73"/>
      <c r="F40" s="74">
        <f>MAX(F8:F36)</f>
        <v>5.1349999999999998</v>
      </c>
      <c r="G40" s="73"/>
      <c r="H40" s="74">
        <f>MAX(H8:H36)</f>
        <v>5.1955999999999998</v>
      </c>
      <c r="I40" s="73"/>
      <c r="J40" s="74">
        <f>MAX(J8:J36)</f>
        <v>5.1342999999999996</v>
      </c>
      <c r="K40" s="73"/>
      <c r="L40" s="74">
        <f>MAX(L8:L36)</f>
        <v>4.8887</v>
      </c>
      <c r="M40" s="73"/>
      <c r="N40" s="74">
        <f>MAX(N8:N36)</f>
        <v>4.4812000000000003</v>
      </c>
      <c r="O40" s="73"/>
      <c r="P40" s="74">
        <f>MAX(P8:P36)</f>
        <v>4.0072000000000001</v>
      </c>
      <c r="Q40" s="73"/>
      <c r="R40" s="74">
        <f>MAX(R8:R36)</f>
        <v>3.8715000000000002</v>
      </c>
      <c r="S40" s="73"/>
      <c r="T40" s="74">
        <f>MAX(T8:T36)</f>
        <v>3.7010999999999998</v>
      </c>
      <c r="U40" s="73"/>
      <c r="V40" s="74">
        <f>MAX(V8:V36)</f>
        <v>3.3443999999999998</v>
      </c>
      <c r="W40" s="73"/>
      <c r="X40" s="74">
        <f>MAX(X8:X36)</f>
        <v>3.6383999999999999</v>
      </c>
      <c r="Y40" s="73"/>
      <c r="Z40" s="74">
        <f>MAX(Z8:Z36)</f>
        <v>6.4675000000000002</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44774</v>
      </c>
      <c r="C8" s="60">
        <f>VLOOKUP($A8,'Return Data'!$B$7:$R$2292,4,0)</f>
        <v>585.67660000000001</v>
      </c>
      <c r="D8" s="60">
        <f>VLOOKUP($A8,'Return Data'!$B$7:$R$2292,5,0)</f>
        <v>10.1356</v>
      </c>
      <c r="E8" s="61">
        <f t="shared" ref="E8:E31" si="0">RANK(D8,D$8:D$31,0)</f>
        <v>4</v>
      </c>
      <c r="F8" s="60">
        <f>VLOOKUP($A8,'Return Data'!$B$7:$R$2292,6,0)</f>
        <v>10.1356</v>
      </c>
      <c r="G8" s="61">
        <f t="shared" ref="G8:G31" si="1">RANK(F8,F$8:F$31,0)</f>
        <v>4</v>
      </c>
      <c r="H8" s="60">
        <f>VLOOKUP($A8,'Return Data'!$B$7:$R$2292,7,0)</f>
        <v>7.7294999999999998</v>
      </c>
      <c r="I8" s="61">
        <f t="shared" ref="I8:I31" si="2">RANK(H8,H$8:H$31,0)</f>
        <v>3</v>
      </c>
      <c r="J8" s="60">
        <f>VLOOKUP($A8,'Return Data'!$B$7:$R$2292,8,0)</f>
        <v>6.1825999999999999</v>
      </c>
      <c r="K8" s="61">
        <f t="shared" ref="K8:K31" si="3">RANK(J8,J$8:J$31,0)</f>
        <v>3</v>
      </c>
      <c r="L8" s="60">
        <f>VLOOKUP($A8,'Return Data'!$B$7:$R$2292,9,0)</f>
        <v>7.1414</v>
      </c>
      <c r="M8" s="61">
        <f t="shared" ref="M8:M31" si="4">RANK(L8,L$8:L$31,0)</f>
        <v>4</v>
      </c>
      <c r="N8" s="60">
        <f>VLOOKUP($A8,'Return Data'!$B$7:$R$2292,10,0)</f>
        <v>3.9043999999999999</v>
      </c>
      <c r="O8" s="61">
        <f t="shared" ref="O8:O31" si="5">RANK(N8,N$8:N$31,0)</f>
        <v>3</v>
      </c>
      <c r="P8" s="60">
        <f>VLOOKUP($A8,'Return Data'!$B$7:$R$2292,11,0)</f>
        <v>4.4120999999999997</v>
      </c>
      <c r="Q8" s="61">
        <f t="shared" ref="Q8:Q31" si="6">RANK(P8,P$8:P$31,0)</f>
        <v>2</v>
      </c>
      <c r="R8" s="60">
        <f>VLOOKUP($A8,'Return Data'!$B$7:$R$2292,12,0)</f>
        <v>4.2629999999999999</v>
      </c>
      <c r="S8" s="61">
        <f t="shared" ref="S8:S31" si="7">RANK(R8,R$8:R$31,0)</f>
        <v>2</v>
      </c>
      <c r="T8" s="60">
        <f>VLOOKUP($A8,'Return Data'!$B$7:$R$2292,13,0)</f>
        <v>4.2050000000000001</v>
      </c>
      <c r="U8" s="61">
        <f t="shared" ref="U8:U31" si="8">RANK(T8,T$8:T$31,0)</f>
        <v>3</v>
      </c>
      <c r="V8" s="60">
        <f>VLOOKUP($A8,'Return Data'!$B$7:$R$2292,17,0)</f>
        <v>4.7972999999999999</v>
      </c>
      <c r="W8" s="61">
        <f t="shared" ref="W8:W31" si="9">RANK(V8,V$8:V$31,0)</f>
        <v>4</v>
      </c>
      <c r="X8" s="60">
        <f>VLOOKUP($A8,'Return Data'!$B$7:$R$2292,14,0)</f>
        <v>6.2946</v>
      </c>
      <c r="Y8" s="61">
        <f t="shared" ref="Y8:Y29" si="10">RANK(X8,X$8:X$31,0)</f>
        <v>5</v>
      </c>
      <c r="Z8" s="60">
        <f>VLOOKUP($A8,'Return Data'!$B$7:$R$2292,16,0)</f>
        <v>8.1047999999999991</v>
      </c>
      <c r="AA8" s="62">
        <f t="shared" ref="AA8:AA31" si="11">RANK(Z8,Z$8:Z$31,0)</f>
        <v>2</v>
      </c>
    </row>
    <row r="9" spans="1:27" x14ac:dyDescent="0.3">
      <c r="A9" s="58" t="s">
        <v>963</v>
      </c>
      <c r="B9" s="59">
        <f>VLOOKUP($A9,'Return Data'!$B$7:$R$2292,3,0)</f>
        <v>44774</v>
      </c>
      <c r="C9" s="60">
        <f>VLOOKUP($A9,'Return Data'!$B$7:$R$2292,4,0)</f>
        <v>2618.3984</v>
      </c>
      <c r="D9" s="60">
        <f>VLOOKUP($A9,'Return Data'!$B$7:$R$2292,5,0)</f>
        <v>9.23</v>
      </c>
      <c r="E9" s="61">
        <f t="shared" si="0"/>
        <v>11</v>
      </c>
      <c r="F9" s="60">
        <f>VLOOKUP($A9,'Return Data'!$B$7:$R$2292,6,0)</f>
        <v>9.23</v>
      </c>
      <c r="G9" s="61">
        <f t="shared" si="1"/>
        <v>11</v>
      </c>
      <c r="H9" s="60">
        <f>VLOOKUP($A9,'Return Data'!$B$7:$R$2292,7,0)</f>
        <v>6.4760999999999997</v>
      </c>
      <c r="I9" s="61">
        <f t="shared" si="2"/>
        <v>10</v>
      </c>
      <c r="J9" s="60">
        <f>VLOOKUP($A9,'Return Data'!$B$7:$R$2292,8,0)</f>
        <v>4.9595000000000002</v>
      </c>
      <c r="K9" s="61">
        <f t="shared" si="3"/>
        <v>15</v>
      </c>
      <c r="L9" s="60">
        <f>VLOOKUP($A9,'Return Data'!$B$7:$R$2292,9,0)</f>
        <v>6.4821</v>
      </c>
      <c r="M9" s="61">
        <f t="shared" si="4"/>
        <v>8</v>
      </c>
      <c r="N9" s="60">
        <f>VLOOKUP($A9,'Return Data'!$B$7:$R$2292,10,0)</f>
        <v>3.3319000000000001</v>
      </c>
      <c r="O9" s="61">
        <f t="shared" si="5"/>
        <v>13</v>
      </c>
      <c r="P9" s="60">
        <f>VLOOKUP($A9,'Return Data'!$B$7:$R$2292,11,0)</f>
        <v>3.8195000000000001</v>
      </c>
      <c r="Q9" s="61">
        <f t="shared" si="6"/>
        <v>9</v>
      </c>
      <c r="R9" s="60">
        <f>VLOOKUP($A9,'Return Data'!$B$7:$R$2292,12,0)</f>
        <v>3.8544999999999998</v>
      </c>
      <c r="S9" s="61">
        <f t="shared" si="7"/>
        <v>6</v>
      </c>
      <c r="T9" s="60">
        <f>VLOOKUP($A9,'Return Data'!$B$7:$R$2292,13,0)</f>
        <v>3.8241999999999998</v>
      </c>
      <c r="U9" s="61">
        <f t="shared" si="8"/>
        <v>6</v>
      </c>
      <c r="V9" s="60">
        <f>VLOOKUP($A9,'Return Data'!$B$7:$R$2292,17,0)</f>
        <v>4.2728000000000002</v>
      </c>
      <c r="W9" s="61">
        <f t="shared" si="9"/>
        <v>9</v>
      </c>
      <c r="X9" s="60">
        <f>VLOOKUP($A9,'Return Data'!$B$7:$R$2292,14,0)</f>
        <v>5.7630999999999997</v>
      </c>
      <c r="Y9" s="61">
        <f t="shared" si="10"/>
        <v>10</v>
      </c>
      <c r="Z9" s="60">
        <f>VLOOKUP($A9,'Return Data'!$B$7:$R$2292,16,0)</f>
        <v>7.7714999999999996</v>
      </c>
      <c r="AA9" s="62">
        <f t="shared" si="11"/>
        <v>5</v>
      </c>
    </row>
    <row r="10" spans="1:27" x14ac:dyDescent="0.3">
      <c r="A10" s="58" t="s">
        <v>1982</v>
      </c>
      <c r="B10" s="59">
        <f>VLOOKUP($A10,'Return Data'!$B$7:$R$2292,3,0)</f>
        <v>44774</v>
      </c>
      <c r="C10" s="60">
        <f>VLOOKUP($A10,'Return Data'!$B$7:$R$2292,4,0)</f>
        <v>35.4724</v>
      </c>
      <c r="D10" s="60">
        <f>VLOOKUP($A10,'Return Data'!$B$7:$R$2292,5,0)</f>
        <v>9.2677999999999994</v>
      </c>
      <c r="E10" s="61">
        <f t="shared" si="0"/>
        <v>9</v>
      </c>
      <c r="F10" s="60">
        <f>VLOOKUP($A10,'Return Data'!$B$7:$R$2292,6,0)</f>
        <v>9.2677999999999994</v>
      </c>
      <c r="G10" s="61">
        <f t="shared" si="1"/>
        <v>9</v>
      </c>
      <c r="H10" s="60">
        <f>VLOOKUP($A10,'Return Data'!$B$7:$R$2292,7,0)</f>
        <v>5.5770999999999997</v>
      </c>
      <c r="I10" s="61">
        <f t="shared" si="2"/>
        <v>16</v>
      </c>
      <c r="J10" s="60">
        <f>VLOOKUP($A10,'Return Data'!$B$7:$R$2292,8,0)</f>
        <v>5.1550000000000002</v>
      </c>
      <c r="K10" s="61">
        <f t="shared" si="3"/>
        <v>12</v>
      </c>
      <c r="L10" s="60">
        <f>VLOOKUP($A10,'Return Data'!$B$7:$R$2292,9,0)</f>
        <v>6.7164000000000001</v>
      </c>
      <c r="M10" s="61">
        <f t="shared" si="4"/>
        <v>6</v>
      </c>
      <c r="N10" s="60">
        <f>VLOOKUP($A10,'Return Data'!$B$7:$R$2292,10,0)</f>
        <v>2.6206</v>
      </c>
      <c r="O10" s="61">
        <f t="shared" si="5"/>
        <v>22</v>
      </c>
      <c r="P10" s="60">
        <f>VLOOKUP($A10,'Return Data'!$B$7:$R$2292,11,0)</f>
        <v>3.3525999999999998</v>
      </c>
      <c r="Q10" s="61">
        <f t="shared" si="6"/>
        <v>21</v>
      </c>
      <c r="R10" s="60">
        <f>VLOOKUP($A10,'Return Data'!$B$7:$R$2292,12,0)</f>
        <v>3.5912999999999999</v>
      </c>
      <c r="S10" s="61">
        <f t="shared" si="7"/>
        <v>16</v>
      </c>
      <c r="T10" s="60">
        <f>VLOOKUP($A10,'Return Data'!$B$7:$R$2292,13,0)</f>
        <v>3.5346000000000002</v>
      </c>
      <c r="U10" s="61">
        <f t="shared" si="8"/>
        <v>18</v>
      </c>
      <c r="V10" s="60">
        <f>VLOOKUP($A10,'Return Data'!$B$7:$R$2292,17,0)</f>
        <v>4.2702999999999998</v>
      </c>
      <c r="W10" s="61">
        <f t="shared" si="9"/>
        <v>10</v>
      </c>
      <c r="X10" s="60">
        <f>VLOOKUP($A10,'Return Data'!$B$7:$R$2292,14,0)</f>
        <v>5.9370000000000003</v>
      </c>
      <c r="Y10" s="61">
        <f t="shared" si="10"/>
        <v>8</v>
      </c>
      <c r="Z10" s="60">
        <f>VLOOKUP($A10,'Return Data'!$B$7:$R$2292,16,0)</f>
        <v>7.6792999999999996</v>
      </c>
      <c r="AA10" s="62">
        <f t="shared" si="11"/>
        <v>8</v>
      </c>
    </row>
    <row r="11" spans="1:27" x14ac:dyDescent="0.3">
      <c r="A11" s="58" t="s">
        <v>967</v>
      </c>
      <c r="B11" s="59">
        <f>VLOOKUP($A11,'Return Data'!$B$7:$R$2292,3,0)</f>
        <v>44774</v>
      </c>
      <c r="C11" s="60">
        <f>VLOOKUP($A11,'Return Data'!$B$7:$R$2292,4,0)</f>
        <v>35.204900000000002</v>
      </c>
      <c r="D11" s="60">
        <f>VLOOKUP($A11,'Return Data'!$B$7:$R$2292,5,0)</f>
        <v>8.1960999999999995</v>
      </c>
      <c r="E11" s="61">
        <f t="shared" si="0"/>
        <v>19</v>
      </c>
      <c r="F11" s="60">
        <f>VLOOKUP($A11,'Return Data'!$B$7:$R$2292,6,0)</f>
        <v>8.1960999999999995</v>
      </c>
      <c r="G11" s="61">
        <f t="shared" si="1"/>
        <v>19</v>
      </c>
      <c r="H11" s="60">
        <f>VLOOKUP($A11,'Return Data'!$B$7:$R$2292,7,0)</f>
        <v>4.6399999999999997</v>
      </c>
      <c r="I11" s="61">
        <f t="shared" si="2"/>
        <v>23</v>
      </c>
      <c r="J11" s="60">
        <f>VLOOKUP($A11,'Return Data'!$B$7:$R$2292,8,0)</f>
        <v>4.5327000000000002</v>
      </c>
      <c r="K11" s="61">
        <f t="shared" si="3"/>
        <v>21</v>
      </c>
      <c r="L11" s="60">
        <f>VLOOKUP($A11,'Return Data'!$B$7:$R$2292,9,0)</f>
        <v>5.4802</v>
      </c>
      <c r="M11" s="61">
        <f t="shared" si="4"/>
        <v>20</v>
      </c>
      <c r="N11" s="60">
        <f>VLOOKUP($A11,'Return Data'!$B$7:$R$2292,10,0)</f>
        <v>3.0537000000000001</v>
      </c>
      <c r="O11" s="61">
        <f t="shared" si="5"/>
        <v>18</v>
      </c>
      <c r="P11" s="60">
        <f>VLOOKUP($A11,'Return Data'!$B$7:$R$2292,11,0)</f>
        <v>3.4710000000000001</v>
      </c>
      <c r="Q11" s="61">
        <f t="shared" si="6"/>
        <v>19</v>
      </c>
      <c r="R11" s="60">
        <f>VLOOKUP($A11,'Return Data'!$B$7:$R$2292,12,0)</f>
        <v>3.4904999999999999</v>
      </c>
      <c r="S11" s="61">
        <f t="shared" si="7"/>
        <v>20</v>
      </c>
      <c r="T11" s="60">
        <f>VLOOKUP($A11,'Return Data'!$B$7:$R$2292,13,0)</f>
        <v>3.3847999999999998</v>
      </c>
      <c r="U11" s="61">
        <f t="shared" si="8"/>
        <v>22</v>
      </c>
      <c r="V11" s="60">
        <f>VLOOKUP($A11,'Return Data'!$B$7:$R$2292,17,0)</f>
        <v>3.6042000000000001</v>
      </c>
      <c r="W11" s="61">
        <f t="shared" si="9"/>
        <v>23</v>
      </c>
      <c r="X11" s="60">
        <f>VLOOKUP($A11,'Return Data'!$B$7:$R$2292,14,0)</f>
        <v>4.9829999999999997</v>
      </c>
      <c r="Y11" s="61">
        <f t="shared" si="10"/>
        <v>20</v>
      </c>
      <c r="Z11" s="60">
        <f>VLOOKUP($A11,'Return Data'!$B$7:$R$2292,16,0)</f>
        <v>7.2893999999999997</v>
      </c>
      <c r="AA11" s="62">
        <f t="shared" si="11"/>
        <v>13</v>
      </c>
    </row>
    <row r="12" spans="1:27" x14ac:dyDescent="0.3">
      <c r="A12" s="58" t="s">
        <v>969</v>
      </c>
      <c r="B12" s="59">
        <f>VLOOKUP($A12,'Return Data'!$B$7:$R$2292,3,0)</f>
        <v>44774</v>
      </c>
      <c r="C12" s="60">
        <f>VLOOKUP($A12,'Return Data'!$B$7:$R$2292,4,0)</f>
        <v>16.639199999999999</v>
      </c>
      <c r="D12" s="60">
        <f>VLOOKUP($A12,'Return Data'!$B$7:$R$2292,5,0)</f>
        <v>11.4175</v>
      </c>
      <c r="E12" s="61">
        <f t="shared" si="0"/>
        <v>2</v>
      </c>
      <c r="F12" s="60">
        <f>VLOOKUP($A12,'Return Data'!$B$7:$R$2292,6,0)</f>
        <v>11.4175</v>
      </c>
      <c r="G12" s="61">
        <f t="shared" si="1"/>
        <v>2</v>
      </c>
      <c r="H12" s="60">
        <f>VLOOKUP($A12,'Return Data'!$B$7:$R$2292,7,0)</f>
        <v>6.6833999999999998</v>
      </c>
      <c r="I12" s="61">
        <f t="shared" si="2"/>
        <v>7</v>
      </c>
      <c r="J12" s="60">
        <f>VLOOKUP($A12,'Return Data'!$B$7:$R$2292,8,0)</f>
        <v>5.6372</v>
      </c>
      <c r="K12" s="61">
        <f t="shared" si="3"/>
        <v>6</v>
      </c>
      <c r="L12" s="60">
        <f>VLOOKUP($A12,'Return Data'!$B$7:$R$2292,9,0)</f>
        <v>6.0170000000000003</v>
      </c>
      <c r="M12" s="61">
        <f t="shared" si="4"/>
        <v>13</v>
      </c>
      <c r="N12" s="60">
        <f>VLOOKUP($A12,'Return Data'!$B$7:$R$2292,10,0)</f>
        <v>3.3613</v>
      </c>
      <c r="O12" s="61">
        <f t="shared" si="5"/>
        <v>10</v>
      </c>
      <c r="P12" s="60">
        <f>VLOOKUP($A12,'Return Data'!$B$7:$R$2292,11,0)</f>
        <v>3.7302</v>
      </c>
      <c r="Q12" s="61">
        <f t="shared" si="6"/>
        <v>11</v>
      </c>
      <c r="R12" s="60">
        <f>VLOOKUP($A12,'Return Data'!$B$7:$R$2292,12,0)</f>
        <v>3.7563</v>
      </c>
      <c r="S12" s="61">
        <f t="shared" si="7"/>
        <v>10</v>
      </c>
      <c r="T12" s="60">
        <f>VLOOKUP($A12,'Return Data'!$B$7:$R$2292,13,0)</f>
        <v>3.6284999999999998</v>
      </c>
      <c r="U12" s="61">
        <f t="shared" si="8"/>
        <v>15</v>
      </c>
      <c r="V12" s="60">
        <f>VLOOKUP($A12,'Return Data'!$B$7:$R$2292,17,0)</f>
        <v>3.9738000000000002</v>
      </c>
      <c r="W12" s="61">
        <f t="shared" si="9"/>
        <v>17</v>
      </c>
      <c r="X12" s="60">
        <f>VLOOKUP($A12,'Return Data'!$B$7:$R$2292,14,0)</f>
        <v>5.7931999999999997</v>
      </c>
      <c r="Y12" s="61">
        <f t="shared" si="10"/>
        <v>9</v>
      </c>
      <c r="Z12" s="60">
        <f>VLOOKUP($A12,'Return Data'!$B$7:$R$2292,16,0)</f>
        <v>7.1230000000000002</v>
      </c>
      <c r="AA12" s="62">
        <f t="shared" si="11"/>
        <v>15</v>
      </c>
    </row>
    <row r="13" spans="1:27" x14ac:dyDescent="0.3">
      <c r="A13" s="58" t="s">
        <v>1796</v>
      </c>
      <c r="B13" s="59">
        <f>VLOOKUP($A13,'Return Data'!$B$7:$R$2292,3,0)</f>
        <v>44774</v>
      </c>
      <c r="C13" s="60">
        <f>VLOOKUP($A13,'Return Data'!$B$7:$R$2292,4,0)</f>
        <v>28.599</v>
      </c>
      <c r="D13" s="60">
        <f>VLOOKUP($A13,'Return Data'!$B$7:$R$2292,5,0)</f>
        <v>4.8091999999999997</v>
      </c>
      <c r="E13" s="61">
        <f t="shared" si="0"/>
        <v>23</v>
      </c>
      <c r="F13" s="60">
        <f>VLOOKUP($A13,'Return Data'!$B$7:$R$2292,6,0)</f>
        <v>4.8091999999999997</v>
      </c>
      <c r="G13" s="61">
        <f t="shared" si="1"/>
        <v>23</v>
      </c>
      <c r="H13" s="60">
        <f>VLOOKUP($A13,'Return Data'!$B$7:$R$2292,7,0)</f>
        <v>4.9273999999999996</v>
      </c>
      <c r="I13" s="61">
        <f t="shared" si="2"/>
        <v>21</v>
      </c>
      <c r="J13" s="60">
        <f>VLOOKUP($A13,'Return Data'!$B$7:$R$2292,8,0)</f>
        <v>4.9046000000000003</v>
      </c>
      <c r="K13" s="61">
        <f t="shared" si="3"/>
        <v>17</v>
      </c>
      <c r="L13" s="60">
        <f>VLOOKUP($A13,'Return Data'!$B$7:$R$2292,9,0)</f>
        <v>4.7454000000000001</v>
      </c>
      <c r="M13" s="61">
        <f t="shared" si="4"/>
        <v>22</v>
      </c>
      <c r="N13" s="60">
        <f>VLOOKUP($A13,'Return Data'!$B$7:$R$2292,10,0)</f>
        <v>4.3703000000000003</v>
      </c>
      <c r="O13" s="61">
        <f t="shared" si="5"/>
        <v>1</v>
      </c>
      <c r="P13" s="60">
        <f>VLOOKUP($A13,'Return Data'!$B$7:$R$2292,11,0)</f>
        <v>8.9266000000000005</v>
      </c>
      <c r="Q13" s="61">
        <f t="shared" si="6"/>
        <v>1</v>
      </c>
      <c r="R13" s="60">
        <f>VLOOKUP($A13,'Return Data'!$B$7:$R$2292,12,0)</f>
        <v>13.032400000000001</v>
      </c>
      <c r="S13" s="61">
        <f t="shared" si="7"/>
        <v>1</v>
      </c>
      <c r="T13" s="60">
        <f>VLOOKUP($A13,'Return Data'!$B$7:$R$2292,13,0)</f>
        <v>17.224299999999999</v>
      </c>
      <c r="U13" s="61">
        <f t="shared" si="8"/>
        <v>1</v>
      </c>
      <c r="V13" s="60">
        <f>VLOOKUP($A13,'Return Data'!$B$7:$R$2292,17,0)</f>
        <v>14.657999999999999</v>
      </c>
      <c r="W13" s="61">
        <f t="shared" si="9"/>
        <v>1</v>
      </c>
      <c r="X13" s="60">
        <f>VLOOKUP($A13,'Return Data'!$B$7:$R$2292,14,0)</f>
        <v>8.125</v>
      </c>
      <c r="Y13" s="61">
        <f t="shared" si="10"/>
        <v>2</v>
      </c>
      <c r="Z13" s="60">
        <f>VLOOKUP($A13,'Return Data'!$B$7:$R$2292,16,0)</f>
        <v>9.0744000000000007</v>
      </c>
      <c r="AA13" s="62">
        <f t="shared" si="11"/>
        <v>1</v>
      </c>
    </row>
    <row r="14" spans="1:27" x14ac:dyDescent="0.3">
      <c r="A14" s="58" t="s">
        <v>976</v>
      </c>
      <c r="B14" s="59">
        <f>VLOOKUP($A14,'Return Data'!$B$7:$R$2292,3,0)</f>
        <v>44774</v>
      </c>
      <c r="C14" s="60">
        <f>VLOOKUP($A14,'Return Data'!$B$7:$R$2292,4,0)</f>
        <v>50.267699999999998</v>
      </c>
      <c r="D14" s="60">
        <f>VLOOKUP($A14,'Return Data'!$B$7:$R$2292,5,0)</f>
        <v>10.0771</v>
      </c>
      <c r="E14" s="61">
        <f t="shared" si="0"/>
        <v>5</v>
      </c>
      <c r="F14" s="60">
        <f>VLOOKUP($A14,'Return Data'!$B$7:$R$2292,6,0)</f>
        <v>10.0771</v>
      </c>
      <c r="G14" s="61">
        <f t="shared" si="1"/>
        <v>5</v>
      </c>
      <c r="H14" s="60">
        <f>VLOOKUP($A14,'Return Data'!$B$7:$R$2292,7,0)</f>
        <v>6.5119999999999996</v>
      </c>
      <c r="I14" s="61">
        <f t="shared" si="2"/>
        <v>9</v>
      </c>
      <c r="J14" s="60">
        <f>VLOOKUP($A14,'Return Data'!$B$7:$R$2292,8,0)</f>
        <v>5.5666000000000002</v>
      </c>
      <c r="K14" s="61">
        <f t="shared" si="3"/>
        <v>7</v>
      </c>
      <c r="L14" s="60">
        <f>VLOOKUP($A14,'Return Data'!$B$7:$R$2292,9,0)</f>
        <v>7.2256</v>
      </c>
      <c r="M14" s="61">
        <f t="shared" si="4"/>
        <v>3</v>
      </c>
      <c r="N14" s="60">
        <f>VLOOKUP($A14,'Return Data'!$B$7:$R$2292,10,0)</f>
        <v>2.9506000000000001</v>
      </c>
      <c r="O14" s="61">
        <f t="shared" si="5"/>
        <v>19</v>
      </c>
      <c r="P14" s="60">
        <f>VLOOKUP($A14,'Return Data'!$B$7:$R$2292,11,0)</f>
        <v>3.5234000000000001</v>
      </c>
      <c r="Q14" s="61">
        <f t="shared" si="6"/>
        <v>18</v>
      </c>
      <c r="R14" s="60">
        <f>VLOOKUP($A14,'Return Data'!$B$7:$R$2292,12,0)</f>
        <v>3.5293000000000001</v>
      </c>
      <c r="S14" s="61">
        <f t="shared" si="7"/>
        <v>19</v>
      </c>
      <c r="T14" s="60">
        <f>VLOOKUP($A14,'Return Data'!$B$7:$R$2292,13,0)</f>
        <v>3.7555000000000001</v>
      </c>
      <c r="U14" s="61">
        <f t="shared" si="8"/>
        <v>8</v>
      </c>
      <c r="V14" s="60">
        <f>VLOOKUP($A14,'Return Data'!$B$7:$R$2292,17,0)</f>
        <v>4.7492999999999999</v>
      </c>
      <c r="W14" s="61">
        <f t="shared" si="9"/>
        <v>5</v>
      </c>
      <c r="X14" s="60">
        <f>VLOOKUP($A14,'Return Data'!$B$7:$R$2292,14,0)</f>
        <v>6.0909000000000004</v>
      </c>
      <c r="Y14" s="61">
        <f t="shared" si="10"/>
        <v>7</v>
      </c>
      <c r="Z14" s="60">
        <f>VLOOKUP($A14,'Return Data'!$B$7:$R$2292,16,0)</f>
        <v>7.7149999999999999</v>
      </c>
      <c r="AA14" s="62">
        <f t="shared" si="11"/>
        <v>7</v>
      </c>
    </row>
    <row r="15" spans="1:27" x14ac:dyDescent="0.3">
      <c r="A15" s="58" t="s">
        <v>978</v>
      </c>
      <c r="B15" s="59">
        <f>VLOOKUP($A15,'Return Data'!$B$7:$R$2292,3,0)</f>
        <v>44774</v>
      </c>
      <c r="C15" s="60">
        <f>VLOOKUP($A15,'Return Data'!$B$7:$R$2292,4,0)</f>
        <v>18.088000000000001</v>
      </c>
      <c r="D15" s="60">
        <f>VLOOKUP($A15,'Return Data'!$B$7:$R$2292,5,0)</f>
        <v>9.8284000000000002</v>
      </c>
      <c r="E15" s="61">
        <f t="shared" si="0"/>
        <v>6</v>
      </c>
      <c r="F15" s="60">
        <f>VLOOKUP($A15,'Return Data'!$B$7:$R$2292,6,0)</f>
        <v>9.8284000000000002</v>
      </c>
      <c r="G15" s="61">
        <f t="shared" si="1"/>
        <v>6</v>
      </c>
      <c r="H15" s="60">
        <f>VLOOKUP($A15,'Return Data'!$B$7:$R$2292,7,0)</f>
        <v>5.5984999999999996</v>
      </c>
      <c r="I15" s="61">
        <f t="shared" si="2"/>
        <v>14</v>
      </c>
      <c r="J15" s="60">
        <f>VLOOKUP($A15,'Return Data'!$B$7:$R$2292,8,0)</f>
        <v>4.8665000000000003</v>
      </c>
      <c r="K15" s="61">
        <f t="shared" si="3"/>
        <v>18</v>
      </c>
      <c r="L15" s="60">
        <f>VLOOKUP($A15,'Return Data'!$B$7:$R$2292,9,0)</f>
        <v>5.8548999999999998</v>
      </c>
      <c r="M15" s="61">
        <f t="shared" si="4"/>
        <v>17</v>
      </c>
      <c r="N15" s="60">
        <f>VLOOKUP($A15,'Return Data'!$B$7:$R$2292,10,0)</f>
        <v>2.7130000000000001</v>
      </c>
      <c r="O15" s="61">
        <f t="shared" si="5"/>
        <v>21</v>
      </c>
      <c r="P15" s="60">
        <f>VLOOKUP($A15,'Return Data'!$B$7:$R$2292,11,0)</f>
        <v>3.2559</v>
      </c>
      <c r="Q15" s="61">
        <f t="shared" si="6"/>
        <v>22</v>
      </c>
      <c r="R15" s="60">
        <f>VLOOKUP($A15,'Return Data'!$B$7:$R$2292,12,0)</f>
        <v>3.4352</v>
      </c>
      <c r="S15" s="61">
        <f t="shared" si="7"/>
        <v>22</v>
      </c>
      <c r="T15" s="60">
        <f>VLOOKUP($A15,'Return Data'!$B$7:$R$2292,13,0)</f>
        <v>3.4258000000000002</v>
      </c>
      <c r="U15" s="61">
        <f t="shared" si="8"/>
        <v>21</v>
      </c>
      <c r="V15" s="60">
        <f>VLOOKUP($A15,'Return Data'!$B$7:$R$2292,17,0)</f>
        <v>4.0446999999999997</v>
      </c>
      <c r="W15" s="61">
        <f t="shared" si="9"/>
        <v>16</v>
      </c>
      <c r="X15" s="60">
        <f>VLOOKUP($A15,'Return Data'!$B$7:$R$2292,14,0)</f>
        <v>4.3334999999999999</v>
      </c>
      <c r="Y15" s="61">
        <f t="shared" si="10"/>
        <v>23</v>
      </c>
      <c r="Z15" s="60">
        <f>VLOOKUP($A15,'Return Data'!$B$7:$R$2292,16,0)</f>
        <v>6.1135000000000002</v>
      </c>
      <c r="AA15" s="62">
        <f t="shared" si="11"/>
        <v>21</v>
      </c>
    </row>
    <row r="16" spans="1:27" x14ac:dyDescent="0.3">
      <c r="A16" s="58" t="s">
        <v>980</v>
      </c>
      <c r="B16" s="59">
        <f>VLOOKUP($A16,'Return Data'!$B$7:$R$2292,3,0)</f>
        <v>44774</v>
      </c>
      <c r="C16" s="60">
        <f>VLOOKUP($A16,'Return Data'!$B$7:$R$2292,4,0)</f>
        <v>440.16149999999999</v>
      </c>
      <c r="D16" s="60">
        <f>VLOOKUP($A16,'Return Data'!$B$7:$R$2292,5,0)</f>
        <v>5.0355999999999996</v>
      </c>
      <c r="E16" s="61">
        <f t="shared" si="0"/>
        <v>22</v>
      </c>
      <c r="F16" s="60">
        <f>VLOOKUP($A16,'Return Data'!$B$7:$R$2292,6,0)</f>
        <v>5.0355999999999996</v>
      </c>
      <c r="G16" s="61">
        <f t="shared" si="1"/>
        <v>22</v>
      </c>
      <c r="H16" s="60">
        <f>VLOOKUP($A16,'Return Data'!$B$7:$R$2292,7,0)</f>
        <v>7.1222000000000003</v>
      </c>
      <c r="I16" s="61">
        <f t="shared" si="2"/>
        <v>5</v>
      </c>
      <c r="J16" s="60">
        <f>VLOOKUP($A16,'Return Data'!$B$7:$R$2292,8,0)</f>
        <v>5.2079000000000004</v>
      </c>
      <c r="K16" s="61">
        <f t="shared" si="3"/>
        <v>10</v>
      </c>
      <c r="L16" s="60">
        <f>VLOOKUP($A16,'Return Data'!$B$7:$R$2292,9,0)</f>
        <v>7.7552000000000003</v>
      </c>
      <c r="M16" s="61">
        <f t="shared" si="4"/>
        <v>1</v>
      </c>
      <c r="N16" s="60">
        <f>VLOOKUP($A16,'Return Data'!$B$7:$R$2292,10,0)</f>
        <v>1.2813000000000001</v>
      </c>
      <c r="O16" s="61">
        <f t="shared" si="5"/>
        <v>23</v>
      </c>
      <c r="P16" s="60">
        <f>VLOOKUP($A16,'Return Data'!$B$7:$R$2292,11,0)</f>
        <v>2.2581000000000002</v>
      </c>
      <c r="Q16" s="61">
        <f t="shared" si="6"/>
        <v>23</v>
      </c>
      <c r="R16" s="60">
        <f>VLOOKUP($A16,'Return Data'!$B$7:$R$2292,12,0)</f>
        <v>2.2523</v>
      </c>
      <c r="S16" s="61">
        <f t="shared" si="7"/>
        <v>23</v>
      </c>
      <c r="T16" s="60">
        <f>VLOOKUP($A16,'Return Data'!$B$7:$R$2292,13,0)</f>
        <v>2.9386000000000001</v>
      </c>
      <c r="U16" s="61">
        <f t="shared" si="8"/>
        <v>23</v>
      </c>
      <c r="V16" s="60">
        <f>VLOOKUP($A16,'Return Data'!$B$7:$R$2292,17,0)</f>
        <v>4.1299000000000001</v>
      </c>
      <c r="W16" s="61">
        <f t="shared" si="9"/>
        <v>14</v>
      </c>
      <c r="X16" s="60">
        <f>VLOOKUP($A16,'Return Data'!$B$7:$R$2292,14,0)</f>
        <v>5.7481999999999998</v>
      </c>
      <c r="Y16" s="61">
        <f t="shared" si="10"/>
        <v>11</v>
      </c>
      <c r="Z16" s="60">
        <f>VLOOKUP($A16,'Return Data'!$B$7:$R$2292,16,0)</f>
        <v>7.7876000000000003</v>
      </c>
      <c r="AA16" s="62">
        <f t="shared" si="11"/>
        <v>4</v>
      </c>
    </row>
    <row r="17" spans="1:27" x14ac:dyDescent="0.3">
      <c r="A17" s="58" t="s">
        <v>981</v>
      </c>
      <c r="B17" s="59">
        <f>VLOOKUP($A17,'Return Data'!$B$7:$R$2292,3,0)</f>
        <v>44774</v>
      </c>
      <c r="C17" s="60">
        <f>VLOOKUP($A17,'Return Data'!$B$7:$R$2292,4,0)</f>
        <v>32.174100000000003</v>
      </c>
      <c r="D17" s="60">
        <f>VLOOKUP($A17,'Return Data'!$B$7:$R$2292,5,0)</f>
        <v>11.5824</v>
      </c>
      <c r="E17" s="61">
        <f t="shared" si="0"/>
        <v>1</v>
      </c>
      <c r="F17" s="60">
        <f>VLOOKUP($A17,'Return Data'!$B$7:$R$2292,6,0)</f>
        <v>11.5824</v>
      </c>
      <c r="G17" s="61">
        <f t="shared" si="1"/>
        <v>1</v>
      </c>
      <c r="H17" s="60">
        <f>VLOOKUP($A17,'Return Data'!$B$7:$R$2292,7,0)</f>
        <v>7.7907000000000002</v>
      </c>
      <c r="I17" s="61">
        <f t="shared" si="2"/>
        <v>2</v>
      </c>
      <c r="J17" s="60">
        <f>VLOOKUP($A17,'Return Data'!$B$7:$R$2292,8,0)</f>
        <v>6.6779000000000002</v>
      </c>
      <c r="K17" s="61">
        <f t="shared" si="3"/>
        <v>2</v>
      </c>
      <c r="L17" s="60">
        <f>VLOOKUP($A17,'Return Data'!$B$7:$R$2292,9,0)</f>
        <v>6.8426</v>
      </c>
      <c r="M17" s="61">
        <f t="shared" si="4"/>
        <v>5</v>
      </c>
      <c r="N17" s="60">
        <f>VLOOKUP($A17,'Return Data'!$B$7:$R$2292,10,0)</f>
        <v>3.3536000000000001</v>
      </c>
      <c r="O17" s="61">
        <f t="shared" si="5"/>
        <v>11</v>
      </c>
      <c r="P17" s="60">
        <f>VLOOKUP($A17,'Return Data'!$B$7:$R$2292,11,0)</f>
        <v>3.5688</v>
      </c>
      <c r="Q17" s="61">
        <f t="shared" si="6"/>
        <v>16</v>
      </c>
      <c r="R17" s="60">
        <f>VLOOKUP($A17,'Return Data'!$B$7:$R$2292,12,0)</f>
        <v>3.5308000000000002</v>
      </c>
      <c r="S17" s="61">
        <f t="shared" si="7"/>
        <v>18</v>
      </c>
      <c r="T17" s="60">
        <f>VLOOKUP($A17,'Return Data'!$B$7:$R$2292,13,0)</f>
        <v>3.4649999999999999</v>
      </c>
      <c r="U17" s="61">
        <f t="shared" si="8"/>
        <v>20</v>
      </c>
      <c r="V17" s="60">
        <f>VLOOKUP($A17,'Return Data'!$B$7:$R$2292,17,0)</f>
        <v>3.8195000000000001</v>
      </c>
      <c r="W17" s="61">
        <f t="shared" si="9"/>
        <v>21</v>
      </c>
      <c r="X17" s="60">
        <f>VLOOKUP($A17,'Return Data'!$B$7:$R$2292,14,0)</f>
        <v>5.3316999999999997</v>
      </c>
      <c r="Y17" s="61">
        <f t="shared" si="10"/>
        <v>18</v>
      </c>
      <c r="Z17" s="60">
        <f>VLOOKUP($A17,'Return Data'!$B$7:$R$2292,16,0)</f>
        <v>7.5867000000000004</v>
      </c>
      <c r="AA17" s="62">
        <f t="shared" si="11"/>
        <v>10</v>
      </c>
    </row>
    <row r="18" spans="1:27" x14ac:dyDescent="0.3">
      <c r="A18" s="58" t="s">
        <v>984</v>
      </c>
      <c r="B18" s="59">
        <f>VLOOKUP($A18,'Return Data'!$B$7:$R$2292,3,0)</f>
        <v>44774</v>
      </c>
      <c r="C18" s="60">
        <f>VLOOKUP($A18,'Return Data'!$B$7:$R$2292,4,0)</f>
        <v>3205.4830999999999</v>
      </c>
      <c r="D18" s="60">
        <f>VLOOKUP($A18,'Return Data'!$B$7:$R$2292,5,0)</f>
        <v>9.1161999999999992</v>
      </c>
      <c r="E18" s="61">
        <f t="shared" si="0"/>
        <v>12</v>
      </c>
      <c r="F18" s="60">
        <f>VLOOKUP($A18,'Return Data'!$B$7:$R$2292,6,0)</f>
        <v>9.1161999999999992</v>
      </c>
      <c r="G18" s="61">
        <f t="shared" si="1"/>
        <v>12</v>
      </c>
      <c r="H18" s="60">
        <f>VLOOKUP($A18,'Return Data'!$B$7:$R$2292,7,0)</f>
        <v>5.3296000000000001</v>
      </c>
      <c r="I18" s="61">
        <f t="shared" si="2"/>
        <v>18</v>
      </c>
      <c r="J18" s="60">
        <f>VLOOKUP($A18,'Return Data'!$B$7:$R$2292,8,0)</f>
        <v>4.2628000000000004</v>
      </c>
      <c r="K18" s="61">
        <f t="shared" si="3"/>
        <v>22</v>
      </c>
      <c r="L18" s="60">
        <f>VLOOKUP($A18,'Return Data'!$B$7:$R$2292,9,0)</f>
        <v>5.7938000000000001</v>
      </c>
      <c r="M18" s="61">
        <f t="shared" si="4"/>
        <v>18</v>
      </c>
      <c r="N18" s="60">
        <f>VLOOKUP($A18,'Return Data'!$B$7:$R$2292,10,0)</f>
        <v>3.0901999999999998</v>
      </c>
      <c r="O18" s="61">
        <f t="shared" si="5"/>
        <v>17</v>
      </c>
      <c r="P18" s="60">
        <f>VLOOKUP($A18,'Return Data'!$B$7:$R$2292,11,0)</f>
        <v>3.6225999999999998</v>
      </c>
      <c r="Q18" s="61">
        <f t="shared" si="6"/>
        <v>15</v>
      </c>
      <c r="R18" s="60">
        <f>VLOOKUP($A18,'Return Data'!$B$7:$R$2292,12,0)</f>
        <v>3.5737000000000001</v>
      </c>
      <c r="S18" s="61">
        <f t="shared" si="7"/>
        <v>17</v>
      </c>
      <c r="T18" s="60">
        <f>VLOOKUP($A18,'Return Data'!$B$7:$R$2292,13,0)</f>
        <v>3.4721000000000002</v>
      </c>
      <c r="U18" s="61">
        <f t="shared" si="8"/>
        <v>19</v>
      </c>
      <c r="V18" s="60">
        <f>VLOOKUP($A18,'Return Data'!$B$7:$R$2292,17,0)</f>
        <v>3.9628999999999999</v>
      </c>
      <c r="W18" s="61">
        <f t="shared" si="9"/>
        <v>19</v>
      </c>
      <c r="X18" s="60">
        <f>VLOOKUP($A18,'Return Data'!$B$7:$R$2292,14,0)</f>
        <v>5.5685000000000002</v>
      </c>
      <c r="Y18" s="61">
        <f t="shared" si="10"/>
        <v>13</v>
      </c>
      <c r="Z18" s="60">
        <f>VLOOKUP($A18,'Return Data'!$B$7:$R$2292,16,0)</f>
        <v>7.5937000000000001</v>
      </c>
      <c r="AA18" s="62">
        <f t="shared" si="11"/>
        <v>9</v>
      </c>
    </row>
    <row r="19" spans="1:27" x14ac:dyDescent="0.3">
      <c r="A19" s="58" t="s">
        <v>986</v>
      </c>
      <c r="B19" s="59">
        <f>VLOOKUP($A19,'Return Data'!$B$7:$R$2292,3,0)</f>
        <v>44774</v>
      </c>
      <c r="C19" s="60">
        <f>VLOOKUP($A19,'Return Data'!$B$7:$R$2292,4,0)</f>
        <v>30.972300000000001</v>
      </c>
      <c r="D19" s="60">
        <f>VLOOKUP($A19,'Return Data'!$B$7:$R$2292,5,0)</f>
        <v>8.4515999999999991</v>
      </c>
      <c r="E19" s="61">
        <f t="shared" si="0"/>
        <v>18</v>
      </c>
      <c r="F19" s="60">
        <f>VLOOKUP($A19,'Return Data'!$B$7:$R$2292,6,0)</f>
        <v>8.4515999999999991</v>
      </c>
      <c r="G19" s="61">
        <f t="shared" si="1"/>
        <v>18</v>
      </c>
      <c r="H19" s="60">
        <f>VLOOKUP($A19,'Return Data'!$B$7:$R$2292,7,0)</f>
        <v>5.0555000000000003</v>
      </c>
      <c r="I19" s="61">
        <f t="shared" si="2"/>
        <v>20</v>
      </c>
      <c r="J19" s="60">
        <f>VLOOKUP($A19,'Return Data'!$B$7:$R$2292,8,0)</f>
        <v>4.5534999999999997</v>
      </c>
      <c r="K19" s="61">
        <f t="shared" si="3"/>
        <v>20</v>
      </c>
      <c r="L19" s="60">
        <f>VLOOKUP($A19,'Return Data'!$B$7:$R$2292,9,0)</f>
        <v>5.5073999999999996</v>
      </c>
      <c r="M19" s="61">
        <f t="shared" si="4"/>
        <v>19</v>
      </c>
      <c r="N19" s="60">
        <f>VLOOKUP($A19,'Return Data'!$B$7:$R$2292,10,0)</f>
        <v>3.3982000000000001</v>
      </c>
      <c r="O19" s="61">
        <f t="shared" si="5"/>
        <v>8</v>
      </c>
      <c r="P19" s="60">
        <f>VLOOKUP($A19,'Return Data'!$B$7:$R$2292,11,0)</f>
        <v>3.9079000000000002</v>
      </c>
      <c r="Q19" s="61">
        <f t="shared" si="6"/>
        <v>6</v>
      </c>
      <c r="R19" s="60">
        <f>VLOOKUP($A19,'Return Data'!$B$7:$R$2292,12,0)</f>
        <v>3.9217</v>
      </c>
      <c r="S19" s="61">
        <f t="shared" si="7"/>
        <v>5</v>
      </c>
      <c r="T19" s="60">
        <f>VLOOKUP($A19,'Return Data'!$B$7:$R$2292,13,0)</f>
        <v>3.7109999999999999</v>
      </c>
      <c r="U19" s="61">
        <f t="shared" si="8"/>
        <v>10</v>
      </c>
      <c r="V19" s="60">
        <f>VLOOKUP($A19,'Return Data'!$B$7:$R$2292,17,0)</f>
        <v>3.7315999999999998</v>
      </c>
      <c r="W19" s="61">
        <f t="shared" si="9"/>
        <v>22</v>
      </c>
      <c r="X19" s="60">
        <f>VLOOKUP($A19,'Return Data'!$B$7:$R$2292,14,0)</f>
        <v>8.3476999999999997</v>
      </c>
      <c r="Y19" s="61">
        <f t="shared" si="10"/>
        <v>1</v>
      </c>
      <c r="Z19" s="60">
        <f>VLOOKUP($A19,'Return Data'!$B$7:$R$2292,16,0)</f>
        <v>6.9366000000000003</v>
      </c>
      <c r="AA19" s="62">
        <f t="shared" si="11"/>
        <v>18</v>
      </c>
    </row>
    <row r="20" spans="1:27" x14ac:dyDescent="0.3">
      <c r="A20" s="58" t="s">
        <v>988</v>
      </c>
      <c r="B20" s="59">
        <f>VLOOKUP($A20,'Return Data'!$B$7:$R$2292,3,0)</f>
        <v>44774</v>
      </c>
      <c r="C20" s="60">
        <f>VLOOKUP($A20,'Return Data'!$B$7:$R$2292,4,0)</f>
        <v>2928.6042000000002</v>
      </c>
      <c r="D20" s="60">
        <f>VLOOKUP($A20,'Return Data'!$B$7:$R$2292,5,0)</f>
        <v>10.946400000000001</v>
      </c>
      <c r="E20" s="61">
        <f t="shared" si="0"/>
        <v>3</v>
      </c>
      <c r="F20" s="60">
        <f>VLOOKUP($A20,'Return Data'!$B$7:$R$2292,6,0)</f>
        <v>10.946400000000001</v>
      </c>
      <c r="G20" s="61">
        <f t="shared" si="1"/>
        <v>3</v>
      </c>
      <c r="H20" s="60">
        <f>VLOOKUP($A20,'Return Data'!$B$7:$R$2292,7,0)</f>
        <v>9.3407</v>
      </c>
      <c r="I20" s="61">
        <f t="shared" si="2"/>
        <v>1</v>
      </c>
      <c r="J20" s="60">
        <f>VLOOKUP($A20,'Return Data'!$B$7:$R$2292,8,0)</f>
        <v>7.0675999999999997</v>
      </c>
      <c r="K20" s="61">
        <f t="shared" si="3"/>
        <v>1</v>
      </c>
      <c r="L20" s="60">
        <f>VLOOKUP($A20,'Return Data'!$B$7:$R$2292,9,0)</f>
        <v>7.6520999999999999</v>
      </c>
      <c r="M20" s="61">
        <f t="shared" si="4"/>
        <v>2</v>
      </c>
      <c r="N20" s="60">
        <f>VLOOKUP($A20,'Return Data'!$B$7:$R$2292,10,0)</f>
        <v>2.7673000000000001</v>
      </c>
      <c r="O20" s="61">
        <f t="shared" si="5"/>
        <v>20</v>
      </c>
      <c r="P20" s="60">
        <f>VLOOKUP($A20,'Return Data'!$B$7:$R$2292,11,0)</f>
        <v>3.3933</v>
      </c>
      <c r="Q20" s="61">
        <f t="shared" si="6"/>
        <v>20</v>
      </c>
      <c r="R20" s="60">
        <f>VLOOKUP($A20,'Return Data'!$B$7:$R$2292,12,0)</f>
        <v>3.4439000000000002</v>
      </c>
      <c r="S20" s="61">
        <f t="shared" si="7"/>
        <v>21</v>
      </c>
      <c r="T20" s="60">
        <f>VLOOKUP($A20,'Return Data'!$B$7:$R$2292,13,0)</f>
        <v>3.7282999999999999</v>
      </c>
      <c r="U20" s="61">
        <f t="shared" si="8"/>
        <v>9</v>
      </c>
      <c r="V20" s="60">
        <f>VLOOKUP($A20,'Return Data'!$B$7:$R$2292,17,0)</f>
        <v>4.5199999999999996</v>
      </c>
      <c r="W20" s="61">
        <f t="shared" si="9"/>
        <v>6</v>
      </c>
      <c r="X20" s="60">
        <f>VLOOKUP($A20,'Return Data'!$B$7:$R$2292,14,0)</f>
        <v>6.2835000000000001</v>
      </c>
      <c r="Y20" s="61">
        <f t="shared" si="10"/>
        <v>6</v>
      </c>
      <c r="Z20" s="60">
        <f>VLOOKUP($A20,'Return Data'!$B$7:$R$2292,16,0)</f>
        <v>8.0422999999999991</v>
      </c>
      <c r="AA20" s="62">
        <f t="shared" si="11"/>
        <v>3</v>
      </c>
    </row>
    <row r="21" spans="1:27" x14ac:dyDescent="0.3">
      <c r="A21" s="58" t="s">
        <v>989</v>
      </c>
      <c r="B21" s="59">
        <f>VLOOKUP($A21,'Return Data'!$B$7:$R$2292,3,0)</f>
        <v>44774</v>
      </c>
      <c r="C21" s="60">
        <f>VLOOKUP($A21,'Return Data'!$B$7:$R$2292,4,0)</f>
        <v>24.1233</v>
      </c>
      <c r="D21" s="60">
        <f>VLOOKUP($A21,'Return Data'!$B$7:$R$2292,5,0)</f>
        <v>8.6811000000000007</v>
      </c>
      <c r="E21" s="61">
        <f t="shared" si="0"/>
        <v>17</v>
      </c>
      <c r="F21" s="60">
        <f>VLOOKUP($A21,'Return Data'!$B$7:$R$2292,6,0)</f>
        <v>8.6811000000000007</v>
      </c>
      <c r="G21" s="61">
        <f t="shared" si="1"/>
        <v>17</v>
      </c>
      <c r="H21" s="60">
        <f>VLOOKUP($A21,'Return Data'!$B$7:$R$2292,7,0)</f>
        <v>5.8860000000000001</v>
      </c>
      <c r="I21" s="61">
        <f t="shared" si="2"/>
        <v>13</v>
      </c>
      <c r="J21" s="60">
        <f>VLOOKUP($A21,'Return Data'!$B$7:$R$2292,8,0)</f>
        <v>5.0026999999999999</v>
      </c>
      <c r="K21" s="61">
        <f t="shared" si="3"/>
        <v>13</v>
      </c>
      <c r="L21" s="60">
        <f>VLOOKUP($A21,'Return Data'!$B$7:$R$2292,9,0)</f>
        <v>6.0045999999999999</v>
      </c>
      <c r="M21" s="61">
        <f t="shared" si="4"/>
        <v>14</v>
      </c>
      <c r="N21" s="60">
        <f>VLOOKUP($A21,'Return Data'!$B$7:$R$2292,10,0)</f>
        <v>3.31</v>
      </c>
      <c r="O21" s="61">
        <f t="shared" si="5"/>
        <v>14</v>
      </c>
      <c r="P21" s="60">
        <f>VLOOKUP($A21,'Return Data'!$B$7:$R$2292,11,0)</f>
        <v>3.7837999999999998</v>
      </c>
      <c r="Q21" s="61">
        <f t="shared" si="6"/>
        <v>10</v>
      </c>
      <c r="R21" s="60">
        <f>VLOOKUP($A21,'Return Data'!$B$7:$R$2292,12,0)</f>
        <v>3.8235999999999999</v>
      </c>
      <c r="S21" s="61">
        <f t="shared" si="7"/>
        <v>7</v>
      </c>
      <c r="T21" s="60">
        <f>VLOOKUP($A21,'Return Data'!$B$7:$R$2292,13,0)</f>
        <v>3.7987000000000002</v>
      </c>
      <c r="U21" s="61">
        <f t="shared" si="8"/>
        <v>7</v>
      </c>
      <c r="V21" s="60">
        <f>VLOOKUP($A21,'Return Data'!$B$7:$R$2292,17,0)</f>
        <v>4.3845999999999998</v>
      </c>
      <c r="W21" s="61">
        <f t="shared" si="9"/>
        <v>8</v>
      </c>
      <c r="X21" s="60">
        <f>VLOOKUP($A21,'Return Data'!$B$7:$R$2292,14,0)</f>
        <v>5.5201000000000002</v>
      </c>
      <c r="Y21" s="61">
        <f t="shared" si="10"/>
        <v>15</v>
      </c>
      <c r="Z21" s="60">
        <f>VLOOKUP($A21,'Return Data'!$B$7:$R$2292,16,0)</f>
        <v>7.5862999999999996</v>
      </c>
      <c r="AA21" s="62">
        <f t="shared" si="11"/>
        <v>11</v>
      </c>
    </row>
    <row r="22" spans="1:27" x14ac:dyDescent="0.3">
      <c r="A22" s="58" t="s">
        <v>992</v>
      </c>
      <c r="B22" s="59">
        <f>VLOOKUP($A22,'Return Data'!$B$7:$R$2292,3,0)</f>
        <v>44774</v>
      </c>
      <c r="C22" s="60">
        <f>VLOOKUP($A22,'Return Data'!$B$7:$R$2292,4,0)</f>
        <v>34.807899999999997</v>
      </c>
      <c r="D22" s="60">
        <f>VLOOKUP($A22,'Return Data'!$B$7:$R$2292,5,0)</f>
        <v>9.2698</v>
      </c>
      <c r="E22" s="61">
        <f t="shared" si="0"/>
        <v>8</v>
      </c>
      <c r="F22" s="60">
        <f>VLOOKUP($A22,'Return Data'!$B$7:$R$2292,6,0)</f>
        <v>9.2698</v>
      </c>
      <c r="G22" s="61">
        <f t="shared" si="1"/>
        <v>8</v>
      </c>
      <c r="H22" s="60">
        <f>VLOOKUP($A22,'Return Data'!$B$7:$R$2292,7,0)</f>
        <v>5.5936000000000003</v>
      </c>
      <c r="I22" s="61">
        <f t="shared" si="2"/>
        <v>15</v>
      </c>
      <c r="J22" s="60">
        <f>VLOOKUP($A22,'Return Data'!$B$7:$R$2292,8,0)</f>
        <v>4.7724000000000002</v>
      </c>
      <c r="K22" s="61">
        <f t="shared" si="3"/>
        <v>19</v>
      </c>
      <c r="L22" s="60">
        <f>VLOOKUP($A22,'Return Data'!$B$7:$R$2292,9,0)</f>
        <v>5.3552999999999997</v>
      </c>
      <c r="M22" s="61">
        <f t="shared" si="4"/>
        <v>21</v>
      </c>
      <c r="N22" s="60">
        <f>VLOOKUP($A22,'Return Data'!$B$7:$R$2292,10,0)</f>
        <v>3.3938999999999999</v>
      </c>
      <c r="O22" s="61">
        <f t="shared" si="5"/>
        <v>9</v>
      </c>
      <c r="P22" s="60">
        <f>VLOOKUP($A22,'Return Data'!$B$7:$R$2292,11,0)</f>
        <v>3.7063000000000001</v>
      </c>
      <c r="Q22" s="61">
        <f t="shared" si="6"/>
        <v>12</v>
      </c>
      <c r="R22" s="60">
        <f>VLOOKUP($A22,'Return Data'!$B$7:$R$2292,12,0)</f>
        <v>3.6787999999999998</v>
      </c>
      <c r="S22" s="61">
        <f t="shared" si="7"/>
        <v>13</v>
      </c>
      <c r="T22" s="60">
        <f>VLOOKUP($A22,'Return Data'!$B$7:$R$2292,13,0)</f>
        <v>3.5878999999999999</v>
      </c>
      <c r="U22" s="61">
        <f t="shared" si="8"/>
        <v>17</v>
      </c>
      <c r="V22" s="60">
        <f>VLOOKUP($A22,'Return Data'!$B$7:$R$2292,17,0)</f>
        <v>4.2023000000000001</v>
      </c>
      <c r="W22" s="61">
        <f t="shared" si="9"/>
        <v>11</v>
      </c>
      <c r="X22" s="60">
        <f>VLOOKUP($A22,'Return Data'!$B$7:$R$2292,14,0)</f>
        <v>5.6990999999999996</v>
      </c>
      <c r="Y22" s="61">
        <f t="shared" si="10"/>
        <v>12</v>
      </c>
      <c r="Z22" s="60">
        <f>VLOOKUP($A22,'Return Data'!$B$7:$R$2292,16,0)</f>
        <v>7.1929999999999996</v>
      </c>
      <c r="AA22" s="62">
        <f t="shared" si="11"/>
        <v>14</v>
      </c>
    </row>
    <row r="23" spans="1:27" x14ac:dyDescent="0.3">
      <c r="A23" s="58" t="s">
        <v>993</v>
      </c>
      <c r="B23" s="59">
        <f>VLOOKUP($A23,'Return Data'!$B$7:$R$2292,3,0)</f>
        <v>44774</v>
      </c>
      <c r="C23" s="60">
        <f>VLOOKUP($A23,'Return Data'!$B$7:$R$2292,4,0)</f>
        <v>1414.6143</v>
      </c>
      <c r="D23" s="60">
        <f>VLOOKUP($A23,'Return Data'!$B$7:$R$2292,5,0)</f>
        <v>9.0778999999999996</v>
      </c>
      <c r="E23" s="61">
        <f t="shared" si="0"/>
        <v>14</v>
      </c>
      <c r="F23" s="60">
        <f>VLOOKUP($A23,'Return Data'!$B$7:$R$2292,6,0)</f>
        <v>9.0778999999999996</v>
      </c>
      <c r="G23" s="61">
        <f t="shared" si="1"/>
        <v>14</v>
      </c>
      <c r="H23" s="60">
        <f>VLOOKUP($A23,'Return Data'!$B$7:$R$2292,7,0)</f>
        <v>6.1574</v>
      </c>
      <c r="I23" s="61">
        <f t="shared" si="2"/>
        <v>12</v>
      </c>
      <c r="J23" s="60">
        <f>VLOOKUP($A23,'Return Data'!$B$7:$R$2292,8,0)</f>
        <v>5.4874999999999998</v>
      </c>
      <c r="K23" s="61">
        <f t="shared" si="3"/>
        <v>8</v>
      </c>
      <c r="L23" s="60">
        <f>VLOOKUP($A23,'Return Data'!$B$7:$R$2292,9,0)</f>
        <v>6.0522999999999998</v>
      </c>
      <c r="M23" s="61">
        <f t="shared" si="4"/>
        <v>12</v>
      </c>
      <c r="N23" s="60">
        <f>VLOOKUP($A23,'Return Data'!$B$7:$R$2292,10,0)</f>
        <v>3.4868999999999999</v>
      </c>
      <c r="O23" s="61">
        <f t="shared" si="5"/>
        <v>7</v>
      </c>
      <c r="P23" s="60">
        <f>VLOOKUP($A23,'Return Data'!$B$7:$R$2292,11,0)</f>
        <v>3.6455000000000002</v>
      </c>
      <c r="Q23" s="61">
        <f t="shared" si="6"/>
        <v>14</v>
      </c>
      <c r="R23" s="60">
        <f>VLOOKUP($A23,'Return Data'!$B$7:$R$2292,12,0)</f>
        <v>3.6732999999999998</v>
      </c>
      <c r="S23" s="61">
        <f t="shared" si="7"/>
        <v>14</v>
      </c>
      <c r="T23" s="60">
        <f>VLOOKUP($A23,'Return Data'!$B$7:$R$2292,13,0)</f>
        <v>3.6652</v>
      </c>
      <c r="U23" s="61">
        <f t="shared" si="8"/>
        <v>11</v>
      </c>
      <c r="V23" s="60">
        <f>VLOOKUP($A23,'Return Data'!$B$7:$R$2292,17,0)</f>
        <v>4.1456</v>
      </c>
      <c r="W23" s="61">
        <f t="shared" si="9"/>
        <v>13</v>
      </c>
      <c r="X23" s="60">
        <f>VLOOKUP($A23,'Return Data'!$B$7:$R$2292,14,0)</f>
        <v>5.5109000000000004</v>
      </c>
      <c r="Y23" s="61">
        <f t="shared" si="10"/>
        <v>16</v>
      </c>
      <c r="Z23" s="60">
        <f>VLOOKUP($A23,'Return Data'!$B$7:$R$2292,16,0)</f>
        <v>6.5585000000000004</v>
      </c>
      <c r="AA23" s="62">
        <f t="shared" si="11"/>
        <v>20</v>
      </c>
    </row>
    <row r="24" spans="1:27" x14ac:dyDescent="0.3">
      <c r="A24" s="58" t="s">
        <v>995</v>
      </c>
      <c r="B24" s="59">
        <f>VLOOKUP($A24,'Return Data'!$B$7:$R$2292,3,0)</f>
        <v>44774</v>
      </c>
      <c r="C24" s="60">
        <f>VLOOKUP($A24,'Return Data'!$B$7:$R$2292,4,0)</f>
        <v>1988.4099000000001</v>
      </c>
      <c r="D24" s="60">
        <f>VLOOKUP($A24,'Return Data'!$B$7:$R$2292,5,0)</f>
        <v>9.2390000000000008</v>
      </c>
      <c r="E24" s="61">
        <f t="shared" si="0"/>
        <v>10</v>
      </c>
      <c r="F24" s="60">
        <f>VLOOKUP($A24,'Return Data'!$B$7:$R$2292,6,0)</f>
        <v>9.2390000000000008</v>
      </c>
      <c r="G24" s="61">
        <f t="shared" si="1"/>
        <v>10</v>
      </c>
      <c r="H24" s="60">
        <f>VLOOKUP($A24,'Return Data'!$B$7:$R$2292,7,0)</f>
        <v>6.6003999999999996</v>
      </c>
      <c r="I24" s="61">
        <f t="shared" si="2"/>
        <v>8</v>
      </c>
      <c r="J24" s="60">
        <f>VLOOKUP($A24,'Return Data'!$B$7:$R$2292,8,0)</f>
        <v>6.0816999999999997</v>
      </c>
      <c r="K24" s="61">
        <f t="shared" si="3"/>
        <v>4</v>
      </c>
      <c r="L24" s="60">
        <f>VLOOKUP($A24,'Return Data'!$B$7:$R$2292,9,0)</f>
        <v>6.6651999999999996</v>
      </c>
      <c r="M24" s="61">
        <f t="shared" si="4"/>
        <v>7</v>
      </c>
      <c r="N24" s="60">
        <f>VLOOKUP($A24,'Return Data'!$B$7:$R$2292,10,0)</f>
        <v>3.6564000000000001</v>
      </c>
      <c r="O24" s="61">
        <f t="shared" si="5"/>
        <v>5</v>
      </c>
      <c r="P24" s="60">
        <f>VLOOKUP($A24,'Return Data'!$B$7:$R$2292,11,0)</f>
        <v>3.8214000000000001</v>
      </c>
      <c r="Q24" s="61">
        <f t="shared" si="6"/>
        <v>8</v>
      </c>
      <c r="R24" s="60">
        <f>VLOOKUP($A24,'Return Data'!$B$7:$R$2292,12,0)</f>
        <v>3.7404000000000002</v>
      </c>
      <c r="S24" s="61">
        <f t="shared" si="7"/>
        <v>11</v>
      </c>
      <c r="T24" s="60">
        <f>VLOOKUP($A24,'Return Data'!$B$7:$R$2292,13,0)</f>
        <v>3.6294</v>
      </c>
      <c r="U24" s="61">
        <f t="shared" si="8"/>
        <v>14</v>
      </c>
      <c r="V24" s="60">
        <f>VLOOKUP($A24,'Return Data'!$B$7:$R$2292,17,0)</f>
        <v>4.0575999999999999</v>
      </c>
      <c r="W24" s="61">
        <f t="shared" si="9"/>
        <v>15</v>
      </c>
      <c r="X24" s="60">
        <f>VLOOKUP($A24,'Return Data'!$B$7:$R$2292,14,0)</f>
        <v>5.2066999999999997</v>
      </c>
      <c r="Y24" s="61">
        <f t="shared" si="10"/>
        <v>19</v>
      </c>
      <c r="Z24" s="60">
        <f>VLOOKUP($A24,'Return Data'!$B$7:$R$2292,16,0)</f>
        <v>6.9439000000000002</v>
      </c>
      <c r="AA24" s="62">
        <f t="shared" si="11"/>
        <v>17</v>
      </c>
    </row>
    <row r="25" spans="1:27" x14ac:dyDescent="0.3">
      <c r="A25" s="58" t="s">
        <v>998</v>
      </c>
      <c r="B25" s="59">
        <f>VLOOKUP($A25,'Return Data'!$B$7:$R$2292,3,0)</f>
        <v>44774</v>
      </c>
      <c r="C25" s="60">
        <f>VLOOKUP($A25,'Return Data'!$B$7:$R$2292,4,0)</f>
        <v>3205.4081999999999</v>
      </c>
      <c r="D25" s="60">
        <f>VLOOKUP($A25,'Return Data'!$B$7:$R$2292,5,0)</f>
        <v>9.0906000000000002</v>
      </c>
      <c r="E25" s="61">
        <f t="shared" si="0"/>
        <v>13</v>
      </c>
      <c r="F25" s="60">
        <f>VLOOKUP($A25,'Return Data'!$B$7:$R$2292,6,0)</f>
        <v>9.0906000000000002</v>
      </c>
      <c r="G25" s="61">
        <f t="shared" si="1"/>
        <v>13</v>
      </c>
      <c r="H25" s="60">
        <f>VLOOKUP($A25,'Return Data'!$B$7:$R$2292,7,0)</f>
        <v>5.3013000000000003</v>
      </c>
      <c r="I25" s="61">
        <f t="shared" si="2"/>
        <v>19</v>
      </c>
      <c r="J25" s="60">
        <f>VLOOKUP($A25,'Return Data'!$B$7:$R$2292,8,0)</f>
        <v>4.9805000000000001</v>
      </c>
      <c r="K25" s="61">
        <f t="shared" si="3"/>
        <v>14</v>
      </c>
      <c r="L25" s="60">
        <f>VLOOKUP($A25,'Return Data'!$B$7:$R$2292,9,0)</f>
        <v>6.4539</v>
      </c>
      <c r="M25" s="61">
        <f t="shared" si="4"/>
        <v>9</v>
      </c>
      <c r="N25" s="60">
        <f>VLOOKUP($A25,'Return Data'!$B$7:$R$2292,10,0)</f>
        <v>3.55</v>
      </c>
      <c r="O25" s="61">
        <f t="shared" si="5"/>
        <v>6</v>
      </c>
      <c r="P25" s="60">
        <f>VLOOKUP($A25,'Return Data'!$B$7:$R$2292,11,0)</f>
        <v>4.1235999999999997</v>
      </c>
      <c r="Q25" s="61">
        <f t="shared" si="6"/>
        <v>4</v>
      </c>
      <c r="R25" s="60">
        <f>VLOOKUP($A25,'Return Data'!$B$7:$R$2292,12,0)</f>
        <v>4.1047000000000002</v>
      </c>
      <c r="S25" s="61">
        <f t="shared" si="7"/>
        <v>4</v>
      </c>
      <c r="T25" s="60">
        <f>VLOOKUP($A25,'Return Data'!$B$7:$R$2292,13,0)</f>
        <v>4.1279000000000003</v>
      </c>
      <c r="U25" s="61">
        <f t="shared" si="8"/>
        <v>4</v>
      </c>
      <c r="V25" s="60">
        <f>VLOOKUP($A25,'Return Data'!$B$7:$R$2292,17,0)</f>
        <v>4.9859999999999998</v>
      </c>
      <c r="W25" s="61">
        <f t="shared" si="9"/>
        <v>3</v>
      </c>
      <c r="X25" s="60">
        <f>VLOOKUP($A25,'Return Data'!$B$7:$R$2292,14,0)</f>
        <v>6.3117999999999999</v>
      </c>
      <c r="Y25" s="61">
        <f t="shared" si="10"/>
        <v>4</v>
      </c>
      <c r="Z25" s="60">
        <f>VLOOKUP($A25,'Return Data'!$B$7:$R$2292,16,0)</f>
        <v>7.7271000000000001</v>
      </c>
      <c r="AA25" s="62">
        <f t="shared" si="11"/>
        <v>6</v>
      </c>
    </row>
    <row r="26" spans="1:27" x14ac:dyDescent="0.3">
      <c r="A26" s="58" t="s">
        <v>1000</v>
      </c>
      <c r="B26" s="59">
        <f>VLOOKUP($A26,'Return Data'!$B$7:$R$2292,3,0)</f>
        <v>44774</v>
      </c>
      <c r="C26" s="60">
        <f>VLOOKUP($A26,'Return Data'!$B$7:$R$2292,4,0)</f>
        <v>25.8765</v>
      </c>
      <c r="D26" s="60">
        <f>VLOOKUP($A26,'Return Data'!$B$7:$R$2292,5,0)</f>
        <v>9.6935000000000002</v>
      </c>
      <c r="E26" s="61">
        <f t="shared" si="0"/>
        <v>7</v>
      </c>
      <c r="F26" s="60">
        <f>VLOOKUP($A26,'Return Data'!$B$7:$R$2292,6,0)</f>
        <v>9.6935000000000002</v>
      </c>
      <c r="G26" s="61">
        <f t="shared" si="1"/>
        <v>7</v>
      </c>
      <c r="H26" s="60">
        <f>VLOOKUP($A26,'Return Data'!$B$7:$R$2292,7,0)</f>
        <v>7.1430999999999996</v>
      </c>
      <c r="I26" s="61">
        <f t="shared" si="2"/>
        <v>4</v>
      </c>
      <c r="J26" s="60">
        <f>VLOOKUP($A26,'Return Data'!$B$7:$R$2292,8,0)</f>
        <v>5.9682000000000004</v>
      </c>
      <c r="K26" s="61">
        <f t="shared" si="3"/>
        <v>5</v>
      </c>
      <c r="L26" s="60">
        <f>VLOOKUP($A26,'Return Data'!$B$7:$R$2292,9,0)</f>
        <v>6.3818999999999999</v>
      </c>
      <c r="M26" s="61">
        <f t="shared" si="4"/>
        <v>10</v>
      </c>
      <c r="N26" s="60">
        <f>VLOOKUP($A26,'Return Data'!$B$7:$R$2292,10,0)</f>
        <v>3.9609999999999999</v>
      </c>
      <c r="O26" s="61">
        <f t="shared" si="5"/>
        <v>2</v>
      </c>
      <c r="P26" s="60">
        <f>VLOOKUP($A26,'Return Data'!$B$7:$R$2292,11,0)</f>
        <v>4.3613999999999997</v>
      </c>
      <c r="Q26" s="61">
        <f t="shared" si="6"/>
        <v>3</v>
      </c>
      <c r="R26" s="60">
        <f>VLOOKUP($A26,'Return Data'!$B$7:$R$2292,12,0)</f>
        <v>4.1273999999999997</v>
      </c>
      <c r="S26" s="61">
        <f t="shared" si="7"/>
        <v>3</v>
      </c>
      <c r="T26" s="60">
        <f>VLOOKUP($A26,'Return Data'!$B$7:$R$2292,13,0)</f>
        <v>3.8671000000000002</v>
      </c>
      <c r="U26" s="61">
        <f t="shared" si="8"/>
        <v>5</v>
      </c>
      <c r="V26" s="60">
        <f>VLOOKUP($A26,'Return Data'!$B$7:$R$2292,17,0)</f>
        <v>4.4145000000000003</v>
      </c>
      <c r="W26" s="61">
        <f t="shared" si="9"/>
        <v>7</v>
      </c>
      <c r="X26" s="60">
        <f>VLOOKUP($A26,'Return Data'!$B$7:$R$2292,14,0)</f>
        <v>4.4471999999999996</v>
      </c>
      <c r="Y26" s="61">
        <f t="shared" si="10"/>
        <v>22</v>
      </c>
      <c r="Z26" s="60">
        <f>VLOOKUP($A26,'Return Data'!$B$7:$R$2292,16,0)</f>
        <v>5.625</v>
      </c>
      <c r="AA26" s="62">
        <f t="shared" si="11"/>
        <v>22</v>
      </c>
    </row>
    <row r="27" spans="1:27" x14ac:dyDescent="0.3">
      <c r="A27" s="58" t="s">
        <v>1001</v>
      </c>
      <c r="B27" s="59">
        <f>VLOOKUP($A27,'Return Data'!$B$7:$R$2292,3,0)</f>
        <v>44774</v>
      </c>
      <c r="C27" s="60">
        <f>VLOOKUP($A27,'Return Data'!$B$7:$R$2292,4,0)</f>
        <v>2939.4967999999999</v>
      </c>
      <c r="D27" s="60">
        <f>VLOOKUP($A27,'Return Data'!$B$7:$R$2292,5,0)</f>
        <v>7.9471999999999996</v>
      </c>
      <c r="E27" s="61">
        <f t="shared" si="0"/>
        <v>20</v>
      </c>
      <c r="F27" s="60">
        <f>VLOOKUP($A27,'Return Data'!$B$7:$R$2292,6,0)</f>
        <v>7.9471999999999996</v>
      </c>
      <c r="G27" s="61">
        <f t="shared" si="1"/>
        <v>20</v>
      </c>
      <c r="H27" s="60">
        <f>VLOOKUP($A27,'Return Data'!$B$7:$R$2292,7,0)</f>
        <v>5.5743</v>
      </c>
      <c r="I27" s="61">
        <f t="shared" si="2"/>
        <v>17</v>
      </c>
      <c r="J27" s="60">
        <f>VLOOKUP($A27,'Return Data'!$B$7:$R$2292,8,0)</f>
        <v>4.9564000000000004</v>
      </c>
      <c r="K27" s="61">
        <f t="shared" si="3"/>
        <v>16</v>
      </c>
      <c r="L27" s="60">
        <f>VLOOKUP($A27,'Return Data'!$B$7:$R$2292,9,0)</f>
        <v>5.8582999999999998</v>
      </c>
      <c r="M27" s="61">
        <f t="shared" si="4"/>
        <v>16</v>
      </c>
      <c r="N27" s="60">
        <f>VLOOKUP($A27,'Return Data'!$B$7:$R$2292,10,0)</f>
        <v>3.1798999999999999</v>
      </c>
      <c r="O27" s="61">
        <f t="shared" si="5"/>
        <v>15</v>
      </c>
      <c r="P27" s="60">
        <f>VLOOKUP($A27,'Return Data'!$B$7:$R$2292,11,0)</f>
        <v>3.5600999999999998</v>
      </c>
      <c r="Q27" s="61">
        <f t="shared" si="6"/>
        <v>17</v>
      </c>
      <c r="R27" s="60">
        <f>VLOOKUP($A27,'Return Data'!$B$7:$R$2292,12,0)</f>
        <v>3.6190000000000002</v>
      </c>
      <c r="S27" s="61">
        <f t="shared" si="7"/>
        <v>15</v>
      </c>
      <c r="T27" s="60">
        <f>VLOOKUP($A27,'Return Data'!$B$7:$R$2292,13,0)</f>
        <v>3.5979999999999999</v>
      </c>
      <c r="U27" s="61">
        <f t="shared" si="8"/>
        <v>16</v>
      </c>
      <c r="V27" s="60">
        <f>VLOOKUP($A27,'Return Data'!$B$7:$R$2292,17,0)</f>
        <v>3.9683000000000002</v>
      </c>
      <c r="W27" s="61">
        <f t="shared" si="9"/>
        <v>18</v>
      </c>
      <c r="X27" s="60">
        <f>VLOOKUP($A27,'Return Data'!$B$7:$R$2292,14,0)</f>
        <v>5.4911000000000003</v>
      </c>
      <c r="Y27" s="61">
        <f t="shared" si="10"/>
        <v>17</v>
      </c>
      <c r="Z27" s="60">
        <f>VLOOKUP($A27,'Return Data'!$B$7:$R$2292,16,0)</f>
        <v>7.4565999999999999</v>
      </c>
      <c r="AA27" s="62">
        <f t="shared" si="11"/>
        <v>12</v>
      </c>
    </row>
    <row r="28" spans="1:27" x14ac:dyDescent="0.3">
      <c r="A28" s="58" t="s">
        <v>1002</v>
      </c>
      <c r="B28" s="59">
        <f>VLOOKUP($A28,'Return Data'!$B$7:$R$2292,3,0)</f>
        <v>44774</v>
      </c>
      <c r="C28" s="60">
        <f>VLOOKUP($A28,'Return Data'!$B$7:$R$2292,4,0)</f>
        <v>2993.3719000000001</v>
      </c>
      <c r="D28" s="60">
        <f>VLOOKUP($A28,'Return Data'!$B$7:$R$2292,5,0)</f>
        <v>7.5854999999999997</v>
      </c>
      <c r="E28" s="61">
        <f t="shared" si="0"/>
        <v>21</v>
      </c>
      <c r="F28" s="60">
        <f>VLOOKUP($A28,'Return Data'!$B$7:$R$2292,6,0)</f>
        <v>7.5854999999999997</v>
      </c>
      <c r="G28" s="61">
        <f t="shared" si="1"/>
        <v>21</v>
      </c>
      <c r="H28" s="60">
        <f>VLOOKUP($A28,'Return Data'!$B$7:$R$2292,7,0)</f>
        <v>4.6981999999999999</v>
      </c>
      <c r="I28" s="61">
        <f t="shared" si="2"/>
        <v>22</v>
      </c>
      <c r="J28" s="60">
        <f>VLOOKUP($A28,'Return Data'!$B$7:$R$2292,8,0)</f>
        <v>3.4765000000000001</v>
      </c>
      <c r="K28" s="61">
        <f t="shared" si="3"/>
        <v>23</v>
      </c>
      <c r="L28" s="60">
        <f>VLOOKUP($A28,'Return Data'!$B$7:$R$2292,9,0)</f>
        <v>4.7210999999999999</v>
      </c>
      <c r="M28" s="61">
        <f t="shared" si="4"/>
        <v>23</v>
      </c>
      <c r="N28" s="60">
        <f>VLOOKUP($A28,'Return Data'!$B$7:$R$2292,10,0)</f>
        <v>3.3534999999999999</v>
      </c>
      <c r="O28" s="61">
        <f t="shared" si="5"/>
        <v>12</v>
      </c>
      <c r="P28" s="60">
        <f>VLOOKUP($A28,'Return Data'!$B$7:$R$2292,11,0)</f>
        <v>3.8734000000000002</v>
      </c>
      <c r="Q28" s="61">
        <f t="shared" si="6"/>
        <v>7</v>
      </c>
      <c r="R28" s="60">
        <f>VLOOKUP($A28,'Return Data'!$B$7:$R$2292,12,0)</f>
        <v>3.8115000000000001</v>
      </c>
      <c r="S28" s="61">
        <f t="shared" si="7"/>
        <v>8</v>
      </c>
      <c r="T28" s="60">
        <f>VLOOKUP($A28,'Return Data'!$B$7:$R$2292,13,0)</f>
        <v>3.6518999999999999</v>
      </c>
      <c r="U28" s="61">
        <f t="shared" si="8"/>
        <v>12</v>
      </c>
      <c r="V28" s="60">
        <f>VLOOKUP($A28,'Return Data'!$B$7:$R$2292,17,0)</f>
        <v>3.8525</v>
      </c>
      <c r="W28" s="61">
        <f t="shared" si="9"/>
        <v>20</v>
      </c>
      <c r="X28" s="60">
        <f>VLOOKUP($A28,'Return Data'!$B$7:$R$2292,14,0)</f>
        <v>4.6619000000000002</v>
      </c>
      <c r="Y28" s="61">
        <f t="shared" si="10"/>
        <v>21</v>
      </c>
      <c r="Z28" s="60">
        <f>VLOOKUP($A28,'Return Data'!$B$7:$R$2292,16,0)</f>
        <v>5.2995000000000001</v>
      </c>
      <c r="AA28" s="62">
        <f t="shared" si="11"/>
        <v>23</v>
      </c>
    </row>
    <row r="29" spans="1:27" x14ac:dyDescent="0.3">
      <c r="A29" s="58" t="s">
        <v>1005</v>
      </c>
      <c r="B29" s="59">
        <f>VLOOKUP($A29,'Return Data'!$B$7:$R$2292,3,0)</f>
        <v>44774</v>
      </c>
      <c r="C29" s="60">
        <f>VLOOKUP($A29,'Return Data'!$B$7:$R$2292,4,0)</f>
        <v>3283.5672</v>
      </c>
      <c r="D29" s="60">
        <f>VLOOKUP($A29,'Return Data'!$B$7:$R$2292,5,0)</f>
        <v>8.8903999999999996</v>
      </c>
      <c r="E29" s="61">
        <f t="shared" si="0"/>
        <v>15</v>
      </c>
      <c r="F29" s="60">
        <f>VLOOKUP($A29,'Return Data'!$B$7:$R$2292,6,0)</f>
        <v>8.8903999999999996</v>
      </c>
      <c r="G29" s="61">
        <f t="shared" si="1"/>
        <v>15</v>
      </c>
      <c r="H29" s="60">
        <f>VLOOKUP($A29,'Return Data'!$B$7:$R$2292,7,0)</f>
        <v>6.3342999999999998</v>
      </c>
      <c r="I29" s="61">
        <f t="shared" si="2"/>
        <v>11</v>
      </c>
      <c r="J29" s="60">
        <f>VLOOKUP($A29,'Return Data'!$B$7:$R$2292,8,0)</f>
        <v>5.1985999999999999</v>
      </c>
      <c r="K29" s="61">
        <f t="shared" si="3"/>
        <v>11</v>
      </c>
      <c r="L29" s="60">
        <f>VLOOKUP($A29,'Return Data'!$B$7:$R$2292,9,0)</f>
        <v>6.2267999999999999</v>
      </c>
      <c r="M29" s="61">
        <f t="shared" si="4"/>
        <v>11</v>
      </c>
      <c r="N29" s="60">
        <f>VLOOKUP($A29,'Return Data'!$B$7:$R$2292,10,0)</f>
        <v>3.1069</v>
      </c>
      <c r="O29" s="61">
        <f t="shared" si="5"/>
        <v>16</v>
      </c>
      <c r="P29" s="60">
        <f>VLOOKUP($A29,'Return Data'!$B$7:$R$2292,11,0)</f>
        <v>3.6633</v>
      </c>
      <c r="Q29" s="61">
        <f t="shared" si="6"/>
        <v>13</v>
      </c>
      <c r="R29" s="60">
        <f>VLOOKUP($A29,'Return Data'!$B$7:$R$2292,12,0)</f>
        <v>3.7191000000000001</v>
      </c>
      <c r="S29" s="61">
        <f t="shared" si="7"/>
        <v>12</v>
      </c>
      <c r="T29" s="60">
        <f>VLOOKUP($A29,'Return Data'!$B$7:$R$2292,13,0)</f>
        <v>3.6467999999999998</v>
      </c>
      <c r="U29" s="61">
        <f t="shared" si="8"/>
        <v>13</v>
      </c>
      <c r="V29" s="60">
        <f>VLOOKUP($A29,'Return Data'!$B$7:$R$2292,17,0)</f>
        <v>4.1554000000000002</v>
      </c>
      <c r="W29" s="61">
        <f t="shared" si="9"/>
        <v>12</v>
      </c>
      <c r="X29" s="60">
        <f>VLOOKUP($A29,'Return Data'!$B$7:$R$2292,14,0)</f>
        <v>5.5679999999999996</v>
      </c>
      <c r="Y29" s="61">
        <f t="shared" si="10"/>
        <v>14</v>
      </c>
      <c r="Z29" s="60">
        <f>VLOOKUP($A29,'Return Data'!$B$7:$R$2292,16,0)</f>
        <v>6.9714999999999998</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44774</v>
      </c>
      <c r="C31" s="60">
        <f>VLOOKUP($A31,'Return Data'!$B$7:$R$2292,4,0)</f>
        <v>2926.7813999999998</v>
      </c>
      <c r="D31" s="60">
        <f>VLOOKUP($A31,'Return Data'!$B$7:$R$2292,5,0)</f>
        <v>8.7525999999999993</v>
      </c>
      <c r="E31" s="61">
        <f t="shared" si="0"/>
        <v>16</v>
      </c>
      <c r="F31" s="60">
        <f>VLOOKUP($A31,'Return Data'!$B$7:$R$2292,6,0)</f>
        <v>8.7525999999999993</v>
      </c>
      <c r="G31" s="61">
        <f t="shared" si="1"/>
        <v>16</v>
      </c>
      <c r="H31" s="60">
        <f>VLOOKUP($A31,'Return Data'!$B$7:$R$2292,7,0)</f>
        <v>6.8601999999999999</v>
      </c>
      <c r="I31" s="61">
        <f t="shared" si="2"/>
        <v>6</v>
      </c>
      <c r="J31" s="60">
        <f>VLOOKUP($A31,'Return Data'!$B$7:$R$2292,8,0)</f>
        <v>5.3630000000000004</v>
      </c>
      <c r="K31" s="61">
        <f t="shared" si="3"/>
        <v>9</v>
      </c>
      <c r="L31" s="60">
        <f>VLOOKUP($A31,'Return Data'!$B$7:$R$2292,9,0)</f>
        <v>5.9398</v>
      </c>
      <c r="M31" s="61">
        <f t="shared" si="4"/>
        <v>15</v>
      </c>
      <c r="N31" s="60">
        <f>VLOOKUP($A31,'Return Data'!$B$7:$R$2292,10,0)</f>
        <v>3.7067999999999999</v>
      </c>
      <c r="O31" s="61">
        <f t="shared" si="5"/>
        <v>4</v>
      </c>
      <c r="P31" s="60">
        <f>VLOOKUP($A31,'Return Data'!$B$7:$R$2292,11,0)</f>
        <v>3.9893000000000001</v>
      </c>
      <c r="Q31" s="61">
        <f t="shared" si="6"/>
        <v>5</v>
      </c>
      <c r="R31" s="60">
        <f>VLOOKUP($A31,'Return Data'!$B$7:$R$2292,12,0)</f>
        <v>3.7884000000000002</v>
      </c>
      <c r="S31" s="61">
        <f t="shared" si="7"/>
        <v>9</v>
      </c>
      <c r="T31" s="60">
        <f>VLOOKUP($A31,'Return Data'!$B$7:$R$2292,13,0)</f>
        <v>8.9390999999999998</v>
      </c>
      <c r="U31" s="61">
        <f t="shared" si="8"/>
        <v>2</v>
      </c>
      <c r="V31" s="60">
        <f>VLOOKUP($A31,'Return Data'!$B$7:$R$2292,17,0)</f>
        <v>6.6444999999999999</v>
      </c>
      <c r="W31" s="61">
        <f t="shared" si="9"/>
        <v>2</v>
      </c>
      <c r="X31" s="60">
        <f>VLOOKUP($A31,'Return Data'!$B$7:$R$2292,14,0)</f>
        <v>7.2765000000000004</v>
      </c>
      <c r="Y31" s="61">
        <f>RANK(X31,X$8:X$31,0)</f>
        <v>3</v>
      </c>
      <c r="Z31" s="60">
        <f>VLOOKUP($A31,'Return Data'!$B$7:$R$2292,16,0)</f>
        <v>6.8479000000000001</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8.5967291666666661</v>
      </c>
      <c r="E33" s="69"/>
      <c r="F33" s="70">
        <f>AVERAGE(F8:F31)</f>
        <v>8.5967291666666661</v>
      </c>
      <c r="G33" s="69"/>
      <c r="H33" s="70">
        <f>AVERAGE(H8:H31)</f>
        <v>5.9554791666666658</v>
      </c>
      <c r="I33" s="69"/>
      <c r="J33" s="70">
        <f>AVERAGE(J8:J31)</f>
        <v>5.0359125000000011</v>
      </c>
      <c r="K33" s="69"/>
      <c r="L33" s="70">
        <f>AVERAGE(L8:L31)</f>
        <v>5.953054166666667</v>
      </c>
      <c r="M33" s="69"/>
      <c r="N33" s="70">
        <f>AVERAGE(N8:N31)</f>
        <v>3.1209041666666661</v>
      </c>
      <c r="O33" s="69"/>
      <c r="P33" s="70">
        <f>AVERAGE(P8:P31)</f>
        <v>3.7404208333333333</v>
      </c>
      <c r="Q33" s="69"/>
      <c r="R33" s="70">
        <f>AVERAGE(R8:R31)</f>
        <v>3.9067124999999989</v>
      </c>
      <c r="S33" s="69"/>
      <c r="T33" s="70">
        <f>AVERAGE(T8:T31)</f>
        <v>4.2837375</v>
      </c>
      <c r="U33" s="69"/>
      <c r="V33" s="70">
        <f>AVERAGE(V8:V31)</f>
        <v>4.5560666666666663</v>
      </c>
      <c r="W33" s="69"/>
      <c r="X33" s="70">
        <f>AVERAGE(X8:X31)</f>
        <v>5.8388347826086964</v>
      </c>
      <c r="Y33" s="69"/>
      <c r="Z33" s="70">
        <f>AVERAGE(Z8:Z31)</f>
        <v>6.9594624999999999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4.3334999999999999</v>
      </c>
      <c r="Y34" s="69"/>
      <c r="Z34" s="70">
        <f>MIN(Z8:Z31)</f>
        <v>0</v>
      </c>
      <c r="AA34" s="71"/>
    </row>
    <row r="35" spans="1:27" ht="15" thickBot="1" x14ac:dyDescent="0.35">
      <c r="A35" s="72" t="s">
        <v>29</v>
      </c>
      <c r="B35" s="73"/>
      <c r="C35" s="73"/>
      <c r="D35" s="74">
        <f>MAX(D8:D31)</f>
        <v>11.5824</v>
      </c>
      <c r="E35" s="73"/>
      <c r="F35" s="74">
        <f>MAX(F8:F31)</f>
        <v>11.5824</v>
      </c>
      <c r="G35" s="73"/>
      <c r="H35" s="74">
        <f>MAX(H8:H31)</f>
        <v>9.3407</v>
      </c>
      <c r="I35" s="73"/>
      <c r="J35" s="74">
        <f>MAX(J8:J31)</f>
        <v>7.0675999999999997</v>
      </c>
      <c r="K35" s="73"/>
      <c r="L35" s="74">
        <f>MAX(L8:L31)</f>
        <v>7.7552000000000003</v>
      </c>
      <c r="M35" s="73"/>
      <c r="N35" s="74">
        <f>MAX(N8:N31)</f>
        <v>4.3703000000000003</v>
      </c>
      <c r="O35" s="73"/>
      <c r="P35" s="74">
        <f>MAX(P8:P31)</f>
        <v>8.9266000000000005</v>
      </c>
      <c r="Q35" s="73"/>
      <c r="R35" s="74">
        <f>MAX(R8:R31)</f>
        <v>13.032400000000001</v>
      </c>
      <c r="S35" s="73"/>
      <c r="T35" s="74">
        <f>MAX(T8:T31)</f>
        <v>17.224299999999999</v>
      </c>
      <c r="U35" s="73"/>
      <c r="V35" s="74">
        <f>MAX(V8:V31)</f>
        <v>14.657999999999999</v>
      </c>
      <c r="W35" s="73"/>
      <c r="X35" s="74">
        <f>MAX(X8:X31)</f>
        <v>8.3476999999999997</v>
      </c>
      <c r="Y35" s="73"/>
      <c r="Z35" s="74">
        <f>MAX(Z8:Z31)</f>
        <v>9.0744000000000007</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44774</v>
      </c>
      <c r="C8" s="60">
        <f>VLOOKUP($A8,'Return Data'!$B$7:$R$2292,4,0)</f>
        <v>541.20609999999999</v>
      </c>
      <c r="D8" s="60">
        <f>VLOOKUP($A8,'Return Data'!$B$7:$R$2292,5,0)</f>
        <v>9.3005999999999993</v>
      </c>
      <c r="E8" s="61">
        <f t="shared" ref="E8:E31" si="0">RANK(D8,D$8:D$31,0)</f>
        <v>6</v>
      </c>
      <c r="F8" s="60">
        <f>VLOOKUP($A8,'Return Data'!$B$7:$R$2292,6,0)</f>
        <v>9.3005999999999993</v>
      </c>
      <c r="G8" s="61">
        <f t="shared" ref="G8:G31" si="1">RANK(F8,F$8:F$31,0)</f>
        <v>6</v>
      </c>
      <c r="H8" s="60">
        <f>VLOOKUP($A8,'Return Data'!$B$7:$R$2292,7,0)</f>
        <v>6.8959000000000001</v>
      </c>
      <c r="I8" s="61">
        <f t="shared" ref="I8:I31" si="2">RANK(H8,H$8:H$31,0)</f>
        <v>4</v>
      </c>
      <c r="J8" s="60">
        <f>VLOOKUP($A8,'Return Data'!$B$7:$R$2292,8,0)</f>
        <v>5.35</v>
      </c>
      <c r="K8" s="61">
        <f t="shared" ref="K8:K31" si="3">RANK(J8,J$8:J$31,0)</f>
        <v>4</v>
      </c>
      <c r="L8" s="60">
        <f>VLOOKUP($A8,'Return Data'!$B$7:$R$2292,9,0)</f>
        <v>6.3049999999999997</v>
      </c>
      <c r="M8" s="61">
        <f t="shared" ref="M8:M31" si="4">RANK(L8,L$8:L$31,0)</f>
        <v>5</v>
      </c>
      <c r="N8" s="60">
        <f>VLOOKUP($A8,'Return Data'!$B$7:$R$2292,10,0)</f>
        <v>3.0663999999999998</v>
      </c>
      <c r="O8" s="61">
        <f t="shared" ref="O8:O31" si="5">RANK(N8,N$8:N$31,0)</f>
        <v>4</v>
      </c>
      <c r="P8" s="60">
        <f>VLOOKUP($A8,'Return Data'!$B$7:$R$2292,11,0)</f>
        <v>3.5655999999999999</v>
      </c>
      <c r="Q8" s="61">
        <f t="shared" ref="Q8:Q31" si="6">RANK(P8,P$8:P$31,0)</f>
        <v>3</v>
      </c>
      <c r="R8" s="60">
        <f>VLOOKUP($A8,'Return Data'!$B$7:$R$2292,12,0)</f>
        <v>3.4091999999999998</v>
      </c>
      <c r="S8" s="61">
        <f t="shared" ref="S8:S31" si="7">RANK(R8,R$8:R$31,0)</f>
        <v>8</v>
      </c>
      <c r="T8" s="60">
        <f>VLOOKUP($A8,'Return Data'!$B$7:$R$2292,13,0)</f>
        <v>3.3431999999999999</v>
      </c>
      <c r="U8" s="61">
        <f t="shared" ref="U8:U31" si="8">RANK(T8,T$8:T$31,0)</f>
        <v>5</v>
      </c>
      <c r="V8" s="60">
        <f>VLOOKUP($A8,'Return Data'!$B$7:$R$2292,17,0)</f>
        <v>3.9508000000000001</v>
      </c>
      <c r="W8" s="61">
        <f t="shared" ref="W8:W31" si="9">RANK(V8,V$8:V$31,0)</f>
        <v>6</v>
      </c>
      <c r="X8" s="60">
        <f>VLOOKUP($A8,'Return Data'!$B$7:$R$2292,14,0)</f>
        <v>5.4257999999999997</v>
      </c>
      <c r="Y8" s="61">
        <f t="shared" ref="Y8:Y29" si="10">RANK(X8,X$8:X$31,0)</f>
        <v>10</v>
      </c>
      <c r="Z8" s="60">
        <f>VLOOKUP($A8,'Return Data'!$B$7:$R$2292,16,0)</f>
        <v>7.2168999999999999</v>
      </c>
      <c r="AA8" s="62">
        <f t="shared" ref="AA8:AA31" si="11">RANK(Z8,Z$8:Z$31,0)</f>
        <v>12</v>
      </c>
    </row>
    <row r="9" spans="1:27" x14ac:dyDescent="0.3">
      <c r="A9" s="58" t="s">
        <v>964</v>
      </c>
      <c r="B9" s="59">
        <f>VLOOKUP($A9,'Return Data'!$B$7:$R$2292,3,0)</f>
        <v>44774</v>
      </c>
      <c r="C9" s="60">
        <f>VLOOKUP($A9,'Return Data'!$B$7:$R$2292,4,0)</f>
        <v>2521.5102999999999</v>
      </c>
      <c r="D9" s="60">
        <f>VLOOKUP($A9,'Return Data'!$B$7:$R$2292,5,0)</f>
        <v>8.8567</v>
      </c>
      <c r="E9" s="61">
        <f t="shared" si="0"/>
        <v>7</v>
      </c>
      <c r="F9" s="60">
        <f>VLOOKUP($A9,'Return Data'!$B$7:$R$2292,6,0)</f>
        <v>8.8567</v>
      </c>
      <c r="G9" s="61">
        <f t="shared" si="1"/>
        <v>7</v>
      </c>
      <c r="H9" s="60">
        <f>VLOOKUP($A9,'Return Data'!$B$7:$R$2292,7,0)</f>
        <v>6.1025</v>
      </c>
      <c r="I9" s="61">
        <f t="shared" si="2"/>
        <v>8</v>
      </c>
      <c r="J9" s="60">
        <f>VLOOKUP($A9,'Return Data'!$B$7:$R$2292,8,0)</f>
        <v>4.5857999999999999</v>
      </c>
      <c r="K9" s="61">
        <f t="shared" si="3"/>
        <v>13</v>
      </c>
      <c r="L9" s="60">
        <f>VLOOKUP($A9,'Return Data'!$B$7:$R$2292,9,0)</f>
        <v>6.1071999999999997</v>
      </c>
      <c r="M9" s="61">
        <f t="shared" si="4"/>
        <v>6</v>
      </c>
      <c r="N9" s="60">
        <f>VLOOKUP($A9,'Return Data'!$B$7:$R$2292,10,0)</f>
        <v>2.9723000000000002</v>
      </c>
      <c r="O9" s="61">
        <f t="shared" si="5"/>
        <v>8</v>
      </c>
      <c r="P9" s="60">
        <f>VLOOKUP($A9,'Return Data'!$B$7:$R$2292,11,0)</f>
        <v>3.4742000000000002</v>
      </c>
      <c r="Q9" s="61">
        <f t="shared" si="6"/>
        <v>4</v>
      </c>
      <c r="R9" s="60">
        <f>VLOOKUP($A9,'Return Data'!$B$7:$R$2292,12,0)</f>
        <v>3.5158999999999998</v>
      </c>
      <c r="S9" s="61">
        <f t="shared" si="7"/>
        <v>3</v>
      </c>
      <c r="T9" s="60">
        <f>VLOOKUP($A9,'Return Data'!$B$7:$R$2292,13,0)</f>
        <v>3.4897999999999998</v>
      </c>
      <c r="U9" s="61">
        <f t="shared" si="8"/>
        <v>3</v>
      </c>
      <c r="V9" s="60">
        <f>VLOOKUP($A9,'Return Data'!$B$7:$R$2292,17,0)</f>
        <v>3.9416000000000002</v>
      </c>
      <c r="W9" s="61">
        <f t="shared" si="9"/>
        <v>7</v>
      </c>
      <c r="X9" s="60">
        <f>VLOOKUP($A9,'Return Data'!$B$7:$R$2292,14,0)</f>
        <v>5.4333</v>
      </c>
      <c r="Y9" s="61">
        <f t="shared" si="10"/>
        <v>9</v>
      </c>
      <c r="Z9" s="60">
        <f>VLOOKUP($A9,'Return Data'!$B$7:$R$2292,16,0)</f>
        <v>7.4813000000000001</v>
      </c>
      <c r="AA9" s="62">
        <f t="shared" si="11"/>
        <v>5</v>
      </c>
    </row>
    <row r="10" spans="1:27" x14ac:dyDescent="0.3">
      <c r="A10" s="58" t="s">
        <v>1981</v>
      </c>
      <c r="B10" s="59">
        <f>VLOOKUP($A10,'Return Data'!$B$7:$R$2292,3,0)</f>
        <v>44774</v>
      </c>
      <c r="C10" s="60">
        <f>VLOOKUP($A10,'Return Data'!$B$7:$R$2292,4,0)</f>
        <v>33.092100000000002</v>
      </c>
      <c r="D10" s="60">
        <f>VLOOKUP($A10,'Return Data'!$B$7:$R$2292,5,0)</f>
        <v>8.6092999999999993</v>
      </c>
      <c r="E10" s="61">
        <f t="shared" si="0"/>
        <v>12</v>
      </c>
      <c r="F10" s="60">
        <f>VLOOKUP($A10,'Return Data'!$B$7:$R$2292,6,0)</f>
        <v>8.6092999999999993</v>
      </c>
      <c r="G10" s="61">
        <f t="shared" si="1"/>
        <v>12</v>
      </c>
      <c r="H10" s="60">
        <f>VLOOKUP($A10,'Return Data'!$B$7:$R$2292,7,0)</f>
        <v>4.9366000000000003</v>
      </c>
      <c r="I10" s="61">
        <f t="shared" si="2"/>
        <v>18</v>
      </c>
      <c r="J10" s="60">
        <f>VLOOKUP($A10,'Return Data'!$B$7:$R$2292,8,0)</f>
        <v>4.4352</v>
      </c>
      <c r="K10" s="61">
        <f t="shared" si="3"/>
        <v>14</v>
      </c>
      <c r="L10" s="60">
        <f>VLOOKUP($A10,'Return Data'!$B$7:$R$2292,9,0)</f>
        <v>6.0475000000000003</v>
      </c>
      <c r="M10" s="61">
        <f t="shared" si="4"/>
        <v>7</v>
      </c>
      <c r="N10" s="60">
        <f>VLOOKUP($A10,'Return Data'!$B$7:$R$2292,10,0)</f>
        <v>1.8794</v>
      </c>
      <c r="O10" s="61">
        <f t="shared" si="5"/>
        <v>22</v>
      </c>
      <c r="P10" s="60">
        <f>VLOOKUP($A10,'Return Data'!$B$7:$R$2292,11,0)</f>
        <v>2.5217000000000001</v>
      </c>
      <c r="Q10" s="61">
        <f t="shared" si="6"/>
        <v>22</v>
      </c>
      <c r="R10" s="60">
        <f>VLOOKUP($A10,'Return Data'!$B$7:$R$2292,12,0)</f>
        <v>2.7326000000000001</v>
      </c>
      <c r="S10" s="61">
        <f t="shared" si="7"/>
        <v>21</v>
      </c>
      <c r="T10" s="60">
        <f>VLOOKUP($A10,'Return Data'!$B$7:$R$2292,13,0)</f>
        <v>2.6760999999999999</v>
      </c>
      <c r="U10" s="61">
        <f t="shared" si="8"/>
        <v>23</v>
      </c>
      <c r="V10" s="60">
        <f>VLOOKUP($A10,'Return Data'!$B$7:$R$2292,17,0)</f>
        <v>3.4224999999999999</v>
      </c>
      <c r="W10" s="61">
        <f t="shared" si="9"/>
        <v>16</v>
      </c>
      <c r="X10" s="60">
        <f>VLOOKUP($A10,'Return Data'!$B$7:$R$2292,14,0)</f>
        <v>5.0697999999999999</v>
      </c>
      <c r="Y10" s="61">
        <f t="shared" si="10"/>
        <v>15</v>
      </c>
      <c r="Z10" s="60">
        <f>VLOOKUP($A10,'Return Data'!$B$7:$R$2292,16,0)</f>
        <v>7.3880999999999997</v>
      </c>
      <c r="AA10" s="62">
        <f t="shared" si="11"/>
        <v>7</v>
      </c>
    </row>
    <row r="11" spans="1:27" x14ac:dyDescent="0.3">
      <c r="A11" s="58" t="s">
        <v>968</v>
      </c>
      <c r="B11" s="59">
        <f>VLOOKUP($A11,'Return Data'!$B$7:$R$2292,3,0)</f>
        <v>44774</v>
      </c>
      <c r="C11" s="60">
        <f>VLOOKUP($A11,'Return Data'!$B$7:$R$2292,4,0)</f>
        <v>34.541600000000003</v>
      </c>
      <c r="D11" s="60">
        <f>VLOOKUP($A11,'Return Data'!$B$7:$R$2292,5,0)</f>
        <v>7.9303999999999997</v>
      </c>
      <c r="E11" s="61">
        <f t="shared" si="0"/>
        <v>19</v>
      </c>
      <c r="F11" s="60">
        <f>VLOOKUP($A11,'Return Data'!$B$7:$R$2292,6,0)</f>
        <v>7.9303999999999997</v>
      </c>
      <c r="G11" s="61">
        <f t="shared" si="1"/>
        <v>19</v>
      </c>
      <c r="H11" s="60">
        <f>VLOOKUP($A11,'Return Data'!$B$7:$R$2292,7,0)</f>
        <v>4.3814000000000002</v>
      </c>
      <c r="I11" s="61">
        <f t="shared" si="2"/>
        <v>22</v>
      </c>
      <c r="J11" s="60">
        <f>VLOOKUP($A11,'Return Data'!$B$7:$R$2292,8,0)</f>
        <v>4.2790999999999997</v>
      </c>
      <c r="K11" s="61">
        <f t="shared" si="3"/>
        <v>19</v>
      </c>
      <c r="L11" s="60">
        <f>VLOOKUP($A11,'Return Data'!$B$7:$R$2292,9,0)</f>
        <v>5.2282000000000002</v>
      </c>
      <c r="M11" s="61">
        <f t="shared" si="4"/>
        <v>19</v>
      </c>
      <c r="N11" s="60">
        <f>VLOOKUP($A11,'Return Data'!$B$7:$R$2292,10,0)</f>
        <v>2.7966000000000002</v>
      </c>
      <c r="O11" s="61">
        <f t="shared" si="5"/>
        <v>13</v>
      </c>
      <c r="P11" s="60">
        <f>VLOOKUP($A11,'Return Data'!$B$7:$R$2292,11,0)</f>
        <v>3.2225000000000001</v>
      </c>
      <c r="Q11" s="61">
        <f t="shared" si="6"/>
        <v>12</v>
      </c>
      <c r="R11" s="60">
        <f>VLOOKUP($A11,'Return Data'!$B$7:$R$2292,12,0)</f>
        <v>3.2368999999999999</v>
      </c>
      <c r="S11" s="61">
        <f t="shared" si="7"/>
        <v>12</v>
      </c>
      <c r="T11" s="60">
        <f>VLOOKUP($A11,'Return Data'!$B$7:$R$2292,13,0)</f>
        <v>3.1242000000000001</v>
      </c>
      <c r="U11" s="61">
        <f t="shared" si="8"/>
        <v>13</v>
      </c>
      <c r="V11" s="60">
        <f>VLOOKUP($A11,'Return Data'!$B$7:$R$2292,17,0)</f>
        <v>3.3391999999999999</v>
      </c>
      <c r="W11" s="61">
        <f t="shared" si="9"/>
        <v>22</v>
      </c>
      <c r="X11" s="60">
        <f>VLOOKUP($A11,'Return Data'!$B$7:$R$2292,14,0)</f>
        <v>4.7233000000000001</v>
      </c>
      <c r="Y11" s="61">
        <f t="shared" si="10"/>
        <v>18</v>
      </c>
      <c r="Z11" s="60">
        <f>VLOOKUP($A11,'Return Data'!$B$7:$R$2292,16,0)</f>
        <v>7.3742999999999999</v>
      </c>
      <c r="AA11" s="62">
        <f t="shared" si="11"/>
        <v>8</v>
      </c>
    </row>
    <row r="12" spans="1:27" x14ac:dyDescent="0.3">
      <c r="A12" s="58" t="s">
        <v>970</v>
      </c>
      <c r="B12" s="59">
        <f>VLOOKUP($A12,'Return Data'!$B$7:$R$2292,3,0)</f>
        <v>44774</v>
      </c>
      <c r="C12" s="60">
        <f>VLOOKUP($A12,'Return Data'!$B$7:$R$2292,4,0)</f>
        <v>16.2606</v>
      </c>
      <c r="D12" s="60">
        <f>VLOOKUP($A12,'Return Data'!$B$7:$R$2292,5,0)</f>
        <v>11.158899999999999</v>
      </c>
      <c r="E12" s="61">
        <f t="shared" si="0"/>
        <v>2</v>
      </c>
      <c r="F12" s="60">
        <f>VLOOKUP($A12,'Return Data'!$B$7:$R$2292,6,0)</f>
        <v>11.158899999999999</v>
      </c>
      <c r="G12" s="61">
        <f t="shared" si="1"/>
        <v>2</v>
      </c>
      <c r="H12" s="60">
        <f>VLOOKUP($A12,'Return Data'!$B$7:$R$2292,7,0)</f>
        <v>6.3891999999999998</v>
      </c>
      <c r="I12" s="61">
        <f t="shared" si="2"/>
        <v>6</v>
      </c>
      <c r="J12" s="60">
        <f>VLOOKUP($A12,'Return Data'!$B$7:$R$2292,8,0)</f>
        <v>5.3339999999999996</v>
      </c>
      <c r="K12" s="61">
        <f t="shared" si="3"/>
        <v>5</v>
      </c>
      <c r="L12" s="60">
        <f>VLOOKUP($A12,'Return Data'!$B$7:$R$2292,9,0)</f>
        <v>5.7043999999999997</v>
      </c>
      <c r="M12" s="61">
        <f t="shared" si="4"/>
        <v>12</v>
      </c>
      <c r="N12" s="60">
        <f>VLOOKUP($A12,'Return Data'!$B$7:$R$2292,10,0)</f>
        <v>3.0493000000000001</v>
      </c>
      <c r="O12" s="61">
        <f t="shared" si="5"/>
        <v>6</v>
      </c>
      <c r="P12" s="60">
        <f>VLOOKUP($A12,'Return Data'!$B$7:$R$2292,11,0)</f>
        <v>3.4241999999999999</v>
      </c>
      <c r="Q12" s="61">
        <f t="shared" si="6"/>
        <v>7</v>
      </c>
      <c r="R12" s="60">
        <f>VLOOKUP($A12,'Return Data'!$B$7:$R$2292,12,0)</f>
        <v>3.4506000000000001</v>
      </c>
      <c r="S12" s="61">
        <f t="shared" si="7"/>
        <v>4</v>
      </c>
      <c r="T12" s="60">
        <f>VLOOKUP($A12,'Return Data'!$B$7:$R$2292,13,0)</f>
        <v>3.3220999999999998</v>
      </c>
      <c r="U12" s="61">
        <f t="shared" si="8"/>
        <v>7</v>
      </c>
      <c r="V12" s="60">
        <f>VLOOKUP($A12,'Return Data'!$B$7:$R$2292,17,0)</f>
        <v>3.6796000000000002</v>
      </c>
      <c r="W12" s="61">
        <f t="shared" si="9"/>
        <v>11</v>
      </c>
      <c r="X12" s="60">
        <f>VLOOKUP($A12,'Return Data'!$B$7:$R$2292,14,0)</f>
        <v>5.4901999999999997</v>
      </c>
      <c r="Y12" s="61">
        <f t="shared" si="10"/>
        <v>6</v>
      </c>
      <c r="Z12" s="60">
        <f>VLOOKUP($A12,'Return Data'!$B$7:$R$2292,16,0)</f>
        <v>6.7903000000000002</v>
      </c>
      <c r="AA12" s="62">
        <f t="shared" si="11"/>
        <v>17</v>
      </c>
    </row>
    <row r="13" spans="1:27" x14ac:dyDescent="0.3">
      <c r="A13" s="58" t="s">
        <v>1795</v>
      </c>
      <c r="B13" s="59">
        <f>VLOOKUP($A13,'Return Data'!$B$7:$R$2292,3,0)</f>
        <v>44774</v>
      </c>
      <c r="C13" s="60">
        <f>VLOOKUP($A13,'Return Data'!$B$7:$R$2292,4,0)</f>
        <v>32.508400000000002</v>
      </c>
      <c r="D13" s="60">
        <f>VLOOKUP($A13,'Return Data'!$B$7:$R$2292,5,0)</f>
        <v>4.7923999999999998</v>
      </c>
      <c r="E13" s="61">
        <f t="shared" si="0"/>
        <v>23</v>
      </c>
      <c r="F13" s="60">
        <f>VLOOKUP($A13,'Return Data'!$B$7:$R$2292,6,0)</f>
        <v>4.7923999999999998</v>
      </c>
      <c r="G13" s="61">
        <f t="shared" si="1"/>
        <v>23</v>
      </c>
      <c r="H13" s="60">
        <f>VLOOKUP($A13,'Return Data'!$B$7:$R$2292,7,0)</f>
        <v>4.9127999999999998</v>
      </c>
      <c r="I13" s="61">
        <f t="shared" si="2"/>
        <v>19</v>
      </c>
      <c r="J13" s="60">
        <f>VLOOKUP($A13,'Return Data'!$B$7:$R$2292,8,0)</f>
        <v>4.9013</v>
      </c>
      <c r="K13" s="61">
        <f t="shared" si="3"/>
        <v>11</v>
      </c>
      <c r="L13" s="60">
        <f>VLOOKUP($A13,'Return Data'!$B$7:$R$2292,9,0)</f>
        <v>4.7455999999999996</v>
      </c>
      <c r="M13" s="61">
        <f t="shared" si="4"/>
        <v>22</v>
      </c>
      <c r="N13" s="60">
        <f>VLOOKUP($A13,'Return Data'!$B$7:$R$2292,10,0)</f>
        <v>4.3701999999999996</v>
      </c>
      <c r="O13" s="61">
        <f t="shared" si="5"/>
        <v>1</v>
      </c>
      <c r="P13" s="60">
        <f>VLOOKUP($A13,'Return Data'!$B$7:$R$2292,11,0)</f>
        <v>44.185000000000002</v>
      </c>
      <c r="Q13" s="61">
        <f t="shared" si="6"/>
        <v>1</v>
      </c>
      <c r="R13" s="60">
        <f>VLOOKUP($A13,'Return Data'!$B$7:$R$2292,12,0)</f>
        <v>37.6004</v>
      </c>
      <c r="S13" s="61">
        <f t="shared" si="7"/>
        <v>1</v>
      </c>
      <c r="T13" s="60">
        <f>VLOOKUP($A13,'Return Data'!$B$7:$R$2292,13,0)</f>
        <v>36.760800000000003</v>
      </c>
      <c r="U13" s="61">
        <f t="shared" si="8"/>
        <v>1</v>
      </c>
      <c r="V13" s="60">
        <f>VLOOKUP($A13,'Return Data'!$B$7:$R$2292,17,0)</f>
        <v>23.735199999999999</v>
      </c>
      <c r="W13" s="61">
        <f t="shared" si="9"/>
        <v>1</v>
      </c>
      <c r="X13" s="60">
        <f>VLOOKUP($A13,'Return Data'!$B$7:$R$2292,14,0)</f>
        <v>13.623200000000001</v>
      </c>
      <c r="Y13" s="61">
        <f t="shared" si="10"/>
        <v>1</v>
      </c>
      <c r="Z13" s="60">
        <f>VLOOKUP($A13,'Return Data'!$B$7:$R$2292,16,0)</f>
        <v>10.300800000000001</v>
      </c>
      <c r="AA13" s="62">
        <f t="shared" si="11"/>
        <v>1</v>
      </c>
    </row>
    <row r="14" spans="1:27" x14ac:dyDescent="0.3">
      <c r="A14" s="58" t="s">
        <v>975</v>
      </c>
      <c r="B14" s="59">
        <f>VLOOKUP($A14,'Return Data'!$B$7:$R$2292,3,0)</f>
        <v>44774</v>
      </c>
      <c r="C14" s="60">
        <f>VLOOKUP($A14,'Return Data'!$B$7:$R$2292,4,0)</f>
        <v>47.166699999999999</v>
      </c>
      <c r="D14" s="60">
        <f>VLOOKUP($A14,'Return Data'!$B$7:$R$2292,5,0)</f>
        <v>9.4482999999999997</v>
      </c>
      <c r="E14" s="61">
        <f t="shared" si="0"/>
        <v>4</v>
      </c>
      <c r="F14" s="60">
        <f>VLOOKUP($A14,'Return Data'!$B$7:$R$2292,6,0)</f>
        <v>9.4482999999999997</v>
      </c>
      <c r="G14" s="61">
        <f t="shared" si="1"/>
        <v>4</v>
      </c>
      <c r="H14" s="60">
        <f>VLOOKUP($A14,'Return Data'!$B$7:$R$2292,7,0)</f>
        <v>5.899</v>
      </c>
      <c r="I14" s="61">
        <f t="shared" si="2"/>
        <v>11</v>
      </c>
      <c r="J14" s="60">
        <f>VLOOKUP($A14,'Return Data'!$B$7:$R$2292,8,0)</f>
        <v>4.9509999999999996</v>
      </c>
      <c r="K14" s="61">
        <f t="shared" si="3"/>
        <v>9</v>
      </c>
      <c r="L14" s="60">
        <f>VLOOKUP($A14,'Return Data'!$B$7:$R$2292,9,0)</f>
        <v>6.6121999999999996</v>
      </c>
      <c r="M14" s="61">
        <f t="shared" si="4"/>
        <v>3</v>
      </c>
      <c r="N14" s="60">
        <f>VLOOKUP($A14,'Return Data'!$B$7:$R$2292,10,0)</f>
        <v>2.3347000000000002</v>
      </c>
      <c r="O14" s="61">
        <f t="shared" si="5"/>
        <v>19</v>
      </c>
      <c r="P14" s="60">
        <f>VLOOKUP($A14,'Return Data'!$B$7:$R$2292,11,0)</f>
        <v>2.8824999999999998</v>
      </c>
      <c r="Q14" s="61">
        <f t="shared" si="6"/>
        <v>18</v>
      </c>
      <c r="R14" s="60">
        <f>VLOOKUP($A14,'Return Data'!$B$7:$R$2292,12,0)</f>
        <v>2.8820999999999999</v>
      </c>
      <c r="S14" s="61">
        <f t="shared" si="7"/>
        <v>19</v>
      </c>
      <c r="T14" s="60">
        <f>VLOOKUP($A14,'Return Data'!$B$7:$R$2292,13,0)</f>
        <v>3.1101999999999999</v>
      </c>
      <c r="U14" s="61">
        <f t="shared" si="8"/>
        <v>14</v>
      </c>
      <c r="V14" s="60">
        <f>VLOOKUP($A14,'Return Data'!$B$7:$R$2292,17,0)</f>
        <v>4.1102999999999996</v>
      </c>
      <c r="W14" s="61">
        <f t="shared" si="9"/>
        <v>4</v>
      </c>
      <c r="X14" s="60">
        <f>VLOOKUP($A14,'Return Data'!$B$7:$R$2292,14,0)</f>
        <v>5.4485000000000001</v>
      </c>
      <c r="Y14" s="61">
        <f t="shared" si="10"/>
        <v>8</v>
      </c>
      <c r="Z14" s="60">
        <f>VLOOKUP($A14,'Return Data'!$B$7:$R$2292,16,0)</f>
        <v>7.0662000000000003</v>
      </c>
      <c r="AA14" s="62">
        <f t="shared" si="11"/>
        <v>16</v>
      </c>
    </row>
    <row r="15" spans="1:27" x14ac:dyDescent="0.3">
      <c r="A15" s="58" t="s">
        <v>977</v>
      </c>
      <c r="B15" s="59">
        <f>VLOOKUP($A15,'Return Data'!$B$7:$R$2292,3,0)</f>
        <v>44774</v>
      </c>
      <c r="C15" s="60">
        <f>VLOOKUP($A15,'Return Data'!$B$7:$R$2292,4,0)</f>
        <v>16.8794</v>
      </c>
      <c r="D15" s="60">
        <f>VLOOKUP($A15,'Return Data'!$B$7:$R$2292,5,0)</f>
        <v>9.3775999999999993</v>
      </c>
      <c r="E15" s="61">
        <f t="shared" si="0"/>
        <v>5</v>
      </c>
      <c r="F15" s="60">
        <f>VLOOKUP($A15,'Return Data'!$B$7:$R$2292,6,0)</f>
        <v>9.3775999999999993</v>
      </c>
      <c r="G15" s="61">
        <f t="shared" si="1"/>
        <v>5</v>
      </c>
      <c r="H15" s="60">
        <f>VLOOKUP($A15,'Return Data'!$B$7:$R$2292,7,0)</f>
        <v>5.133</v>
      </c>
      <c r="I15" s="61">
        <f t="shared" si="2"/>
        <v>14</v>
      </c>
      <c r="J15" s="60">
        <f>VLOOKUP($A15,'Return Data'!$B$7:$R$2292,8,0)</f>
        <v>4.4249999999999998</v>
      </c>
      <c r="K15" s="61">
        <f t="shared" si="3"/>
        <v>15</v>
      </c>
      <c r="L15" s="60">
        <f>VLOOKUP($A15,'Return Data'!$B$7:$R$2292,9,0)</f>
        <v>5.4169</v>
      </c>
      <c r="M15" s="61">
        <f t="shared" si="4"/>
        <v>15</v>
      </c>
      <c r="N15" s="60">
        <f>VLOOKUP($A15,'Return Data'!$B$7:$R$2292,10,0)</f>
        <v>2.2862</v>
      </c>
      <c r="O15" s="61">
        <f t="shared" si="5"/>
        <v>20</v>
      </c>
      <c r="P15" s="60">
        <f>VLOOKUP($A15,'Return Data'!$B$7:$R$2292,11,0)</f>
        <v>2.8287</v>
      </c>
      <c r="Q15" s="61">
        <f t="shared" si="6"/>
        <v>20</v>
      </c>
      <c r="R15" s="60">
        <f>VLOOKUP($A15,'Return Data'!$B$7:$R$2292,12,0)</f>
        <v>3.0063</v>
      </c>
      <c r="S15" s="61">
        <f t="shared" si="7"/>
        <v>18</v>
      </c>
      <c r="T15" s="60">
        <f>VLOOKUP($A15,'Return Data'!$B$7:$R$2292,13,0)</f>
        <v>2.8915999999999999</v>
      </c>
      <c r="U15" s="61">
        <f t="shared" si="8"/>
        <v>20</v>
      </c>
      <c r="V15" s="60">
        <f>VLOOKUP($A15,'Return Data'!$B$7:$R$2292,17,0)</f>
        <v>3.3523999999999998</v>
      </c>
      <c r="W15" s="61">
        <f t="shared" si="9"/>
        <v>21</v>
      </c>
      <c r="X15" s="60">
        <f>VLOOKUP($A15,'Return Data'!$B$7:$R$2292,14,0)</f>
        <v>3.5901000000000001</v>
      </c>
      <c r="Y15" s="61">
        <f t="shared" si="10"/>
        <v>23</v>
      </c>
      <c r="Z15" s="60">
        <f>VLOOKUP($A15,'Return Data'!$B$7:$R$2292,16,0)</f>
        <v>3.3687999999999998</v>
      </c>
      <c r="AA15" s="62">
        <f t="shared" si="11"/>
        <v>23</v>
      </c>
    </row>
    <row r="16" spans="1:27" x14ac:dyDescent="0.3">
      <c r="A16" s="58" t="s">
        <v>979</v>
      </c>
      <c r="B16" s="59">
        <f>VLOOKUP($A16,'Return Data'!$B$7:$R$2292,3,0)</f>
        <v>44774</v>
      </c>
      <c r="C16" s="60">
        <f>VLOOKUP($A16,'Return Data'!$B$7:$R$2292,4,0)</f>
        <v>435.61160000000001</v>
      </c>
      <c r="D16" s="60">
        <f>VLOOKUP($A16,'Return Data'!$B$7:$R$2292,5,0)</f>
        <v>4.9149000000000003</v>
      </c>
      <c r="E16" s="61">
        <f t="shared" si="0"/>
        <v>22</v>
      </c>
      <c r="F16" s="60">
        <f>VLOOKUP($A16,'Return Data'!$B$7:$R$2292,6,0)</f>
        <v>4.9149000000000003</v>
      </c>
      <c r="G16" s="61">
        <f t="shared" si="1"/>
        <v>22</v>
      </c>
      <c r="H16" s="60">
        <f>VLOOKUP($A16,'Return Data'!$B$7:$R$2292,7,0)</f>
        <v>7.0023</v>
      </c>
      <c r="I16" s="61">
        <f t="shared" si="2"/>
        <v>3</v>
      </c>
      <c r="J16" s="60">
        <f>VLOOKUP($A16,'Return Data'!$B$7:$R$2292,8,0)</f>
        <v>5.0876000000000001</v>
      </c>
      <c r="K16" s="61">
        <f t="shared" si="3"/>
        <v>7</v>
      </c>
      <c r="L16" s="60">
        <f>VLOOKUP($A16,'Return Data'!$B$7:$R$2292,9,0)</f>
        <v>7.6341000000000001</v>
      </c>
      <c r="M16" s="61">
        <f t="shared" si="4"/>
        <v>1</v>
      </c>
      <c r="N16" s="60">
        <f>VLOOKUP($A16,'Return Data'!$B$7:$R$2292,10,0)</f>
        <v>1.1609</v>
      </c>
      <c r="O16" s="61">
        <f t="shared" si="5"/>
        <v>23</v>
      </c>
      <c r="P16" s="60">
        <f>VLOOKUP($A16,'Return Data'!$B$7:$R$2292,11,0)</f>
        <v>2.1368</v>
      </c>
      <c r="Q16" s="61">
        <f t="shared" si="6"/>
        <v>23</v>
      </c>
      <c r="R16" s="60">
        <f>VLOOKUP($A16,'Return Data'!$B$7:$R$2292,12,0)</f>
        <v>2.1303000000000001</v>
      </c>
      <c r="S16" s="61">
        <f t="shared" si="7"/>
        <v>23</v>
      </c>
      <c r="T16" s="60">
        <f>VLOOKUP($A16,'Return Data'!$B$7:$R$2292,13,0)</f>
        <v>2.8153999999999999</v>
      </c>
      <c r="U16" s="61">
        <f t="shared" si="8"/>
        <v>22</v>
      </c>
      <c r="V16" s="60">
        <f>VLOOKUP($A16,'Return Data'!$B$7:$R$2292,17,0)</f>
        <v>4.0103999999999997</v>
      </c>
      <c r="W16" s="61">
        <f t="shared" si="9"/>
        <v>5</v>
      </c>
      <c r="X16" s="60">
        <f>VLOOKUP($A16,'Return Data'!$B$7:$R$2292,14,0)</f>
        <v>5.6349999999999998</v>
      </c>
      <c r="Y16" s="61">
        <f t="shared" si="10"/>
        <v>5</v>
      </c>
      <c r="Z16" s="60">
        <f>VLOOKUP($A16,'Return Data'!$B$7:$R$2292,16,0)</f>
        <v>7.6921999999999997</v>
      </c>
      <c r="AA16" s="62">
        <f t="shared" si="11"/>
        <v>2</v>
      </c>
    </row>
    <row r="17" spans="1:27" x14ac:dyDescent="0.3">
      <c r="A17" s="58" t="s">
        <v>982</v>
      </c>
      <c r="B17" s="59">
        <f>VLOOKUP($A17,'Return Data'!$B$7:$R$2292,3,0)</f>
        <v>44774</v>
      </c>
      <c r="C17" s="60">
        <f>VLOOKUP($A17,'Return Data'!$B$7:$R$2292,4,0)</f>
        <v>31.639500000000002</v>
      </c>
      <c r="D17" s="60">
        <f>VLOOKUP($A17,'Return Data'!$B$7:$R$2292,5,0)</f>
        <v>11.316000000000001</v>
      </c>
      <c r="E17" s="61">
        <f t="shared" si="0"/>
        <v>1</v>
      </c>
      <c r="F17" s="60">
        <f>VLOOKUP($A17,'Return Data'!$B$7:$R$2292,6,0)</f>
        <v>11.316000000000001</v>
      </c>
      <c r="G17" s="61">
        <f t="shared" si="1"/>
        <v>1</v>
      </c>
      <c r="H17" s="60">
        <f>VLOOKUP($A17,'Return Data'!$B$7:$R$2292,7,0)</f>
        <v>7.5423999999999998</v>
      </c>
      <c r="I17" s="61">
        <f t="shared" si="2"/>
        <v>2</v>
      </c>
      <c r="J17" s="60">
        <f>VLOOKUP($A17,'Return Data'!$B$7:$R$2292,8,0)</f>
        <v>6.4265999999999996</v>
      </c>
      <c r="K17" s="61">
        <f t="shared" si="3"/>
        <v>1</v>
      </c>
      <c r="L17" s="60">
        <f>VLOOKUP($A17,'Return Data'!$B$7:$R$2292,9,0)</f>
        <v>6.5975000000000001</v>
      </c>
      <c r="M17" s="61">
        <f t="shared" si="4"/>
        <v>4</v>
      </c>
      <c r="N17" s="60">
        <f>VLOOKUP($A17,'Return Data'!$B$7:$R$2292,10,0)</f>
        <v>3.1013000000000002</v>
      </c>
      <c r="O17" s="61">
        <f t="shared" si="5"/>
        <v>3</v>
      </c>
      <c r="P17" s="60">
        <f>VLOOKUP($A17,'Return Data'!$B$7:$R$2292,11,0)</f>
        <v>3.3071000000000002</v>
      </c>
      <c r="Q17" s="61">
        <f t="shared" si="6"/>
        <v>10</v>
      </c>
      <c r="R17" s="60">
        <f>VLOOKUP($A17,'Return Data'!$B$7:$R$2292,12,0)</f>
        <v>3.2702</v>
      </c>
      <c r="S17" s="61">
        <f t="shared" si="7"/>
        <v>9</v>
      </c>
      <c r="T17" s="60">
        <f>VLOOKUP($A17,'Return Data'!$B$7:$R$2292,13,0)</f>
        <v>3.2107999999999999</v>
      </c>
      <c r="U17" s="61">
        <f t="shared" si="8"/>
        <v>9</v>
      </c>
      <c r="V17" s="60">
        <f>VLOOKUP($A17,'Return Data'!$B$7:$R$2292,17,0)</f>
        <v>3.5800999999999998</v>
      </c>
      <c r="W17" s="61">
        <f t="shared" si="9"/>
        <v>15</v>
      </c>
      <c r="X17" s="60">
        <f>VLOOKUP($A17,'Return Data'!$B$7:$R$2292,14,0)</f>
        <v>5.0932000000000004</v>
      </c>
      <c r="Y17" s="61">
        <f t="shared" si="10"/>
        <v>14</v>
      </c>
      <c r="Z17" s="60">
        <f>VLOOKUP($A17,'Return Data'!$B$7:$R$2292,16,0)</f>
        <v>7.2084999999999999</v>
      </c>
      <c r="AA17" s="62">
        <f t="shared" si="11"/>
        <v>13</v>
      </c>
    </row>
    <row r="18" spans="1:27" x14ac:dyDescent="0.3">
      <c r="A18" s="58" t="s">
        <v>983</v>
      </c>
      <c r="B18" s="59">
        <f>VLOOKUP($A18,'Return Data'!$B$7:$R$2292,3,0)</f>
        <v>44774</v>
      </c>
      <c r="C18" s="60">
        <f>VLOOKUP($A18,'Return Data'!$B$7:$R$2292,4,0)</f>
        <v>3101.0675000000001</v>
      </c>
      <c r="D18" s="60">
        <f>VLOOKUP($A18,'Return Data'!$B$7:$R$2292,5,0)</f>
        <v>8.7857000000000003</v>
      </c>
      <c r="E18" s="61">
        <f t="shared" si="0"/>
        <v>9</v>
      </c>
      <c r="F18" s="60">
        <f>VLOOKUP($A18,'Return Data'!$B$7:$R$2292,6,0)</f>
        <v>8.7857000000000003</v>
      </c>
      <c r="G18" s="61">
        <f t="shared" si="1"/>
        <v>9</v>
      </c>
      <c r="H18" s="60">
        <f>VLOOKUP($A18,'Return Data'!$B$7:$R$2292,7,0)</f>
        <v>4.9992000000000001</v>
      </c>
      <c r="I18" s="61">
        <f t="shared" si="2"/>
        <v>17</v>
      </c>
      <c r="J18" s="60">
        <f>VLOOKUP($A18,'Return Data'!$B$7:$R$2292,8,0)</f>
        <v>3.9306000000000001</v>
      </c>
      <c r="K18" s="61">
        <f t="shared" si="3"/>
        <v>22</v>
      </c>
      <c r="L18" s="60">
        <f>VLOOKUP($A18,'Return Data'!$B$7:$R$2292,9,0)</f>
        <v>5.4832999999999998</v>
      </c>
      <c r="M18" s="61">
        <f t="shared" si="4"/>
        <v>14</v>
      </c>
      <c r="N18" s="60">
        <f>VLOOKUP($A18,'Return Data'!$B$7:$R$2292,10,0)</f>
        <v>2.7642000000000002</v>
      </c>
      <c r="O18" s="61">
        <f t="shared" si="5"/>
        <v>14</v>
      </c>
      <c r="P18" s="60">
        <f>VLOOKUP($A18,'Return Data'!$B$7:$R$2292,11,0)</f>
        <v>3.2896999999999998</v>
      </c>
      <c r="Q18" s="61">
        <f t="shared" si="6"/>
        <v>11</v>
      </c>
      <c r="R18" s="60">
        <f>VLOOKUP($A18,'Return Data'!$B$7:$R$2292,12,0)</f>
        <v>3.2370999999999999</v>
      </c>
      <c r="S18" s="61">
        <f t="shared" si="7"/>
        <v>11</v>
      </c>
      <c r="T18" s="60">
        <f>VLOOKUP($A18,'Return Data'!$B$7:$R$2292,13,0)</f>
        <v>3.1324999999999998</v>
      </c>
      <c r="U18" s="61">
        <f t="shared" si="8"/>
        <v>10</v>
      </c>
      <c r="V18" s="60">
        <f>VLOOKUP($A18,'Return Data'!$B$7:$R$2292,17,0)</f>
        <v>3.6217000000000001</v>
      </c>
      <c r="W18" s="61">
        <f t="shared" si="9"/>
        <v>14</v>
      </c>
      <c r="X18" s="60">
        <f>VLOOKUP($A18,'Return Data'!$B$7:$R$2292,14,0)</f>
        <v>5.2317</v>
      </c>
      <c r="Y18" s="61">
        <f t="shared" si="10"/>
        <v>12</v>
      </c>
      <c r="Z18" s="60">
        <f>VLOOKUP($A18,'Return Data'!$B$7:$R$2292,16,0)</f>
        <v>7.5505000000000004</v>
      </c>
      <c r="AA18" s="62">
        <f t="shared" si="11"/>
        <v>4</v>
      </c>
    </row>
    <row r="19" spans="1:27" x14ac:dyDescent="0.3">
      <c r="A19" s="58" t="s">
        <v>985</v>
      </c>
      <c r="B19" s="59">
        <f>VLOOKUP($A19,'Return Data'!$B$7:$R$2292,3,0)</f>
        <v>44774</v>
      </c>
      <c r="C19" s="60">
        <f>VLOOKUP($A19,'Return Data'!$B$7:$R$2292,4,0)</f>
        <v>30.519500000000001</v>
      </c>
      <c r="D19" s="60">
        <f>VLOOKUP($A19,'Return Data'!$B$7:$R$2292,5,0)</f>
        <v>8.2178000000000004</v>
      </c>
      <c r="E19" s="61">
        <f t="shared" si="0"/>
        <v>17</v>
      </c>
      <c r="F19" s="60">
        <f>VLOOKUP($A19,'Return Data'!$B$7:$R$2292,6,0)</f>
        <v>8.2178000000000004</v>
      </c>
      <c r="G19" s="61">
        <f t="shared" si="1"/>
        <v>17</v>
      </c>
      <c r="H19" s="60">
        <f>VLOOKUP($A19,'Return Data'!$B$7:$R$2292,7,0)</f>
        <v>4.7881999999999998</v>
      </c>
      <c r="I19" s="61">
        <f t="shared" si="2"/>
        <v>20</v>
      </c>
      <c r="J19" s="60">
        <f>VLOOKUP($A19,'Return Data'!$B$7:$R$2292,8,0)</f>
        <v>4.1154999999999999</v>
      </c>
      <c r="K19" s="61">
        <f t="shared" si="3"/>
        <v>21</v>
      </c>
      <c r="L19" s="60">
        <f>VLOOKUP($A19,'Return Data'!$B$7:$R$2292,9,0)</f>
        <v>4.9783999999999997</v>
      </c>
      <c r="M19" s="61">
        <f t="shared" si="4"/>
        <v>20</v>
      </c>
      <c r="N19" s="60">
        <f>VLOOKUP($A19,'Return Data'!$B$7:$R$2292,10,0)</f>
        <v>2.8180999999999998</v>
      </c>
      <c r="O19" s="61">
        <f t="shared" si="5"/>
        <v>11</v>
      </c>
      <c r="P19" s="60">
        <f>VLOOKUP($A19,'Return Data'!$B$7:$R$2292,11,0)</f>
        <v>3.3443999999999998</v>
      </c>
      <c r="Q19" s="61">
        <f t="shared" si="6"/>
        <v>9</v>
      </c>
      <c r="R19" s="60">
        <f>VLOOKUP($A19,'Return Data'!$B$7:$R$2292,12,0)</f>
        <v>3.4129999999999998</v>
      </c>
      <c r="S19" s="61">
        <f t="shared" si="7"/>
        <v>6</v>
      </c>
      <c r="T19" s="60">
        <f>VLOOKUP($A19,'Return Data'!$B$7:$R$2292,13,0)</f>
        <v>3.2505000000000002</v>
      </c>
      <c r="U19" s="61">
        <f t="shared" si="8"/>
        <v>8</v>
      </c>
      <c r="V19" s="60">
        <f>VLOOKUP($A19,'Return Data'!$B$7:$R$2292,17,0)</f>
        <v>3.3885999999999998</v>
      </c>
      <c r="W19" s="61">
        <f t="shared" si="9"/>
        <v>20</v>
      </c>
      <c r="X19" s="60">
        <f>VLOOKUP($A19,'Return Data'!$B$7:$R$2292,14,0)</f>
        <v>8.0725999999999996</v>
      </c>
      <c r="Y19" s="61">
        <f t="shared" si="10"/>
        <v>2</v>
      </c>
      <c r="Z19" s="60">
        <f>VLOOKUP($A19,'Return Data'!$B$7:$R$2292,16,0)</f>
        <v>7.2910000000000004</v>
      </c>
      <c r="AA19" s="62">
        <f t="shared" si="11"/>
        <v>9</v>
      </c>
    </row>
    <row r="20" spans="1:27" x14ac:dyDescent="0.3">
      <c r="A20" s="58" t="s">
        <v>987</v>
      </c>
      <c r="B20" s="59">
        <f>VLOOKUP($A20,'Return Data'!$B$7:$R$2292,3,0)</f>
        <v>44774</v>
      </c>
      <c r="C20" s="60">
        <f>VLOOKUP($A20,'Return Data'!$B$7:$R$2292,4,0)</f>
        <v>2746.6556</v>
      </c>
      <c r="D20" s="60">
        <f>VLOOKUP($A20,'Return Data'!$B$7:$R$2292,5,0)</f>
        <v>10.174899999999999</v>
      </c>
      <c r="E20" s="61">
        <f t="shared" si="0"/>
        <v>3</v>
      </c>
      <c r="F20" s="60">
        <f>VLOOKUP($A20,'Return Data'!$B$7:$R$2292,6,0)</f>
        <v>10.174899999999999</v>
      </c>
      <c r="G20" s="61">
        <f t="shared" si="1"/>
        <v>3</v>
      </c>
      <c r="H20" s="60">
        <f>VLOOKUP($A20,'Return Data'!$B$7:$R$2292,7,0)</f>
        <v>8.5685000000000002</v>
      </c>
      <c r="I20" s="61">
        <f t="shared" si="2"/>
        <v>1</v>
      </c>
      <c r="J20" s="60">
        <f>VLOOKUP($A20,'Return Data'!$B$7:$R$2292,8,0)</f>
        <v>6.2946999999999997</v>
      </c>
      <c r="K20" s="61">
        <f t="shared" si="3"/>
        <v>2</v>
      </c>
      <c r="L20" s="60">
        <f>VLOOKUP($A20,'Return Data'!$B$7:$R$2292,9,0)</f>
        <v>6.8864000000000001</v>
      </c>
      <c r="M20" s="61">
        <f t="shared" si="4"/>
        <v>2</v>
      </c>
      <c r="N20" s="60">
        <f>VLOOKUP($A20,'Return Data'!$B$7:$R$2292,10,0)</f>
        <v>2.0087999999999999</v>
      </c>
      <c r="O20" s="61">
        <f t="shared" si="5"/>
        <v>21</v>
      </c>
      <c r="P20" s="60">
        <f>VLOOKUP($A20,'Return Data'!$B$7:$R$2292,11,0)</f>
        <v>2.6292</v>
      </c>
      <c r="Q20" s="61">
        <f t="shared" si="6"/>
        <v>21</v>
      </c>
      <c r="R20" s="60">
        <f>VLOOKUP($A20,'Return Data'!$B$7:$R$2292,12,0)</f>
        <v>2.6720000000000002</v>
      </c>
      <c r="S20" s="61">
        <f t="shared" si="7"/>
        <v>22</v>
      </c>
      <c r="T20" s="60">
        <f>VLOOKUP($A20,'Return Data'!$B$7:$R$2292,13,0)</f>
        <v>2.9464999999999999</v>
      </c>
      <c r="U20" s="61">
        <f t="shared" si="8"/>
        <v>19</v>
      </c>
      <c r="V20" s="60">
        <f>VLOOKUP($A20,'Return Data'!$B$7:$R$2292,17,0)</f>
        <v>3.7235</v>
      </c>
      <c r="W20" s="61">
        <f t="shared" si="9"/>
        <v>9</v>
      </c>
      <c r="X20" s="60">
        <f>VLOOKUP($A20,'Return Data'!$B$7:$R$2292,14,0)</f>
        <v>5.4794</v>
      </c>
      <c r="Y20" s="61">
        <f t="shared" si="10"/>
        <v>7</v>
      </c>
      <c r="Z20" s="60">
        <f>VLOOKUP($A20,'Return Data'!$B$7:$R$2292,16,0)</f>
        <v>7.2614000000000001</v>
      </c>
      <c r="AA20" s="62">
        <f t="shared" si="11"/>
        <v>11</v>
      </c>
    </row>
    <row r="21" spans="1:27" x14ac:dyDescent="0.3">
      <c r="A21" s="58" t="s">
        <v>990</v>
      </c>
      <c r="B21" s="59">
        <f>VLOOKUP($A21,'Return Data'!$B$7:$R$2292,3,0)</f>
        <v>44774</v>
      </c>
      <c r="C21" s="60">
        <f>VLOOKUP($A21,'Return Data'!$B$7:$R$2292,4,0)</f>
        <v>23.174800000000001</v>
      </c>
      <c r="D21" s="60">
        <f>VLOOKUP($A21,'Return Data'!$B$7:$R$2292,5,0)</f>
        <v>8.0376999999999992</v>
      </c>
      <c r="E21" s="61">
        <f t="shared" si="0"/>
        <v>18</v>
      </c>
      <c r="F21" s="60">
        <f>VLOOKUP($A21,'Return Data'!$B$7:$R$2292,6,0)</f>
        <v>8.0376999999999992</v>
      </c>
      <c r="G21" s="61">
        <f t="shared" si="1"/>
        <v>18</v>
      </c>
      <c r="H21" s="60">
        <f>VLOOKUP($A21,'Return Data'!$B$7:$R$2292,7,0)</f>
        <v>5.2252000000000001</v>
      </c>
      <c r="I21" s="61">
        <f t="shared" si="2"/>
        <v>13</v>
      </c>
      <c r="J21" s="60">
        <f>VLOOKUP($A21,'Return Data'!$B$7:$R$2292,8,0)</f>
        <v>4.3497000000000003</v>
      </c>
      <c r="K21" s="61">
        <f t="shared" si="3"/>
        <v>17</v>
      </c>
      <c r="L21" s="60">
        <f>VLOOKUP($A21,'Return Data'!$B$7:$R$2292,9,0)</f>
        <v>5.3537999999999997</v>
      </c>
      <c r="M21" s="61">
        <f t="shared" si="4"/>
        <v>16</v>
      </c>
      <c r="N21" s="60">
        <f>VLOOKUP($A21,'Return Data'!$B$7:$R$2292,10,0)</f>
        <v>2.6553</v>
      </c>
      <c r="O21" s="61">
        <f t="shared" si="5"/>
        <v>17</v>
      </c>
      <c r="P21" s="60">
        <f>VLOOKUP($A21,'Return Data'!$B$7:$R$2292,11,0)</f>
        <v>3.1299000000000001</v>
      </c>
      <c r="Q21" s="61">
        <f t="shared" si="6"/>
        <v>16</v>
      </c>
      <c r="R21" s="60">
        <f>VLOOKUP($A21,'Return Data'!$B$7:$R$2292,12,0)</f>
        <v>3.1619000000000002</v>
      </c>
      <c r="S21" s="61">
        <f t="shared" si="7"/>
        <v>14</v>
      </c>
      <c r="T21" s="60">
        <f>VLOOKUP($A21,'Return Data'!$B$7:$R$2292,13,0)</f>
        <v>3.13</v>
      </c>
      <c r="U21" s="61">
        <f t="shared" si="8"/>
        <v>11</v>
      </c>
      <c r="V21" s="60">
        <f>VLOOKUP($A21,'Return Data'!$B$7:$R$2292,17,0)</f>
        <v>3.7101000000000002</v>
      </c>
      <c r="W21" s="61">
        <f t="shared" si="9"/>
        <v>10</v>
      </c>
      <c r="X21" s="60">
        <f>VLOOKUP($A21,'Return Data'!$B$7:$R$2292,14,0)</f>
        <v>4.8860000000000001</v>
      </c>
      <c r="Y21" s="61">
        <f t="shared" si="10"/>
        <v>17</v>
      </c>
      <c r="Z21" s="60">
        <f>VLOOKUP($A21,'Return Data'!$B$7:$R$2292,16,0)</f>
        <v>7.4706000000000001</v>
      </c>
      <c r="AA21" s="62">
        <f t="shared" si="11"/>
        <v>6</v>
      </c>
    </row>
    <row r="22" spans="1:27" x14ac:dyDescent="0.3">
      <c r="A22" s="58" t="s">
        <v>991</v>
      </c>
      <c r="B22" s="59">
        <f>VLOOKUP($A22,'Return Data'!$B$7:$R$2292,3,0)</f>
        <v>44774</v>
      </c>
      <c r="C22" s="60">
        <f>VLOOKUP($A22,'Return Data'!$B$7:$R$2292,4,0)</f>
        <v>32.715499999999999</v>
      </c>
      <c r="D22" s="60">
        <f>VLOOKUP($A22,'Return Data'!$B$7:$R$2292,5,0)</f>
        <v>8.7085000000000008</v>
      </c>
      <c r="E22" s="61">
        <f t="shared" si="0"/>
        <v>10</v>
      </c>
      <c r="F22" s="60">
        <f>VLOOKUP($A22,'Return Data'!$B$7:$R$2292,6,0)</f>
        <v>8.7085000000000008</v>
      </c>
      <c r="G22" s="61">
        <f t="shared" si="1"/>
        <v>10</v>
      </c>
      <c r="H22" s="60">
        <f>VLOOKUP($A22,'Return Data'!$B$7:$R$2292,7,0)</f>
        <v>5.0572999999999997</v>
      </c>
      <c r="I22" s="61">
        <f t="shared" si="2"/>
        <v>15</v>
      </c>
      <c r="J22" s="60">
        <f>VLOOKUP($A22,'Return Data'!$B$7:$R$2292,8,0)</f>
        <v>4.2305000000000001</v>
      </c>
      <c r="K22" s="61">
        <f t="shared" si="3"/>
        <v>20</v>
      </c>
      <c r="L22" s="60">
        <f>VLOOKUP($A22,'Return Data'!$B$7:$R$2292,9,0)</f>
        <v>4.8133999999999997</v>
      </c>
      <c r="M22" s="61">
        <f t="shared" si="4"/>
        <v>21</v>
      </c>
      <c r="N22" s="60">
        <f>VLOOKUP($A22,'Return Data'!$B$7:$R$2292,10,0)</f>
        <v>2.8502999999999998</v>
      </c>
      <c r="O22" s="61">
        <f t="shared" si="5"/>
        <v>10</v>
      </c>
      <c r="P22" s="60">
        <f>VLOOKUP($A22,'Return Data'!$B$7:$R$2292,11,0)</f>
        <v>3.1583999999999999</v>
      </c>
      <c r="Q22" s="61">
        <f t="shared" si="6"/>
        <v>15</v>
      </c>
      <c r="R22" s="60">
        <f>VLOOKUP($A22,'Return Data'!$B$7:$R$2292,12,0)</f>
        <v>3.1267</v>
      </c>
      <c r="S22" s="61">
        <f t="shared" si="7"/>
        <v>15</v>
      </c>
      <c r="T22" s="60">
        <f>VLOOKUP($A22,'Return Data'!$B$7:$R$2292,13,0)</f>
        <v>3.0324</v>
      </c>
      <c r="U22" s="61">
        <f t="shared" si="8"/>
        <v>17</v>
      </c>
      <c r="V22" s="60">
        <f>VLOOKUP($A22,'Return Data'!$B$7:$R$2292,17,0)</f>
        <v>3.6423000000000001</v>
      </c>
      <c r="W22" s="61">
        <f t="shared" si="9"/>
        <v>12</v>
      </c>
      <c r="X22" s="60">
        <f>VLOOKUP($A22,'Return Data'!$B$7:$R$2292,14,0)</f>
        <v>5.1397000000000004</v>
      </c>
      <c r="Y22" s="61">
        <f t="shared" si="10"/>
        <v>13</v>
      </c>
      <c r="Z22" s="60">
        <f>VLOOKUP($A22,'Return Data'!$B$7:$R$2292,16,0)</f>
        <v>6.3772000000000002</v>
      </c>
      <c r="AA22" s="62">
        <f t="shared" si="11"/>
        <v>18</v>
      </c>
    </row>
    <row r="23" spans="1:27" x14ac:dyDescent="0.3">
      <c r="A23" s="58" t="s">
        <v>994</v>
      </c>
      <c r="B23" s="59">
        <f>VLOOKUP($A23,'Return Data'!$B$7:$R$2292,3,0)</f>
        <v>44774</v>
      </c>
      <c r="C23" s="60">
        <f>VLOOKUP($A23,'Return Data'!$B$7:$R$2292,4,0)</f>
        <v>1349.3661999999999</v>
      </c>
      <c r="D23" s="60">
        <f>VLOOKUP($A23,'Return Data'!$B$7:$R$2292,5,0)</f>
        <v>8.2791999999999994</v>
      </c>
      <c r="E23" s="61">
        <f t="shared" si="0"/>
        <v>16</v>
      </c>
      <c r="F23" s="60">
        <f>VLOOKUP($A23,'Return Data'!$B$7:$R$2292,6,0)</f>
        <v>8.2791999999999994</v>
      </c>
      <c r="G23" s="61">
        <f t="shared" si="1"/>
        <v>16</v>
      </c>
      <c r="H23" s="60">
        <f>VLOOKUP($A23,'Return Data'!$B$7:$R$2292,7,0)</f>
        <v>5.3578999999999999</v>
      </c>
      <c r="I23" s="61">
        <f t="shared" si="2"/>
        <v>12</v>
      </c>
      <c r="J23" s="60">
        <f>VLOOKUP($A23,'Return Data'!$B$7:$R$2292,8,0)</f>
        <v>4.6859000000000002</v>
      </c>
      <c r="K23" s="61">
        <f t="shared" si="3"/>
        <v>12</v>
      </c>
      <c r="L23" s="60">
        <f>VLOOKUP($A23,'Return Data'!$B$7:$R$2292,9,0)</f>
        <v>5.2483000000000004</v>
      </c>
      <c r="M23" s="61">
        <f t="shared" si="4"/>
        <v>18</v>
      </c>
      <c r="N23" s="60">
        <f>VLOOKUP($A23,'Return Data'!$B$7:$R$2292,10,0)</f>
        <v>2.6797</v>
      </c>
      <c r="O23" s="61">
        <f t="shared" si="5"/>
        <v>16</v>
      </c>
      <c r="P23" s="60">
        <f>VLOOKUP($A23,'Return Data'!$B$7:$R$2292,11,0)</f>
        <v>2.8321999999999998</v>
      </c>
      <c r="Q23" s="61">
        <f t="shared" si="6"/>
        <v>19</v>
      </c>
      <c r="R23" s="60">
        <f>VLOOKUP($A23,'Return Data'!$B$7:$R$2292,12,0)</f>
        <v>2.8534999999999999</v>
      </c>
      <c r="S23" s="61">
        <f t="shared" si="7"/>
        <v>20</v>
      </c>
      <c r="T23" s="60">
        <f>VLOOKUP($A23,'Return Data'!$B$7:$R$2292,13,0)</f>
        <v>2.839</v>
      </c>
      <c r="U23" s="61">
        <f t="shared" si="8"/>
        <v>21</v>
      </c>
      <c r="V23" s="60">
        <f>VLOOKUP($A23,'Return Data'!$B$7:$R$2292,17,0)</f>
        <v>3.3075999999999999</v>
      </c>
      <c r="W23" s="61">
        <f t="shared" si="9"/>
        <v>23</v>
      </c>
      <c r="X23" s="60">
        <f>VLOOKUP($A23,'Return Data'!$B$7:$R$2292,14,0)</f>
        <v>4.6599000000000004</v>
      </c>
      <c r="Y23" s="61">
        <f t="shared" si="10"/>
        <v>19</v>
      </c>
      <c r="Z23" s="60">
        <f>VLOOKUP($A23,'Return Data'!$B$7:$R$2292,16,0)</f>
        <v>5.6409000000000002</v>
      </c>
      <c r="AA23" s="62">
        <f t="shared" si="11"/>
        <v>21</v>
      </c>
    </row>
    <row r="24" spans="1:27" x14ac:dyDescent="0.3">
      <c r="A24" s="58" t="s">
        <v>996</v>
      </c>
      <c r="B24" s="59">
        <f>VLOOKUP($A24,'Return Data'!$B$7:$R$2292,3,0)</f>
        <v>44774</v>
      </c>
      <c r="C24" s="60">
        <f>VLOOKUP($A24,'Return Data'!$B$7:$R$2292,4,0)</f>
        <v>1859.2755</v>
      </c>
      <c r="D24" s="60">
        <f>VLOOKUP($A24,'Return Data'!$B$7:$R$2292,5,0)</f>
        <v>8.6091999999999995</v>
      </c>
      <c r="E24" s="61">
        <f t="shared" si="0"/>
        <v>13</v>
      </c>
      <c r="F24" s="60">
        <f>VLOOKUP($A24,'Return Data'!$B$7:$R$2292,6,0)</f>
        <v>8.6091999999999995</v>
      </c>
      <c r="G24" s="61">
        <f t="shared" si="1"/>
        <v>13</v>
      </c>
      <c r="H24" s="60">
        <f>VLOOKUP($A24,'Return Data'!$B$7:$R$2292,7,0)</f>
        <v>5.9696999999999996</v>
      </c>
      <c r="I24" s="61">
        <f t="shared" si="2"/>
        <v>10</v>
      </c>
      <c r="J24" s="60">
        <f>VLOOKUP($A24,'Return Data'!$B$7:$R$2292,8,0)</f>
        <v>5.4505999999999997</v>
      </c>
      <c r="K24" s="61">
        <f t="shared" si="3"/>
        <v>3</v>
      </c>
      <c r="L24" s="60">
        <f>VLOOKUP($A24,'Return Data'!$B$7:$R$2292,9,0)</f>
        <v>6.0338000000000003</v>
      </c>
      <c r="M24" s="61">
        <f t="shared" si="4"/>
        <v>8</v>
      </c>
      <c r="N24" s="60">
        <f>VLOOKUP($A24,'Return Data'!$B$7:$R$2292,10,0)</f>
        <v>3.0257999999999998</v>
      </c>
      <c r="O24" s="61">
        <f t="shared" si="5"/>
        <v>7</v>
      </c>
      <c r="P24" s="60">
        <f>VLOOKUP($A24,'Return Data'!$B$7:$R$2292,11,0)</f>
        <v>3.1882000000000001</v>
      </c>
      <c r="Q24" s="61">
        <f t="shared" si="6"/>
        <v>14</v>
      </c>
      <c r="R24" s="60">
        <f>VLOOKUP($A24,'Return Data'!$B$7:$R$2292,12,0)</f>
        <v>3.0958999999999999</v>
      </c>
      <c r="S24" s="61">
        <f t="shared" si="7"/>
        <v>16</v>
      </c>
      <c r="T24" s="60">
        <f>VLOOKUP($A24,'Return Data'!$B$7:$R$2292,13,0)</f>
        <v>2.9763000000000002</v>
      </c>
      <c r="U24" s="61">
        <f t="shared" si="8"/>
        <v>18</v>
      </c>
      <c r="V24" s="60">
        <f>VLOOKUP($A24,'Return Data'!$B$7:$R$2292,17,0)</f>
        <v>3.399</v>
      </c>
      <c r="W24" s="61">
        <f t="shared" si="9"/>
        <v>19</v>
      </c>
      <c r="X24" s="60">
        <f>VLOOKUP($A24,'Return Data'!$B$7:$R$2292,14,0)</f>
        <v>4.5510000000000002</v>
      </c>
      <c r="Y24" s="61">
        <f t="shared" si="10"/>
        <v>20</v>
      </c>
      <c r="Z24" s="60">
        <f>VLOOKUP($A24,'Return Data'!$B$7:$R$2292,16,0)</f>
        <v>4.3958000000000004</v>
      </c>
      <c r="AA24" s="62">
        <f t="shared" si="11"/>
        <v>22</v>
      </c>
    </row>
    <row r="25" spans="1:27" x14ac:dyDescent="0.3">
      <c r="A25" s="58" t="s">
        <v>997</v>
      </c>
      <c r="B25" s="59">
        <f>VLOOKUP($A25,'Return Data'!$B$7:$R$2292,3,0)</f>
        <v>44774</v>
      </c>
      <c r="C25" s="60">
        <f>VLOOKUP($A25,'Return Data'!$B$7:$R$2292,4,0)</f>
        <v>3075.0673000000002</v>
      </c>
      <c r="D25" s="60">
        <f>VLOOKUP($A25,'Return Data'!$B$7:$R$2292,5,0)</f>
        <v>8.4300999999999995</v>
      </c>
      <c r="E25" s="61">
        <f t="shared" si="0"/>
        <v>15</v>
      </c>
      <c r="F25" s="60">
        <f>VLOOKUP($A25,'Return Data'!$B$7:$R$2292,6,0)</f>
        <v>8.4300999999999995</v>
      </c>
      <c r="G25" s="61">
        <f t="shared" si="1"/>
        <v>15</v>
      </c>
      <c r="H25" s="60">
        <f>VLOOKUP($A25,'Return Data'!$B$7:$R$2292,7,0)</f>
        <v>4.6414</v>
      </c>
      <c r="I25" s="61">
        <f t="shared" si="2"/>
        <v>21</v>
      </c>
      <c r="J25" s="60">
        <f>VLOOKUP($A25,'Return Data'!$B$7:$R$2292,8,0)</f>
        <v>4.3201999999999998</v>
      </c>
      <c r="K25" s="61">
        <f t="shared" si="3"/>
        <v>18</v>
      </c>
      <c r="L25" s="60">
        <f>VLOOKUP($A25,'Return Data'!$B$7:$R$2292,9,0)</f>
        <v>5.7914000000000003</v>
      </c>
      <c r="M25" s="61">
        <f t="shared" si="4"/>
        <v>11</v>
      </c>
      <c r="N25" s="60">
        <f>VLOOKUP($A25,'Return Data'!$B$7:$R$2292,10,0)</f>
        <v>2.8851</v>
      </c>
      <c r="O25" s="61">
        <f t="shared" si="5"/>
        <v>9</v>
      </c>
      <c r="P25" s="60">
        <f>VLOOKUP($A25,'Return Data'!$B$7:$R$2292,11,0)</f>
        <v>3.4518</v>
      </c>
      <c r="Q25" s="61">
        <f t="shared" si="6"/>
        <v>6</v>
      </c>
      <c r="R25" s="60">
        <f>VLOOKUP($A25,'Return Data'!$B$7:$R$2292,12,0)</f>
        <v>3.4214000000000002</v>
      </c>
      <c r="S25" s="61">
        <f t="shared" si="7"/>
        <v>5</v>
      </c>
      <c r="T25" s="60">
        <f>VLOOKUP($A25,'Return Data'!$B$7:$R$2292,13,0)</f>
        <v>3.4312</v>
      </c>
      <c r="U25" s="61">
        <f t="shared" si="8"/>
        <v>4</v>
      </c>
      <c r="V25" s="60">
        <f>VLOOKUP($A25,'Return Data'!$B$7:$R$2292,17,0)</f>
        <v>4.2737999999999996</v>
      </c>
      <c r="W25" s="61">
        <f t="shared" si="9"/>
        <v>3</v>
      </c>
      <c r="X25" s="60">
        <f>VLOOKUP($A25,'Return Data'!$B$7:$R$2292,14,0)</f>
        <v>5.6376999999999997</v>
      </c>
      <c r="Y25" s="61">
        <f t="shared" si="10"/>
        <v>4</v>
      </c>
      <c r="Z25" s="60">
        <f>VLOOKUP($A25,'Return Data'!$B$7:$R$2292,16,0)</f>
        <v>7.5781000000000001</v>
      </c>
      <c r="AA25" s="62">
        <f t="shared" si="11"/>
        <v>3</v>
      </c>
    </row>
    <row r="26" spans="1:27" x14ac:dyDescent="0.3">
      <c r="A26" s="58" t="s">
        <v>999</v>
      </c>
      <c r="B26" s="59">
        <f>VLOOKUP($A26,'Return Data'!$B$7:$R$2292,3,0)</f>
        <v>44774</v>
      </c>
      <c r="C26" s="60">
        <f>VLOOKUP($A26,'Return Data'!$B$7:$R$2292,4,0)</f>
        <v>24.349299999999999</v>
      </c>
      <c r="D26" s="60">
        <f>VLOOKUP($A26,'Return Data'!$B$7:$R$2292,5,0)</f>
        <v>8.8005999999999993</v>
      </c>
      <c r="E26" s="61">
        <f t="shared" si="0"/>
        <v>8</v>
      </c>
      <c r="F26" s="60">
        <f>VLOOKUP($A26,'Return Data'!$B$7:$R$2292,6,0)</f>
        <v>8.8005999999999993</v>
      </c>
      <c r="G26" s="61">
        <f t="shared" si="1"/>
        <v>8</v>
      </c>
      <c r="H26" s="60">
        <f>VLOOKUP($A26,'Return Data'!$B$7:$R$2292,7,0)</f>
        <v>6.2605000000000004</v>
      </c>
      <c r="I26" s="61">
        <f t="shared" si="2"/>
        <v>7</v>
      </c>
      <c r="J26" s="60">
        <f>VLOOKUP($A26,'Return Data'!$B$7:$R$2292,8,0)</f>
        <v>5.0850999999999997</v>
      </c>
      <c r="K26" s="61">
        <f t="shared" si="3"/>
        <v>8</v>
      </c>
      <c r="L26" s="60">
        <f>VLOOKUP($A26,'Return Data'!$B$7:$R$2292,9,0)</f>
        <v>5.4945000000000004</v>
      </c>
      <c r="M26" s="61">
        <f t="shared" si="4"/>
        <v>13</v>
      </c>
      <c r="N26" s="60">
        <f>VLOOKUP($A26,'Return Data'!$B$7:$R$2292,10,0)</f>
        <v>3.0651000000000002</v>
      </c>
      <c r="O26" s="61">
        <f t="shared" si="5"/>
        <v>5</v>
      </c>
      <c r="P26" s="60">
        <f>VLOOKUP($A26,'Return Data'!$B$7:$R$2292,11,0)</f>
        <v>3.4613999999999998</v>
      </c>
      <c r="Q26" s="61">
        <f t="shared" si="6"/>
        <v>5</v>
      </c>
      <c r="R26" s="60">
        <f>VLOOKUP($A26,'Return Data'!$B$7:$R$2292,12,0)</f>
        <v>3.2642000000000002</v>
      </c>
      <c r="S26" s="61">
        <f t="shared" si="7"/>
        <v>10</v>
      </c>
      <c r="T26" s="60">
        <f>VLOOKUP($A26,'Return Data'!$B$7:$R$2292,13,0)</f>
        <v>3.0383</v>
      </c>
      <c r="U26" s="61">
        <f t="shared" si="8"/>
        <v>16</v>
      </c>
      <c r="V26" s="60">
        <f>VLOOKUP($A26,'Return Data'!$B$7:$R$2292,17,0)</f>
        <v>3.6394000000000002</v>
      </c>
      <c r="W26" s="61">
        <f t="shared" si="9"/>
        <v>13</v>
      </c>
      <c r="X26" s="60">
        <f>VLOOKUP($A26,'Return Data'!$B$7:$R$2292,14,0)</f>
        <v>3.6707000000000001</v>
      </c>
      <c r="Y26" s="61">
        <f t="shared" si="10"/>
        <v>22</v>
      </c>
      <c r="Z26" s="60">
        <f>VLOOKUP($A26,'Return Data'!$B$7:$R$2292,16,0)</f>
        <v>6.0621</v>
      </c>
      <c r="AA26" s="62">
        <f t="shared" si="11"/>
        <v>19</v>
      </c>
    </row>
    <row r="27" spans="1:27" x14ac:dyDescent="0.3">
      <c r="A27" s="58" t="s">
        <v>2037</v>
      </c>
      <c r="B27" s="59">
        <f>VLOOKUP($A27,'Return Data'!$B$7:$R$2292,3,0)</f>
        <v>44774</v>
      </c>
      <c r="C27" s="60">
        <f>VLOOKUP($A27,'Return Data'!$B$7:$R$2292,4,0)</f>
        <v>2871.2465999999999</v>
      </c>
      <c r="D27" s="60">
        <f>VLOOKUP($A27,'Return Data'!$B$7:$R$2292,5,0)</f>
        <v>7.3822000000000001</v>
      </c>
      <c r="E27" s="61">
        <f t="shared" si="0"/>
        <v>20</v>
      </c>
      <c r="F27" s="60">
        <f>VLOOKUP($A27,'Return Data'!$B$7:$R$2292,6,0)</f>
        <v>7.3822000000000001</v>
      </c>
      <c r="G27" s="61">
        <f t="shared" si="1"/>
        <v>20</v>
      </c>
      <c r="H27" s="60">
        <f>VLOOKUP($A27,'Return Data'!$B$7:$R$2292,7,0)</f>
        <v>5.0130999999999997</v>
      </c>
      <c r="I27" s="61">
        <f t="shared" si="2"/>
        <v>16</v>
      </c>
      <c r="J27" s="60">
        <f>VLOOKUP($A27,'Return Data'!$B$7:$R$2292,8,0)</f>
        <v>4.3952</v>
      </c>
      <c r="K27" s="61">
        <f t="shared" si="3"/>
        <v>16</v>
      </c>
      <c r="L27" s="60">
        <f>VLOOKUP($A27,'Return Data'!$B$7:$R$2292,9,0)</f>
        <v>5.2953999999999999</v>
      </c>
      <c r="M27" s="61">
        <f t="shared" si="4"/>
        <v>17</v>
      </c>
      <c r="N27" s="60">
        <f>VLOOKUP($A27,'Return Data'!$B$7:$R$2292,10,0)</f>
        <v>2.6158000000000001</v>
      </c>
      <c r="O27" s="61">
        <f t="shared" si="5"/>
        <v>18</v>
      </c>
      <c r="P27" s="60">
        <f>VLOOKUP($A27,'Return Data'!$B$7:$R$2292,11,0)</f>
        <v>3.0228999999999999</v>
      </c>
      <c r="Q27" s="61">
        <f t="shared" si="6"/>
        <v>17</v>
      </c>
      <c r="R27" s="60">
        <f>VLOOKUP($A27,'Return Data'!$B$7:$R$2292,12,0)</f>
        <v>3.0811000000000002</v>
      </c>
      <c r="S27" s="61">
        <f t="shared" si="7"/>
        <v>17</v>
      </c>
      <c r="T27" s="60">
        <f>VLOOKUP($A27,'Return Data'!$B$7:$R$2292,13,0)</f>
        <v>3.0507</v>
      </c>
      <c r="U27" s="61">
        <f t="shared" si="8"/>
        <v>15</v>
      </c>
      <c r="V27" s="60">
        <f>VLOOKUP($A27,'Return Data'!$B$7:$R$2292,17,0)</f>
        <v>3.4016000000000002</v>
      </c>
      <c r="W27" s="61">
        <f t="shared" si="9"/>
        <v>18</v>
      </c>
      <c r="X27" s="60">
        <f>VLOOKUP($A27,'Return Data'!$B$7:$R$2292,14,0)</f>
        <v>4.9053000000000004</v>
      </c>
      <c r="Y27" s="61">
        <f t="shared" si="10"/>
        <v>16</v>
      </c>
      <c r="Z27" s="60">
        <f>VLOOKUP($A27,'Return Data'!$B$7:$R$2292,16,0)</f>
        <v>7.2709999999999999</v>
      </c>
      <c r="AA27" s="62">
        <f t="shared" si="11"/>
        <v>10</v>
      </c>
    </row>
    <row r="28" spans="1:27" x14ac:dyDescent="0.3">
      <c r="A28" s="58" t="s">
        <v>1919</v>
      </c>
      <c r="B28" s="59">
        <f>VLOOKUP($A28,'Return Data'!$B$7:$R$2292,3,0)</f>
        <v>44774</v>
      </c>
      <c r="C28" s="60">
        <f>VLOOKUP($A28,'Return Data'!$B$7:$R$2292,4,0)</f>
        <v>2854.1107999999999</v>
      </c>
      <c r="D28" s="60">
        <f>VLOOKUP($A28,'Return Data'!$B$7:$R$2292,5,0)</f>
        <v>6.9280999999999997</v>
      </c>
      <c r="E28" s="61">
        <f t="shared" si="0"/>
        <v>21</v>
      </c>
      <c r="F28" s="60">
        <f>VLOOKUP($A28,'Return Data'!$B$7:$R$2292,6,0)</f>
        <v>6.9280999999999997</v>
      </c>
      <c r="G28" s="61">
        <f t="shared" si="1"/>
        <v>21</v>
      </c>
      <c r="H28" s="60">
        <f>VLOOKUP($A28,'Return Data'!$B$7:$R$2292,7,0)</f>
        <v>4.0404999999999998</v>
      </c>
      <c r="I28" s="61">
        <f t="shared" si="2"/>
        <v>23</v>
      </c>
      <c r="J28" s="60">
        <f>VLOOKUP($A28,'Return Data'!$B$7:$R$2292,8,0)</f>
        <v>2.8184</v>
      </c>
      <c r="K28" s="61">
        <f t="shared" si="3"/>
        <v>23</v>
      </c>
      <c r="L28" s="60">
        <f>VLOOKUP($A28,'Return Data'!$B$7:$R$2292,9,0)</f>
        <v>4.0610999999999997</v>
      </c>
      <c r="M28" s="61">
        <f t="shared" si="4"/>
        <v>23</v>
      </c>
      <c r="N28" s="60">
        <f>VLOOKUP($A28,'Return Data'!$B$7:$R$2292,10,0)</f>
        <v>2.6981999999999999</v>
      </c>
      <c r="O28" s="61">
        <f t="shared" si="5"/>
        <v>15</v>
      </c>
      <c r="P28" s="60">
        <f>VLOOKUP($A28,'Return Data'!$B$7:$R$2292,11,0)</f>
        <v>3.2080000000000002</v>
      </c>
      <c r="Q28" s="61">
        <f t="shared" si="6"/>
        <v>13</v>
      </c>
      <c r="R28" s="60">
        <f>VLOOKUP($A28,'Return Data'!$B$7:$R$2292,12,0)</f>
        <v>3.2240000000000002</v>
      </c>
      <c r="S28" s="61">
        <f t="shared" si="7"/>
        <v>13</v>
      </c>
      <c r="T28" s="60">
        <f>VLOOKUP($A28,'Return Data'!$B$7:$R$2292,13,0)</f>
        <v>3.1248</v>
      </c>
      <c r="U28" s="61">
        <f t="shared" si="8"/>
        <v>12</v>
      </c>
      <c r="V28" s="60">
        <f>VLOOKUP($A28,'Return Data'!$B$7:$R$2292,17,0)</f>
        <v>3.4169</v>
      </c>
      <c r="W28" s="61">
        <f t="shared" si="9"/>
        <v>17</v>
      </c>
      <c r="X28" s="60">
        <f>VLOOKUP($A28,'Return Data'!$B$7:$R$2292,14,0)</f>
        <v>4.3174999999999999</v>
      </c>
      <c r="Y28" s="61">
        <f t="shared" si="10"/>
        <v>21</v>
      </c>
      <c r="Z28" s="60">
        <f>VLOOKUP($A28,'Return Data'!$B$7:$R$2292,16,0)</f>
        <v>6.0373999999999999</v>
      </c>
      <c r="AA28" s="62">
        <f t="shared" si="11"/>
        <v>20</v>
      </c>
    </row>
    <row r="29" spans="1:27" x14ac:dyDescent="0.3">
      <c r="A29" s="58" t="s">
        <v>1003</v>
      </c>
      <c r="B29" s="59">
        <f>VLOOKUP($A29,'Return Data'!$B$7:$R$2292,3,0)</f>
        <v>44774</v>
      </c>
      <c r="C29" s="60">
        <f>VLOOKUP($A29,'Return Data'!$B$7:$R$2292,4,0)</f>
        <v>3225.0888</v>
      </c>
      <c r="D29" s="60">
        <f>VLOOKUP($A29,'Return Data'!$B$7:$R$2292,5,0)</f>
        <v>8.5673999999999992</v>
      </c>
      <c r="E29" s="61">
        <f t="shared" si="0"/>
        <v>14</v>
      </c>
      <c r="F29" s="60">
        <f>VLOOKUP($A29,'Return Data'!$B$7:$R$2292,6,0)</f>
        <v>8.5673999999999992</v>
      </c>
      <c r="G29" s="61">
        <f t="shared" si="1"/>
        <v>14</v>
      </c>
      <c r="H29" s="60">
        <f>VLOOKUP($A29,'Return Data'!$B$7:$R$2292,7,0)</f>
        <v>6.0232000000000001</v>
      </c>
      <c r="I29" s="61">
        <f t="shared" si="2"/>
        <v>9</v>
      </c>
      <c r="J29" s="60">
        <f>VLOOKUP($A29,'Return Data'!$B$7:$R$2292,8,0)</f>
        <v>4.9039000000000001</v>
      </c>
      <c r="K29" s="61">
        <f t="shared" si="3"/>
        <v>10</v>
      </c>
      <c r="L29" s="60">
        <f>VLOOKUP($A29,'Return Data'!$B$7:$R$2292,9,0)</f>
        <v>5.9588999999999999</v>
      </c>
      <c r="M29" s="61">
        <f t="shared" si="4"/>
        <v>9</v>
      </c>
      <c r="N29" s="60">
        <f>VLOOKUP($A29,'Return Data'!$B$7:$R$2292,10,0)</f>
        <v>2.8149999999999999</v>
      </c>
      <c r="O29" s="61">
        <f t="shared" si="5"/>
        <v>12</v>
      </c>
      <c r="P29" s="60">
        <f>VLOOKUP($A29,'Return Data'!$B$7:$R$2292,11,0)</f>
        <v>3.3662000000000001</v>
      </c>
      <c r="Q29" s="61">
        <f t="shared" si="6"/>
        <v>8</v>
      </c>
      <c r="R29" s="60">
        <f>VLOOKUP($A29,'Return Data'!$B$7:$R$2292,12,0)</f>
        <v>3.4093</v>
      </c>
      <c r="S29" s="61">
        <f t="shared" si="7"/>
        <v>7</v>
      </c>
      <c r="T29" s="60">
        <f>VLOOKUP($A29,'Return Data'!$B$7:$R$2292,13,0)</f>
        <v>3.3391000000000002</v>
      </c>
      <c r="U29" s="61">
        <f t="shared" si="8"/>
        <v>6</v>
      </c>
      <c r="V29" s="60">
        <f>VLOOKUP($A29,'Return Data'!$B$7:$R$2292,17,0)</f>
        <v>3.8953000000000002</v>
      </c>
      <c r="W29" s="61">
        <f t="shared" si="9"/>
        <v>8</v>
      </c>
      <c r="X29" s="60">
        <f>VLOOKUP($A29,'Return Data'!$B$7:$R$2292,14,0)</f>
        <v>5.3357000000000001</v>
      </c>
      <c r="Y29" s="61">
        <f t="shared" si="10"/>
        <v>11</v>
      </c>
      <c r="Z29" s="60">
        <f>VLOOKUP($A29,'Return Data'!$B$7:$R$2292,16,0)</f>
        <v>7.1689999999999996</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44774</v>
      </c>
      <c r="C31" s="60">
        <f>VLOOKUP($A31,'Return Data'!$B$7:$R$2292,4,0)</f>
        <v>2889.0563999999999</v>
      </c>
      <c r="D31" s="60">
        <f>VLOOKUP($A31,'Return Data'!$B$7:$R$2292,5,0)</f>
        <v>8.6426999999999996</v>
      </c>
      <c r="E31" s="61">
        <f t="shared" si="0"/>
        <v>11</v>
      </c>
      <c r="F31" s="60">
        <f>VLOOKUP($A31,'Return Data'!$B$7:$R$2292,6,0)</f>
        <v>8.6426999999999996</v>
      </c>
      <c r="G31" s="61">
        <f t="shared" si="1"/>
        <v>11</v>
      </c>
      <c r="H31" s="60">
        <f>VLOOKUP($A31,'Return Data'!$B$7:$R$2292,7,0)</f>
        <v>6.75</v>
      </c>
      <c r="I31" s="61">
        <f t="shared" si="2"/>
        <v>5</v>
      </c>
      <c r="J31" s="60">
        <f>VLOOKUP($A31,'Return Data'!$B$7:$R$2292,8,0)</f>
        <v>5.2527999999999997</v>
      </c>
      <c r="K31" s="61">
        <f t="shared" si="3"/>
        <v>6</v>
      </c>
      <c r="L31" s="60">
        <f>VLOOKUP($A31,'Return Data'!$B$7:$R$2292,9,0)</f>
        <v>5.8292999999999999</v>
      </c>
      <c r="M31" s="61">
        <f t="shared" si="4"/>
        <v>10</v>
      </c>
      <c r="N31" s="60">
        <f>VLOOKUP($A31,'Return Data'!$B$7:$R$2292,10,0)</f>
        <v>3.5750999999999999</v>
      </c>
      <c r="O31" s="61">
        <f t="shared" si="5"/>
        <v>2</v>
      </c>
      <c r="P31" s="60">
        <f>VLOOKUP($A31,'Return Data'!$B$7:$R$2292,11,0)</f>
        <v>3.8468</v>
      </c>
      <c r="Q31" s="61">
        <f t="shared" si="6"/>
        <v>2</v>
      </c>
      <c r="R31" s="60">
        <f>VLOOKUP($A31,'Return Data'!$B$7:$R$2292,12,0)</f>
        <v>3.6412</v>
      </c>
      <c r="S31" s="61">
        <f t="shared" si="7"/>
        <v>2</v>
      </c>
      <c r="T31" s="60">
        <f>VLOOKUP($A31,'Return Data'!$B$7:$R$2292,13,0)</f>
        <v>8.7783999999999995</v>
      </c>
      <c r="U31" s="61">
        <f t="shared" si="8"/>
        <v>2</v>
      </c>
      <c r="V31" s="60">
        <f>VLOOKUP($A31,'Return Data'!$B$7:$R$2292,17,0)</f>
        <v>6.5232999999999999</v>
      </c>
      <c r="W31" s="61">
        <f t="shared" si="9"/>
        <v>2</v>
      </c>
      <c r="X31" s="60">
        <f>VLOOKUP($A31,'Return Data'!$B$7:$R$2292,14,0)</f>
        <v>7.1595000000000004</v>
      </c>
      <c r="Y31" s="61">
        <f>RANK(X31,X$8:X$31,0)</f>
        <v>3</v>
      </c>
      <c r="Z31" s="60">
        <f>VLOOKUP($A31,'Return Data'!$B$7:$R$2292,16,0)</f>
        <v>7.1875999999999998</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8.1362166666666678</v>
      </c>
      <c r="E33" s="69"/>
      <c r="F33" s="70">
        <f>AVERAGE(F8:F31)</f>
        <v>8.1362166666666678</v>
      </c>
      <c r="G33" s="69"/>
      <c r="H33" s="70">
        <f>AVERAGE(H8:H31)</f>
        <v>5.4954083333333337</v>
      </c>
      <c r="I33" s="69"/>
      <c r="J33" s="70">
        <f>AVERAGE(J8:J31)</f>
        <v>4.567029166666666</v>
      </c>
      <c r="K33" s="69"/>
      <c r="L33" s="70">
        <f>AVERAGE(L8:L31)</f>
        <v>5.4844416666666653</v>
      </c>
      <c r="M33" s="69"/>
      <c r="N33" s="70">
        <f>AVERAGE(N8:N31)</f>
        <v>2.6447416666666661</v>
      </c>
      <c r="O33" s="69"/>
      <c r="P33" s="70">
        <f>AVERAGE(P8:P31)</f>
        <v>4.7282250000000001</v>
      </c>
      <c r="Q33" s="69"/>
      <c r="R33" s="70">
        <f>AVERAGE(R8:R31)</f>
        <v>4.4514916666666666</v>
      </c>
      <c r="S33" s="69"/>
      <c r="T33" s="70">
        <f>AVERAGE(T8:T31)</f>
        <v>4.6172458333333326</v>
      </c>
      <c r="U33" s="69"/>
      <c r="V33" s="70">
        <f>AVERAGE(V8:V31)</f>
        <v>4.4610500000000002</v>
      </c>
      <c r="W33" s="69"/>
      <c r="X33" s="70">
        <f>AVERAGE(X8:X31)</f>
        <v>5.5903956521739122</v>
      </c>
      <c r="Y33" s="69"/>
      <c r="Z33" s="70">
        <f>AVERAGE(Z8:Z31)</f>
        <v>6.6324999999999994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3.5901000000000001</v>
      </c>
      <c r="Y34" s="69"/>
      <c r="Z34" s="70">
        <f>MIN(Z8:Z31)</f>
        <v>0</v>
      </c>
      <c r="AA34" s="71"/>
    </row>
    <row r="35" spans="1:27" ht="15" thickBot="1" x14ac:dyDescent="0.35">
      <c r="A35" s="72" t="s">
        <v>29</v>
      </c>
      <c r="B35" s="73"/>
      <c r="C35" s="73"/>
      <c r="D35" s="74">
        <f>MAX(D8:D31)</f>
        <v>11.316000000000001</v>
      </c>
      <c r="E35" s="73"/>
      <c r="F35" s="74">
        <f>MAX(F8:F31)</f>
        <v>11.316000000000001</v>
      </c>
      <c r="G35" s="73"/>
      <c r="H35" s="74">
        <f>MAX(H8:H31)</f>
        <v>8.5685000000000002</v>
      </c>
      <c r="I35" s="73"/>
      <c r="J35" s="74">
        <f>MAX(J8:J31)</f>
        <v>6.4265999999999996</v>
      </c>
      <c r="K35" s="73"/>
      <c r="L35" s="74">
        <f>MAX(L8:L31)</f>
        <v>7.6341000000000001</v>
      </c>
      <c r="M35" s="73"/>
      <c r="N35" s="74">
        <f>MAX(N8:N31)</f>
        <v>4.3701999999999996</v>
      </c>
      <c r="O35" s="73"/>
      <c r="P35" s="74">
        <f>MAX(P8:P31)</f>
        <v>44.185000000000002</v>
      </c>
      <c r="Q35" s="73"/>
      <c r="R35" s="74">
        <f>MAX(R8:R31)</f>
        <v>37.6004</v>
      </c>
      <c r="S35" s="73"/>
      <c r="T35" s="74">
        <f>MAX(T8:T31)</f>
        <v>36.760800000000003</v>
      </c>
      <c r="U35" s="73"/>
      <c r="V35" s="74">
        <f>MAX(V8:V31)</f>
        <v>23.735199999999999</v>
      </c>
      <c r="W35" s="73"/>
      <c r="X35" s="74">
        <f>MAX(X8:X31)</f>
        <v>13.623200000000001</v>
      </c>
      <c r="Y35" s="73"/>
      <c r="Z35" s="74">
        <f>MAX(Z8:Z31)</f>
        <v>10.300800000000001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44774</v>
      </c>
      <c r="C8" s="60">
        <f>VLOOKUP($A8,'Return Data'!$B$7:$R$2292,4,0)</f>
        <v>451.02859999999998</v>
      </c>
      <c r="D8" s="60">
        <f>VLOOKUP($A8,'Return Data'!$B$7:$R$2292,5,0)</f>
        <v>9.3378999999999994</v>
      </c>
      <c r="E8" s="61">
        <f t="shared" ref="E8:E33" si="0">RANK(D8,D$8:D$33,0)</f>
        <v>2</v>
      </c>
      <c r="F8" s="60">
        <f>VLOOKUP($A8,'Return Data'!$B$7:$R$2292,6,0)</f>
        <v>9.3378999999999994</v>
      </c>
      <c r="G8" s="61">
        <f t="shared" ref="G8:G33" si="1">RANK(F8,F$8:F$33,0)</f>
        <v>2</v>
      </c>
      <c r="H8" s="60">
        <f>VLOOKUP($A8,'Return Data'!$B$7:$R$2292,7,0)</f>
        <v>4.9991000000000003</v>
      </c>
      <c r="I8" s="61">
        <f t="shared" ref="I8:I33" si="2">RANK(H8,H$8:H$33,0)</f>
        <v>16</v>
      </c>
      <c r="J8" s="60">
        <f>VLOOKUP($A8,'Return Data'!$B$7:$R$2292,8,0)</f>
        <v>3.9371999999999998</v>
      </c>
      <c r="K8" s="61">
        <f t="shared" ref="K8:K33" si="3">RANK(J8,J$8:J$33,0)</f>
        <v>24</v>
      </c>
      <c r="L8" s="60">
        <f>VLOOKUP($A8,'Return Data'!$B$7:$R$2292,9,0)</f>
        <v>5.5491000000000001</v>
      </c>
      <c r="M8" s="61">
        <f t="shared" ref="M8:M33" si="4">RANK(L8,L$8:L$33,0)</f>
        <v>5</v>
      </c>
      <c r="N8" s="60">
        <f>VLOOKUP($A8,'Return Data'!$B$7:$R$2292,10,0)</f>
        <v>3.7395</v>
      </c>
      <c r="O8" s="61">
        <f t="shared" ref="O8:O33" si="5">RANK(N8,N$8:N$33,0)</f>
        <v>18</v>
      </c>
      <c r="P8" s="60">
        <f>VLOOKUP($A8,'Return Data'!$B$7:$R$2292,11,0)</f>
        <v>4.2300000000000004</v>
      </c>
      <c r="Q8" s="61">
        <f t="shared" ref="Q8:Q33" si="6">RANK(P8,P$8:P$33,0)</f>
        <v>5</v>
      </c>
      <c r="R8" s="60">
        <f>VLOOKUP($A8,'Return Data'!$B$7:$R$2292,12,0)</f>
        <v>4.1965000000000003</v>
      </c>
      <c r="S8" s="61">
        <f t="shared" ref="S8:S33" si="7">RANK(R8,R$8:R$33,0)</f>
        <v>5</v>
      </c>
      <c r="T8" s="60">
        <f>VLOOKUP($A8,'Return Data'!$B$7:$R$2292,13,0)</f>
        <v>4.0481999999999996</v>
      </c>
      <c r="U8" s="61">
        <f t="shared" ref="U8" si="8">RANK(T8,T$8:T$33,0)</f>
        <v>8</v>
      </c>
      <c r="V8" s="60">
        <f>VLOOKUP($A8,'Return Data'!$B$7:$R$2292,17,0)</f>
        <v>4.4034000000000004</v>
      </c>
      <c r="W8" s="61">
        <f t="shared" ref="W8" si="9">RANK(V8,V$8:V$33,0)</f>
        <v>5</v>
      </c>
      <c r="X8" s="60">
        <f>VLOOKUP($A8,'Return Data'!$B$7:$R$2292,14,0)</f>
        <v>5.6048</v>
      </c>
      <c r="Y8" s="61">
        <f t="shared" ref="Y8" si="10">RANK(X8,X$8:X$33,0)</f>
        <v>6</v>
      </c>
      <c r="Z8" s="60">
        <f>VLOOKUP($A8,'Return Data'!$B$7:$R$2292,16,0)</f>
        <v>7.8197999999999999</v>
      </c>
      <c r="AA8" s="62">
        <f t="shared" ref="AA8" si="11">RANK(Z8,Z$8:Z$33,0)</f>
        <v>4</v>
      </c>
    </row>
    <row r="9" spans="1:27" x14ac:dyDescent="0.3">
      <c r="A9" s="58" t="s">
        <v>1404</v>
      </c>
      <c r="B9" s="59">
        <f>VLOOKUP($A9,'Return Data'!$B$7:$R$2292,3,0)</f>
        <v>44774</v>
      </c>
      <c r="C9" s="60">
        <f>VLOOKUP($A9,'Return Data'!$B$7:$R$2292,4,0)</f>
        <v>12.637600000000001</v>
      </c>
      <c r="D9" s="60">
        <f>VLOOKUP($A9,'Return Data'!$B$7:$R$2292,5,0)</f>
        <v>8.7672000000000008</v>
      </c>
      <c r="E9" s="61">
        <f t="shared" si="0"/>
        <v>7</v>
      </c>
      <c r="F9" s="60">
        <f>VLOOKUP($A9,'Return Data'!$B$7:$R$2292,6,0)</f>
        <v>8.7672000000000008</v>
      </c>
      <c r="G9" s="61">
        <f t="shared" si="1"/>
        <v>7</v>
      </c>
      <c r="H9" s="60">
        <f>VLOOKUP($A9,'Return Data'!$B$7:$R$2292,7,0)</f>
        <v>5.2866</v>
      </c>
      <c r="I9" s="61">
        <f t="shared" si="2"/>
        <v>9</v>
      </c>
      <c r="J9" s="60">
        <f>VLOOKUP($A9,'Return Data'!$B$7:$R$2292,8,0)</f>
        <v>4.7743000000000002</v>
      </c>
      <c r="K9" s="61">
        <f t="shared" si="3"/>
        <v>6</v>
      </c>
      <c r="L9" s="60">
        <f>VLOOKUP($A9,'Return Data'!$B$7:$R$2292,9,0)</f>
        <v>5.6731999999999996</v>
      </c>
      <c r="M9" s="61">
        <f t="shared" si="4"/>
        <v>3</v>
      </c>
      <c r="N9" s="60">
        <f>VLOOKUP($A9,'Return Data'!$B$7:$R$2292,10,0)</f>
        <v>4.0891999999999999</v>
      </c>
      <c r="O9" s="61">
        <f t="shared" si="5"/>
        <v>5</v>
      </c>
      <c r="P9" s="60">
        <f>VLOOKUP($A9,'Return Data'!$B$7:$R$2292,11,0)</f>
        <v>4.3407999999999998</v>
      </c>
      <c r="Q9" s="61">
        <f t="shared" si="6"/>
        <v>3</v>
      </c>
      <c r="R9" s="60">
        <f>VLOOKUP($A9,'Return Data'!$B$7:$R$2292,12,0)</f>
        <v>4.2393999999999998</v>
      </c>
      <c r="S9" s="61">
        <f t="shared" si="7"/>
        <v>4</v>
      </c>
      <c r="T9" s="60">
        <f>VLOOKUP($A9,'Return Data'!$B$7:$R$2292,13,0)</f>
        <v>4.0970000000000004</v>
      </c>
      <c r="U9" s="61">
        <f t="shared" ref="U9:U33" si="12">RANK(T9,T$8:T$33,0)</f>
        <v>7</v>
      </c>
      <c r="V9" s="60">
        <f>VLOOKUP($A9,'Return Data'!$B$7:$R$2292,17,0)</f>
        <v>4.3642000000000003</v>
      </c>
      <c r="W9" s="61">
        <f t="shared" ref="W9:W33" si="13">RANK(V9,V$8:V$33,0)</f>
        <v>6</v>
      </c>
      <c r="X9" s="60">
        <f>VLOOKUP($A9,'Return Data'!$B$7:$R$2292,14,0)</f>
        <v>5.3440000000000003</v>
      </c>
      <c r="Y9" s="61">
        <f t="shared" ref="Y9:Y32" si="14">RANK(X9,X$8:X$33,0)</f>
        <v>7</v>
      </c>
      <c r="Z9" s="60">
        <f>VLOOKUP($A9,'Return Data'!$B$7:$R$2292,16,0)</f>
        <v>6.1974</v>
      </c>
      <c r="AA9" s="62">
        <f t="shared" ref="AA9:AA33" si="15">RANK(Z9,Z$8:Z$33,0)</f>
        <v>16</v>
      </c>
    </row>
    <row r="10" spans="1:27" x14ac:dyDescent="0.3">
      <c r="A10" s="58" t="s">
        <v>1992</v>
      </c>
      <c r="B10" s="59">
        <f>VLOOKUP($A10,'Return Data'!$B$7:$R$2292,3,0)</f>
        <v>44774</v>
      </c>
      <c r="C10" s="60">
        <f>VLOOKUP($A10,'Return Data'!$B$7:$R$2292,4,0)</f>
        <v>1267.2403999999999</v>
      </c>
      <c r="D10" s="60">
        <f>VLOOKUP($A10,'Return Data'!$B$7:$R$2292,5,0)</f>
        <v>9.1305999999999994</v>
      </c>
      <c r="E10" s="61">
        <f t="shared" si="0"/>
        <v>4</v>
      </c>
      <c r="F10" s="60">
        <f>VLOOKUP($A10,'Return Data'!$B$7:$R$2292,6,0)</f>
        <v>9.1305999999999994</v>
      </c>
      <c r="G10" s="61">
        <f t="shared" si="1"/>
        <v>4</v>
      </c>
      <c r="H10" s="60">
        <f>VLOOKUP($A10,'Return Data'!$B$7:$R$2292,7,0)</f>
        <v>5.3796999999999997</v>
      </c>
      <c r="I10" s="61">
        <f t="shared" si="2"/>
        <v>4</v>
      </c>
      <c r="J10" s="60">
        <f>VLOOKUP($A10,'Return Data'!$B$7:$R$2292,8,0)</f>
        <v>5.1623999999999999</v>
      </c>
      <c r="K10" s="61">
        <f t="shared" si="3"/>
        <v>2</v>
      </c>
      <c r="L10" s="60">
        <f>VLOOKUP($A10,'Return Data'!$B$7:$R$2292,9,0)</f>
        <v>6.2370000000000001</v>
      </c>
      <c r="M10" s="61">
        <f t="shared" si="4"/>
        <v>1</v>
      </c>
      <c r="N10" s="60">
        <f>VLOOKUP($A10,'Return Data'!$B$7:$R$2292,10,0)</f>
        <v>3.8056000000000001</v>
      </c>
      <c r="O10" s="61">
        <f t="shared" si="5"/>
        <v>13</v>
      </c>
      <c r="P10" s="60">
        <f>VLOOKUP($A10,'Return Data'!$B$7:$R$2292,11,0)</f>
        <v>4.0561999999999996</v>
      </c>
      <c r="Q10" s="61">
        <f t="shared" si="6"/>
        <v>10</v>
      </c>
      <c r="R10" s="60">
        <f>VLOOKUP($A10,'Return Data'!$B$7:$R$2292,12,0)</f>
        <v>4.1481000000000003</v>
      </c>
      <c r="S10" s="61">
        <f t="shared" si="7"/>
        <v>6</v>
      </c>
      <c r="T10" s="60">
        <f>VLOOKUP($A10,'Return Data'!$B$7:$R$2292,13,0)</f>
        <v>3.9941</v>
      </c>
      <c r="U10" s="61">
        <f t="shared" si="12"/>
        <v>10</v>
      </c>
      <c r="V10" s="60">
        <f>VLOOKUP($A10,'Return Data'!$B$7:$R$2292,17,0)</f>
        <v>3.9794999999999998</v>
      </c>
      <c r="W10" s="61">
        <f t="shared" si="13"/>
        <v>12</v>
      </c>
      <c r="X10" s="60">
        <f>VLOOKUP($A10,'Return Data'!$B$7:$R$2292,14,0)</f>
        <v>4.8000999999999996</v>
      </c>
      <c r="Y10" s="61">
        <f t="shared" si="14"/>
        <v>15</v>
      </c>
      <c r="Z10" s="60">
        <f>VLOOKUP($A10,'Return Data'!$B$7:$R$2292,16,0)</f>
        <v>5.8441999999999998</v>
      </c>
      <c r="AA10" s="62">
        <f t="shared" si="15"/>
        <v>18</v>
      </c>
    </row>
    <row r="11" spans="1:27" x14ac:dyDescent="0.3">
      <c r="A11" s="58" t="s">
        <v>2044</v>
      </c>
      <c r="B11" s="59">
        <f>VLOOKUP($A11,'Return Data'!$B$7:$R$2292,3,0)</f>
        <v>44774</v>
      </c>
      <c r="C11" s="60">
        <f>VLOOKUP($A11,'Return Data'!$B$7:$R$2292,4,0)</f>
        <v>2691.4450999999999</v>
      </c>
      <c r="D11" s="60">
        <f>VLOOKUP($A11,'Return Data'!$B$7:$R$2292,5,0)</f>
        <v>7.9268999999999998</v>
      </c>
      <c r="E11" s="61">
        <f t="shared" si="0"/>
        <v>17</v>
      </c>
      <c r="F11" s="60">
        <f>VLOOKUP($A11,'Return Data'!$B$7:$R$2292,6,0)</f>
        <v>7.9268999999999998</v>
      </c>
      <c r="G11" s="61">
        <f t="shared" si="1"/>
        <v>17</v>
      </c>
      <c r="H11" s="60">
        <f>VLOOKUP($A11,'Return Data'!$B$7:$R$2292,7,0)</f>
        <v>4.8654000000000002</v>
      </c>
      <c r="I11" s="61">
        <f t="shared" si="2"/>
        <v>19</v>
      </c>
      <c r="J11" s="60">
        <f>VLOOKUP($A11,'Return Data'!$B$7:$R$2292,8,0)</f>
        <v>4.2104999999999997</v>
      </c>
      <c r="K11" s="61">
        <f t="shared" si="3"/>
        <v>22</v>
      </c>
      <c r="L11" s="60">
        <f>VLOOKUP($A11,'Return Data'!$B$7:$R$2292,9,0)</f>
        <v>5.1418999999999997</v>
      </c>
      <c r="M11" s="61">
        <f t="shared" si="4"/>
        <v>18</v>
      </c>
      <c r="N11" s="60">
        <f>VLOOKUP($A11,'Return Data'!$B$7:$R$2292,10,0)</f>
        <v>3.4944999999999999</v>
      </c>
      <c r="O11" s="61">
        <f t="shared" si="5"/>
        <v>23</v>
      </c>
      <c r="P11" s="60">
        <f>VLOOKUP($A11,'Return Data'!$B$7:$R$2292,11,0)</f>
        <v>3.6892999999999998</v>
      </c>
      <c r="Q11" s="61">
        <f t="shared" si="6"/>
        <v>23</v>
      </c>
      <c r="R11" s="60">
        <f>VLOOKUP($A11,'Return Data'!$B$7:$R$2292,12,0)</f>
        <v>3.7037</v>
      </c>
      <c r="S11" s="61">
        <f t="shared" si="7"/>
        <v>21</v>
      </c>
      <c r="T11" s="60">
        <f>VLOOKUP($A11,'Return Data'!$B$7:$R$2292,13,0)</f>
        <v>3.5356999999999998</v>
      </c>
      <c r="U11" s="61">
        <f t="shared" si="12"/>
        <v>23</v>
      </c>
      <c r="V11" s="60">
        <f>VLOOKUP($A11,'Return Data'!$B$7:$R$2292,17,0)</f>
        <v>3.5518999999999998</v>
      </c>
      <c r="W11" s="61">
        <f t="shared" si="13"/>
        <v>21</v>
      </c>
      <c r="X11" s="60">
        <f>VLOOKUP($A11,'Return Data'!$B$7:$R$2292,14,0)</f>
        <v>4.5136000000000003</v>
      </c>
      <c r="Y11" s="61">
        <f t="shared" si="14"/>
        <v>18</v>
      </c>
      <c r="Z11" s="60">
        <f>VLOOKUP($A11,'Return Data'!$B$7:$R$2292,16,0)</f>
        <v>7.4715999999999996</v>
      </c>
      <c r="AA11" s="62">
        <f t="shared" si="15"/>
        <v>7</v>
      </c>
    </row>
    <row r="12" spans="1:27" x14ac:dyDescent="0.3">
      <c r="A12" s="58" t="s">
        <v>1406</v>
      </c>
      <c r="B12" s="59">
        <f>VLOOKUP($A12,'Return Data'!$B$7:$R$2292,3,0)</f>
        <v>44774</v>
      </c>
      <c r="C12" s="60">
        <f>VLOOKUP($A12,'Return Data'!$B$7:$R$2292,4,0)</f>
        <v>3310.5691000000002</v>
      </c>
      <c r="D12" s="60">
        <f>VLOOKUP($A12,'Return Data'!$B$7:$R$2292,5,0)</f>
        <v>7.5658000000000003</v>
      </c>
      <c r="E12" s="61">
        <f t="shared" si="0"/>
        <v>20</v>
      </c>
      <c r="F12" s="60">
        <f>VLOOKUP($A12,'Return Data'!$B$7:$R$2292,6,0)</f>
        <v>7.5658000000000003</v>
      </c>
      <c r="G12" s="61">
        <f t="shared" si="1"/>
        <v>20</v>
      </c>
      <c r="H12" s="60">
        <f>VLOOKUP($A12,'Return Data'!$B$7:$R$2292,7,0)</f>
        <v>4.4001000000000001</v>
      </c>
      <c r="I12" s="61">
        <f t="shared" si="2"/>
        <v>23</v>
      </c>
      <c r="J12" s="60">
        <f>VLOOKUP($A12,'Return Data'!$B$7:$R$2292,8,0)</f>
        <v>4.2676999999999996</v>
      </c>
      <c r="K12" s="61">
        <f t="shared" si="3"/>
        <v>19</v>
      </c>
      <c r="L12" s="60">
        <f>VLOOKUP($A12,'Return Data'!$B$7:$R$2292,9,0)</f>
        <v>4.8433999999999999</v>
      </c>
      <c r="M12" s="61">
        <f t="shared" si="4"/>
        <v>22</v>
      </c>
      <c r="N12" s="60">
        <f>VLOOKUP($A12,'Return Data'!$B$7:$R$2292,10,0)</f>
        <v>3.5179</v>
      </c>
      <c r="O12" s="61">
        <f t="shared" si="5"/>
        <v>22</v>
      </c>
      <c r="P12" s="60">
        <f>VLOOKUP($A12,'Return Data'!$B$7:$R$2292,11,0)</f>
        <v>3.6673</v>
      </c>
      <c r="Q12" s="61">
        <f t="shared" si="6"/>
        <v>24</v>
      </c>
      <c r="R12" s="60">
        <f>VLOOKUP($A12,'Return Data'!$B$7:$R$2292,12,0)</f>
        <v>3.5798999999999999</v>
      </c>
      <c r="S12" s="61">
        <f t="shared" si="7"/>
        <v>24</v>
      </c>
      <c r="T12" s="60">
        <f>VLOOKUP($A12,'Return Data'!$B$7:$R$2292,13,0)</f>
        <v>3.4298000000000002</v>
      </c>
      <c r="U12" s="61">
        <f t="shared" si="12"/>
        <v>24</v>
      </c>
      <c r="V12" s="60">
        <f>VLOOKUP($A12,'Return Data'!$B$7:$R$2292,17,0)</f>
        <v>3.3784999999999998</v>
      </c>
      <c r="W12" s="61">
        <f t="shared" si="13"/>
        <v>23</v>
      </c>
      <c r="X12" s="60">
        <f>VLOOKUP($A12,'Return Data'!$B$7:$R$2292,14,0)</f>
        <v>4.3918999999999997</v>
      </c>
      <c r="Y12" s="61">
        <f t="shared" si="14"/>
        <v>20</v>
      </c>
      <c r="Z12" s="60">
        <f>VLOOKUP($A12,'Return Data'!$B$7:$R$2292,16,0)</f>
        <v>6.9009999999999998</v>
      </c>
      <c r="AA12" s="62">
        <f t="shared" si="15"/>
        <v>14</v>
      </c>
    </row>
    <row r="13" spans="1:27" x14ac:dyDescent="0.3">
      <c r="A13" s="58" t="s">
        <v>1408</v>
      </c>
      <c r="B13" s="59">
        <f>VLOOKUP($A13,'Return Data'!$B$7:$R$2292,3,0)</f>
        <v>44774</v>
      </c>
      <c r="C13" s="60">
        <f>VLOOKUP($A13,'Return Data'!$B$7:$R$2292,4,0)</f>
        <v>3000.0884999999998</v>
      </c>
      <c r="D13" s="60">
        <f>VLOOKUP($A13,'Return Data'!$B$7:$R$2292,5,0)</f>
        <v>8.3460999999999999</v>
      </c>
      <c r="E13" s="61">
        <f t="shared" si="0"/>
        <v>12</v>
      </c>
      <c r="F13" s="60">
        <f>VLOOKUP($A13,'Return Data'!$B$7:$R$2292,6,0)</f>
        <v>8.3460999999999999</v>
      </c>
      <c r="G13" s="61">
        <f t="shared" si="1"/>
        <v>12</v>
      </c>
      <c r="H13" s="60">
        <f>VLOOKUP($A13,'Return Data'!$B$7:$R$2292,7,0)</f>
        <v>5.0544000000000002</v>
      </c>
      <c r="I13" s="61">
        <f t="shared" si="2"/>
        <v>15</v>
      </c>
      <c r="J13" s="60">
        <f>VLOOKUP($A13,'Return Data'!$B$7:$R$2292,8,0)</f>
        <v>4.3045</v>
      </c>
      <c r="K13" s="61">
        <f t="shared" si="3"/>
        <v>18</v>
      </c>
      <c r="L13" s="60">
        <f>VLOOKUP($A13,'Return Data'!$B$7:$R$2292,9,0)</f>
        <v>5.0762999999999998</v>
      </c>
      <c r="M13" s="61">
        <f t="shared" si="4"/>
        <v>19</v>
      </c>
      <c r="N13" s="60">
        <f>VLOOKUP($A13,'Return Data'!$B$7:$R$2292,10,0)</f>
        <v>3.8441999999999998</v>
      </c>
      <c r="O13" s="61">
        <f t="shared" si="5"/>
        <v>10</v>
      </c>
      <c r="P13" s="60">
        <f>VLOOKUP($A13,'Return Data'!$B$7:$R$2292,11,0)</f>
        <v>4.0210999999999997</v>
      </c>
      <c r="Q13" s="61">
        <f t="shared" si="6"/>
        <v>14</v>
      </c>
      <c r="R13" s="60">
        <f>VLOOKUP($A13,'Return Data'!$B$7:$R$2292,12,0)</f>
        <v>3.9958</v>
      </c>
      <c r="S13" s="61">
        <f t="shared" si="7"/>
        <v>11</v>
      </c>
      <c r="T13" s="60">
        <f>VLOOKUP($A13,'Return Data'!$B$7:$R$2292,13,0)</f>
        <v>3.8016999999999999</v>
      </c>
      <c r="U13" s="61">
        <f t="shared" si="12"/>
        <v>17</v>
      </c>
      <c r="V13" s="60">
        <f>VLOOKUP($A13,'Return Data'!$B$7:$R$2292,17,0)</f>
        <v>3.8207</v>
      </c>
      <c r="W13" s="61">
        <f t="shared" si="13"/>
        <v>16</v>
      </c>
      <c r="X13" s="60">
        <f>VLOOKUP($A13,'Return Data'!$B$7:$R$2292,14,0)</f>
        <v>4.7896999999999998</v>
      </c>
      <c r="Y13" s="61">
        <f t="shared" si="14"/>
        <v>17</v>
      </c>
      <c r="Z13" s="60">
        <f>VLOOKUP($A13,'Return Data'!$B$7:$R$2292,16,0)</f>
        <v>7.0663999999999998</v>
      </c>
      <c r="AA13" s="62">
        <f t="shared" si="15"/>
        <v>13</v>
      </c>
    </row>
    <row r="14" spans="1:27" x14ac:dyDescent="0.3">
      <c r="A14" s="58" t="s">
        <v>1413</v>
      </c>
      <c r="B14" s="59">
        <f>VLOOKUP($A14,'Return Data'!$B$7:$R$2292,3,0)</f>
        <v>44774</v>
      </c>
      <c r="C14" s="60">
        <f>VLOOKUP($A14,'Return Data'!$B$7:$R$2292,4,0)</f>
        <v>34.144599999999997</v>
      </c>
      <c r="D14" s="60">
        <f>VLOOKUP($A14,'Return Data'!$B$7:$R$2292,5,0)</f>
        <v>4.7766999999999999</v>
      </c>
      <c r="E14" s="61">
        <f t="shared" si="0"/>
        <v>25</v>
      </c>
      <c r="F14" s="60">
        <f>VLOOKUP($A14,'Return Data'!$B$7:$R$2292,6,0)</f>
        <v>4.7766999999999999</v>
      </c>
      <c r="G14" s="61">
        <f t="shared" si="1"/>
        <v>25</v>
      </c>
      <c r="H14" s="60">
        <f>VLOOKUP($A14,'Return Data'!$B$7:$R$2292,7,0)</f>
        <v>4.9066999999999998</v>
      </c>
      <c r="I14" s="61">
        <f t="shared" si="2"/>
        <v>18</v>
      </c>
      <c r="J14" s="60">
        <f>VLOOKUP($A14,'Return Data'!$B$7:$R$2292,8,0)</f>
        <v>4.9036</v>
      </c>
      <c r="K14" s="61">
        <f t="shared" si="3"/>
        <v>5</v>
      </c>
      <c r="L14" s="60">
        <f>VLOOKUP($A14,'Return Data'!$B$7:$R$2292,9,0)</f>
        <v>4.7466999999999997</v>
      </c>
      <c r="M14" s="61">
        <f t="shared" si="4"/>
        <v>23</v>
      </c>
      <c r="N14" s="60">
        <f>VLOOKUP($A14,'Return Data'!$B$7:$R$2292,10,0)</f>
        <v>4.3712</v>
      </c>
      <c r="O14" s="61">
        <f t="shared" si="5"/>
        <v>2</v>
      </c>
      <c r="P14" s="60">
        <f>VLOOKUP($A14,'Return Data'!$B$7:$R$2292,11,0)</f>
        <v>6.0303000000000004</v>
      </c>
      <c r="Q14" s="61">
        <f t="shared" si="6"/>
        <v>1</v>
      </c>
      <c r="R14" s="60">
        <f>VLOOKUP($A14,'Return Data'!$B$7:$R$2292,12,0)</f>
        <v>9.5365000000000002</v>
      </c>
      <c r="S14" s="61">
        <f t="shared" si="7"/>
        <v>1</v>
      </c>
      <c r="T14" s="60">
        <f>VLOOKUP($A14,'Return Data'!$B$7:$R$2292,13,0)</f>
        <v>10.6137</v>
      </c>
      <c r="U14" s="61">
        <f t="shared" si="12"/>
        <v>1</v>
      </c>
      <c r="V14" s="60">
        <f>VLOOKUP($A14,'Return Data'!$B$7:$R$2292,17,0)</f>
        <v>9.5111000000000008</v>
      </c>
      <c r="W14" s="61">
        <f t="shared" si="13"/>
        <v>1</v>
      </c>
      <c r="X14" s="60">
        <f>VLOOKUP($A14,'Return Data'!$B$7:$R$2292,14,0)</f>
        <v>7.8372999999999999</v>
      </c>
      <c r="Y14" s="61">
        <f t="shared" si="14"/>
        <v>1</v>
      </c>
      <c r="Z14" s="60">
        <f>VLOOKUP($A14,'Return Data'!$B$7:$R$2292,16,0)</f>
        <v>8.9920000000000009</v>
      </c>
      <c r="AA14" s="62">
        <f t="shared" si="15"/>
        <v>1</v>
      </c>
    </row>
    <row r="15" spans="1:27" x14ac:dyDescent="0.3">
      <c r="A15" s="58" t="s">
        <v>1414</v>
      </c>
      <c r="B15" s="59">
        <f>VLOOKUP($A15,'Return Data'!$B$7:$R$2292,3,0)</f>
        <v>44774</v>
      </c>
      <c r="C15" s="60">
        <f>VLOOKUP($A15,'Return Data'!$B$7:$R$2292,4,0)</f>
        <v>12.57</v>
      </c>
      <c r="D15" s="60">
        <f>VLOOKUP($A15,'Return Data'!$B$7:$R$2292,5,0)</f>
        <v>8.7174999999999994</v>
      </c>
      <c r="E15" s="61">
        <f t="shared" si="0"/>
        <v>9</v>
      </c>
      <c r="F15" s="60">
        <f>VLOOKUP($A15,'Return Data'!$B$7:$R$2292,6,0)</f>
        <v>8.7174999999999994</v>
      </c>
      <c r="G15" s="61">
        <f t="shared" si="1"/>
        <v>9</v>
      </c>
      <c r="H15" s="60">
        <f>VLOOKUP($A15,'Return Data'!$B$7:$R$2292,7,0)</f>
        <v>5.1487999999999996</v>
      </c>
      <c r="I15" s="61">
        <f t="shared" si="2"/>
        <v>13</v>
      </c>
      <c r="J15" s="60">
        <f>VLOOKUP($A15,'Return Data'!$B$7:$R$2292,8,0)</f>
        <v>4.3628999999999998</v>
      </c>
      <c r="K15" s="61">
        <f t="shared" si="3"/>
        <v>17</v>
      </c>
      <c r="L15" s="60">
        <f>VLOOKUP($A15,'Return Data'!$B$7:$R$2292,9,0)</f>
        <v>5.3445</v>
      </c>
      <c r="M15" s="61">
        <f t="shared" si="4"/>
        <v>11</v>
      </c>
      <c r="N15" s="60">
        <f>VLOOKUP($A15,'Return Data'!$B$7:$R$2292,10,0)</f>
        <v>3.7646999999999999</v>
      </c>
      <c r="O15" s="61">
        <f t="shared" si="5"/>
        <v>17</v>
      </c>
      <c r="P15" s="60">
        <f>VLOOKUP($A15,'Return Data'!$B$7:$R$2292,11,0)</f>
        <v>4.0437000000000003</v>
      </c>
      <c r="Q15" s="61">
        <f t="shared" si="6"/>
        <v>11</v>
      </c>
      <c r="R15" s="60">
        <f>VLOOKUP($A15,'Return Data'!$B$7:$R$2292,12,0)</f>
        <v>3.9634</v>
      </c>
      <c r="S15" s="61">
        <f t="shared" si="7"/>
        <v>13</v>
      </c>
      <c r="T15" s="60">
        <f>VLOOKUP($A15,'Return Data'!$B$7:$R$2292,13,0)</f>
        <v>3.8264</v>
      </c>
      <c r="U15" s="61">
        <f t="shared" si="12"/>
        <v>14</v>
      </c>
      <c r="V15" s="60">
        <f>VLOOKUP($A15,'Return Data'!$B$7:$R$2292,17,0)</f>
        <v>4.1132999999999997</v>
      </c>
      <c r="W15" s="61">
        <f t="shared" si="13"/>
        <v>9</v>
      </c>
      <c r="X15" s="60">
        <f>VLOOKUP($A15,'Return Data'!$B$7:$R$2292,14,0)</f>
        <v>5.2582000000000004</v>
      </c>
      <c r="Y15" s="61">
        <f t="shared" si="14"/>
        <v>9</v>
      </c>
      <c r="Z15" s="60">
        <f>VLOOKUP($A15,'Return Data'!$B$7:$R$2292,16,0)</f>
        <v>6.1132</v>
      </c>
      <c r="AA15" s="62">
        <f t="shared" si="15"/>
        <v>17</v>
      </c>
    </row>
    <row r="16" spans="1:27" x14ac:dyDescent="0.3">
      <c r="A16" s="58" t="s">
        <v>1416</v>
      </c>
      <c r="B16" s="59">
        <f>VLOOKUP($A16,'Return Data'!$B$7:$R$2292,3,0)</f>
        <v>44774</v>
      </c>
      <c r="C16" s="60">
        <f>VLOOKUP($A16,'Return Data'!$B$7:$R$2292,4,0)</f>
        <v>1115.9031</v>
      </c>
      <c r="D16" s="60">
        <f>VLOOKUP($A16,'Return Data'!$B$7:$R$2292,5,0)</f>
        <v>11.076599999999999</v>
      </c>
      <c r="E16" s="61">
        <f t="shared" si="0"/>
        <v>1</v>
      </c>
      <c r="F16" s="60">
        <f>VLOOKUP($A16,'Return Data'!$B$7:$R$2292,6,0)</f>
        <v>11.076599999999999</v>
      </c>
      <c r="G16" s="61">
        <f t="shared" si="1"/>
        <v>1</v>
      </c>
      <c r="H16" s="60">
        <f>VLOOKUP($A16,'Return Data'!$B$7:$R$2292,7,0)</f>
        <v>5.9981999999999998</v>
      </c>
      <c r="I16" s="61">
        <f t="shared" si="2"/>
        <v>2</v>
      </c>
      <c r="J16" s="60">
        <f>VLOOKUP($A16,'Return Data'!$B$7:$R$2292,8,0)</f>
        <v>4.9307999999999996</v>
      </c>
      <c r="K16" s="61">
        <f t="shared" si="3"/>
        <v>4</v>
      </c>
      <c r="L16" s="60">
        <f>VLOOKUP($A16,'Return Data'!$B$7:$R$2292,9,0)</f>
        <v>5.4324000000000003</v>
      </c>
      <c r="M16" s="61">
        <f t="shared" si="4"/>
        <v>9</v>
      </c>
      <c r="N16" s="60">
        <f>VLOOKUP($A16,'Return Data'!$B$7:$R$2292,10,0)</f>
        <v>3.8334999999999999</v>
      </c>
      <c r="O16" s="61">
        <f t="shared" si="5"/>
        <v>11</v>
      </c>
      <c r="P16" s="60">
        <f>VLOOKUP($A16,'Return Data'!$B$7:$R$2292,11,0)</f>
        <v>3.9460000000000002</v>
      </c>
      <c r="Q16" s="61">
        <f t="shared" si="6"/>
        <v>15</v>
      </c>
      <c r="R16" s="60">
        <f>VLOOKUP($A16,'Return Data'!$B$7:$R$2292,12,0)</f>
        <v>3.9478</v>
      </c>
      <c r="S16" s="61">
        <f t="shared" si="7"/>
        <v>15</v>
      </c>
      <c r="T16" s="60">
        <f>VLOOKUP($A16,'Return Data'!$B$7:$R$2292,13,0)</f>
        <v>3.8254000000000001</v>
      </c>
      <c r="U16" s="61">
        <f t="shared" si="12"/>
        <v>15</v>
      </c>
      <c r="V16" s="60"/>
      <c r="W16" s="61"/>
      <c r="X16" s="60"/>
      <c r="Y16" s="61"/>
      <c r="Z16" s="60">
        <f>VLOOKUP($A16,'Return Data'!$B$7:$R$2292,16,0)</f>
        <v>4.4717000000000002</v>
      </c>
      <c r="AA16" s="62">
        <f t="shared" si="15"/>
        <v>23</v>
      </c>
    </row>
    <row r="17" spans="1:27" x14ac:dyDescent="0.3">
      <c r="A17" s="58" t="s">
        <v>1419</v>
      </c>
      <c r="B17" s="59">
        <f>VLOOKUP($A17,'Return Data'!$B$7:$R$2292,3,0)</f>
        <v>44774</v>
      </c>
      <c r="C17" s="60">
        <f>VLOOKUP($A17,'Return Data'!$B$7:$R$2292,4,0)</f>
        <v>24.246500000000001</v>
      </c>
      <c r="D17" s="60">
        <f>VLOOKUP($A17,'Return Data'!$B$7:$R$2292,5,0)</f>
        <v>7.7324999999999999</v>
      </c>
      <c r="E17" s="61">
        <f t="shared" si="0"/>
        <v>19</v>
      </c>
      <c r="F17" s="60">
        <f>VLOOKUP($A17,'Return Data'!$B$7:$R$2292,6,0)</f>
        <v>7.7324999999999999</v>
      </c>
      <c r="G17" s="61">
        <f t="shared" si="1"/>
        <v>19</v>
      </c>
      <c r="H17" s="60">
        <f>VLOOKUP($A17,'Return Data'!$B$7:$R$2292,7,0)</f>
        <v>5.3388</v>
      </c>
      <c r="I17" s="61">
        <f t="shared" si="2"/>
        <v>8</v>
      </c>
      <c r="J17" s="60">
        <f>VLOOKUP($A17,'Return Data'!$B$7:$R$2292,8,0)</f>
        <v>4.9771999999999998</v>
      </c>
      <c r="K17" s="61">
        <f t="shared" si="3"/>
        <v>3</v>
      </c>
      <c r="L17" s="60">
        <f>VLOOKUP($A17,'Return Data'!$B$7:$R$2292,9,0)</f>
        <v>5.5815999999999999</v>
      </c>
      <c r="M17" s="61">
        <f t="shared" si="4"/>
        <v>4</v>
      </c>
      <c r="N17" s="60">
        <f>VLOOKUP($A17,'Return Data'!$B$7:$R$2292,10,0)</f>
        <v>4.2858999999999998</v>
      </c>
      <c r="O17" s="61">
        <f t="shared" si="5"/>
        <v>3</v>
      </c>
      <c r="P17" s="60">
        <f>VLOOKUP($A17,'Return Data'!$B$7:$R$2292,11,0)</f>
        <v>4.3059000000000003</v>
      </c>
      <c r="Q17" s="61">
        <f t="shared" si="6"/>
        <v>4</v>
      </c>
      <c r="R17" s="60">
        <f>VLOOKUP($A17,'Return Data'!$B$7:$R$2292,12,0)</f>
        <v>4.3029000000000002</v>
      </c>
      <c r="S17" s="61">
        <f t="shared" si="7"/>
        <v>3</v>
      </c>
      <c r="T17" s="60">
        <f>VLOOKUP($A17,'Return Data'!$B$7:$R$2292,13,0)</f>
        <v>4.2823000000000002</v>
      </c>
      <c r="U17" s="61">
        <f t="shared" si="12"/>
        <v>5</v>
      </c>
      <c r="V17" s="60">
        <f>VLOOKUP($A17,'Return Data'!$B$7:$R$2292,17,0)</f>
        <v>4.8135000000000003</v>
      </c>
      <c r="W17" s="61">
        <f t="shared" si="13"/>
        <v>4</v>
      </c>
      <c r="X17" s="60">
        <f>VLOOKUP($A17,'Return Data'!$B$7:$R$2292,14,0)</f>
        <v>5.9419000000000004</v>
      </c>
      <c r="Y17" s="61">
        <f t="shared" si="14"/>
        <v>4</v>
      </c>
      <c r="Z17" s="60">
        <f>VLOOKUP($A17,'Return Data'!$B$7:$R$2292,16,0)</f>
        <v>8.2026000000000003</v>
      </c>
      <c r="AA17" s="62">
        <f t="shared" si="15"/>
        <v>3</v>
      </c>
    </row>
    <row r="18" spans="1:27" x14ac:dyDescent="0.3">
      <c r="A18" s="58" t="s">
        <v>1421</v>
      </c>
      <c r="B18" s="59">
        <f>VLOOKUP($A18,'Return Data'!$B$7:$R$2292,3,0)</f>
        <v>44774</v>
      </c>
      <c r="C18" s="60">
        <f>VLOOKUP($A18,'Return Data'!$B$7:$R$2292,4,0)</f>
        <v>2395.8883999999998</v>
      </c>
      <c r="D18" s="60">
        <f>VLOOKUP($A18,'Return Data'!$B$7:$R$2292,5,0)</f>
        <v>6.7561999999999998</v>
      </c>
      <c r="E18" s="61">
        <f t="shared" si="0"/>
        <v>22</v>
      </c>
      <c r="F18" s="60">
        <f>VLOOKUP($A18,'Return Data'!$B$7:$R$2292,6,0)</f>
        <v>6.7561999999999998</v>
      </c>
      <c r="G18" s="61">
        <f t="shared" si="1"/>
        <v>22</v>
      </c>
      <c r="H18" s="60">
        <f>VLOOKUP($A18,'Return Data'!$B$7:$R$2292,7,0)</f>
        <v>4.9421999999999997</v>
      </c>
      <c r="I18" s="61">
        <f t="shared" si="2"/>
        <v>17</v>
      </c>
      <c r="J18" s="60">
        <f>VLOOKUP($A18,'Return Data'!$B$7:$R$2292,8,0)</f>
        <v>4.2329999999999997</v>
      </c>
      <c r="K18" s="61">
        <f t="shared" si="3"/>
        <v>21</v>
      </c>
      <c r="L18" s="60">
        <f>VLOOKUP($A18,'Return Data'!$B$7:$R$2292,9,0)</f>
        <v>4.9317000000000002</v>
      </c>
      <c r="M18" s="61">
        <f t="shared" si="4"/>
        <v>21</v>
      </c>
      <c r="N18" s="60">
        <f>VLOOKUP($A18,'Return Data'!$B$7:$R$2292,10,0)</f>
        <v>3.8502999999999998</v>
      </c>
      <c r="O18" s="61">
        <f t="shared" si="5"/>
        <v>9</v>
      </c>
      <c r="P18" s="60">
        <f>VLOOKUP($A18,'Return Data'!$B$7:$R$2292,11,0)</f>
        <v>3.9325000000000001</v>
      </c>
      <c r="Q18" s="61">
        <f t="shared" si="6"/>
        <v>17</v>
      </c>
      <c r="R18" s="60">
        <f>VLOOKUP($A18,'Return Data'!$B$7:$R$2292,12,0)</f>
        <v>3.8538999999999999</v>
      </c>
      <c r="S18" s="61">
        <f t="shared" si="7"/>
        <v>18</v>
      </c>
      <c r="T18" s="60">
        <f>VLOOKUP($A18,'Return Data'!$B$7:$R$2292,13,0)</f>
        <v>4.3718000000000004</v>
      </c>
      <c r="U18" s="61">
        <f t="shared" si="12"/>
        <v>4</v>
      </c>
      <c r="V18" s="60">
        <f>VLOOKUP($A18,'Return Data'!$B$7:$R$2292,17,0)</f>
        <v>4.3365999999999998</v>
      </c>
      <c r="W18" s="61">
        <f t="shared" si="13"/>
        <v>7</v>
      </c>
      <c r="X18" s="60">
        <f>VLOOKUP($A18,'Return Data'!$B$7:$R$2292,14,0)</f>
        <v>6.5429000000000004</v>
      </c>
      <c r="Y18" s="61">
        <f t="shared" si="14"/>
        <v>2</v>
      </c>
      <c r="Z18" s="60">
        <f>VLOOKUP($A18,'Return Data'!$B$7:$R$2292,16,0)</f>
        <v>7.2352999999999996</v>
      </c>
      <c r="AA18" s="62">
        <f t="shared" si="15"/>
        <v>10</v>
      </c>
    </row>
    <row r="19" spans="1:27" x14ac:dyDescent="0.3">
      <c r="A19" s="58" t="s">
        <v>1422</v>
      </c>
      <c r="B19" s="59">
        <f>VLOOKUP($A19,'Return Data'!$B$7:$R$2292,3,0)</f>
        <v>44774</v>
      </c>
      <c r="C19" s="60">
        <f>VLOOKUP($A19,'Return Data'!$B$7:$R$2292,4,0)</f>
        <v>12.5565</v>
      </c>
      <c r="D19" s="60">
        <f>VLOOKUP($A19,'Return Data'!$B$7:$R$2292,5,0)</f>
        <v>9.0178999999999991</v>
      </c>
      <c r="E19" s="61">
        <f t="shared" si="0"/>
        <v>5</v>
      </c>
      <c r="F19" s="60">
        <f>VLOOKUP($A19,'Return Data'!$B$7:$R$2292,6,0)</f>
        <v>9.0178999999999991</v>
      </c>
      <c r="G19" s="61">
        <f t="shared" si="1"/>
        <v>5</v>
      </c>
      <c r="H19" s="60">
        <f>VLOOKUP($A19,'Return Data'!$B$7:$R$2292,7,0)</f>
        <v>4.8631000000000002</v>
      </c>
      <c r="I19" s="61">
        <f t="shared" si="2"/>
        <v>20</v>
      </c>
      <c r="J19" s="60">
        <f>VLOOKUP($A19,'Return Data'!$B$7:$R$2292,8,0)</f>
        <v>4.3676000000000004</v>
      </c>
      <c r="K19" s="61">
        <f t="shared" si="3"/>
        <v>16</v>
      </c>
      <c r="L19" s="60">
        <f>VLOOKUP($A19,'Return Data'!$B$7:$R$2292,9,0)</f>
        <v>5.1611000000000002</v>
      </c>
      <c r="M19" s="61">
        <f t="shared" si="4"/>
        <v>17</v>
      </c>
      <c r="N19" s="60">
        <f>VLOOKUP($A19,'Return Data'!$B$7:$R$2292,10,0)</f>
        <v>3.5387</v>
      </c>
      <c r="O19" s="61">
        <f t="shared" si="5"/>
        <v>21</v>
      </c>
      <c r="P19" s="60">
        <f>VLOOKUP($A19,'Return Data'!$B$7:$R$2292,11,0)</f>
        <v>3.8327</v>
      </c>
      <c r="Q19" s="61">
        <f t="shared" si="6"/>
        <v>19</v>
      </c>
      <c r="R19" s="60">
        <f>VLOOKUP($A19,'Return Data'!$B$7:$R$2292,12,0)</f>
        <v>3.766</v>
      </c>
      <c r="S19" s="61">
        <f t="shared" si="7"/>
        <v>20</v>
      </c>
      <c r="T19" s="60">
        <f>VLOOKUP($A19,'Return Data'!$B$7:$R$2292,13,0)</f>
        <v>3.6295000000000002</v>
      </c>
      <c r="U19" s="61">
        <f t="shared" si="12"/>
        <v>21</v>
      </c>
      <c r="V19" s="60">
        <f>VLOOKUP($A19,'Return Data'!$B$7:$R$2292,17,0)</f>
        <v>3.6202000000000001</v>
      </c>
      <c r="W19" s="61">
        <f t="shared" si="13"/>
        <v>20</v>
      </c>
      <c r="X19" s="60">
        <f>VLOOKUP($A19,'Return Data'!$B$7:$R$2292,14,0)</f>
        <v>4.8034999999999997</v>
      </c>
      <c r="Y19" s="61">
        <f t="shared" si="14"/>
        <v>14</v>
      </c>
      <c r="Z19" s="60">
        <f>VLOOKUP($A19,'Return Data'!$B$7:$R$2292,16,0)</f>
        <v>5.7952000000000004</v>
      </c>
      <c r="AA19" s="62">
        <f t="shared" si="15"/>
        <v>19</v>
      </c>
    </row>
    <row r="20" spans="1:27" x14ac:dyDescent="0.3">
      <c r="A20" s="58" t="s">
        <v>1427</v>
      </c>
      <c r="B20" s="59">
        <f>VLOOKUP($A20,'Return Data'!$B$7:$R$2292,3,0)</f>
        <v>44774</v>
      </c>
      <c r="C20" s="60">
        <f>VLOOKUP($A20,'Return Data'!$B$7:$R$2292,4,0)</f>
        <v>2337.5578</v>
      </c>
      <c r="D20" s="60">
        <f>VLOOKUP($A20,'Return Data'!$B$7:$R$2292,5,0)</f>
        <v>8.2677999999999994</v>
      </c>
      <c r="E20" s="61">
        <f t="shared" si="0"/>
        <v>14</v>
      </c>
      <c r="F20" s="60">
        <f>VLOOKUP($A20,'Return Data'!$B$7:$R$2292,6,0)</f>
        <v>8.2677999999999994</v>
      </c>
      <c r="G20" s="61">
        <f t="shared" si="1"/>
        <v>14</v>
      </c>
      <c r="H20" s="60">
        <f>VLOOKUP($A20,'Return Data'!$B$7:$R$2292,7,0)</f>
        <v>5.2260999999999997</v>
      </c>
      <c r="I20" s="61">
        <f t="shared" si="2"/>
        <v>11</v>
      </c>
      <c r="J20" s="60">
        <f>VLOOKUP($A20,'Return Data'!$B$7:$R$2292,8,0)</f>
        <v>4.548</v>
      </c>
      <c r="K20" s="61">
        <f t="shared" si="3"/>
        <v>11</v>
      </c>
      <c r="L20" s="60">
        <f>VLOOKUP($A20,'Return Data'!$B$7:$R$2292,9,0)</f>
        <v>5.4710000000000001</v>
      </c>
      <c r="M20" s="61">
        <f t="shared" si="4"/>
        <v>7</v>
      </c>
      <c r="N20" s="60">
        <f>VLOOKUP($A20,'Return Data'!$B$7:$R$2292,10,0)</f>
        <v>3.7732999999999999</v>
      </c>
      <c r="O20" s="61">
        <f t="shared" si="5"/>
        <v>15</v>
      </c>
      <c r="P20" s="60">
        <f>VLOOKUP($A20,'Return Data'!$B$7:$R$2292,11,0)</f>
        <v>4.0391000000000004</v>
      </c>
      <c r="Q20" s="61">
        <f t="shared" si="6"/>
        <v>12</v>
      </c>
      <c r="R20" s="60">
        <f>VLOOKUP($A20,'Return Data'!$B$7:$R$2292,12,0)</f>
        <v>3.9868999999999999</v>
      </c>
      <c r="S20" s="61">
        <f t="shared" si="7"/>
        <v>12</v>
      </c>
      <c r="T20" s="60">
        <f>VLOOKUP($A20,'Return Data'!$B$7:$R$2292,13,0)</f>
        <v>3.8281999999999998</v>
      </c>
      <c r="U20" s="61">
        <f t="shared" si="12"/>
        <v>13</v>
      </c>
      <c r="V20" s="60">
        <f>VLOOKUP($A20,'Return Data'!$B$7:$R$2292,17,0)</f>
        <v>3.8466</v>
      </c>
      <c r="W20" s="61">
        <f t="shared" si="13"/>
        <v>15</v>
      </c>
      <c r="X20" s="60">
        <f>VLOOKUP($A20,'Return Data'!$B$7:$R$2292,14,0)</f>
        <v>4.9062000000000001</v>
      </c>
      <c r="Y20" s="61">
        <f t="shared" si="14"/>
        <v>13</v>
      </c>
      <c r="Z20" s="60">
        <f>VLOOKUP($A20,'Return Data'!$B$7:$R$2292,16,0)</f>
        <v>7.4002999999999997</v>
      </c>
      <c r="AA20" s="62">
        <f t="shared" si="15"/>
        <v>9</v>
      </c>
    </row>
    <row r="21" spans="1:27" x14ac:dyDescent="0.3">
      <c r="A21" s="58" t="s">
        <v>1431</v>
      </c>
      <c r="B21" s="59">
        <f>VLOOKUP($A21,'Return Data'!$B$7:$R$2292,3,0)</f>
        <v>44774</v>
      </c>
      <c r="C21" s="60">
        <f>VLOOKUP($A21,'Return Data'!$B$7:$R$2292,4,0)</f>
        <v>36.509399999999999</v>
      </c>
      <c r="D21" s="60">
        <f>VLOOKUP($A21,'Return Data'!$B$7:$R$2292,5,0)</f>
        <v>8.2702000000000009</v>
      </c>
      <c r="E21" s="61">
        <f t="shared" si="0"/>
        <v>13</v>
      </c>
      <c r="F21" s="60">
        <f>VLOOKUP($A21,'Return Data'!$B$7:$R$2292,6,0)</f>
        <v>8.2702000000000009</v>
      </c>
      <c r="G21" s="61">
        <f t="shared" si="1"/>
        <v>13</v>
      </c>
      <c r="H21" s="60">
        <f>VLOOKUP($A21,'Return Data'!$B$7:$R$2292,7,0)</f>
        <v>5.3756000000000004</v>
      </c>
      <c r="I21" s="61">
        <f t="shared" si="2"/>
        <v>5</v>
      </c>
      <c r="J21" s="60">
        <f>VLOOKUP($A21,'Return Data'!$B$7:$R$2292,8,0)</f>
        <v>4.5711000000000004</v>
      </c>
      <c r="K21" s="61">
        <f t="shared" si="3"/>
        <v>10</v>
      </c>
      <c r="L21" s="60">
        <f>VLOOKUP($A21,'Return Data'!$B$7:$R$2292,9,0)</f>
        <v>5.4429999999999996</v>
      </c>
      <c r="M21" s="61">
        <f t="shared" si="4"/>
        <v>8</v>
      </c>
      <c r="N21" s="60">
        <f>VLOOKUP($A21,'Return Data'!$B$7:$R$2292,10,0)</f>
        <v>3.8984000000000001</v>
      </c>
      <c r="O21" s="61">
        <f t="shared" si="5"/>
        <v>8</v>
      </c>
      <c r="P21" s="60">
        <f>VLOOKUP($A21,'Return Data'!$B$7:$R$2292,11,0)</f>
        <v>4.1833999999999998</v>
      </c>
      <c r="Q21" s="61">
        <f t="shared" si="6"/>
        <v>6</v>
      </c>
      <c r="R21" s="60">
        <f>VLOOKUP($A21,'Return Data'!$B$7:$R$2292,12,0)</f>
        <v>4.0942999999999996</v>
      </c>
      <c r="S21" s="61">
        <f t="shared" si="7"/>
        <v>8</v>
      </c>
      <c r="T21" s="60">
        <f>VLOOKUP($A21,'Return Data'!$B$7:$R$2292,13,0)</f>
        <v>3.9093</v>
      </c>
      <c r="U21" s="61">
        <f t="shared" si="12"/>
        <v>11</v>
      </c>
      <c r="V21" s="60">
        <f>VLOOKUP($A21,'Return Data'!$B$7:$R$2292,17,0)</f>
        <v>3.9742999999999999</v>
      </c>
      <c r="W21" s="61">
        <f t="shared" si="13"/>
        <v>13</v>
      </c>
      <c r="X21" s="60">
        <f>VLOOKUP($A21,'Return Data'!$B$7:$R$2292,14,0)</f>
        <v>5.1417000000000002</v>
      </c>
      <c r="Y21" s="61">
        <f t="shared" si="14"/>
        <v>10</v>
      </c>
      <c r="Z21" s="60">
        <f>VLOOKUP($A21,'Return Data'!$B$7:$R$2292,16,0)</f>
        <v>7.4805000000000001</v>
      </c>
      <c r="AA21" s="62">
        <f t="shared" si="15"/>
        <v>6</v>
      </c>
    </row>
    <row r="22" spans="1:27" x14ac:dyDescent="0.3">
      <c r="A22" s="58" t="s">
        <v>1433</v>
      </c>
      <c r="B22" s="59">
        <f>VLOOKUP($A22,'Return Data'!$B$7:$R$2292,3,0)</f>
        <v>44774</v>
      </c>
      <c r="C22" s="60">
        <f>VLOOKUP($A22,'Return Data'!$B$7:$R$2292,4,0)</f>
        <v>36.833599999999997</v>
      </c>
      <c r="D22" s="60">
        <f>VLOOKUP($A22,'Return Data'!$B$7:$R$2292,5,0)</f>
        <v>8.7596000000000007</v>
      </c>
      <c r="E22" s="61">
        <f t="shared" si="0"/>
        <v>8</v>
      </c>
      <c r="F22" s="60">
        <f>VLOOKUP($A22,'Return Data'!$B$7:$R$2292,6,0)</f>
        <v>8.7596000000000007</v>
      </c>
      <c r="G22" s="61">
        <f t="shared" si="1"/>
        <v>8</v>
      </c>
      <c r="H22" s="60">
        <f>VLOOKUP($A22,'Return Data'!$B$7:$R$2292,7,0)</f>
        <v>5.2714999999999996</v>
      </c>
      <c r="I22" s="61">
        <f t="shared" si="2"/>
        <v>10</v>
      </c>
      <c r="J22" s="60">
        <f>VLOOKUP($A22,'Return Data'!$B$7:$R$2292,8,0)</f>
        <v>4.4455999999999998</v>
      </c>
      <c r="K22" s="61">
        <f t="shared" si="3"/>
        <v>14</v>
      </c>
      <c r="L22" s="60">
        <f>VLOOKUP($A22,'Return Data'!$B$7:$R$2292,9,0)</f>
        <v>5.0594999999999999</v>
      </c>
      <c r="M22" s="61">
        <f t="shared" si="4"/>
        <v>20</v>
      </c>
      <c r="N22" s="60">
        <f>VLOOKUP($A22,'Return Data'!$B$7:$R$2292,10,0)</f>
        <v>3.6821000000000002</v>
      </c>
      <c r="O22" s="61">
        <f t="shared" si="5"/>
        <v>19</v>
      </c>
      <c r="P22" s="60">
        <f>VLOOKUP($A22,'Return Data'!$B$7:$R$2292,11,0)</f>
        <v>3.9247999999999998</v>
      </c>
      <c r="Q22" s="61">
        <f t="shared" si="6"/>
        <v>18</v>
      </c>
      <c r="R22" s="60">
        <f>VLOOKUP($A22,'Return Data'!$B$7:$R$2292,12,0)</f>
        <v>3.8635999999999999</v>
      </c>
      <c r="S22" s="61">
        <f t="shared" si="7"/>
        <v>17</v>
      </c>
      <c r="T22" s="60">
        <f>VLOOKUP($A22,'Return Data'!$B$7:$R$2292,13,0)</f>
        <v>3.6991999999999998</v>
      </c>
      <c r="U22" s="61">
        <f t="shared" si="12"/>
        <v>19</v>
      </c>
      <c r="V22" s="60">
        <f>VLOOKUP($A22,'Return Data'!$B$7:$R$2292,17,0)</f>
        <v>3.6577999999999999</v>
      </c>
      <c r="W22" s="61">
        <f t="shared" si="13"/>
        <v>19</v>
      </c>
      <c r="X22" s="60">
        <f>VLOOKUP($A22,'Return Data'!$B$7:$R$2292,14,0)</f>
        <v>4.7930000000000001</v>
      </c>
      <c r="Y22" s="61">
        <f t="shared" si="14"/>
        <v>16</v>
      </c>
      <c r="Z22" s="60">
        <f>VLOOKUP($A22,'Return Data'!$B$7:$R$2292,16,0)</f>
        <v>7.4006999999999996</v>
      </c>
      <c r="AA22" s="62">
        <f t="shared" si="15"/>
        <v>8</v>
      </c>
    </row>
    <row r="23" spans="1:27" x14ac:dyDescent="0.3">
      <c r="A23" s="58" t="s">
        <v>1434</v>
      </c>
      <c r="B23" s="59">
        <f>VLOOKUP($A23,'Return Data'!$B$7:$R$2292,3,0)</f>
        <v>44774</v>
      </c>
      <c r="C23" s="60">
        <f>VLOOKUP($A23,'Return Data'!$B$7:$R$2292,4,0)</f>
        <v>1109.8416999999999</v>
      </c>
      <c r="D23" s="60">
        <f>VLOOKUP($A23,'Return Data'!$B$7:$R$2292,5,0)</f>
        <v>9.2297999999999991</v>
      </c>
      <c r="E23" s="61">
        <f t="shared" si="0"/>
        <v>3</v>
      </c>
      <c r="F23" s="60">
        <f>VLOOKUP($A23,'Return Data'!$B$7:$R$2292,6,0)</f>
        <v>9.2297999999999991</v>
      </c>
      <c r="G23" s="61">
        <f t="shared" si="1"/>
        <v>3</v>
      </c>
      <c r="H23" s="60">
        <f>VLOOKUP($A23,'Return Data'!$B$7:$R$2292,7,0)</f>
        <v>7.0324</v>
      </c>
      <c r="I23" s="61">
        <f t="shared" si="2"/>
        <v>1</v>
      </c>
      <c r="J23" s="60">
        <f>VLOOKUP($A23,'Return Data'!$B$7:$R$2292,8,0)</f>
        <v>5.8662000000000001</v>
      </c>
      <c r="K23" s="61">
        <f t="shared" si="3"/>
        <v>1</v>
      </c>
      <c r="L23" s="60">
        <f>VLOOKUP($A23,'Return Data'!$B$7:$R$2292,9,0)</f>
        <v>5.31</v>
      </c>
      <c r="M23" s="61">
        <f t="shared" si="4"/>
        <v>12</v>
      </c>
      <c r="N23" s="60">
        <f>VLOOKUP($A23,'Return Data'!$B$7:$R$2292,10,0)</f>
        <v>3.8193000000000001</v>
      </c>
      <c r="O23" s="61">
        <f t="shared" si="5"/>
        <v>12</v>
      </c>
      <c r="P23" s="60">
        <f>VLOOKUP($A23,'Return Data'!$B$7:$R$2292,11,0)</f>
        <v>3.8149999999999999</v>
      </c>
      <c r="Q23" s="61">
        <f t="shared" si="6"/>
        <v>20</v>
      </c>
      <c r="R23" s="60">
        <f>VLOOKUP($A23,'Return Data'!$B$7:$R$2292,12,0)</f>
        <v>3.633</v>
      </c>
      <c r="S23" s="61">
        <f t="shared" si="7"/>
        <v>22</v>
      </c>
      <c r="T23" s="60">
        <f>VLOOKUP($A23,'Return Data'!$B$7:$R$2292,13,0)</f>
        <v>3.5480999999999998</v>
      </c>
      <c r="U23" s="61">
        <f t="shared" si="12"/>
        <v>22</v>
      </c>
      <c r="V23" s="60">
        <f>VLOOKUP($A23,'Return Data'!$B$7:$R$2292,17,0)</f>
        <v>3.5346000000000002</v>
      </c>
      <c r="W23" s="61">
        <f t="shared" si="13"/>
        <v>22</v>
      </c>
      <c r="X23" s="60"/>
      <c r="Y23" s="61"/>
      <c r="Z23" s="60">
        <f>VLOOKUP($A23,'Return Data'!$B$7:$R$2292,16,0)</f>
        <v>3.9661</v>
      </c>
      <c r="AA23" s="62">
        <f t="shared" si="15"/>
        <v>25</v>
      </c>
    </row>
    <row r="24" spans="1:27" x14ac:dyDescent="0.3">
      <c r="A24" s="58" t="s">
        <v>1436</v>
      </c>
      <c r="B24" s="59">
        <f>VLOOKUP($A24,'Return Data'!$B$7:$R$2292,3,0)</f>
        <v>44774</v>
      </c>
      <c r="C24" s="60">
        <f>VLOOKUP($A24,'Return Data'!$B$7:$R$2292,4,0)</f>
        <v>1143.8604</v>
      </c>
      <c r="D24" s="60">
        <f>VLOOKUP($A24,'Return Data'!$B$7:$R$2292,5,0)</f>
        <v>8.1583000000000006</v>
      </c>
      <c r="E24" s="61">
        <f t="shared" si="0"/>
        <v>15</v>
      </c>
      <c r="F24" s="60">
        <f>VLOOKUP($A24,'Return Data'!$B$7:$R$2292,6,0)</f>
        <v>8.1583000000000006</v>
      </c>
      <c r="G24" s="61">
        <f t="shared" si="1"/>
        <v>15</v>
      </c>
      <c r="H24" s="60">
        <f>VLOOKUP($A24,'Return Data'!$B$7:$R$2292,7,0)</f>
        <v>5.1356000000000002</v>
      </c>
      <c r="I24" s="61">
        <f t="shared" si="2"/>
        <v>14</v>
      </c>
      <c r="J24" s="60">
        <f>VLOOKUP($A24,'Return Data'!$B$7:$R$2292,8,0)</f>
        <v>4.6138000000000003</v>
      </c>
      <c r="K24" s="61">
        <f t="shared" si="3"/>
        <v>9</v>
      </c>
      <c r="L24" s="60">
        <f>VLOOKUP($A24,'Return Data'!$B$7:$R$2292,9,0)</f>
        <v>5.3666999999999998</v>
      </c>
      <c r="M24" s="61">
        <f t="shared" si="4"/>
        <v>10</v>
      </c>
      <c r="N24" s="60">
        <f>VLOOKUP($A24,'Return Data'!$B$7:$R$2292,10,0)</f>
        <v>3.7675999999999998</v>
      </c>
      <c r="O24" s="61">
        <f t="shared" si="5"/>
        <v>16</v>
      </c>
      <c r="P24" s="60">
        <f>VLOOKUP($A24,'Return Data'!$B$7:$R$2292,11,0)</f>
        <v>3.944</v>
      </c>
      <c r="Q24" s="61">
        <f t="shared" si="6"/>
        <v>16</v>
      </c>
      <c r="R24" s="60">
        <f>VLOOKUP($A24,'Return Data'!$B$7:$R$2292,12,0)</f>
        <v>3.9081999999999999</v>
      </c>
      <c r="S24" s="61">
        <f t="shared" si="7"/>
        <v>16</v>
      </c>
      <c r="T24" s="60">
        <f>VLOOKUP($A24,'Return Data'!$B$7:$R$2292,13,0)</f>
        <v>3.7949000000000002</v>
      </c>
      <c r="U24" s="61">
        <f t="shared" si="12"/>
        <v>18</v>
      </c>
      <c r="V24" s="60">
        <f>VLOOKUP($A24,'Return Data'!$B$7:$R$2292,17,0)</f>
        <v>3.9091</v>
      </c>
      <c r="W24" s="61">
        <f t="shared" si="13"/>
        <v>14</v>
      </c>
      <c r="X24" s="60"/>
      <c r="Y24" s="61"/>
      <c r="Z24" s="60">
        <f>VLOOKUP($A24,'Return Data'!$B$7:$R$2292,16,0)</f>
        <v>4.9321999999999999</v>
      </c>
      <c r="AA24" s="62">
        <f t="shared" si="15"/>
        <v>21</v>
      </c>
    </row>
    <row r="25" spans="1:27" x14ac:dyDescent="0.3">
      <c r="A25" s="58" t="s">
        <v>1438</v>
      </c>
      <c r="B25" s="59">
        <f>VLOOKUP($A25,'Return Data'!$B$7:$R$2292,3,0)</f>
        <v>44774</v>
      </c>
      <c r="C25" s="60">
        <f>VLOOKUP($A25,'Return Data'!$B$7:$R$2292,4,0)</f>
        <v>14.5542</v>
      </c>
      <c r="D25" s="60">
        <f>VLOOKUP($A25,'Return Data'!$B$7:$R$2292,5,0)</f>
        <v>5.5198</v>
      </c>
      <c r="E25" s="61">
        <f t="shared" si="0"/>
        <v>24</v>
      </c>
      <c r="F25" s="60">
        <f>VLOOKUP($A25,'Return Data'!$B$7:$R$2292,6,0)</f>
        <v>5.5198</v>
      </c>
      <c r="G25" s="61">
        <f t="shared" si="1"/>
        <v>24</v>
      </c>
      <c r="H25" s="60">
        <f>VLOOKUP($A25,'Return Data'!$B$7:$R$2292,7,0)</f>
        <v>3.6928000000000001</v>
      </c>
      <c r="I25" s="61">
        <f t="shared" si="2"/>
        <v>25</v>
      </c>
      <c r="J25" s="60">
        <f>VLOOKUP($A25,'Return Data'!$B$7:$R$2292,8,0)</f>
        <v>3.7852000000000001</v>
      </c>
      <c r="K25" s="61">
        <f t="shared" si="3"/>
        <v>25</v>
      </c>
      <c r="L25" s="60">
        <f>VLOOKUP($A25,'Return Data'!$B$7:$R$2292,9,0)</f>
        <v>4.0019</v>
      </c>
      <c r="M25" s="61">
        <f t="shared" si="4"/>
        <v>25</v>
      </c>
      <c r="N25" s="60">
        <f>VLOOKUP($A25,'Return Data'!$B$7:$R$2292,10,0)</f>
        <v>3.1114999999999999</v>
      </c>
      <c r="O25" s="61">
        <f t="shared" si="5"/>
        <v>25</v>
      </c>
      <c r="P25" s="60">
        <f>VLOOKUP($A25,'Return Data'!$B$7:$R$2292,11,0)</f>
        <v>3.3267000000000002</v>
      </c>
      <c r="Q25" s="61">
        <f t="shared" si="6"/>
        <v>25</v>
      </c>
      <c r="R25" s="60">
        <f>VLOOKUP($A25,'Return Data'!$B$7:$R$2292,12,0)</f>
        <v>3.2164000000000001</v>
      </c>
      <c r="S25" s="61">
        <f t="shared" si="7"/>
        <v>25</v>
      </c>
      <c r="T25" s="60">
        <f>VLOOKUP($A25,'Return Data'!$B$7:$R$2292,13,0)</f>
        <v>3.2094999999999998</v>
      </c>
      <c r="U25" s="61">
        <f t="shared" si="12"/>
        <v>25</v>
      </c>
      <c r="V25" s="60">
        <f>VLOOKUP($A25,'Return Data'!$B$7:$R$2292,17,0)</f>
        <v>3.2423999999999999</v>
      </c>
      <c r="W25" s="61">
        <f t="shared" si="13"/>
        <v>24</v>
      </c>
      <c r="X25" s="60">
        <f>VLOOKUP($A25,'Return Data'!$B$7:$R$2292,14,0)</f>
        <v>3.9142999999999999</v>
      </c>
      <c r="Y25" s="61">
        <f t="shared" si="14"/>
        <v>21</v>
      </c>
      <c r="Z25" s="60">
        <f>VLOOKUP($A25,'Return Data'!$B$7:$R$2292,16,0)</f>
        <v>4.3036000000000003</v>
      </c>
      <c r="AA25" s="62">
        <f t="shared" si="15"/>
        <v>24</v>
      </c>
    </row>
    <row r="26" spans="1:27" x14ac:dyDescent="0.3">
      <c r="A26" s="58" t="s">
        <v>1879</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1441</v>
      </c>
      <c r="B27" s="59">
        <f>VLOOKUP($A27,'Return Data'!$B$7:$R$2292,3,0)</f>
        <v>44774</v>
      </c>
      <c r="C27" s="60">
        <f>VLOOKUP($A27,'Return Data'!$B$7:$R$2292,4,0)</f>
        <v>3582.1037999999999</v>
      </c>
      <c r="D27" s="60">
        <f>VLOOKUP($A27,'Return Data'!$B$7:$R$2292,5,0)</f>
        <v>9.0098000000000003</v>
      </c>
      <c r="E27" s="61">
        <f t="shared" si="0"/>
        <v>6</v>
      </c>
      <c r="F27" s="60">
        <f>VLOOKUP($A27,'Return Data'!$B$7:$R$2292,6,0)</f>
        <v>9.0098000000000003</v>
      </c>
      <c r="G27" s="61">
        <f t="shared" si="1"/>
        <v>6</v>
      </c>
      <c r="H27" s="60">
        <f>VLOOKUP($A27,'Return Data'!$B$7:$R$2292,7,0)</f>
        <v>5.3491999999999997</v>
      </c>
      <c r="I27" s="61">
        <f t="shared" si="2"/>
        <v>7</v>
      </c>
      <c r="J27" s="60">
        <f>VLOOKUP($A27,'Return Data'!$B$7:$R$2292,8,0)</f>
        <v>4.2553999999999998</v>
      </c>
      <c r="K27" s="61">
        <f t="shared" si="3"/>
        <v>20</v>
      </c>
      <c r="L27" s="60">
        <f>VLOOKUP($A27,'Return Data'!$B$7:$R$2292,9,0)</f>
        <v>5.8848000000000003</v>
      </c>
      <c r="M27" s="61">
        <f t="shared" si="4"/>
        <v>2</v>
      </c>
      <c r="N27" s="60">
        <f>VLOOKUP($A27,'Return Data'!$B$7:$R$2292,10,0)</f>
        <v>4.4884000000000004</v>
      </c>
      <c r="O27" s="61">
        <f t="shared" si="5"/>
        <v>1</v>
      </c>
      <c r="P27" s="60">
        <f>VLOOKUP($A27,'Return Data'!$B$7:$R$2292,11,0)</f>
        <v>4.6704999999999997</v>
      </c>
      <c r="Q27" s="61">
        <f t="shared" si="6"/>
        <v>2</v>
      </c>
      <c r="R27" s="60">
        <f>VLOOKUP($A27,'Return Data'!$B$7:$R$2292,12,0)</f>
        <v>4.7930000000000001</v>
      </c>
      <c r="S27" s="61">
        <f t="shared" si="7"/>
        <v>2</v>
      </c>
      <c r="T27" s="60">
        <f>VLOOKUP($A27,'Return Data'!$B$7:$R$2292,13,0)</f>
        <v>4.7095000000000002</v>
      </c>
      <c r="U27" s="61">
        <f t="shared" si="12"/>
        <v>3</v>
      </c>
      <c r="V27" s="60">
        <f>VLOOKUP($A27,'Return Data'!$B$7:$R$2292,17,0)</f>
        <v>7.4680999999999997</v>
      </c>
      <c r="W27" s="61">
        <f t="shared" si="13"/>
        <v>2</v>
      </c>
      <c r="X27" s="60">
        <f>VLOOKUP($A27,'Return Data'!$B$7:$R$2292,14,0)</f>
        <v>5.2686999999999999</v>
      </c>
      <c r="Y27" s="61">
        <f t="shared" si="14"/>
        <v>8</v>
      </c>
      <c r="Z27" s="60">
        <f>VLOOKUP($A27,'Return Data'!$B$7:$R$2292,16,0)</f>
        <v>7.109</v>
      </c>
      <c r="AA27" s="62">
        <f t="shared" si="15"/>
        <v>12</v>
      </c>
    </row>
    <row r="28" spans="1:27" x14ac:dyDescent="0.3">
      <c r="A28" s="58" t="s">
        <v>1949</v>
      </c>
      <c r="B28" s="59">
        <f>VLOOKUP($A28,'Return Data'!$B$7:$R$2292,3,0)</f>
        <v>44774</v>
      </c>
      <c r="C28" s="60">
        <f>VLOOKUP($A28,'Return Data'!$B$7:$R$2292,4,0)</f>
        <v>29.0303</v>
      </c>
      <c r="D28" s="60">
        <f>VLOOKUP($A28,'Return Data'!$B$7:$R$2292,5,0)</f>
        <v>6.7931999999999997</v>
      </c>
      <c r="E28" s="61">
        <f t="shared" si="0"/>
        <v>21</v>
      </c>
      <c r="F28" s="60">
        <f>VLOOKUP($A28,'Return Data'!$B$7:$R$2292,6,0)</f>
        <v>6.7931999999999997</v>
      </c>
      <c r="G28" s="61">
        <f t="shared" si="1"/>
        <v>21</v>
      </c>
      <c r="H28" s="60">
        <f>VLOOKUP($A28,'Return Data'!$B$7:$R$2292,7,0)</f>
        <v>4.6741999999999999</v>
      </c>
      <c r="I28" s="61">
        <f t="shared" si="2"/>
        <v>22</v>
      </c>
      <c r="J28" s="60">
        <f>VLOOKUP($A28,'Return Data'!$B$7:$R$2292,8,0)</f>
        <v>4.3719999999999999</v>
      </c>
      <c r="K28" s="61">
        <f t="shared" si="3"/>
        <v>15</v>
      </c>
      <c r="L28" s="60">
        <f>VLOOKUP($A28,'Return Data'!$B$7:$R$2292,9,0)</f>
        <v>5.2798999999999996</v>
      </c>
      <c r="M28" s="61">
        <f t="shared" si="4"/>
        <v>13</v>
      </c>
      <c r="N28" s="60">
        <f>VLOOKUP($A28,'Return Data'!$B$7:$R$2292,10,0)</f>
        <v>3.9167000000000001</v>
      </c>
      <c r="O28" s="61">
        <f t="shared" si="5"/>
        <v>7</v>
      </c>
      <c r="P28" s="60">
        <f>VLOOKUP($A28,'Return Data'!$B$7:$R$2292,11,0)</f>
        <v>4.1609999999999996</v>
      </c>
      <c r="Q28" s="61">
        <f t="shared" si="6"/>
        <v>8</v>
      </c>
      <c r="R28" s="60">
        <f>VLOOKUP($A28,'Return Data'!$B$7:$R$2292,12,0)</f>
        <v>4.0542999999999996</v>
      </c>
      <c r="S28" s="61">
        <f t="shared" si="7"/>
        <v>9</v>
      </c>
      <c r="T28" s="60">
        <f>VLOOKUP($A28,'Return Data'!$B$7:$R$2292,13,0)</f>
        <v>3.8883999999999999</v>
      </c>
      <c r="U28" s="61">
        <f t="shared" si="12"/>
        <v>12</v>
      </c>
      <c r="V28" s="60">
        <f>VLOOKUP($A28,'Return Data'!$B$7:$R$2292,17,0)</f>
        <v>3.9851999999999999</v>
      </c>
      <c r="W28" s="61">
        <f t="shared" si="13"/>
        <v>11</v>
      </c>
      <c r="X28" s="60">
        <f>VLOOKUP($A28,'Return Data'!$B$7:$R$2292,14,0)</f>
        <v>5.9343000000000004</v>
      </c>
      <c r="Y28" s="61">
        <f t="shared" si="14"/>
        <v>5</v>
      </c>
      <c r="Z28" s="60">
        <f>VLOOKUP($A28,'Return Data'!$B$7:$R$2292,16,0)</f>
        <v>8.2101000000000006</v>
      </c>
      <c r="AA28" s="62">
        <f t="shared" si="15"/>
        <v>2</v>
      </c>
    </row>
    <row r="29" spans="1:27" x14ac:dyDescent="0.3">
      <c r="A29" s="58" t="s">
        <v>1444</v>
      </c>
      <c r="B29" s="59">
        <f>VLOOKUP($A29,'Return Data'!$B$7:$R$2292,3,0)</f>
        <v>44774</v>
      </c>
      <c r="C29" s="60">
        <f>VLOOKUP($A29,'Return Data'!$B$7:$R$2292,4,0)</f>
        <v>4952.3913000000002</v>
      </c>
      <c r="D29" s="60">
        <f>VLOOKUP($A29,'Return Data'!$B$7:$R$2292,5,0)</f>
        <v>8.5595999999999997</v>
      </c>
      <c r="E29" s="61">
        <f t="shared" si="0"/>
        <v>11</v>
      </c>
      <c r="F29" s="60">
        <f>VLOOKUP($A29,'Return Data'!$B$7:$R$2292,6,0)</f>
        <v>8.5595999999999997</v>
      </c>
      <c r="G29" s="61">
        <f t="shared" si="1"/>
        <v>11</v>
      </c>
      <c r="H29" s="60">
        <f>VLOOKUP($A29,'Return Data'!$B$7:$R$2292,7,0)</f>
        <v>5.6521999999999997</v>
      </c>
      <c r="I29" s="61">
        <f t="shared" si="2"/>
        <v>3</v>
      </c>
      <c r="J29" s="60">
        <f>VLOOKUP($A29,'Return Data'!$B$7:$R$2292,8,0)</f>
        <v>4.6680999999999999</v>
      </c>
      <c r="K29" s="61">
        <f t="shared" si="3"/>
        <v>8</v>
      </c>
      <c r="L29" s="60">
        <f>VLOOKUP($A29,'Return Data'!$B$7:$R$2292,9,0)</f>
        <v>5.2744</v>
      </c>
      <c r="M29" s="61">
        <f t="shared" si="4"/>
        <v>14</v>
      </c>
      <c r="N29" s="60">
        <f>VLOOKUP($A29,'Return Data'!$B$7:$R$2292,10,0)</f>
        <v>3.4232</v>
      </c>
      <c r="O29" s="61">
        <f t="shared" si="5"/>
        <v>24</v>
      </c>
      <c r="P29" s="60">
        <f>VLOOKUP($A29,'Return Data'!$B$7:$R$2292,11,0)</f>
        <v>3.7694000000000001</v>
      </c>
      <c r="Q29" s="61">
        <f t="shared" si="6"/>
        <v>21</v>
      </c>
      <c r="R29" s="60">
        <f>VLOOKUP($A29,'Return Data'!$B$7:$R$2292,12,0)</f>
        <v>3.7791000000000001</v>
      </c>
      <c r="S29" s="61">
        <f t="shared" si="7"/>
        <v>19</v>
      </c>
      <c r="T29" s="60">
        <f>VLOOKUP($A29,'Return Data'!$B$7:$R$2292,13,0)</f>
        <v>3.6671</v>
      </c>
      <c r="U29" s="61">
        <f t="shared" si="12"/>
        <v>20</v>
      </c>
      <c r="V29" s="60">
        <f>VLOOKUP($A29,'Return Data'!$B$7:$R$2292,17,0)</f>
        <v>3.7637</v>
      </c>
      <c r="W29" s="61">
        <f t="shared" si="13"/>
        <v>17</v>
      </c>
      <c r="X29" s="60">
        <f>VLOOKUP($A29,'Return Data'!$B$7:$R$2292,14,0)</f>
        <v>4.9457000000000004</v>
      </c>
      <c r="Y29" s="61">
        <f t="shared" si="14"/>
        <v>12</v>
      </c>
      <c r="Z29" s="60">
        <f>VLOOKUP($A29,'Return Data'!$B$7:$R$2292,16,0)</f>
        <v>7.2168000000000001</v>
      </c>
      <c r="AA29" s="62">
        <f t="shared" si="15"/>
        <v>11</v>
      </c>
    </row>
    <row r="30" spans="1:27" x14ac:dyDescent="0.3">
      <c r="A30" s="58" t="s">
        <v>1927</v>
      </c>
      <c r="B30" s="59">
        <f>VLOOKUP($A30,'Return Data'!$B$7:$R$2292,3,0)</f>
        <v>44774</v>
      </c>
      <c r="C30" s="60">
        <f>VLOOKUP($A30,'Return Data'!$B$7:$R$2292,4,0)</f>
        <v>2376.0282999999999</v>
      </c>
      <c r="D30" s="60">
        <f>VLOOKUP($A30,'Return Data'!$B$7:$R$2292,5,0)</f>
        <v>7.7431999999999999</v>
      </c>
      <c r="E30" s="61">
        <f t="shared" si="0"/>
        <v>18</v>
      </c>
      <c r="F30" s="60">
        <f>VLOOKUP($A30,'Return Data'!$B$7:$R$2292,6,0)</f>
        <v>7.7431999999999999</v>
      </c>
      <c r="G30" s="61">
        <f t="shared" si="1"/>
        <v>18</v>
      </c>
      <c r="H30" s="60">
        <f>VLOOKUP($A30,'Return Data'!$B$7:$R$2292,7,0)</f>
        <v>5.3662999999999998</v>
      </c>
      <c r="I30" s="61">
        <f t="shared" si="2"/>
        <v>6</v>
      </c>
      <c r="J30" s="60">
        <f>VLOOKUP($A30,'Return Data'!$B$7:$R$2292,8,0)</f>
        <v>4.6845999999999997</v>
      </c>
      <c r="K30" s="61">
        <f t="shared" si="3"/>
        <v>7</v>
      </c>
      <c r="L30" s="60">
        <f>VLOOKUP($A30,'Return Data'!$B$7:$R$2292,9,0)</f>
        <v>5.2519999999999998</v>
      </c>
      <c r="M30" s="61">
        <f t="shared" si="4"/>
        <v>15</v>
      </c>
      <c r="N30" s="60">
        <f>VLOOKUP($A30,'Return Data'!$B$7:$R$2292,10,0)</f>
        <v>4.1474000000000002</v>
      </c>
      <c r="O30" s="61">
        <f t="shared" si="5"/>
        <v>4</v>
      </c>
      <c r="P30" s="60">
        <f>VLOOKUP($A30,'Return Data'!$B$7:$R$2292,11,0)</f>
        <v>4.1798999999999999</v>
      </c>
      <c r="Q30" s="61">
        <f t="shared" si="6"/>
        <v>7</v>
      </c>
      <c r="R30" s="60">
        <f>VLOOKUP($A30,'Return Data'!$B$7:$R$2292,12,0)</f>
        <v>4.0308000000000002</v>
      </c>
      <c r="S30" s="61">
        <f t="shared" si="7"/>
        <v>10</v>
      </c>
      <c r="T30" s="60">
        <f>VLOOKUP($A30,'Return Data'!$B$7:$R$2292,13,0)</f>
        <v>3.8247</v>
      </c>
      <c r="U30" s="61">
        <f t="shared" si="12"/>
        <v>16</v>
      </c>
      <c r="V30" s="60">
        <f>VLOOKUP($A30,'Return Data'!$B$7:$R$2292,17,0)</f>
        <v>3.7321</v>
      </c>
      <c r="W30" s="61">
        <f t="shared" si="13"/>
        <v>18</v>
      </c>
      <c r="X30" s="60">
        <f>VLOOKUP($A30,'Return Data'!$B$7:$R$2292,14,0)</f>
        <v>4.4827000000000004</v>
      </c>
      <c r="Y30" s="61">
        <f t="shared" si="14"/>
        <v>19</v>
      </c>
      <c r="Z30" s="60">
        <f>VLOOKUP($A30,'Return Data'!$B$7:$R$2292,16,0)</f>
        <v>6.6134000000000004</v>
      </c>
      <c r="AA30" s="62">
        <f t="shared" si="15"/>
        <v>15</v>
      </c>
    </row>
    <row r="31" spans="1:27" x14ac:dyDescent="0.3">
      <c r="A31" s="58" t="s">
        <v>1448</v>
      </c>
      <c r="B31" s="59">
        <f>VLOOKUP($A31,'Return Data'!$B$7:$R$2292,3,0)</f>
        <v>44774</v>
      </c>
      <c r="C31" s="60">
        <f>VLOOKUP($A31,'Return Data'!$B$7:$R$2292,4,0)</f>
        <v>12.060700000000001</v>
      </c>
      <c r="D31" s="60">
        <f>VLOOKUP($A31,'Return Data'!$B$7:$R$2292,5,0)</f>
        <v>8.5807000000000002</v>
      </c>
      <c r="E31" s="61">
        <f t="shared" si="0"/>
        <v>10</v>
      </c>
      <c r="F31" s="60">
        <f>VLOOKUP($A31,'Return Data'!$B$7:$R$2292,6,0)</f>
        <v>8.5807000000000002</v>
      </c>
      <c r="G31" s="61">
        <f t="shared" si="1"/>
        <v>10</v>
      </c>
      <c r="H31" s="60">
        <f>VLOOKUP($A31,'Return Data'!$B$7:$R$2292,7,0)</f>
        <v>5.1932</v>
      </c>
      <c r="I31" s="61">
        <f t="shared" si="2"/>
        <v>12</v>
      </c>
      <c r="J31" s="60">
        <f>VLOOKUP($A31,'Return Data'!$B$7:$R$2292,8,0)</f>
        <v>4.5258000000000003</v>
      </c>
      <c r="K31" s="61">
        <f t="shared" si="3"/>
        <v>12</v>
      </c>
      <c r="L31" s="60">
        <f>VLOOKUP($A31,'Return Data'!$B$7:$R$2292,9,0)</f>
        <v>5.2363</v>
      </c>
      <c r="M31" s="61">
        <f t="shared" si="4"/>
        <v>16</v>
      </c>
      <c r="N31" s="60">
        <f>VLOOKUP($A31,'Return Data'!$B$7:$R$2292,10,0)</f>
        <v>3.9220000000000002</v>
      </c>
      <c r="O31" s="61">
        <f t="shared" si="5"/>
        <v>6</v>
      </c>
      <c r="P31" s="60">
        <f>VLOOKUP($A31,'Return Data'!$B$7:$R$2292,11,0)</f>
        <v>4.1048</v>
      </c>
      <c r="Q31" s="61">
        <f t="shared" si="6"/>
        <v>9</v>
      </c>
      <c r="R31" s="60">
        <f>VLOOKUP($A31,'Return Data'!$B$7:$R$2292,12,0)</f>
        <v>4.1170999999999998</v>
      </c>
      <c r="S31" s="61">
        <f t="shared" si="7"/>
        <v>7</v>
      </c>
      <c r="T31" s="60">
        <f>VLOOKUP($A31,'Return Data'!$B$7:$R$2292,13,0)</f>
        <v>4.0381999999999998</v>
      </c>
      <c r="U31" s="61">
        <f t="shared" si="12"/>
        <v>9</v>
      </c>
      <c r="V31" s="60">
        <f>VLOOKUP($A31,'Return Data'!$B$7:$R$2292,17,0)</f>
        <v>4.0475000000000003</v>
      </c>
      <c r="W31" s="61">
        <f t="shared" si="13"/>
        <v>10</v>
      </c>
      <c r="X31" s="60">
        <f>VLOOKUP($A31,'Return Data'!$B$7:$R$2292,14,0)</f>
        <v>4.9671000000000003</v>
      </c>
      <c r="Y31" s="61">
        <f t="shared" si="14"/>
        <v>11</v>
      </c>
      <c r="Z31" s="60">
        <f>VLOOKUP($A31,'Return Data'!$B$7:$R$2292,16,0)</f>
        <v>5.4574999999999996</v>
      </c>
      <c r="AA31" s="62">
        <f t="shared" si="15"/>
        <v>20</v>
      </c>
    </row>
    <row r="32" spans="1:27" x14ac:dyDescent="0.3">
      <c r="A32" s="58" t="s">
        <v>1450</v>
      </c>
      <c r="B32" s="59">
        <f>VLOOKUP($A32,'Return Data'!$B$7:$R$2292,3,0)</f>
        <v>44774</v>
      </c>
      <c r="C32" s="60">
        <f>VLOOKUP($A32,'Return Data'!$B$7:$R$2292,4,0)</f>
        <v>3692.3499000000002</v>
      </c>
      <c r="D32" s="60">
        <f>VLOOKUP($A32,'Return Data'!$B$7:$R$2292,5,0)</f>
        <v>8.0802999999999994</v>
      </c>
      <c r="E32" s="61">
        <f t="shared" si="0"/>
        <v>16</v>
      </c>
      <c r="F32" s="60">
        <f>VLOOKUP($A32,'Return Data'!$B$7:$R$2292,6,0)</f>
        <v>8.0802999999999994</v>
      </c>
      <c r="G32" s="61">
        <f t="shared" si="1"/>
        <v>16</v>
      </c>
      <c r="H32" s="60">
        <f>VLOOKUP($A32,'Return Data'!$B$7:$R$2292,7,0)</f>
        <v>4.8308999999999997</v>
      </c>
      <c r="I32" s="61">
        <f t="shared" si="2"/>
        <v>21</v>
      </c>
      <c r="J32" s="60">
        <f>VLOOKUP($A32,'Return Data'!$B$7:$R$2292,8,0)</f>
        <v>4.4973000000000001</v>
      </c>
      <c r="K32" s="61">
        <f t="shared" si="3"/>
        <v>13</v>
      </c>
      <c r="L32" s="60">
        <f>VLOOKUP($A32,'Return Data'!$B$7:$R$2292,9,0)</f>
        <v>5.4867999999999997</v>
      </c>
      <c r="M32" s="61">
        <f t="shared" si="4"/>
        <v>6</v>
      </c>
      <c r="N32" s="60">
        <f>VLOOKUP($A32,'Return Data'!$B$7:$R$2292,10,0)</f>
        <v>3.8018000000000001</v>
      </c>
      <c r="O32" s="61">
        <f t="shared" si="5"/>
        <v>14</v>
      </c>
      <c r="P32" s="60">
        <f>VLOOKUP($A32,'Return Data'!$B$7:$R$2292,11,0)</f>
        <v>4.0361000000000002</v>
      </c>
      <c r="Q32" s="61">
        <f t="shared" si="6"/>
        <v>13</v>
      </c>
      <c r="R32" s="60">
        <f>VLOOKUP($A32,'Return Data'!$B$7:$R$2292,12,0)</f>
        <v>3.9584999999999999</v>
      </c>
      <c r="S32" s="61">
        <f t="shared" si="7"/>
        <v>14</v>
      </c>
      <c r="T32" s="60">
        <f>VLOOKUP($A32,'Return Data'!$B$7:$R$2292,13,0)</f>
        <v>6.7196999999999996</v>
      </c>
      <c r="U32" s="61">
        <f t="shared" si="12"/>
        <v>2</v>
      </c>
      <c r="V32" s="60">
        <f>VLOOKUP($A32,'Return Data'!$B$7:$R$2292,17,0)</f>
        <v>5.5327000000000002</v>
      </c>
      <c r="W32" s="61">
        <f t="shared" si="13"/>
        <v>3</v>
      </c>
      <c r="X32" s="60">
        <f>VLOOKUP($A32,'Return Data'!$B$7:$R$2292,14,0)</f>
        <v>5.9828000000000001</v>
      </c>
      <c r="Y32" s="61">
        <f t="shared" si="14"/>
        <v>3</v>
      </c>
      <c r="Z32" s="60">
        <f>VLOOKUP($A32,'Return Data'!$B$7:$R$2292,16,0)</f>
        <v>7.4897</v>
      </c>
      <c r="AA32" s="62">
        <f t="shared" si="15"/>
        <v>5</v>
      </c>
    </row>
    <row r="33" spans="1:27" x14ac:dyDescent="0.3">
      <c r="A33" s="58" t="s">
        <v>1940</v>
      </c>
      <c r="B33" s="59">
        <f>VLOOKUP($A33,'Return Data'!$B$7:$R$2292,3,0)</f>
        <v>44774</v>
      </c>
      <c r="C33" s="60">
        <f>VLOOKUP($A33,'Return Data'!$B$7:$R$2292,4,0)</f>
        <v>1153.0924</v>
      </c>
      <c r="D33" s="60">
        <f>VLOOKUP($A33,'Return Data'!$B$7:$R$2292,5,0)</f>
        <v>6.7217000000000002</v>
      </c>
      <c r="E33" s="61">
        <f t="shared" si="0"/>
        <v>23</v>
      </c>
      <c r="F33" s="60">
        <f>VLOOKUP($A33,'Return Data'!$B$7:$R$2292,6,0)</f>
        <v>6.7217000000000002</v>
      </c>
      <c r="G33" s="61">
        <f t="shared" si="1"/>
        <v>23</v>
      </c>
      <c r="H33" s="60">
        <f>VLOOKUP($A33,'Return Data'!$B$7:$R$2292,7,0)</f>
        <v>4.0739000000000001</v>
      </c>
      <c r="I33" s="61">
        <f t="shared" si="2"/>
        <v>24</v>
      </c>
      <c r="J33" s="60">
        <f>VLOOKUP($A33,'Return Data'!$B$7:$R$2292,8,0)</f>
        <v>4.0690999999999997</v>
      </c>
      <c r="K33" s="61">
        <f t="shared" si="3"/>
        <v>23</v>
      </c>
      <c r="L33" s="60">
        <f>VLOOKUP($A33,'Return Data'!$B$7:$R$2292,9,0)</f>
        <v>4.6044999999999998</v>
      </c>
      <c r="M33" s="61">
        <f t="shared" si="4"/>
        <v>24</v>
      </c>
      <c r="N33" s="60">
        <f>VLOOKUP($A33,'Return Data'!$B$7:$R$2292,10,0)</f>
        <v>3.5699000000000001</v>
      </c>
      <c r="O33" s="61">
        <f t="shared" si="5"/>
        <v>20</v>
      </c>
      <c r="P33" s="60">
        <f>VLOOKUP($A33,'Return Data'!$B$7:$R$2292,11,0)</f>
        <v>3.7504</v>
      </c>
      <c r="Q33" s="61">
        <f t="shared" si="6"/>
        <v>22</v>
      </c>
      <c r="R33" s="60">
        <f>VLOOKUP($A33,'Return Data'!$B$7:$R$2292,12,0)</f>
        <v>3.6183000000000001</v>
      </c>
      <c r="S33" s="61">
        <f t="shared" si="7"/>
        <v>23</v>
      </c>
      <c r="T33" s="60">
        <f>VLOOKUP($A33,'Return Data'!$B$7:$R$2292,13,0)</f>
        <v>4.1707000000000001</v>
      </c>
      <c r="U33" s="61">
        <f t="shared" si="12"/>
        <v>6</v>
      </c>
      <c r="V33" s="60">
        <f>VLOOKUP($A33,'Return Data'!$B$7:$R$2292,17,0)</f>
        <v>4.2861000000000002</v>
      </c>
      <c r="W33" s="61">
        <f t="shared" si="13"/>
        <v>8</v>
      </c>
      <c r="X33" s="60"/>
      <c r="Y33" s="61"/>
      <c r="Z33" s="60">
        <f>VLOOKUP($A33,'Return Data'!$B$7:$R$2292,16,0)</f>
        <v>4.6166999999999998</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7.8017653846153845</v>
      </c>
      <c r="E35" s="69"/>
      <c r="F35" s="70">
        <f>AVERAGE(F8:F33)</f>
        <v>7.8017653846153845</v>
      </c>
      <c r="G35" s="69"/>
      <c r="H35" s="70">
        <f>AVERAGE(H8:H33)</f>
        <v>4.9252692307692305</v>
      </c>
      <c r="I35" s="69"/>
      <c r="J35" s="70">
        <f>AVERAGE(J8:J33)</f>
        <v>4.3589961538461548</v>
      </c>
      <c r="K35" s="69"/>
      <c r="L35" s="70">
        <f>AVERAGE(L8:L33)</f>
        <v>5.0534499999999989</v>
      </c>
      <c r="M35" s="69"/>
      <c r="N35" s="70">
        <f>AVERAGE(N8:N33)</f>
        <v>3.6714153846153845</v>
      </c>
      <c r="O35" s="69"/>
      <c r="P35" s="70">
        <f>AVERAGE(P8:P33)</f>
        <v>3.9231115384615389</v>
      </c>
      <c r="Q35" s="69"/>
      <c r="R35" s="70">
        <f>AVERAGE(R8:R33)</f>
        <v>4.0110538461538461</v>
      </c>
      <c r="S35" s="69"/>
      <c r="T35" s="70">
        <f>AVERAGE(T8:T33)</f>
        <v>4.0947346153846169</v>
      </c>
      <c r="U35" s="69"/>
      <c r="V35" s="70">
        <f>AVERAGE(V8:V33)</f>
        <v>4.1949240000000012</v>
      </c>
      <c r="W35" s="69"/>
      <c r="X35" s="70">
        <f>AVERAGE(X8:X33)</f>
        <v>5.0074727272727273</v>
      </c>
      <c r="Y35" s="69"/>
      <c r="Z35" s="70">
        <f>AVERAGE(Z8:Z33)</f>
        <v>6.3195000000000006</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11.076599999999999</v>
      </c>
      <c r="E37" s="73"/>
      <c r="F37" s="74">
        <f>MAX(F8:F33)</f>
        <v>11.076599999999999</v>
      </c>
      <c r="G37" s="73"/>
      <c r="H37" s="74">
        <f>MAX(H8:H33)</f>
        <v>7.0324</v>
      </c>
      <c r="I37" s="73"/>
      <c r="J37" s="74">
        <f>MAX(J8:J33)</f>
        <v>5.8662000000000001</v>
      </c>
      <c r="K37" s="73"/>
      <c r="L37" s="74">
        <f>MAX(L8:L33)</f>
        <v>6.2370000000000001</v>
      </c>
      <c r="M37" s="73"/>
      <c r="N37" s="74">
        <f>MAX(N8:N33)</f>
        <v>4.4884000000000004</v>
      </c>
      <c r="O37" s="73"/>
      <c r="P37" s="74">
        <f>MAX(P8:P33)</f>
        <v>6.0303000000000004</v>
      </c>
      <c r="Q37" s="73"/>
      <c r="R37" s="74">
        <f>MAX(R8:R33)</f>
        <v>9.5365000000000002</v>
      </c>
      <c r="S37" s="73"/>
      <c r="T37" s="74">
        <f>MAX(T8:T33)</f>
        <v>10.6137</v>
      </c>
      <c r="U37" s="73"/>
      <c r="V37" s="74">
        <f>MAX(V8:V33)</f>
        <v>9.5111000000000008</v>
      </c>
      <c r="W37" s="73"/>
      <c r="X37" s="74">
        <f>MAX(X8:X33)</f>
        <v>7.8372999999999999</v>
      </c>
      <c r="Y37" s="73"/>
      <c r="Z37" s="74">
        <f>MAX(Z8:Z33)</f>
        <v>8.9920000000000009</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44774</v>
      </c>
      <c r="C8" s="60">
        <f>VLOOKUP($A8,'Return Data'!$B$7:$R$2292,4,0)</f>
        <v>445.72329999999999</v>
      </c>
      <c r="D8" s="60">
        <f>VLOOKUP($A8,'Return Data'!$B$7:$R$2292,5,0)</f>
        <v>9.1621000000000006</v>
      </c>
      <c r="E8" s="61">
        <f t="shared" ref="E8:E33" si="0">RANK(D8,D$8:D$33,0)</f>
        <v>2</v>
      </c>
      <c r="F8" s="60">
        <f>VLOOKUP($A8,'Return Data'!$B$7:$R$2292,6,0)</f>
        <v>9.1621000000000006</v>
      </c>
      <c r="G8" s="61">
        <f t="shared" ref="G8:G33" si="1">RANK(F8,F$8:F$33,0)</f>
        <v>2</v>
      </c>
      <c r="H8" s="60">
        <f>VLOOKUP($A8,'Return Data'!$B$7:$R$2292,7,0)</f>
        <v>4.8242000000000003</v>
      </c>
      <c r="I8" s="61">
        <f t="shared" ref="I8:I33" si="2">RANK(H8,H$8:H$33,0)</f>
        <v>9</v>
      </c>
      <c r="J8" s="60">
        <f>VLOOKUP($A8,'Return Data'!$B$7:$R$2292,8,0)</f>
        <v>3.7618</v>
      </c>
      <c r="K8" s="61">
        <f t="shared" ref="K8:K33" si="3">RANK(J8,J$8:J$33,0)</f>
        <v>18</v>
      </c>
      <c r="L8" s="60">
        <f>VLOOKUP($A8,'Return Data'!$B$7:$R$2292,9,0)</f>
        <v>5.3742000000000001</v>
      </c>
      <c r="M8" s="61">
        <f t="shared" ref="M8:M33" si="4">RANK(L8,L$8:L$33,0)</f>
        <v>2</v>
      </c>
      <c r="N8" s="60">
        <f>VLOOKUP($A8,'Return Data'!$B$7:$R$2292,10,0)</f>
        <v>3.5684</v>
      </c>
      <c r="O8" s="61">
        <f t="shared" ref="O8:O33" si="5">RANK(N8,N$8:N$33,0)</f>
        <v>8</v>
      </c>
      <c r="P8" s="60">
        <f>VLOOKUP($A8,'Return Data'!$B$7:$R$2292,11,0)</f>
        <v>4.0621999999999998</v>
      </c>
      <c r="Q8" s="61">
        <f t="shared" ref="Q8:Q33" si="6">RANK(P8,P$8:P$33,0)</f>
        <v>2</v>
      </c>
      <c r="R8" s="60">
        <f>VLOOKUP($A8,'Return Data'!$B$7:$R$2292,12,0)</f>
        <v>4.0336999999999996</v>
      </c>
      <c r="S8" s="61">
        <f t="shared" ref="S8:S33" si="7">RANK(R8,R$8:R$33,0)</f>
        <v>2</v>
      </c>
      <c r="T8" s="60">
        <f>VLOOKUP($A8,'Return Data'!$B$7:$R$2292,13,0)</f>
        <v>3.8885999999999998</v>
      </c>
      <c r="U8" s="61">
        <f t="shared" ref="U8" si="8">RANK(T8,T$8:T$33,0)</f>
        <v>4</v>
      </c>
      <c r="V8" s="60">
        <f>VLOOKUP($A8,'Return Data'!$B$7:$R$2292,17,0)</f>
        <v>4.2428999999999997</v>
      </c>
      <c r="W8" s="61">
        <f>RANK(V8,V$8:V$33,0)</f>
        <v>5</v>
      </c>
      <c r="X8" s="60">
        <f>VLOOKUP($A8,'Return Data'!$B$7:$R$2292,14,0)</f>
        <v>5.4520999999999997</v>
      </c>
      <c r="Y8" s="61">
        <f>RANK(X8,X$8:X$33,0)</f>
        <v>4</v>
      </c>
      <c r="Z8" s="60">
        <f>VLOOKUP($A8,'Return Data'!$B$7:$R$2292,16,0)</f>
        <v>7.4393000000000002</v>
      </c>
      <c r="AA8" s="62">
        <f t="shared" ref="AA8" si="9">RANK(Z8,Z$8:Z$33,0)</f>
        <v>4</v>
      </c>
    </row>
    <row r="9" spans="1:27" x14ac:dyDescent="0.3">
      <c r="A9" s="58" t="s">
        <v>1405</v>
      </c>
      <c r="B9" s="59">
        <f>VLOOKUP($A9,'Return Data'!$B$7:$R$2292,3,0)</f>
        <v>44774</v>
      </c>
      <c r="C9" s="60">
        <f>VLOOKUP($A9,'Return Data'!$B$7:$R$2292,4,0)</f>
        <v>12.208600000000001</v>
      </c>
      <c r="D9" s="60">
        <f>VLOOKUP($A9,'Return Data'!$B$7:$R$2292,5,0)</f>
        <v>7.8780000000000001</v>
      </c>
      <c r="E9" s="61">
        <f t="shared" si="0"/>
        <v>10</v>
      </c>
      <c r="F9" s="60">
        <f>VLOOKUP($A9,'Return Data'!$B$7:$R$2292,6,0)</f>
        <v>7.8780000000000001</v>
      </c>
      <c r="G9" s="61">
        <f t="shared" si="1"/>
        <v>10</v>
      </c>
      <c r="H9" s="60">
        <f>VLOOKUP($A9,'Return Data'!$B$7:$R$2292,7,0)</f>
        <v>4.3601000000000001</v>
      </c>
      <c r="I9" s="61">
        <f t="shared" si="2"/>
        <v>18</v>
      </c>
      <c r="J9" s="60">
        <f>VLOOKUP($A9,'Return Data'!$B$7:$R$2292,8,0)</f>
        <v>3.8923999999999999</v>
      </c>
      <c r="K9" s="61">
        <f t="shared" si="3"/>
        <v>16</v>
      </c>
      <c r="L9" s="60">
        <f>VLOOKUP($A9,'Return Data'!$B$7:$R$2292,9,0)</f>
        <v>4.7835999999999999</v>
      </c>
      <c r="M9" s="61">
        <f t="shared" si="4"/>
        <v>16</v>
      </c>
      <c r="N9" s="60">
        <f>VLOOKUP($A9,'Return Data'!$B$7:$R$2292,10,0)</f>
        <v>3.1970999999999998</v>
      </c>
      <c r="O9" s="61">
        <f t="shared" si="5"/>
        <v>18</v>
      </c>
      <c r="P9" s="60">
        <f>VLOOKUP($A9,'Return Data'!$B$7:$R$2292,11,0)</f>
        <v>3.4422000000000001</v>
      </c>
      <c r="Q9" s="61">
        <f t="shared" si="6"/>
        <v>18</v>
      </c>
      <c r="R9" s="60">
        <f>VLOOKUP($A9,'Return Data'!$B$7:$R$2292,12,0)</f>
        <v>3.3336000000000001</v>
      </c>
      <c r="S9" s="61">
        <f t="shared" si="7"/>
        <v>18</v>
      </c>
      <c r="T9" s="60">
        <f>VLOOKUP($A9,'Return Data'!$B$7:$R$2292,13,0)</f>
        <v>3.1846000000000001</v>
      </c>
      <c r="U9" s="61">
        <f t="shared" ref="U9:U33" si="10">RANK(T9,T$8:T$33,0)</f>
        <v>20</v>
      </c>
      <c r="V9" s="60">
        <f>VLOOKUP($A9,'Return Data'!$B$7:$R$2292,17,0)</f>
        <v>3.4445999999999999</v>
      </c>
      <c r="W9" s="61">
        <f t="shared" ref="W9:W33" si="11">RANK(V9,V$8:V$33,0)</f>
        <v>15</v>
      </c>
      <c r="X9" s="60">
        <f>VLOOKUP($A9,'Return Data'!$B$7:$R$2292,14,0)</f>
        <v>4.4073000000000002</v>
      </c>
      <c r="Y9" s="61">
        <f t="shared" ref="Y9:Y32" si="12">RANK(X9,X$8:X$33,0)</f>
        <v>14</v>
      </c>
      <c r="Z9" s="60">
        <f>VLOOKUP($A9,'Return Data'!$B$7:$R$2292,16,0)</f>
        <v>5.2595000000000001</v>
      </c>
      <c r="AA9" s="62">
        <f t="shared" ref="AA9:AA33" si="13">RANK(Z9,Z$8:Z$33,0)</f>
        <v>18</v>
      </c>
    </row>
    <row r="10" spans="1:27" x14ac:dyDescent="0.3">
      <c r="A10" s="58" t="s">
        <v>2010</v>
      </c>
      <c r="B10" s="59">
        <f>VLOOKUP($A10,'Return Data'!$B$7:$R$2292,3,0)</f>
        <v>44774</v>
      </c>
      <c r="C10" s="60">
        <f>VLOOKUP($A10,'Return Data'!$B$7:$R$2292,4,0)</f>
        <v>1257.2768000000001</v>
      </c>
      <c r="D10" s="60">
        <f>VLOOKUP($A10,'Return Data'!$B$7:$R$2292,5,0)</f>
        <v>8.8143999999999991</v>
      </c>
      <c r="E10" s="61">
        <f t="shared" si="0"/>
        <v>4</v>
      </c>
      <c r="F10" s="60">
        <f>VLOOKUP($A10,'Return Data'!$B$7:$R$2292,6,0)</f>
        <v>8.8143999999999991</v>
      </c>
      <c r="G10" s="61">
        <f t="shared" si="1"/>
        <v>4</v>
      </c>
      <c r="H10" s="60">
        <f>VLOOKUP($A10,'Return Data'!$B$7:$R$2292,7,0)</f>
        <v>5.1750999999999996</v>
      </c>
      <c r="I10" s="61">
        <f t="shared" si="2"/>
        <v>4</v>
      </c>
      <c r="J10" s="60">
        <f>VLOOKUP($A10,'Return Data'!$B$7:$R$2292,8,0)</f>
        <v>4.9989999999999997</v>
      </c>
      <c r="K10" s="61">
        <f t="shared" si="3"/>
        <v>2</v>
      </c>
      <c r="L10" s="60">
        <f>VLOOKUP($A10,'Return Data'!$B$7:$R$2292,9,0)</f>
        <v>6.1017999999999999</v>
      </c>
      <c r="M10" s="61">
        <f t="shared" si="4"/>
        <v>1</v>
      </c>
      <c r="N10" s="60">
        <f>VLOOKUP($A10,'Return Data'!$B$7:$R$2292,10,0)</f>
        <v>3.6819999999999999</v>
      </c>
      <c r="O10" s="61">
        <f t="shared" si="5"/>
        <v>3</v>
      </c>
      <c r="P10" s="60">
        <f>VLOOKUP($A10,'Return Data'!$B$7:$R$2292,11,0)</f>
        <v>3.8969999999999998</v>
      </c>
      <c r="Q10" s="61">
        <f t="shared" si="6"/>
        <v>3</v>
      </c>
      <c r="R10" s="60">
        <f>VLOOKUP($A10,'Return Data'!$B$7:$R$2292,12,0)</f>
        <v>3.9721000000000002</v>
      </c>
      <c r="S10" s="61">
        <f t="shared" si="7"/>
        <v>3</v>
      </c>
      <c r="T10" s="60">
        <f>VLOOKUP($A10,'Return Data'!$B$7:$R$2292,13,0)</f>
        <v>3.7980999999999998</v>
      </c>
      <c r="U10" s="61">
        <f t="shared" si="10"/>
        <v>6</v>
      </c>
      <c r="V10" s="60">
        <f>VLOOKUP($A10,'Return Data'!$B$7:$R$2292,17,0)</f>
        <v>3.78</v>
      </c>
      <c r="W10" s="61">
        <f t="shared" si="11"/>
        <v>8</v>
      </c>
      <c r="X10" s="60">
        <f>VLOOKUP($A10,'Return Data'!$B$7:$R$2292,14,0)</f>
        <v>4.6032999999999999</v>
      </c>
      <c r="Y10" s="61">
        <f t="shared" si="12"/>
        <v>11</v>
      </c>
      <c r="Z10" s="60">
        <f>VLOOKUP($A10,'Return Data'!$B$7:$R$2292,16,0)</f>
        <v>5.6440999999999999</v>
      </c>
      <c r="AA10" s="62">
        <f t="shared" si="13"/>
        <v>16</v>
      </c>
    </row>
    <row r="11" spans="1:27" x14ac:dyDescent="0.3">
      <c r="A11" s="58" t="s">
        <v>2045</v>
      </c>
      <c r="B11" s="59">
        <f>VLOOKUP($A11,'Return Data'!$B$7:$R$2292,3,0)</f>
        <v>44774</v>
      </c>
      <c r="C11" s="60">
        <f>VLOOKUP($A11,'Return Data'!$B$7:$R$2292,4,0)</f>
        <v>2635.0342999999998</v>
      </c>
      <c r="D11" s="60">
        <f>VLOOKUP($A11,'Return Data'!$B$7:$R$2292,5,0)</f>
        <v>7.7823000000000002</v>
      </c>
      <c r="E11" s="61">
        <f t="shared" si="0"/>
        <v>13</v>
      </c>
      <c r="F11" s="60">
        <f>VLOOKUP($A11,'Return Data'!$B$7:$R$2292,6,0)</f>
        <v>7.7823000000000002</v>
      </c>
      <c r="G11" s="61">
        <f t="shared" si="1"/>
        <v>13</v>
      </c>
      <c r="H11" s="60">
        <f>VLOOKUP($A11,'Return Data'!$B$7:$R$2292,7,0)</f>
        <v>4.7206000000000001</v>
      </c>
      <c r="I11" s="61">
        <f t="shared" si="2"/>
        <v>12</v>
      </c>
      <c r="J11" s="60">
        <f>VLOOKUP($A11,'Return Data'!$B$7:$R$2292,8,0)</f>
        <v>4.0632999999999999</v>
      </c>
      <c r="K11" s="61">
        <f t="shared" si="3"/>
        <v>11</v>
      </c>
      <c r="L11" s="60">
        <f>VLOOKUP($A11,'Return Data'!$B$7:$R$2292,9,0)</f>
        <v>4.9958999999999998</v>
      </c>
      <c r="M11" s="61">
        <f t="shared" si="4"/>
        <v>10</v>
      </c>
      <c r="N11" s="60">
        <f>VLOOKUP($A11,'Return Data'!$B$7:$R$2292,10,0)</f>
        <v>3.3494999999999999</v>
      </c>
      <c r="O11" s="61">
        <f t="shared" si="5"/>
        <v>13</v>
      </c>
      <c r="P11" s="60">
        <f>VLOOKUP($A11,'Return Data'!$B$7:$R$2292,11,0)</f>
        <v>3.57</v>
      </c>
      <c r="Q11" s="61">
        <f t="shared" si="6"/>
        <v>15</v>
      </c>
      <c r="R11" s="60">
        <f>VLOOKUP($A11,'Return Data'!$B$7:$R$2292,12,0)</f>
        <v>3.5676999999999999</v>
      </c>
      <c r="S11" s="61">
        <f t="shared" si="7"/>
        <v>12</v>
      </c>
      <c r="T11" s="60">
        <f>VLOOKUP($A11,'Return Data'!$B$7:$R$2292,13,0)</f>
        <v>3.3807</v>
      </c>
      <c r="U11" s="61">
        <f t="shared" si="10"/>
        <v>15</v>
      </c>
      <c r="V11" s="60">
        <f>VLOOKUP($A11,'Return Data'!$B$7:$R$2292,17,0)</f>
        <v>3.3540000000000001</v>
      </c>
      <c r="W11" s="61">
        <f t="shared" si="11"/>
        <v>17</v>
      </c>
      <c r="X11" s="60">
        <f>VLOOKUP($A11,'Return Data'!$B$7:$R$2292,14,0)</f>
        <v>4.2979000000000003</v>
      </c>
      <c r="Y11" s="61">
        <f t="shared" si="12"/>
        <v>15</v>
      </c>
      <c r="Z11" s="60">
        <f>VLOOKUP($A11,'Return Data'!$B$7:$R$2292,16,0)</f>
        <v>7.1383000000000001</v>
      </c>
      <c r="AA11" s="62">
        <f t="shared" si="13"/>
        <v>7</v>
      </c>
    </row>
    <row r="12" spans="1:27" x14ac:dyDescent="0.3">
      <c r="A12" s="58" t="s">
        <v>1407</v>
      </c>
      <c r="B12" s="59">
        <f>VLOOKUP($A12,'Return Data'!$B$7:$R$2292,3,0)</f>
        <v>44774</v>
      </c>
      <c r="C12" s="60">
        <f>VLOOKUP($A12,'Return Data'!$B$7:$R$2292,4,0)</f>
        <v>3162.6251999999999</v>
      </c>
      <c r="D12" s="60">
        <f>VLOOKUP($A12,'Return Data'!$B$7:$R$2292,5,0)</f>
        <v>7.0263999999999998</v>
      </c>
      <c r="E12" s="61">
        <f t="shared" si="0"/>
        <v>19</v>
      </c>
      <c r="F12" s="60">
        <f>VLOOKUP($A12,'Return Data'!$B$7:$R$2292,6,0)</f>
        <v>7.0263999999999998</v>
      </c>
      <c r="G12" s="61">
        <f t="shared" si="1"/>
        <v>19</v>
      </c>
      <c r="H12" s="60">
        <f>VLOOKUP($A12,'Return Data'!$B$7:$R$2292,7,0)</f>
        <v>3.8567</v>
      </c>
      <c r="I12" s="61">
        <f t="shared" si="2"/>
        <v>23</v>
      </c>
      <c r="J12" s="60">
        <f>VLOOKUP($A12,'Return Data'!$B$7:$R$2292,8,0)</f>
        <v>3.7237</v>
      </c>
      <c r="K12" s="61">
        <f t="shared" si="3"/>
        <v>20</v>
      </c>
      <c r="L12" s="60">
        <f>VLOOKUP($A12,'Return Data'!$B$7:$R$2292,9,0)</f>
        <v>4.3</v>
      </c>
      <c r="M12" s="61">
        <f t="shared" si="4"/>
        <v>22</v>
      </c>
      <c r="N12" s="60">
        <f>VLOOKUP($A12,'Return Data'!$B$7:$R$2292,10,0)</f>
        <v>2.9662000000000002</v>
      </c>
      <c r="O12" s="61">
        <f t="shared" si="5"/>
        <v>22</v>
      </c>
      <c r="P12" s="60">
        <f>VLOOKUP($A12,'Return Data'!$B$7:$R$2292,11,0)</f>
        <v>3.1230000000000002</v>
      </c>
      <c r="Q12" s="61">
        <f t="shared" si="6"/>
        <v>22</v>
      </c>
      <c r="R12" s="60">
        <f>VLOOKUP($A12,'Return Data'!$B$7:$R$2292,12,0)</f>
        <v>3.0211999999999999</v>
      </c>
      <c r="S12" s="61">
        <f t="shared" si="7"/>
        <v>22</v>
      </c>
      <c r="T12" s="60">
        <f>VLOOKUP($A12,'Return Data'!$B$7:$R$2292,13,0)</f>
        <v>2.8628999999999998</v>
      </c>
      <c r="U12" s="61">
        <f t="shared" si="10"/>
        <v>23</v>
      </c>
      <c r="V12" s="60">
        <f>VLOOKUP($A12,'Return Data'!$B$7:$R$2292,17,0)</f>
        <v>2.8043999999999998</v>
      </c>
      <c r="W12" s="61">
        <f t="shared" si="11"/>
        <v>22</v>
      </c>
      <c r="X12" s="60">
        <f>VLOOKUP($A12,'Return Data'!$B$7:$R$2292,14,0)</f>
        <v>3.8037000000000001</v>
      </c>
      <c r="Y12" s="61">
        <f t="shared" si="12"/>
        <v>19</v>
      </c>
      <c r="Z12" s="60">
        <f>VLOOKUP($A12,'Return Data'!$B$7:$R$2292,16,0)</f>
        <v>6.8787000000000003</v>
      </c>
      <c r="AA12" s="62">
        <f t="shared" si="13"/>
        <v>10</v>
      </c>
    </row>
    <row r="13" spans="1:27" x14ac:dyDescent="0.3">
      <c r="A13" s="58" t="s">
        <v>1409</v>
      </c>
      <c r="B13" s="59">
        <f>VLOOKUP($A13,'Return Data'!$B$7:$R$2292,3,0)</f>
        <v>44774</v>
      </c>
      <c r="C13" s="60">
        <f>VLOOKUP($A13,'Return Data'!$B$7:$R$2292,4,0)</f>
        <v>2817.7593000000002</v>
      </c>
      <c r="D13" s="60">
        <f>VLOOKUP($A13,'Return Data'!$B$7:$R$2292,5,0)</f>
        <v>7.6257999999999999</v>
      </c>
      <c r="E13" s="61">
        <f t="shared" si="0"/>
        <v>15</v>
      </c>
      <c r="F13" s="60">
        <f>VLOOKUP($A13,'Return Data'!$B$7:$R$2292,6,0)</f>
        <v>7.6257999999999999</v>
      </c>
      <c r="G13" s="61">
        <f t="shared" si="1"/>
        <v>15</v>
      </c>
      <c r="H13" s="60">
        <f>VLOOKUP($A13,'Return Data'!$B$7:$R$2292,7,0)</f>
        <v>4.3335999999999997</v>
      </c>
      <c r="I13" s="61">
        <f t="shared" si="2"/>
        <v>19</v>
      </c>
      <c r="J13" s="60">
        <f>VLOOKUP($A13,'Return Data'!$B$7:$R$2292,8,0)</f>
        <v>3.5831</v>
      </c>
      <c r="K13" s="61">
        <f t="shared" si="3"/>
        <v>21</v>
      </c>
      <c r="L13" s="60">
        <f>VLOOKUP($A13,'Return Data'!$B$7:$R$2292,9,0)</f>
        <v>4.3536000000000001</v>
      </c>
      <c r="M13" s="61">
        <f t="shared" si="4"/>
        <v>21</v>
      </c>
      <c r="N13" s="60">
        <f>VLOOKUP($A13,'Return Data'!$B$7:$R$2292,10,0)</f>
        <v>3.1175999999999999</v>
      </c>
      <c r="O13" s="61">
        <f t="shared" si="5"/>
        <v>20</v>
      </c>
      <c r="P13" s="60">
        <f>VLOOKUP($A13,'Return Data'!$B$7:$R$2292,11,0)</f>
        <v>3.2974000000000001</v>
      </c>
      <c r="Q13" s="61">
        <f t="shared" si="6"/>
        <v>21</v>
      </c>
      <c r="R13" s="60">
        <f>VLOOKUP($A13,'Return Data'!$B$7:$R$2292,12,0)</f>
        <v>3.2656999999999998</v>
      </c>
      <c r="S13" s="61">
        <f t="shared" si="7"/>
        <v>21</v>
      </c>
      <c r="T13" s="60">
        <f>VLOOKUP($A13,'Return Data'!$B$7:$R$2292,13,0)</f>
        <v>3.0705</v>
      </c>
      <c r="U13" s="61">
        <f t="shared" si="10"/>
        <v>22</v>
      </c>
      <c r="V13" s="60">
        <f>VLOOKUP($A13,'Return Data'!$B$7:$R$2292,17,0)</f>
        <v>3.0914000000000001</v>
      </c>
      <c r="W13" s="61">
        <f t="shared" si="11"/>
        <v>21</v>
      </c>
      <c r="X13" s="60">
        <f>VLOOKUP($A13,'Return Data'!$B$7:$R$2292,14,0)</f>
        <v>4.0515999999999996</v>
      </c>
      <c r="Y13" s="61">
        <f t="shared" si="12"/>
        <v>18</v>
      </c>
      <c r="Z13" s="60">
        <f>VLOOKUP($A13,'Return Data'!$B$7:$R$2292,16,0)</f>
        <v>6.6829000000000001</v>
      </c>
      <c r="AA13" s="62">
        <f t="shared" si="13"/>
        <v>12</v>
      </c>
    </row>
    <row r="14" spans="1:27" x14ac:dyDescent="0.3">
      <c r="A14" s="58" t="s">
        <v>1412</v>
      </c>
      <c r="B14" s="59">
        <f>VLOOKUP($A14,'Return Data'!$B$7:$R$2292,3,0)</f>
        <v>44774</v>
      </c>
      <c r="C14" s="60">
        <f>VLOOKUP($A14,'Return Data'!$B$7:$R$2292,4,0)</f>
        <v>34.820500000000003</v>
      </c>
      <c r="D14" s="60">
        <f>VLOOKUP($A14,'Return Data'!$B$7:$R$2292,5,0)</f>
        <v>4.7888000000000002</v>
      </c>
      <c r="E14" s="61">
        <f t="shared" si="0"/>
        <v>25</v>
      </c>
      <c r="F14" s="60">
        <f>VLOOKUP($A14,'Return Data'!$B$7:$R$2292,6,0)</f>
        <v>4.7888000000000002</v>
      </c>
      <c r="G14" s="61">
        <f t="shared" si="1"/>
        <v>25</v>
      </c>
      <c r="H14" s="60">
        <f>VLOOKUP($A14,'Return Data'!$B$7:$R$2292,7,0)</f>
        <v>4.9164000000000003</v>
      </c>
      <c r="I14" s="61">
        <f t="shared" si="2"/>
        <v>7</v>
      </c>
      <c r="J14" s="60">
        <f>VLOOKUP($A14,'Return Data'!$B$7:$R$2292,8,0)</f>
        <v>4.9059999999999997</v>
      </c>
      <c r="K14" s="61">
        <f t="shared" si="3"/>
        <v>3</v>
      </c>
      <c r="L14" s="60">
        <f>VLOOKUP($A14,'Return Data'!$B$7:$R$2292,9,0)</f>
        <v>4.7462</v>
      </c>
      <c r="M14" s="61">
        <f t="shared" si="4"/>
        <v>18</v>
      </c>
      <c r="N14" s="60">
        <f>VLOOKUP($A14,'Return Data'!$B$7:$R$2292,10,0)</f>
        <v>4.3708999999999998</v>
      </c>
      <c r="O14" s="61">
        <f t="shared" si="5"/>
        <v>1</v>
      </c>
      <c r="P14" s="60">
        <f>VLOOKUP($A14,'Return Data'!$B$7:$R$2292,11,0)</f>
        <v>11.4567</v>
      </c>
      <c r="Q14" s="61">
        <f t="shared" si="6"/>
        <v>1</v>
      </c>
      <c r="R14" s="60">
        <f>VLOOKUP($A14,'Return Data'!$B$7:$R$2292,12,0)</f>
        <v>13.278499999999999</v>
      </c>
      <c r="S14" s="61">
        <f t="shared" si="7"/>
        <v>1</v>
      </c>
      <c r="T14" s="60">
        <f>VLOOKUP($A14,'Return Data'!$B$7:$R$2292,13,0)</f>
        <v>13.4892</v>
      </c>
      <c r="U14" s="61">
        <f t="shared" si="10"/>
        <v>1</v>
      </c>
      <c r="V14" s="60">
        <f>VLOOKUP($A14,'Return Data'!$B$7:$R$2292,17,0)</f>
        <v>10.901300000000001</v>
      </c>
      <c r="W14" s="61">
        <f t="shared" si="11"/>
        <v>1</v>
      </c>
      <c r="X14" s="60">
        <f>VLOOKUP($A14,'Return Data'!$B$7:$R$2292,14,0)</f>
        <v>8.7120999999999995</v>
      </c>
      <c r="Y14" s="61">
        <f t="shared" si="12"/>
        <v>1</v>
      </c>
      <c r="Z14" s="60">
        <f>VLOOKUP($A14,'Return Data'!$B$7:$R$2292,16,0)</f>
        <v>8.9018999999999995</v>
      </c>
      <c r="AA14" s="62">
        <f t="shared" si="13"/>
        <v>1</v>
      </c>
    </row>
    <row r="15" spans="1:27" x14ac:dyDescent="0.3">
      <c r="A15" s="58" t="s">
        <v>1415</v>
      </c>
      <c r="B15" s="59">
        <f>VLOOKUP($A15,'Return Data'!$B$7:$R$2292,3,0)</f>
        <v>44774</v>
      </c>
      <c r="C15" s="60">
        <f>VLOOKUP($A15,'Return Data'!$B$7:$R$2292,4,0)</f>
        <v>12.420400000000001</v>
      </c>
      <c r="D15" s="60">
        <f>VLOOKUP($A15,'Return Data'!$B$7:$R$2292,5,0)</f>
        <v>8.4300999999999995</v>
      </c>
      <c r="E15" s="61">
        <f t="shared" si="0"/>
        <v>7</v>
      </c>
      <c r="F15" s="60">
        <f>VLOOKUP($A15,'Return Data'!$B$7:$R$2292,6,0)</f>
        <v>8.4300999999999995</v>
      </c>
      <c r="G15" s="61">
        <f t="shared" si="1"/>
        <v>7</v>
      </c>
      <c r="H15" s="60">
        <f>VLOOKUP($A15,'Return Data'!$B$7:$R$2292,7,0)</f>
        <v>4.7903000000000002</v>
      </c>
      <c r="I15" s="61">
        <f t="shared" si="2"/>
        <v>10</v>
      </c>
      <c r="J15" s="60">
        <f>VLOOKUP($A15,'Return Data'!$B$7:$R$2292,8,0)</f>
        <v>4.0365000000000002</v>
      </c>
      <c r="K15" s="61">
        <f t="shared" si="3"/>
        <v>13</v>
      </c>
      <c r="L15" s="60">
        <f>VLOOKUP($A15,'Return Data'!$B$7:$R$2292,9,0)</f>
        <v>5.0457999999999998</v>
      </c>
      <c r="M15" s="61">
        <f t="shared" si="4"/>
        <v>8</v>
      </c>
      <c r="N15" s="60">
        <f>VLOOKUP($A15,'Return Data'!$B$7:$R$2292,10,0)</f>
        <v>3.4601000000000002</v>
      </c>
      <c r="O15" s="61">
        <f t="shared" si="5"/>
        <v>11</v>
      </c>
      <c r="P15" s="60">
        <f>VLOOKUP($A15,'Return Data'!$B$7:$R$2292,11,0)</f>
        <v>3.7357</v>
      </c>
      <c r="Q15" s="61">
        <f t="shared" si="6"/>
        <v>8</v>
      </c>
      <c r="R15" s="60">
        <f>VLOOKUP($A15,'Return Data'!$B$7:$R$2292,12,0)</f>
        <v>3.6537999999999999</v>
      </c>
      <c r="S15" s="61">
        <f t="shared" si="7"/>
        <v>9</v>
      </c>
      <c r="T15" s="60">
        <f>VLOOKUP($A15,'Return Data'!$B$7:$R$2292,13,0)</f>
        <v>3.5143</v>
      </c>
      <c r="U15" s="61">
        <f t="shared" si="10"/>
        <v>11</v>
      </c>
      <c r="V15" s="60">
        <f>VLOOKUP($A15,'Return Data'!$B$7:$R$2292,17,0)</f>
        <v>3.7904</v>
      </c>
      <c r="W15" s="61">
        <f t="shared" si="11"/>
        <v>7</v>
      </c>
      <c r="X15" s="60">
        <f>VLOOKUP($A15,'Return Data'!$B$7:$R$2292,14,0)</f>
        <v>4.9329000000000001</v>
      </c>
      <c r="Y15" s="61">
        <f t="shared" si="12"/>
        <v>7</v>
      </c>
      <c r="Z15" s="60">
        <f>VLOOKUP($A15,'Return Data'!$B$7:$R$2292,16,0)</f>
        <v>5.7840999999999996</v>
      </c>
      <c r="AA15" s="62">
        <f t="shared" si="13"/>
        <v>14</v>
      </c>
    </row>
    <row r="16" spans="1:27" x14ac:dyDescent="0.3">
      <c r="A16" s="58" t="s">
        <v>1417</v>
      </c>
      <c r="B16" s="59">
        <f>VLOOKUP($A16,'Return Data'!$B$7:$R$2292,3,0)</f>
        <v>44774</v>
      </c>
      <c r="C16" s="60">
        <f>VLOOKUP($A16,'Return Data'!$B$7:$R$2292,4,0)</f>
        <v>1108.6635000000001</v>
      </c>
      <c r="D16" s="60">
        <f>VLOOKUP($A16,'Return Data'!$B$7:$R$2292,5,0)</f>
        <v>10.8192</v>
      </c>
      <c r="E16" s="61">
        <f t="shared" si="0"/>
        <v>1</v>
      </c>
      <c r="F16" s="60">
        <f>VLOOKUP($A16,'Return Data'!$B$7:$R$2292,6,0)</f>
        <v>10.8192</v>
      </c>
      <c r="G16" s="61">
        <f t="shared" si="1"/>
        <v>1</v>
      </c>
      <c r="H16" s="60">
        <f>VLOOKUP($A16,'Return Data'!$B$7:$R$2292,7,0)</f>
        <v>5.7404999999999999</v>
      </c>
      <c r="I16" s="61">
        <f t="shared" si="2"/>
        <v>2</v>
      </c>
      <c r="J16" s="60">
        <f>VLOOKUP($A16,'Return Data'!$B$7:$R$2292,8,0)</f>
        <v>4.6722999999999999</v>
      </c>
      <c r="K16" s="61">
        <f t="shared" si="3"/>
        <v>4</v>
      </c>
      <c r="L16" s="60">
        <f>VLOOKUP($A16,'Return Data'!$B$7:$R$2292,9,0)</f>
        <v>5.1726000000000001</v>
      </c>
      <c r="M16" s="61">
        <f t="shared" si="4"/>
        <v>3</v>
      </c>
      <c r="N16" s="60">
        <f>VLOOKUP($A16,'Return Data'!$B$7:$R$2292,10,0)</f>
        <v>3.5720999999999998</v>
      </c>
      <c r="O16" s="61">
        <f t="shared" si="5"/>
        <v>7</v>
      </c>
      <c r="P16" s="60">
        <f>VLOOKUP($A16,'Return Data'!$B$7:$R$2292,11,0)</f>
        <v>3.6821000000000002</v>
      </c>
      <c r="Q16" s="61">
        <f t="shared" si="6"/>
        <v>9</v>
      </c>
      <c r="R16" s="60">
        <f>VLOOKUP($A16,'Return Data'!$B$7:$R$2292,12,0)</f>
        <v>3.6814</v>
      </c>
      <c r="S16" s="61">
        <f t="shared" si="7"/>
        <v>7</v>
      </c>
      <c r="T16" s="60">
        <f>VLOOKUP($A16,'Return Data'!$B$7:$R$2292,13,0)</f>
        <v>3.5567000000000002</v>
      </c>
      <c r="U16" s="61">
        <f t="shared" si="10"/>
        <v>8</v>
      </c>
      <c r="V16" s="60"/>
      <c r="W16" s="61"/>
      <c r="X16" s="60"/>
      <c r="Y16" s="61"/>
      <c r="Z16" s="60">
        <f>VLOOKUP($A16,'Return Data'!$B$7:$R$2292,16,0)</f>
        <v>4.2008000000000001</v>
      </c>
      <c r="AA16" s="62">
        <f t="shared" si="13"/>
        <v>21</v>
      </c>
    </row>
    <row r="17" spans="1:27" x14ac:dyDescent="0.3">
      <c r="A17" s="58" t="s">
        <v>1418</v>
      </c>
      <c r="B17" s="59">
        <f>VLOOKUP($A17,'Return Data'!$B$7:$R$2292,3,0)</f>
        <v>44774</v>
      </c>
      <c r="C17" s="60">
        <f>VLOOKUP($A17,'Return Data'!$B$7:$R$2292,4,0)</f>
        <v>22.6981</v>
      </c>
      <c r="D17" s="60">
        <f>VLOOKUP($A17,'Return Data'!$B$7:$R$2292,5,0)</f>
        <v>7.2405999999999997</v>
      </c>
      <c r="E17" s="61">
        <f t="shared" si="0"/>
        <v>18</v>
      </c>
      <c r="F17" s="60">
        <f>VLOOKUP($A17,'Return Data'!$B$7:$R$2292,6,0)</f>
        <v>7.2405999999999997</v>
      </c>
      <c r="G17" s="61">
        <f t="shared" si="1"/>
        <v>18</v>
      </c>
      <c r="H17" s="60">
        <f>VLOOKUP($A17,'Return Data'!$B$7:$R$2292,7,0)</f>
        <v>4.8517000000000001</v>
      </c>
      <c r="I17" s="61">
        <f t="shared" si="2"/>
        <v>8</v>
      </c>
      <c r="J17" s="60">
        <f>VLOOKUP($A17,'Return Data'!$B$7:$R$2292,8,0)</f>
        <v>4.4873000000000003</v>
      </c>
      <c r="K17" s="61">
        <f t="shared" si="3"/>
        <v>6</v>
      </c>
      <c r="L17" s="60">
        <f>VLOOKUP($A17,'Return Data'!$B$7:$R$2292,9,0)</f>
        <v>5.1003999999999996</v>
      </c>
      <c r="M17" s="61">
        <f t="shared" si="4"/>
        <v>5</v>
      </c>
      <c r="N17" s="60">
        <f>VLOOKUP($A17,'Return Data'!$B$7:$R$2292,10,0)</f>
        <v>3.8003999999999998</v>
      </c>
      <c r="O17" s="61">
        <f t="shared" si="5"/>
        <v>2</v>
      </c>
      <c r="P17" s="60">
        <f>VLOOKUP($A17,'Return Data'!$B$7:$R$2292,11,0)</f>
        <v>3.8054999999999999</v>
      </c>
      <c r="Q17" s="61">
        <f t="shared" si="6"/>
        <v>5</v>
      </c>
      <c r="R17" s="60">
        <f>VLOOKUP($A17,'Return Data'!$B$7:$R$2292,12,0)</f>
        <v>3.7869999999999999</v>
      </c>
      <c r="S17" s="61">
        <f t="shared" si="7"/>
        <v>5</v>
      </c>
      <c r="T17" s="60">
        <f>VLOOKUP($A17,'Return Data'!$B$7:$R$2292,13,0)</f>
        <v>3.7564000000000002</v>
      </c>
      <c r="U17" s="61">
        <f t="shared" si="10"/>
        <v>7</v>
      </c>
      <c r="V17" s="60">
        <f>VLOOKUP($A17,'Return Data'!$B$7:$R$2292,17,0)</f>
        <v>4.2458999999999998</v>
      </c>
      <c r="W17" s="61">
        <f t="shared" si="11"/>
        <v>4</v>
      </c>
      <c r="X17" s="60">
        <f>VLOOKUP($A17,'Return Data'!$B$7:$R$2292,14,0)</f>
        <v>5.3502000000000001</v>
      </c>
      <c r="Y17" s="61">
        <f t="shared" si="12"/>
        <v>6</v>
      </c>
      <c r="Z17" s="60">
        <f>VLOOKUP($A17,'Return Data'!$B$7:$R$2292,16,0)</f>
        <v>7.5548999999999999</v>
      </c>
      <c r="AA17" s="62">
        <f t="shared" si="13"/>
        <v>3</v>
      </c>
    </row>
    <row r="18" spans="1:27" x14ac:dyDescent="0.3">
      <c r="A18" s="58" t="s">
        <v>1420</v>
      </c>
      <c r="B18" s="59">
        <f>VLOOKUP($A18,'Return Data'!$B$7:$R$2292,3,0)</f>
        <v>44774</v>
      </c>
      <c r="C18" s="60">
        <f>VLOOKUP($A18,'Return Data'!$B$7:$R$2292,4,0)</f>
        <v>2280.5394999999999</v>
      </c>
      <c r="D18" s="60">
        <f>VLOOKUP($A18,'Return Data'!$B$7:$R$2292,5,0)</f>
        <v>6.5858999999999996</v>
      </c>
      <c r="E18" s="61">
        <f t="shared" si="0"/>
        <v>20</v>
      </c>
      <c r="F18" s="60">
        <f>VLOOKUP($A18,'Return Data'!$B$7:$R$2292,6,0)</f>
        <v>6.5858999999999996</v>
      </c>
      <c r="G18" s="61">
        <f t="shared" si="1"/>
        <v>20</v>
      </c>
      <c r="H18" s="60">
        <f>VLOOKUP($A18,'Return Data'!$B$7:$R$2292,7,0)</f>
        <v>4.7720000000000002</v>
      </c>
      <c r="I18" s="61">
        <f t="shared" si="2"/>
        <v>11</v>
      </c>
      <c r="J18" s="60">
        <f>VLOOKUP($A18,'Return Data'!$B$7:$R$2292,8,0)</f>
        <v>4.0628000000000002</v>
      </c>
      <c r="K18" s="61">
        <f t="shared" si="3"/>
        <v>12</v>
      </c>
      <c r="L18" s="60">
        <f>VLOOKUP($A18,'Return Data'!$B$7:$R$2292,9,0)</f>
        <v>4.7572999999999999</v>
      </c>
      <c r="M18" s="61">
        <f t="shared" si="4"/>
        <v>17</v>
      </c>
      <c r="N18" s="60">
        <f>VLOOKUP($A18,'Return Data'!$B$7:$R$2292,10,0)</f>
        <v>3.5895000000000001</v>
      </c>
      <c r="O18" s="61">
        <f t="shared" si="5"/>
        <v>6</v>
      </c>
      <c r="P18" s="60">
        <f>VLOOKUP($A18,'Return Data'!$B$7:$R$2292,11,0)</f>
        <v>3.6392000000000002</v>
      </c>
      <c r="Q18" s="61">
        <f t="shared" si="6"/>
        <v>11</v>
      </c>
      <c r="R18" s="60">
        <f>VLOOKUP($A18,'Return Data'!$B$7:$R$2292,12,0)</f>
        <v>3.5468999999999999</v>
      </c>
      <c r="S18" s="61">
        <f t="shared" si="7"/>
        <v>13</v>
      </c>
      <c r="T18" s="60">
        <f>VLOOKUP($A18,'Return Data'!$B$7:$R$2292,13,0)</f>
        <v>4.0547000000000004</v>
      </c>
      <c r="U18" s="61">
        <f t="shared" si="10"/>
        <v>3</v>
      </c>
      <c r="V18" s="60">
        <f>VLOOKUP($A18,'Return Data'!$B$7:$R$2292,17,0)</f>
        <v>4.0007000000000001</v>
      </c>
      <c r="W18" s="61">
        <f t="shared" si="11"/>
        <v>6</v>
      </c>
      <c r="X18" s="60">
        <f>VLOOKUP($A18,'Return Data'!$B$7:$R$2292,14,0)</f>
        <v>6.1630000000000003</v>
      </c>
      <c r="Y18" s="61">
        <f t="shared" si="12"/>
        <v>2</v>
      </c>
      <c r="Z18" s="60">
        <f>VLOOKUP($A18,'Return Data'!$B$7:$R$2292,16,0)</f>
        <v>7.1623999999999999</v>
      </c>
      <c r="AA18" s="62">
        <f t="shared" si="13"/>
        <v>6</v>
      </c>
    </row>
    <row r="19" spans="1:27" x14ac:dyDescent="0.3">
      <c r="A19" s="58" t="s">
        <v>1423</v>
      </c>
      <c r="B19" s="59">
        <f>VLOOKUP($A19,'Return Data'!$B$7:$R$2292,3,0)</f>
        <v>44774</v>
      </c>
      <c r="C19" s="60">
        <f>VLOOKUP($A19,'Return Data'!$B$7:$R$2292,4,0)</f>
        <v>12.472099999999999</v>
      </c>
      <c r="D19" s="60">
        <f>VLOOKUP($A19,'Return Data'!$B$7:$R$2292,5,0)</f>
        <v>8.7858999999999998</v>
      </c>
      <c r="E19" s="61">
        <f t="shared" si="0"/>
        <v>5</v>
      </c>
      <c r="F19" s="60">
        <f>VLOOKUP($A19,'Return Data'!$B$7:$R$2292,6,0)</f>
        <v>8.7858999999999998</v>
      </c>
      <c r="G19" s="61">
        <f t="shared" si="1"/>
        <v>5</v>
      </c>
      <c r="H19" s="60">
        <f>VLOOKUP($A19,'Return Data'!$B$7:$R$2292,7,0)</f>
        <v>4.6867000000000001</v>
      </c>
      <c r="I19" s="61">
        <f t="shared" si="2"/>
        <v>14</v>
      </c>
      <c r="J19" s="60">
        <f>VLOOKUP($A19,'Return Data'!$B$7:$R$2292,8,0)</f>
        <v>4.1665000000000001</v>
      </c>
      <c r="K19" s="61">
        <f t="shared" si="3"/>
        <v>9</v>
      </c>
      <c r="L19" s="60">
        <f>VLOOKUP($A19,'Return Data'!$B$7:$R$2292,9,0)</f>
        <v>4.9771999999999998</v>
      </c>
      <c r="M19" s="61">
        <f t="shared" si="4"/>
        <v>11</v>
      </c>
      <c r="N19" s="60">
        <f>VLOOKUP($A19,'Return Data'!$B$7:$R$2292,10,0)</f>
        <v>3.3538000000000001</v>
      </c>
      <c r="O19" s="61">
        <f t="shared" si="5"/>
        <v>12</v>
      </c>
      <c r="P19" s="60">
        <f>VLOOKUP($A19,'Return Data'!$B$7:$R$2292,11,0)</f>
        <v>3.6410999999999998</v>
      </c>
      <c r="Q19" s="61">
        <f t="shared" si="6"/>
        <v>10</v>
      </c>
      <c r="R19" s="60">
        <f>VLOOKUP($A19,'Return Data'!$B$7:$R$2292,12,0)</f>
        <v>3.5727000000000002</v>
      </c>
      <c r="S19" s="61">
        <f t="shared" si="7"/>
        <v>11</v>
      </c>
      <c r="T19" s="60">
        <f>VLOOKUP($A19,'Return Data'!$B$7:$R$2292,13,0)</f>
        <v>3.4386000000000001</v>
      </c>
      <c r="U19" s="61">
        <f t="shared" si="10"/>
        <v>14</v>
      </c>
      <c r="V19" s="60">
        <f>VLOOKUP($A19,'Return Data'!$B$7:$R$2292,17,0)</f>
        <v>3.4434</v>
      </c>
      <c r="W19" s="61">
        <f t="shared" si="11"/>
        <v>16</v>
      </c>
      <c r="X19" s="60">
        <f>VLOOKUP($A19,'Return Data'!$B$7:$R$2292,14,0)</f>
        <v>4.6322999999999999</v>
      </c>
      <c r="Y19" s="61">
        <f t="shared" si="12"/>
        <v>10</v>
      </c>
      <c r="Z19" s="60">
        <f>VLOOKUP($A19,'Return Data'!$B$7:$R$2292,16,0)</f>
        <v>5.6186999999999996</v>
      </c>
      <c r="AA19" s="62">
        <f t="shared" si="13"/>
        <v>17</v>
      </c>
    </row>
    <row r="20" spans="1:27" x14ac:dyDescent="0.3">
      <c r="A20" s="58" t="s">
        <v>1426</v>
      </c>
      <c r="B20" s="59">
        <f>VLOOKUP($A20,'Return Data'!$B$7:$R$2292,3,0)</f>
        <v>44774</v>
      </c>
      <c r="C20" s="60">
        <f>VLOOKUP($A20,'Return Data'!$B$7:$R$2292,4,0)</f>
        <v>2220.9645999999998</v>
      </c>
      <c r="D20" s="60">
        <f>VLOOKUP($A20,'Return Data'!$B$7:$R$2292,5,0)</f>
        <v>7.6170999999999998</v>
      </c>
      <c r="E20" s="61">
        <f t="shared" si="0"/>
        <v>16</v>
      </c>
      <c r="F20" s="60">
        <f>VLOOKUP($A20,'Return Data'!$B$7:$R$2292,6,0)</f>
        <v>7.6170999999999998</v>
      </c>
      <c r="G20" s="61">
        <f t="shared" si="1"/>
        <v>16</v>
      </c>
      <c r="H20" s="60">
        <f>VLOOKUP($A20,'Return Data'!$B$7:$R$2292,7,0)</f>
        <v>4.5762999999999998</v>
      </c>
      <c r="I20" s="61">
        <f t="shared" si="2"/>
        <v>15</v>
      </c>
      <c r="J20" s="60">
        <f>VLOOKUP($A20,'Return Data'!$B$7:$R$2292,8,0)</f>
        <v>3.8972000000000002</v>
      </c>
      <c r="K20" s="61">
        <f t="shared" si="3"/>
        <v>15</v>
      </c>
      <c r="L20" s="60">
        <f>VLOOKUP($A20,'Return Data'!$B$7:$R$2292,9,0)</f>
        <v>4.8182999999999998</v>
      </c>
      <c r="M20" s="61">
        <f t="shared" si="4"/>
        <v>15</v>
      </c>
      <c r="N20" s="60">
        <f>VLOOKUP($A20,'Return Data'!$B$7:$R$2292,10,0)</f>
        <v>3.117</v>
      </c>
      <c r="O20" s="61">
        <f t="shared" si="5"/>
        <v>21</v>
      </c>
      <c r="P20" s="60">
        <f>VLOOKUP($A20,'Return Data'!$B$7:$R$2292,11,0)</f>
        <v>3.3776999999999999</v>
      </c>
      <c r="Q20" s="61">
        <f t="shared" si="6"/>
        <v>19</v>
      </c>
      <c r="R20" s="60">
        <f>VLOOKUP($A20,'Return Data'!$B$7:$R$2292,12,0)</f>
        <v>3.3209</v>
      </c>
      <c r="S20" s="61">
        <f t="shared" si="7"/>
        <v>20</v>
      </c>
      <c r="T20" s="60">
        <f>VLOOKUP($A20,'Return Data'!$B$7:$R$2292,13,0)</f>
        <v>3.1566000000000001</v>
      </c>
      <c r="U20" s="61">
        <f t="shared" si="10"/>
        <v>21</v>
      </c>
      <c r="V20" s="60">
        <f>VLOOKUP($A20,'Return Data'!$B$7:$R$2292,17,0)</f>
        <v>3.1743999999999999</v>
      </c>
      <c r="W20" s="61">
        <f t="shared" si="11"/>
        <v>20</v>
      </c>
      <c r="X20" s="60">
        <f>VLOOKUP($A20,'Return Data'!$B$7:$R$2292,14,0)</f>
        <v>4.2531999999999996</v>
      </c>
      <c r="Y20" s="61">
        <f t="shared" si="12"/>
        <v>16</v>
      </c>
      <c r="Z20" s="60">
        <f>VLOOKUP($A20,'Return Data'!$B$7:$R$2292,16,0)</f>
        <v>7.1243999999999996</v>
      </c>
      <c r="AA20" s="62">
        <f t="shared" si="13"/>
        <v>8</v>
      </c>
    </row>
    <row r="21" spans="1:27" x14ac:dyDescent="0.3">
      <c r="A21" s="58" t="s">
        <v>1430</v>
      </c>
      <c r="B21" s="59">
        <f>VLOOKUP($A21,'Return Data'!$B$7:$R$2292,3,0)</f>
        <v>44774</v>
      </c>
      <c r="C21" s="60">
        <f>VLOOKUP($A21,'Return Data'!$B$7:$R$2292,4,0)</f>
        <v>35.304099999999998</v>
      </c>
      <c r="D21" s="60">
        <f>VLOOKUP($A21,'Return Data'!$B$7:$R$2292,5,0)</f>
        <v>7.8280000000000003</v>
      </c>
      <c r="E21" s="61">
        <f t="shared" si="0"/>
        <v>12</v>
      </c>
      <c r="F21" s="60">
        <f>VLOOKUP($A21,'Return Data'!$B$7:$R$2292,6,0)</f>
        <v>7.8280000000000003</v>
      </c>
      <c r="G21" s="61">
        <f t="shared" si="1"/>
        <v>12</v>
      </c>
      <c r="H21" s="60">
        <f>VLOOKUP($A21,'Return Data'!$B$7:$R$2292,7,0)</f>
        <v>4.9524999999999997</v>
      </c>
      <c r="I21" s="61">
        <f t="shared" si="2"/>
        <v>6</v>
      </c>
      <c r="J21" s="60">
        <f>VLOOKUP($A21,'Return Data'!$B$7:$R$2292,8,0)</f>
        <v>4.1273</v>
      </c>
      <c r="K21" s="61">
        <f t="shared" si="3"/>
        <v>10</v>
      </c>
      <c r="L21" s="60">
        <f>VLOOKUP($A21,'Return Data'!$B$7:$R$2292,9,0)</f>
        <v>5.0004</v>
      </c>
      <c r="M21" s="61">
        <f t="shared" si="4"/>
        <v>9</v>
      </c>
      <c r="N21" s="60">
        <f>VLOOKUP($A21,'Return Data'!$B$7:$R$2292,10,0)</f>
        <v>3.4723000000000002</v>
      </c>
      <c r="O21" s="61">
        <f t="shared" si="5"/>
        <v>10</v>
      </c>
      <c r="P21" s="60">
        <f>VLOOKUP($A21,'Return Data'!$B$7:$R$2292,11,0)</f>
        <v>3.7581000000000002</v>
      </c>
      <c r="Q21" s="61">
        <f t="shared" si="6"/>
        <v>7</v>
      </c>
      <c r="R21" s="60">
        <f>VLOOKUP($A21,'Return Data'!$B$7:$R$2292,12,0)</f>
        <v>3.6623999999999999</v>
      </c>
      <c r="S21" s="61">
        <f t="shared" si="7"/>
        <v>8</v>
      </c>
      <c r="T21" s="60">
        <f>VLOOKUP($A21,'Return Data'!$B$7:$R$2292,13,0)</f>
        <v>3.4687000000000001</v>
      </c>
      <c r="U21" s="61">
        <f t="shared" si="10"/>
        <v>13</v>
      </c>
      <c r="V21" s="60">
        <f>VLOOKUP($A21,'Return Data'!$B$7:$R$2292,17,0)</f>
        <v>3.5255000000000001</v>
      </c>
      <c r="W21" s="61">
        <f t="shared" si="11"/>
        <v>11</v>
      </c>
      <c r="X21" s="60">
        <f>VLOOKUP($A21,'Return Data'!$B$7:$R$2292,14,0)</f>
        <v>4.6855000000000002</v>
      </c>
      <c r="Y21" s="61">
        <f t="shared" si="12"/>
        <v>9</v>
      </c>
      <c r="Z21" s="60">
        <f>VLOOKUP($A21,'Return Data'!$B$7:$R$2292,16,0)</f>
        <v>7.2683999999999997</v>
      </c>
      <c r="AA21" s="62">
        <f t="shared" si="13"/>
        <v>5</v>
      </c>
    </row>
    <row r="22" spans="1:27" x14ac:dyDescent="0.3">
      <c r="A22" s="58" t="s">
        <v>1432</v>
      </c>
      <c r="B22" s="59">
        <f>VLOOKUP($A22,'Return Data'!$B$7:$R$2292,3,0)</f>
        <v>44774</v>
      </c>
      <c r="C22" s="60">
        <f>VLOOKUP($A22,'Return Data'!$B$7:$R$2292,4,0)</f>
        <v>35.850099999999998</v>
      </c>
      <c r="D22" s="60">
        <f>VLOOKUP($A22,'Return Data'!$B$7:$R$2292,5,0)</f>
        <v>8.5922999999999998</v>
      </c>
      <c r="E22" s="61">
        <f t="shared" si="0"/>
        <v>6</v>
      </c>
      <c r="F22" s="60">
        <f>VLOOKUP($A22,'Return Data'!$B$7:$R$2292,6,0)</f>
        <v>8.5922999999999998</v>
      </c>
      <c r="G22" s="61">
        <f t="shared" si="1"/>
        <v>6</v>
      </c>
      <c r="H22" s="60">
        <f>VLOOKUP($A22,'Return Data'!$B$7:$R$2292,7,0)</f>
        <v>5.1101999999999999</v>
      </c>
      <c r="I22" s="61">
        <f t="shared" si="2"/>
        <v>5</v>
      </c>
      <c r="J22" s="60">
        <f>VLOOKUP($A22,'Return Data'!$B$7:$R$2292,8,0)</f>
        <v>4.2904999999999998</v>
      </c>
      <c r="K22" s="61">
        <f t="shared" si="3"/>
        <v>7</v>
      </c>
      <c r="L22" s="60">
        <f>VLOOKUP($A22,'Return Data'!$B$7:$R$2292,9,0)</f>
        <v>4.9008000000000003</v>
      </c>
      <c r="M22" s="61">
        <f t="shared" si="4"/>
        <v>14</v>
      </c>
      <c r="N22" s="60">
        <f>VLOOKUP($A22,'Return Data'!$B$7:$R$2292,10,0)</f>
        <v>3.5203000000000002</v>
      </c>
      <c r="O22" s="61">
        <f t="shared" si="5"/>
        <v>9</v>
      </c>
      <c r="P22" s="60">
        <f>VLOOKUP($A22,'Return Data'!$B$7:$R$2292,11,0)</f>
        <v>3.7623000000000002</v>
      </c>
      <c r="Q22" s="61">
        <f t="shared" si="6"/>
        <v>6</v>
      </c>
      <c r="R22" s="60">
        <f>VLOOKUP($A22,'Return Data'!$B$7:$R$2292,12,0)</f>
        <v>3.6991999999999998</v>
      </c>
      <c r="S22" s="61">
        <f t="shared" si="7"/>
        <v>6</v>
      </c>
      <c r="T22" s="60">
        <f>VLOOKUP($A22,'Return Data'!$B$7:$R$2292,13,0)</f>
        <v>3.5335000000000001</v>
      </c>
      <c r="U22" s="61">
        <f t="shared" si="10"/>
        <v>10</v>
      </c>
      <c r="V22" s="60">
        <f>VLOOKUP($A22,'Return Data'!$B$7:$R$2292,17,0)</f>
        <v>3.4847000000000001</v>
      </c>
      <c r="W22" s="61">
        <f t="shared" si="11"/>
        <v>12</v>
      </c>
      <c r="X22" s="60">
        <f>VLOOKUP($A22,'Return Data'!$B$7:$R$2292,14,0)</f>
        <v>4.5679999999999996</v>
      </c>
      <c r="Y22" s="61">
        <f t="shared" si="12"/>
        <v>12</v>
      </c>
      <c r="Z22" s="60">
        <f>VLOOKUP($A22,'Return Data'!$B$7:$R$2292,16,0)</f>
        <v>3.8235999999999999</v>
      </c>
      <c r="AA22" s="62">
        <f t="shared" si="13"/>
        <v>24</v>
      </c>
    </row>
    <row r="23" spans="1:27" x14ac:dyDescent="0.3">
      <c r="A23" s="58" t="s">
        <v>1435</v>
      </c>
      <c r="B23" s="59">
        <f>VLOOKUP($A23,'Return Data'!$B$7:$R$2292,3,0)</f>
        <v>44774</v>
      </c>
      <c r="C23" s="60">
        <f>VLOOKUP($A23,'Return Data'!$B$7:$R$2292,4,0)</f>
        <v>1103.2699</v>
      </c>
      <c r="D23" s="60">
        <f>VLOOKUP($A23,'Return Data'!$B$7:$R$2292,5,0)</f>
        <v>8.9368999999999996</v>
      </c>
      <c r="E23" s="61">
        <f t="shared" si="0"/>
        <v>3</v>
      </c>
      <c r="F23" s="60">
        <f>VLOOKUP($A23,'Return Data'!$B$7:$R$2292,6,0)</f>
        <v>8.9368999999999996</v>
      </c>
      <c r="G23" s="61">
        <f t="shared" si="1"/>
        <v>3</v>
      </c>
      <c r="H23" s="60">
        <f>VLOOKUP($A23,'Return Data'!$B$7:$R$2292,7,0)</f>
        <v>6.7933000000000003</v>
      </c>
      <c r="I23" s="61">
        <f t="shared" si="2"/>
        <v>1</v>
      </c>
      <c r="J23" s="60">
        <f>VLOOKUP($A23,'Return Data'!$B$7:$R$2292,8,0)</f>
        <v>5.6473000000000004</v>
      </c>
      <c r="K23" s="61">
        <f t="shared" si="3"/>
        <v>1</v>
      </c>
      <c r="L23" s="60">
        <f>VLOOKUP($A23,'Return Data'!$B$7:$R$2292,9,0)</f>
        <v>5.1029999999999998</v>
      </c>
      <c r="M23" s="61">
        <f t="shared" si="4"/>
        <v>4</v>
      </c>
      <c r="N23" s="60">
        <f>VLOOKUP($A23,'Return Data'!$B$7:$R$2292,10,0)</f>
        <v>3.6034999999999999</v>
      </c>
      <c r="O23" s="61">
        <f t="shared" si="5"/>
        <v>5</v>
      </c>
      <c r="P23" s="60">
        <f>VLOOKUP($A23,'Return Data'!$B$7:$R$2292,11,0)</f>
        <v>3.6040000000000001</v>
      </c>
      <c r="Q23" s="61">
        <f t="shared" si="6"/>
        <v>12</v>
      </c>
      <c r="R23" s="60">
        <f>VLOOKUP($A23,'Return Data'!$B$7:$R$2292,12,0)</f>
        <v>3.4232</v>
      </c>
      <c r="S23" s="61">
        <f t="shared" si="7"/>
        <v>16</v>
      </c>
      <c r="T23" s="60">
        <f>VLOOKUP($A23,'Return Data'!$B$7:$R$2292,13,0)</f>
        <v>3.3380999999999998</v>
      </c>
      <c r="U23" s="61">
        <f t="shared" si="10"/>
        <v>18</v>
      </c>
      <c r="V23" s="60">
        <f>VLOOKUP($A23,'Return Data'!$B$7:$R$2292,17,0)</f>
        <v>3.3289</v>
      </c>
      <c r="W23" s="61">
        <f t="shared" si="11"/>
        <v>18</v>
      </c>
      <c r="X23" s="60"/>
      <c r="Y23" s="61"/>
      <c r="Z23" s="60">
        <f>VLOOKUP($A23,'Return Data'!$B$7:$R$2292,16,0)</f>
        <v>3.7360000000000002</v>
      </c>
      <c r="AA23" s="62">
        <f t="shared" si="13"/>
        <v>25</v>
      </c>
    </row>
    <row r="24" spans="1:27" x14ac:dyDescent="0.3">
      <c r="A24" s="58" t="s">
        <v>1437</v>
      </c>
      <c r="B24" s="59">
        <f>VLOOKUP($A24,'Return Data'!$B$7:$R$2292,3,0)</f>
        <v>44774</v>
      </c>
      <c r="C24" s="60">
        <f>VLOOKUP($A24,'Return Data'!$B$7:$R$2292,4,0)</f>
        <v>1130.519</v>
      </c>
      <c r="D24" s="60">
        <f>VLOOKUP($A24,'Return Data'!$B$7:$R$2292,5,0)</f>
        <v>7.7385000000000002</v>
      </c>
      <c r="E24" s="61">
        <f t="shared" si="0"/>
        <v>14</v>
      </c>
      <c r="F24" s="60">
        <f>VLOOKUP($A24,'Return Data'!$B$7:$R$2292,6,0)</f>
        <v>7.7385000000000002</v>
      </c>
      <c r="G24" s="61">
        <f t="shared" si="1"/>
        <v>14</v>
      </c>
      <c r="H24" s="60">
        <f>VLOOKUP($A24,'Return Data'!$B$7:$R$2292,7,0)</f>
        <v>4.7153</v>
      </c>
      <c r="I24" s="61">
        <f t="shared" si="2"/>
        <v>13</v>
      </c>
      <c r="J24" s="60">
        <f>VLOOKUP($A24,'Return Data'!$B$7:$R$2292,8,0)</f>
        <v>4.1938000000000004</v>
      </c>
      <c r="K24" s="61">
        <f t="shared" si="3"/>
        <v>8</v>
      </c>
      <c r="L24" s="60">
        <f>VLOOKUP($A24,'Return Data'!$B$7:$R$2292,9,0)</f>
        <v>4.9447000000000001</v>
      </c>
      <c r="M24" s="61">
        <f t="shared" si="4"/>
        <v>13</v>
      </c>
      <c r="N24" s="60">
        <f>VLOOKUP($A24,'Return Data'!$B$7:$R$2292,10,0)</f>
        <v>3.3437000000000001</v>
      </c>
      <c r="O24" s="61">
        <f t="shared" si="5"/>
        <v>14</v>
      </c>
      <c r="P24" s="60">
        <f>VLOOKUP($A24,'Return Data'!$B$7:$R$2292,11,0)</f>
        <v>3.5165000000000002</v>
      </c>
      <c r="Q24" s="61">
        <f t="shared" si="6"/>
        <v>16</v>
      </c>
      <c r="R24" s="60">
        <f>VLOOKUP($A24,'Return Data'!$B$7:$R$2292,12,0)</f>
        <v>3.4765000000000001</v>
      </c>
      <c r="S24" s="61">
        <f t="shared" si="7"/>
        <v>15</v>
      </c>
      <c r="T24" s="60">
        <f>VLOOKUP($A24,'Return Data'!$B$7:$R$2292,13,0)</f>
        <v>3.3618999999999999</v>
      </c>
      <c r="U24" s="61">
        <f t="shared" si="10"/>
        <v>16</v>
      </c>
      <c r="V24" s="60">
        <f>VLOOKUP($A24,'Return Data'!$B$7:$R$2292,17,0)</f>
        <v>3.4746000000000001</v>
      </c>
      <c r="W24" s="61">
        <f t="shared" si="11"/>
        <v>13</v>
      </c>
      <c r="X24" s="60"/>
      <c r="Y24" s="61"/>
      <c r="Z24" s="60">
        <f>VLOOKUP($A24,'Return Data'!$B$7:$R$2292,16,0)</f>
        <v>4.4922000000000004</v>
      </c>
      <c r="AA24" s="62">
        <f t="shared" si="13"/>
        <v>20</v>
      </c>
    </row>
    <row r="25" spans="1:27" x14ac:dyDescent="0.3">
      <c r="A25" s="58" t="s">
        <v>1439</v>
      </c>
      <c r="B25" s="59">
        <f>VLOOKUP($A25,'Return Data'!$B$7:$R$2292,3,0)</f>
        <v>44774</v>
      </c>
      <c r="C25" s="60">
        <f>VLOOKUP($A25,'Return Data'!$B$7:$R$2292,4,0)</f>
        <v>14.003299999999999</v>
      </c>
      <c r="D25" s="60">
        <f>VLOOKUP($A25,'Return Data'!$B$7:$R$2292,5,0)</f>
        <v>5.0414000000000003</v>
      </c>
      <c r="E25" s="61">
        <f t="shared" si="0"/>
        <v>24</v>
      </c>
      <c r="F25" s="60">
        <f>VLOOKUP($A25,'Return Data'!$B$7:$R$2292,6,0)</f>
        <v>5.0414000000000003</v>
      </c>
      <c r="G25" s="61">
        <f t="shared" si="1"/>
        <v>24</v>
      </c>
      <c r="H25" s="60">
        <f>VLOOKUP($A25,'Return Data'!$B$7:$R$2292,7,0)</f>
        <v>3.2042999999999999</v>
      </c>
      <c r="I25" s="61">
        <f t="shared" si="2"/>
        <v>25</v>
      </c>
      <c r="J25" s="60">
        <f>VLOOKUP($A25,'Return Data'!$B$7:$R$2292,8,0)</f>
        <v>3.2808999999999999</v>
      </c>
      <c r="K25" s="61">
        <f t="shared" si="3"/>
        <v>25</v>
      </c>
      <c r="L25" s="60">
        <f>VLOOKUP($A25,'Return Data'!$B$7:$R$2292,9,0)</f>
        <v>3.5082</v>
      </c>
      <c r="M25" s="61">
        <f t="shared" si="4"/>
        <v>25</v>
      </c>
      <c r="N25" s="60">
        <f>VLOOKUP($A25,'Return Data'!$B$7:$R$2292,10,0)</f>
        <v>2.6156999999999999</v>
      </c>
      <c r="O25" s="61">
        <f t="shared" si="5"/>
        <v>25</v>
      </c>
      <c r="P25" s="60">
        <f>VLOOKUP($A25,'Return Data'!$B$7:$R$2292,11,0)</f>
        <v>2.8210999999999999</v>
      </c>
      <c r="Q25" s="61">
        <f t="shared" si="6"/>
        <v>25</v>
      </c>
      <c r="R25" s="60">
        <f>VLOOKUP($A25,'Return Data'!$B$7:$R$2292,12,0)</f>
        <v>2.6901000000000002</v>
      </c>
      <c r="S25" s="61">
        <f t="shared" si="7"/>
        <v>25</v>
      </c>
      <c r="T25" s="60">
        <f>VLOOKUP($A25,'Return Data'!$B$7:$R$2292,13,0)</f>
        <v>2.6040999999999999</v>
      </c>
      <c r="U25" s="61">
        <f t="shared" si="10"/>
        <v>25</v>
      </c>
      <c r="V25" s="60">
        <f>VLOOKUP($A25,'Return Data'!$B$7:$R$2292,17,0)</f>
        <v>2.6966000000000001</v>
      </c>
      <c r="W25" s="61">
        <f t="shared" si="11"/>
        <v>24</v>
      </c>
      <c r="X25" s="60">
        <f>VLOOKUP($A25,'Return Data'!$B$7:$R$2292,14,0)</f>
        <v>3.5478000000000001</v>
      </c>
      <c r="Y25" s="61">
        <f t="shared" si="12"/>
        <v>21</v>
      </c>
      <c r="Z25" s="60">
        <f>VLOOKUP($A25,'Return Data'!$B$7:$R$2292,16,0)</f>
        <v>3.8527</v>
      </c>
      <c r="AA25" s="62">
        <f t="shared" si="13"/>
        <v>23</v>
      </c>
    </row>
    <row r="26" spans="1:27" x14ac:dyDescent="0.3">
      <c r="A26" s="58" t="s">
        <v>1880</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1440</v>
      </c>
      <c r="B27" s="59">
        <f>VLOOKUP($A27,'Return Data'!$B$7:$R$2292,3,0)</f>
        <v>44774</v>
      </c>
      <c r="C27" s="60">
        <f>VLOOKUP($A27,'Return Data'!$B$7:$R$2292,4,0)</f>
        <v>3321.1954999999998</v>
      </c>
      <c r="D27" s="60">
        <f>VLOOKUP($A27,'Return Data'!$B$7:$R$2292,5,0)</f>
        <v>8.2088999999999999</v>
      </c>
      <c r="E27" s="61">
        <f t="shared" si="0"/>
        <v>9</v>
      </c>
      <c r="F27" s="60">
        <f>VLOOKUP($A27,'Return Data'!$B$7:$R$2292,6,0)</f>
        <v>8.2088999999999999</v>
      </c>
      <c r="G27" s="61">
        <f t="shared" si="1"/>
        <v>9</v>
      </c>
      <c r="H27" s="60">
        <f>VLOOKUP($A27,'Return Data'!$B$7:$R$2292,7,0)</f>
        <v>4.5479000000000003</v>
      </c>
      <c r="I27" s="61">
        <f t="shared" si="2"/>
        <v>16</v>
      </c>
      <c r="J27" s="60">
        <f>VLOOKUP($A27,'Return Data'!$B$7:$R$2292,8,0)</f>
        <v>3.4535999999999998</v>
      </c>
      <c r="K27" s="61">
        <f t="shared" si="3"/>
        <v>22</v>
      </c>
      <c r="L27" s="60">
        <f>VLOOKUP($A27,'Return Data'!$B$7:$R$2292,9,0)</f>
        <v>5.0808</v>
      </c>
      <c r="M27" s="61">
        <f t="shared" si="4"/>
        <v>7</v>
      </c>
      <c r="N27" s="60">
        <f>VLOOKUP($A27,'Return Data'!$B$7:$R$2292,10,0)</f>
        <v>3.6797</v>
      </c>
      <c r="O27" s="61">
        <f t="shared" si="5"/>
        <v>4</v>
      </c>
      <c r="P27" s="60">
        <f>VLOOKUP($A27,'Return Data'!$B$7:$R$2292,11,0)</f>
        <v>3.8540999999999999</v>
      </c>
      <c r="Q27" s="61">
        <f t="shared" si="6"/>
        <v>4</v>
      </c>
      <c r="R27" s="60">
        <f>VLOOKUP($A27,'Return Data'!$B$7:$R$2292,12,0)</f>
        <v>3.9552999999999998</v>
      </c>
      <c r="S27" s="61">
        <f t="shared" si="7"/>
        <v>4</v>
      </c>
      <c r="T27" s="60">
        <f>VLOOKUP($A27,'Return Data'!$B$7:$R$2292,13,0)</f>
        <v>3.8477000000000001</v>
      </c>
      <c r="U27" s="61">
        <f t="shared" si="10"/>
        <v>5</v>
      </c>
      <c r="V27" s="60">
        <f>VLOOKUP($A27,'Return Data'!$B$7:$R$2292,17,0)</f>
        <v>6.6022999999999996</v>
      </c>
      <c r="W27" s="61">
        <f t="shared" si="11"/>
        <v>2</v>
      </c>
      <c r="X27" s="60">
        <f>VLOOKUP($A27,'Return Data'!$B$7:$R$2292,14,0)</f>
        <v>4.4321000000000002</v>
      </c>
      <c r="Y27" s="61">
        <f t="shared" si="12"/>
        <v>13</v>
      </c>
      <c r="Z27" s="60">
        <f>VLOOKUP($A27,'Return Data'!$B$7:$R$2292,16,0)</f>
        <v>5.9802999999999997</v>
      </c>
      <c r="AA27" s="62">
        <f t="shared" si="13"/>
        <v>13</v>
      </c>
    </row>
    <row r="28" spans="1:27" x14ac:dyDescent="0.3">
      <c r="A28" s="58" t="s">
        <v>1948</v>
      </c>
      <c r="B28" s="59">
        <f>VLOOKUP($A28,'Return Data'!$B$7:$R$2292,3,0)</f>
        <v>44774</v>
      </c>
      <c r="C28" s="60">
        <f>VLOOKUP($A28,'Return Data'!$B$7:$R$2292,4,0)</f>
        <v>28.289400000000001</v>
      </c>
      <c r="D28" s="60">
        <f>VLOOKUP($A28,'Return Data'!$B$7:$R$2292,5,0)</f>
        <v>6.1962999999999999</v>
      </c>
      <c r="E28" s="61">
        <f t="shared" si="0"/>
        <v>22</v>
      </c>
      <c r="F28" s="60">
        <f>VLOOKUP($A28,'Return Data'!$B$7:$R$2292,6,0)</f>
        <v>6.1962999999999999</v>
      </c>
      <c r="G28" s="61">
        <f t="shared" si="1"/>
        <v>22</v>
      </c>
      <c r="H28" s="60">
        <f>VLOOKUP($A28,'Return Data'!$B$7:$R$2292,7,0)</f>
        <v>4.0766</v>
      </c>
      <c r="I28" s="61">
        <f t="shared" si="2"/>
        <v>22</v>
      </c>
      <c r="J28" s="60">
        <f>VLOOKUP($A28,'Return Data'!$B$7:$R$2292,8,0)</f>
        <v>3.7654999999999998</v>
      </c>
      <c r="K28" s="61">
        <f t="shared" si="3"/>
        <v>17</v>
      </c>
      <c r="L28" s="60">
        <f>VLOOKUP($A28,'Return Data'!$B$7:$R$2292,9,0)</f>
        <v>4.6715999999999998</v>
      </c>
      <c r="M28" s="61">
        <f t="shared" si="4"/>
        <v>19</v>
      </c>
      <c r="N28" s="60">
        <f>VLOOKUP($A28,'Return Data'!$B$7:$R$2292,10,0)</f>
        <v>3.3168000000000002</v>
      </c>
      <c r="O28" s="61">
        <f t="shared" si="5"/>
        <v>15</v>
      </c>
      <c r="P28" s="60">
        <f>VLOOKUP($A28,'Return Data'!$B$7:$R$2292,11,0)</f>
        <v>3.5758999999999999</v>
      </c>
      <c r="Q28" s="61">
        <f t="shared" si="6"/>
        <v>14</v>
      </c>
      <c r="R28" s="60">
        <f>VLOOKUP($A28,'Return Data'!$B$7:$R$2292,12,0)</f>
        <v>3.4872000000000001</v>
      </c>
      <c r="S28" s="61">
        <f t="shared" si="7"/>
        <v>14</v>
      </c>
      <c r="T28" s="60">
        <f>VLOOKUP($A28,'Return Data'!$B$7:$R$2292,13,0)</f>
        <v>3.3422999999999998</v>
      </c>
      <c r="U28" s="61">
        <f t="shared" si="10"/>
        <v>17</v>
      </c>
      <c r="V28" s="60">
        <f>VLOOKUP($A28,'Return Data'!$B$7:$R$2292,17,0)</f>
        <v>3.4731000000000001</v>
      </c>
      <c r="W28" s="61">
        <f t="shared" si="11"/>
        <v>14</v>
      </c>
      <c r="X28" s="60">
        <f>VLOOKUP($A28,'Return Data'!$B$7:$R$2292,14,0)</f>
        <v>5.5839999999999996</v>
      </c>
      <c r="Y28" s="61">
        <f t="shared" si="12"/>
        <v>3</v>
      </c>
      <c r="Z28" s="60">
        <f>VLOOKUP($A28,'Return Data'!$B$7:$R$2292,16,0)</f>
        <v>7.6624999999999996</v>
      </c>
      <c r="AA28" s="62">
        <f t="shared" si="13"/>
        <v>2</v>
      </c>
    </row>
    <row r="29" spans="1:27" x14ac:dyDescent="0.3">
      <c r="A29" s="58" t="s">
        <v>1445</v>
      </c>
      <c r="B29" s="59">
        <f>VLOOKUP($A29,'Return Data'!$B$7:$R$2292,3,0)</f>
        <v>44774</v>
      </c>
      <c r="C29" s="60">
        <f>VLOOKUP($A29,'Return Data'!$B$7:$R$2292,4,0)</f>
        <v>4897.4111000000003</v>
      </c>
      <c r="D29" s="60">
        <f>VLOOKUP($A29,'Return Data'!$B$7:$R$2292,5,0)</f>
        <v>8.3953000000000007</v>
      </c>
      <c r="E29" s="61">
        <f t="shared" si="0"/>
        <v>8</v>
      </c>
      <c r="F29" s="60">
        <f>VLOOKUP($A29,'Return Data'!$B$7:$R$2292,6,0)</f>
        <v>8.3953000000000007</v>
      </c>
      <c r="G29" s="61">
        <f t="shared" si="1"/>
        <v>8</v>
      </c>
      <c r="H29" s="60">
        <f>VLOOKUP($A29,'Return Data'!$B$7:$R$2292,7,0)</f>
        <v>5.4785000000000004</v>
      </c>
      <c r="I29" s="61">
        <f t="shared" si="2"/>
        <v>3</v>
      </c>
      <c r="J29" s="60">
        <f>VLOOKUP($A29,'Return Data'!$B$7:$R$2292,8,0)</f>
        <v>4.4907000000000004</v>
      </c>
      <c r="K29" s="61">
        <f t="shared" si="3"/>
        <v>5</v>
      </c>
      <c r="L29" s="60">
        <f>VLOOKUP($A29,'Return Data'!$B$7:$R$2292,9,0)</f>
        <v>5.0945999999999998</v>
      </c>
      <c r="M29" s="61">
        <f t="shared" si="4"/>
        <v>6</v>
      </c>
      <c r="N29" s="60">
        <f>VLOOKUP($A29,'Return Data'!$B$7:$R$2292,10,0)</f>
        <v>3.2416</v>
      </c>
      <c r="O29" s="61">
        <f t="shared" si="5"/>
        <v>17</v>
      </c>
      <c r="P29" s="60">
        <f>VLOOKUP($A29,'Return Data'!$B$7:$R$2292,11,0)</f>
        <v>3.5872999999999999</v>
      </c>
      <c r="Q29" s="61">
        <f t="shared" si="6"/>
        <v>13</v>
      </c>
      <c r="R29" s="60">
        <f>VLOOKUP($A29,'Return Data'!$B$7:$R$2292,12,0)</f>
        <v>3.5949</v>
      </c>
      <c r="S29" s="61">
        <f t="shared" si="7"/>
        <v>10</v>
      </c>
      <c r="T29" s="60">
        <f>VLOOKUP($A29,'Return Data'!$B$7:$R$2292,13,0)</f>
        <v>3.4811000000000001</v>
      </c>
      <c r="U29" s="61">
        <f t="shared" si="10"/>
        <v>12</v>
      </c>
      <c r="V29" s="60">
        <f>VLOOKUP($A29,'Return Data'!$B$7:$R$2292,17,0)</f>
        <v>3.5781999999999998</v>
      </c>
      <c r="W29" s="61">
        <f t="shared" si="11"/>
        <v>10</v>
      </c>
      <c r="X29" s="60">
        <f>VLOOKUP($A29,'Return Data'!$B$7:$R$2292,14,0)</f>
        <v>4.7637999999999998</v>
      </c>
      <c r="Y29" s="61">
        <f t="shared" si="12"/>
        <v>8</v>
      </c>
      <c r="Z29" s="60">
        <f>VLOOKUP($A29,'Return Data'!$B$7:$R$2292,16,0)</f>
        <v>7.0816999999999997</v>
      </c>
      <c r="AA29" s="62">
        <f t="shared" si="13"/>
        <v>9</v>
      </c>
    </row>
    <row r="30" spans="1:27" x14ac:dyDescent="0.3">
      <c r="A30" s="58" t="s">
        <v>1926</v>
      </c>
      <c r="B30" s="59">
        <f>VLOOKUP($A30,'Return Data'!$B$7:$R$2292,3,0)</f>
        <v>44774</v>
      </c>
      <c r="C30" s="60">
        <f>VLOOKUP($A30,'Return Data'!$B$7:$R$2292,4,0)</f>
        <v>2257.7046</v>
      </c>
      <c r="D30" s="60">
        <f>VLOOKUP($A30,'Return Data'!$B$7:$R$2292,5,0)</f>
        <v>6.4825999999999997</v>
      </c>
      <c r="E30" s="61">
        <f t="shared" si="0"/>
        <v>21</v>
      </c>
      <c r="F30" s="60">
        <f>VLOOKUP($A30,'Return Data'!$B$7:$R$2292,6,0)</f>
        <v>6.4825999999999997</v>
      </c>
      <c r="G30" s="61">
        <f t="shared" si="1"/>
        <v>21</v>
      </c>
      <c r="H30" s="60">
        <f>VLOOKUP($A30,'Return Data'!$B$7:$R$2292,7,0)</f>
        <v>4.1050000000000004</v>
      </c>
      <c r="I30" s="61">
        <f t="shared" si="2"/>
        <v>21</v>
      </c>
      <c r="J30" s="60">
        <f>VLOOKUP($A30,'Return Data'!$B$7:$R$2292,8,0)</f>
        <v>3.4222999999999999</v>
      </c>
      <c r="K30" s="61">
        <f t="shared" si="3"/>
        <v>23</v>
      </c>
      <c r="L30" s="60">
        <f>VLOOKUP($A30,'Return Data'!$B$7:$R$2292,9,0)</f>
        <v>3.9872999999999998</v>
      </c>
      <c r="M30" s="61">
        <f t="shared" si="4"/>
        <v>23</v>
      </c>
      <c r="N30" s="60">
        <f>VLOOKUP($A30,'Return Data'!$B$7:$R$2292,10,0)</f>
        <v>2.9213</v>
      </c>
      <c r="O30" s="61">
        <f t="shared" si="5"/>
        <v>23</v>
      </c>
      <c r="P30" s="60">
        <f>VLOOKUP($A30,'Return Data'!$B$7:$R$2292,11,0)</f>
        <v>2.9197000000000002</v>
      </c>
      <c r="Q30" s="61">
        <f t="shared" si="6"/>
        <v>24</v>
      </c>
      <c r="R30" s="60">
        <f>VLOOKUP($A30,'Return Data'!$B$7:$R$2292,12,0)</f>
        <v>2.8654999999999999</v>
      </c>
      <c r="S30" s="61">
        <f t="shared" si="7"/>
        <v>24</v>
      </c>
      <c r="T30" s="60">
        <f>VLOOKUP($A30,'Return Data'!$B$7:$R$2292,13,0)</f>
        <v>2.7437999999999998</v>
      </c>
      <c r="U30" s="61">
        <f t="shared" si="10"/>
        <v>24</v>
      </c>
      <c r="V30" s="60">
        <f>VLOOKUP($A30,'Return Data'!$B$7:$R$2292,17,0)</f>
        <v>2.7726000000000002</v>
      </c>
      <c r="W30" s="61">
        <f t="shared" si="11"/>
        <v>23</v>
      </c>
      <c r="X30" s="60">
        <f>VLOOKUP($A30,'Return Data'!$B$7:$R$2292,14,0)</f>
        <v>3.5548000000000002</v>
      </c>
      <c r="Y30" s="61">
        <f t="shared" si="12"/>
        <v>20</v>
      </c>
      <c r="Z30" s="60">
        <f>VLOOKUP($A30,'Return Data'!$B$7:$R$2292,16,0)</f>
        <v>5.7351000000000001</v>
      </c>
      <c r="AA30" s="62">
        <f t="shared" si="13"/>
        <v>15</v>
      </c>
    </row>
    <row r="31" spans="1:27" x14ac:dyDescent="0.3">
      <c r="A31" s="58" t="s">
        <v>1449</v>
      </c>
      <c r="B31" s="59">
        <f>VLOOKUP($A31,'Return Data'!$B$7:$R$2292,3,0)</f>
        <v>44774</v>
      </c>
      <c r="C31" s="60">
        <f>VLOOKUP($A31,'Return Data'!$B$7:$R$2292,4,0)</f>
        <v>11.758800000000001</v>
      </c>
      <c r="D31" s="60">
        <f>VLOOKUP($A31,'Return Data'!$B$7:$R$2292,5,0)</f>
        <v>7.8686999999999996</v>
      </c>
      <c r="E31" s="61">
        <f t="shared" si="0"/>
        <v>11</v>
      </c>
      <c r="F31" s="60">
        <f>VLOOKUP($A31,'Return Data'!$B$7:$R$2292,6,0)</f>
        <v>7.8686999999999996</v>
      </c>
      <c r="G31" s="61">
        <f t="shared" si="1"/>
        <v>11</v>
      </c>
      <c r="H31" s="60">
        <f>VLOOKUP($A31,'Return Data'!$B$7:$R$2292,7,0)</f>
        <v>4.3936999999999999</v>
      </c>
      <c r="I31" s="61">
        <f t="shared" si="2"/>
        <v>17</v>
      </c>
      <c r="J31" s="60">
        <f>VLOOKUP($A31,'Return Data'!$B$7:$R$2292,8,0)</f>
        <v>3.7302</v>
      </c>
      <c r="K31" s="61">
        <f t="shared" si="3"/>
        <v>19</v>
      </c>
      <c r="L31" s="60">
        <f>VLOOKUP($A31,'Return Data'!$B$7:$R$2292,9,0)</f>
        <v>4.4728000000000003</v>
      </c>
      <c r="M31" s="61">
        <f t="shared" si="4"/>
        <v>20</v>
      </c>
      <c r="N31" s="60">
        <f>VLOOKUP($A31,'Return Data'!$B$7:$R$2292,10,0)</f>
        <v>3.1324000000000001</v>
      </c>
      <c r="O31" s="61">
        <f t="shared" si="5"/>
        <v>19</v>
      </c>
      <c r="P31" s="60">
        <f>VLOOKUP($A31,'Return Data'!$B$7:$R$2292,11,0)</f>
        <v>3.3172000000000001</v>
      </c>
      <c r="Q31" s="61">
        <f t="shared" si="6"/>
        <v>20</v>
      </c>
      <c r="R31" s="60">
        <f>VLOOKUP($A31,'Return Data'!$B$7:$R$2292,12,0)</f>
        <v>3.327</v>
      </c>
      <c r="S31" s="61">
        <f t="shared" si="7"/>
        <v>19</v>
      </c>
      <c r="T31" s="60">
        <f>VLOOKUP($A31,'Return Data'!$B$7:$R$2292,13,0)</f>
        <v>3.2338</v>
      </c>
      <c r="U31" s="61">
        <f t="shared" si="10"/>
        <v>19</v>
      </c>
      <c r="V31" s="60">
        <f>VLOOKUP($A31,'Return Data'!$B$7:$R$2292,17,0)</f>
        <v>3.2538</v>
      </c>
      <c r="W31" s="61">
        <f t="shared" si="11"/>
        <v>19</v>
      </c>
      <c r="X31" s="60">
        <f>VLOOKUP($A31,'Return Data'!$B$7:$R$2292,14,0)</f>
        <v>4.1776</v>
      </c>
      <c r="Y31" s="61">
        <f t="shared" si="12"/>
        <v>17</v>
      </c>
      <c r="Z31" s="60">
        <f>VLOOKUP($A31,'Return Data'!$B$7:$R$2292,16,0)</f>
        <v>4.7020999999999997</v>
      </c>
      <c r="AA31" s="62">
        <f t="shared" si="13"/>
        <v>19</v>
      </c>
    </row>
    <row r="32" spans="1:27" x14ac:dyDescent="0.3">
      <c r="A32" s="58" t="s">
        <v>1451</v>
      </c>
      <c r="B32" s="59">
        <f>VLOOKUP($A32,'Return Data'!$B$7:$R$2292,3,0)</f>
        <v>44774</v>
      </c>
      <c r="C32" s="60">
        <f>VLOOKUP($A32,'Return Data'!$B$7:$R$2292,4,0)</f>
        <v>3497.9695999999999</v>
      </c>
      <c r="D32" s="60">
        <f>VLOOKUP($A32,'Return Data'!$B$7:$R$2292,5,0)</f>
        <v>7.5601000000000003</v>
      </c>
      <c r="E32" s="61">
        <f t="shared" si="0"/>
        <v>17</v>
      </c>
      <c r="F32" s="60">
        <f>VLOOKUP($A32,'Return Data'!$B$7:$R$2292,6,0)</f>
        <v>7.5601000000000003</v>
      </c>
      <c r="G32" s="61">
        <f t="shared" si="1"/>
        <v>17</v>
      </c>
      <c r="H32" s="60">
        <f>VLOOKUP($A32,'Return Data'!$B$7:$R$2292,7,0)</f>
        <v>4.3103999999999996</v>
      </c>
      <c r="I32" s="61">
        <f t="shared" si="2"/>
        <v>20</v>
      </c>
      <c r="J32" s="60">
        <f>VLOOKUP($A32,'Return Data'!$B$7:$R$2292,8,0)</f>
        <v>3.9763999999999999</v>
      </c>
      <c r="K32" s="61">
        <f t="shared" si="3"/>
        <v>14</v>
      </c>
      <c r="L32" s="60">
        <f>VLOOKUP($A32,'Return Data'!$B$7:$R$2292,9,0)</f>
        <v>4.9644000000000004</v>
      </c>
      <c r="M32" s="61">
        <f t="shared" si="4"/>
        <v>12</v>
      </c>
      <c r="N32" s="60">
        <f>VLOOKUP($A32,'Return Data'!$B$7:$R$2292,10,0)</f>
        <v>3.2462</v>
      </c>
      <c r="O32" s="61">
        <f t="shared" si="5"/>
        <v>16</v>
      </c>
      <c r="P32" s="60">
        <f>VLOOKUP($A32,'Return Data'!$B$7:$R$2292,11,0)</f>
        <v>3.4605999999999999</v>
      </c>
      <c r="Q32" s="61">
        <f t="shared" si="6"/>
        <v>17</v>
      </c>
      <c r="R32" s="60">
        <f>VLOOKUP($A32,'Return Data'!$B$7:$R$2292,12,0)</f>
        <v>3.3727999999999998</v>
      </c>
      <c r="S32" s="61">
        <f t="shared" si="7"/>
        <v>17</v>
      </c>
      <c r="T32" s="60">
        <f>VLOOKUP($A32,'Return Data'!$B$7:$R$2292,13,0)</f>
        <v>6.1143000000000001</v>
      </c>
      <c r="U32" s="61">
        <f t="shared" si="10"/>
        <v>2</v>
      </c>
      <c r="V32" s="60">
        <f>VLOOKUP($A32,'Return Data'!$B$7:$R$2292,17,0)</f>
        <v>4.9592999999999998</v>
      </c>
      <c r="W32" s="61">
        <f t="shared" si="11"/>
        <v>3</v>
      </c>
      <c r="X32" s="60">
        <f>VLOOKUP($A32,'Return Data'!$B$7:$R$2292,14,0)</f>
        <v>5.3974000000000002</v>
      </c>
      <c r="Y32" s="61">
        <f t="shared" si="12"/>
        <v>5</v>
      </c>
      <c r="Z32" s="60">
        <f>VLOOKUP($A32,'Return Data'!$B$7:$R$2292,16,0)</f>
        <v>6.8358999999999996</v>
      </c>
      <c r="AA32" s="62">
        <f t="shared" si="13"/>
        <v>11</v>
      </c>
    </row>
    <row r="33" spans="1:27" x14ac:dyDescent="0.3">
      <c r="A33" s="58" t="s">
        <v>1941</v>
      </c>
      <c r="B33" s="59">
        <f>VLOOKUP($A33,'Return Data'!$B$7:$R$2292,3,0)</f>
        <v>44774</v>
      </c>
      <c r="C33" s="60">
        <f>VLOOKUP($A33,'Return Data'!$B$7:$R$2292,4,0)</f>
        <v>1133.2001</v>
      </c>
      <c r="D33" s="60">
        <f>VLOOKUP($A33,'Return Data'!$B$7:$R$2292,5,0)</f>
        <v>6.0218999999999996</v>
      </c>
      <c r="E33" s="61">
        <f t="shared" si="0"/>
        <v>23</v>
      </c>
      <c r="F33" s="60">
        <f>VLOOKUP($A33,'Return Data'!$B$7:$R$2292,6,0)</f>
        <v>6.0218999999999996</v>
      </c>
      <c r="G33" s="61">
        <f t="shared" si="1"/>
        <v>23</v>
      </c>
      <c r="H33" s="60">
        <f>VLOOKUP($A33,'Return Data'!$B$7:$R$2292,7,0)</f>
        <v>3.3736000000000002</v>
      </c>
      <c r="I33" s="61">
        <f t="shared" si="2"/>
        <v>24</v>
      </c>
      <c r="J33" s="60">
        <f>VLOOKUP($A33,'Return Data'!$B$7:$R$2292,8,0)</f>
        <v>3.3683999999999998</v>
      </c>
      <c r="K33" s="61">
        <f t="shared" si="3"/>
        <v>24</v>
      </c>
      <c r="L33" s="60">
        <f>VLOOKUP($A33,'Return Data'!$B$7:$R$2292,9,0)</f>
        <v>3.9020999999999999</v>
      </c>
      <c r="M33" s="61">
        <f t="shared" si="4"/>
        <v>24</v>
      </c>
      <c r="N33" s="60">
        <f>VLOOKUP($A33,'Return Data'!$B$7:$R$2292,10,0)</f>
        <v>2.8641999999999999</v>
      </c>
      <c r="O33" s="61">
        <f t="shared" si="5"/>
        <v>24</v>
      </c>
      <c r="P33" s="60">
        <f>VLOOKUP($A33,'Return Data'!$B$7:$R$2292,11,0)</f>
        <v>3.0400999999999998</v>
      </c>
      <c r="Q33" s="61">
        <f t="shared" si="6"/>
        <v>23</v>
      </c>
      <c r="R33" s="60">
        <f>VLOOKUP($A33,'Return Data'!$B$7:$R$2292,12,0)</f>
        <v>2.9567999999999999</v>
      </c>
      <c r="S33" s="61">
        <f t="shared" si="7"/>
        <v>23</v>
      </c>
      <c r="T33" s="60">
        <f>VLOOKUP($A33,'Return Data'!$B$7:$R$2292,13,0)</f>
        <v>3.5390999999999999</v>
      </c>
      <c r="U33" s="61">
        <f t="shared" si="10"/>
        <v>9</v>
      </c>
      <c r="V33" s="60">
        <f>VLOOKUP($A33,'Return Data'!$B$7:$R$2292,17,0)</f>
        <v>3.7098</v>
      </c>
      <c r="W33" s="61">
        <f t="shared" si="11"/>
        <v>9</v>
      </c>
      <c r="X33" s="60"/>
      <c r="Y33" s="61"/>
      <c r="Z33" s="60">
        <f>VLOOKUP($A33,'Return Data'!$B$7:$R$2292,16,0)</f>
        <v>4.0415000000000001</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7.3625961538461517</v>
      </c>
      <c r="E35" s="69"/>
      <c r="F35" s="70">
        <f>AVERAGE(F8:F33)</f>
        <v>7.3625961538461517</v>
      </c>
      <c r="G35" s="69"/>
      <c r="H35" s="70">
        <f>AVERAGE(H8:H33)</f>
        <v>4.4871346153846154</v>
      </c>
      <c r="I35" s="69"/>
      <c r="J35" s="70">
        <f>AVERAGE(J8:J33)</f>
        <v>3.9230307692307687</v>
      </c>
      <c r="K35" s="69"/>
      <c r="L35" s="70">
        <f>AVERAGE(L8:L33)</f>
        <v>4.6214461538461542</v>
      </c>
      <c r="M35" s="69"/>
      <c r="N35" s="70">
        <f>AVERAGE(N8:N33)</f>
        <v>3.2347038461538462</v>
      </c>
      <c r="O35" s="69"/>
      <c r="P35" s="70">
        <f>AVERAGE(P8:P33)</f>
        <v>3.6902576923076924</v>
      </c>
      <c r="Q35" s="69"/>
      <c r="R35" s="70">
        <f>AVERAGE(R8:R33)</f>
        <v>3.7133115384615376</v>
      </c>
      <c r="S35" s="69"/>
      <c r="T35" s="70">
        <f>AVERAGE(T8:T33)</f>
        <v>3.760011538461538</v>
      </c>
      <c r="U35" s="69"/>
      <c r="V35" s="70">
        <f>AVERAGE(V8:V33)</f>
        <v>3.8053119999999994</v>
      </c>
      <c r="W35" s="69"/>
      <c r="X35" s="70">
        <f>AVERAGE(X8:X33)</f>
        <v>4.6077545454545463</v>
      </c>
      <c r="Y35" s="69"/>
      <c r="Z35" s="70">
        <f>AVERAGE(Z8:Z33)</f>
        <v>5.7923846153846155</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10.8192</v>
      </c>
      <c r="E37" s="73"/>
      <c r="F37" s="74">
        <f>MAX(F8:F33)</f>
        <v>10.8192</v>
      </c>
      <c r="G37" s="73"/>
      <c r="H37" s="74">
        <f>MAX(H8:H33)</f>
        <v>6.7933000000000003</v>
      </c>
      <c r="I37" s="73"/>
      <c r="J37" s="74">
        <f>MAX(J8:J33)</f>
        <v>5.6473000000000004</v>
      </c>
      <c r="K37" s="73"/>
      <c r="L37" s="74">
        <f>MAX(L8:L33)</f>
        <v>6.1017999999999999</v>
      </c>
      <c r="M37" s="73"/>
      <c r="N37" s="74">
        <f>MAX(N8:N33)</f>
        <v>4.3708999999999998</v>
      </c>
      <c r="O37" s="73"/>
      <c r="P37" s="74">
        <f>MAX(P8:P33)</f>
        <v>11.4567</v>
      </c>
      <c r="Q37" s="73"/>
      <c r="R37" s="74">
        <f>MAX(R8:R33)</f>
        <v>13.278499999999999</v>
      </c>
      <c r="S37" s="73"/>
      <c r="T37" s="74">
        <f>MAX(T8:T33)</f>
        <v>13.4892</v>
      </c>
      <c r="U37" s="73"/>
      <c r="V37" s="74">
        <f>MAX(V8:V33)</f>
        <v>10.901300000000001</v>
      </c>
      <c r="W37" s="73"/>
      <c r="X37" s="74">
        <f>MAX(X8:X33)</f>
        <v>8.7120999999999995</v>
      </c>
      <c r="Y37" s="73"/>
      <c r="Z37" s="74">
        <f>MAX(Z8:Z33)</f>
        <v>8.9018999999999995</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44774</v>
      </c>
      <c r="C8" s="60">
        <f>VLOOKUP($A8,'Return Data'!$B$7:$R$2292,4,0)</f>
        <v>302.74849999999998</v>
      </c>
      <c r="D8" s="60">
        <f>VLOOKUP($A8,'Return Data'!$B$7:$R$2292,5,0)</f>
        <v>9.0730000000000004</v>
      </c>
      <c r="E8" s="61">
        <f t="shared" ref="E8:E24" si="0">RANK(D8,D$8:D$24,0)</f>
        <v>1</v>
      </c>
      <c r="F8" s="60">
        <f>VLOOKUP($A8,'Return Data'!$B$7:$R$2292,6,0)</f>
        <v>9.0730000000000004</v>
      </c>
      <c r="G8" s="61">
        <f t="shared" ref="G8:G24" si="1">RANK(F8,F$8:F$24,0)</f>
        <v>1</v>
      </c>
      <c r="H8" s="60">
        <f>VLOOKUP($A8,'Return Data'!$B$7:$R$2292,7,0)</f>
        <v>5.5965999999999996</v>
      </c>
      <c r="I8" s="61">
        <f t="shared" ref="I8:I24" si="2">RANK(H8,H$8:H$24,0)</f>
        <v>1</v>
      </c>
      <c r="J8" s="60">
        <f>VLOOKUP($A8,'Return Data'!$B$7:$R$2292,8,0)</f>
        <v>4.8521999999999998</v>
      </c>
      <c r="K8" s="61">
        <f t="shared" ref="K8:K24" si="3">RANK(J8,J$8:J$24,0)</f>
        <v>2</v>
      </c>
      <c r="L8" s="60">
        <f>VLOOKUP($A8,'Return Data'!$B$7:$R$2292,9,0)</f>
        <v>5.6227999999999998</v>
      </c>
      <c r="M8" s="61">
        <f t="shared" ref="M8:M24" si="4">RANK(L8,L$8:L$24,0)</f>
        <v>2</v>
      </c>
      <c r="N8" s="60">
        <f>VLOOKUP($A8,'Return Data'!$B$7:$R$2292,10,0)</f>
        <v>3.8121999999999998</v>
      </c>
      <c r="O8" s="61">
        <f t="shared" ref="O8:O24" si="5">RANK(N8,N$8:N$24,0)</f>
        <v>9</v>
      </c>
      <c r="P8" s="60">
        <f>VLOOKUP($A8,'Return Data'!$B$7:$R$2292,11,0)</f>
        <v>4.1258999999999997</v>
      </c>
      <c r="Q8" s="61">
        <f t="shared" ref="Q8:Q24" si="6">RANK(P8,P$8:P$24,0)</f>
        <v>7</v>
      </c>
      <c r="R8" s="60">
        <f>VLOOKUP($A8,'Return Data'!$B$7:$R$2292,12,0)</f>
        <v>4.1254999999999997</v>
      </c>
      <c r="S8" s="61">
        <f t="shared" ref="S8:S24" si="7">RANK(R8,R$8:R$24,0)</f>
        <v>6</v>
      </c>
      <c r="T8" s="60">
        <f>VLOOKUP($A8,'Return Data'!$B$7:$R$2292,13,0)</f>
        <v>3.9883000000000002</v>
      </c>
      <c r="U8" s="61">
        <f t="shared" ref="U8:U19" si="8">RANK(T8,T$8:T$24,0)</f>
        <v>6</v>
      </c>
      <c r="V8" s="60">
        <f>VLOOKUP($A8,'Return Data'!$B$7:$R$2292,17,0)</f>
        <v>4.1116000000000001</v>
      </c>
      <c r="W8" s="61">
        <f>RANK(V8,V$8:V$24,0)</f>
        <v>2</v>
      </c>
      <c r="X8" s="60">
        <f>VLOOKUP($A8,'Return Data'!$B$7:$R$2292,14,0)</f>
        <v>5.3224999999999998</v>
      </c>
      <c r="Y8" s="61">
        <f>RANK(X8,X$8:X$24,0)</f>
        <v>2</v>
      </c>
      <c r="Z8" s="60">
        <f>VLOOKUP($A8,'Return Data'!$B$7:$R$2292,16,0)</f>
        <v>7.4071999999999996</v>
      </c>
      <c r="AA8" s="62">
        <f t="shared" ref="AA8:AA24" si="9">RANK(Z8,Z$8:Z$24,0)</f>
        <v>5</v>
      </c>
    </row>
    <row r="9" spans="1:27" x14ac:dyDescent="0.3">
      <c r="A9" s="58" t="s">
        <v>1136</v>
      </c>
      <c r="B9" s="59">
        <f>VLOOKUP($A9,'Return Data'!$B$7:$R$2292,3,0)</f>
        <v>44774</v>
      </c>
      <c r="C9" s="60">
        <f>VLOOKUP($A9,'Return Data'!$B$7:$R$2292,4,0)</f>
        <v>1166.6704999999999</v>
      </c>
      <c r="D9" s="60">
        <f>VLOOKUP($A9,'Return Data'!$B$7:$R$2292,5,0)</f>
        <v>8.6931999999999992</v>
      </c>
      <c r="E9" s="61">
        <f t="shared" si="0"/>
        <v>4</v>
      </c>
      <c r="F9" s="60">
        <f>VLOOKUP($A9,'Return Data'!$B$7:$R$2292,6,0)</f>
        <v>8.6931999999999992</v>
      </c>
      <c r="G9" s="61">
        <f t="shared" si="1"/>
        <v>4</v>
      </c>
      <c r="H9" s="60">
        <f>VLOOKUP($A9,'Return Data'!$B$7:$R$2292,7,0)</f>
        <v>5.2500999999999998</v>
      </c>
      <c r="I9" s="61">
        <f t="shared" si="2"/>
        <v>3</v>
      </c>
      <c r="J9" s="60">
        <f>VLOOKUP($A9,'Return Data'!$B$7:$R$2292,8,0)</f>
        <v>4.6223999999999998</v>
      </c>
      <c r="K9" s="61">
        <f t="shared" si="3"/>
        <v>5</v>
      </c>
      <c r="L9" s="60">
        <f>VLOOKUP($A9,'Return Data'!$B$7:$R$2292,9,0)</f>
        <v>5.4584999999999999</v>
      </c>
      <c r="M9" s="61">
        <f t="shared" si="4"/>
        <v>4</v>
      </c>
      <c r="N9" s="60">
        <f>VLOOKUP($A9,'Return Data'!$B$7:$R$2292,10,0)</f>
        <v>3.9481999999999999</v>
      </c>
      <c r="O9" s="61">
        <f t="shared" si="5"/>
        <v>6</v>
      </c>
      <c r="P9" s="60">
        <f>VLOOKUP($A9,'Return Data'!$B$7:$R$2292,11,0)</f>
        <v>4.1614000000000004</v>
      </c>
      <c r="Q9" s="61">
        <f t="shared" si="6"/>
        <v>6</v>
      </c>
      <c r="R9" s="60">
        <f>VLOOKUP($A9,'Return Data'!$B$7:$R$2292,12,0)</f>
        <v>4.117</v>
      </c>
      <c r="S9" s="61">
        <f t="shared" si="7"/>
        <v>7</v>
      </c>
      <c r="T9" s="60">
        <f>VLOOKUP($A9,'Return Data'!$B$7:$R$2292,13,0)</f>
        <v>3.9906000000000001</v>
      </c>
      <c r="U9" s="61">
        <f t="shared" si="8"/>
        <v>4</v>
      </c>
      <c r="V9" s="60"/>
      <c r="W9" s="61"/>
      <c r="X9" s="60"/>
      <c r="Y9" s="61"/>
      <c r="Z9" s="60">
        <f>VLOOKUP($A9,'Return Data'!$B$7:$R$2292,16,0)</f>
        <v>5.2926000000000002</v>
      </c>
      <c r="AA9" s="62">
        <f t="shared" si="9"/>
        <v>15</v>
      </c>
    </row>
    <row r="10" spans="1:27" x14ac:dyDescent="0.3">
      <c r="A10" s="58" t="s">
        <v>1985</v>
      </c>
      <c r="B10" s="59">
        <f>VLOOKUP($A10,'Return Data'!$B$7:$R$2292,3,0)</f>
        <v>44774</v>
      </c>
      <c r="C10" s="60">
        <f>VLOOKUP($A10,'Return Data'!$B$7:$R$2292,4,0)</f>
        <v>1141.4168999999999</v>
      </c>
      <c r="D10" s="60">
        <f>VLOOKUP($A10,'Return Data'!$B$7:$R$2292,5,0)</f>
        <v>4.4476000000000004</v>
      </c>
      <c r="E10" s="61">
        <f t="shared" si="0"/>
        <v>17</v>
      </c>
      <c r="F10" s="60">
        <f>VLOOKUP($A10,'Return Data'!$B$7:$R$2292,6,0)</f>
        <v>4.4476000000000004</v>
      </c>
      <c r="G10" s="61">
        <f t="shared" si="1"/>
        <v>17</v>
      </c>
      <c r="H10" s="60">
        <f>VLOOKUP($A10,'Return Data'!$B$7:$R$2292,7,0)</f>
        <v>4.6555999999999997</v>
      </c>
      <c r="I10" s="61">
        <f t="shared" si="2"/>
        <v>17</v>
      </c>
      <c r="J10" s="60">
        <f>VLOOKUP($A10,'Return Data'!$B$7:$R$2292,8,0)</f>
        <v>4.6601999999999997</v>
      </c>
      <c r="K10" s="61">
        <f t="shared" si="3"/>
        <v>4</v>
      </c>
      <c r="L10" s="60">
        <f>VLOOKUP($A10,'Return Data'!$B$7:$R$2292,9,0)</f>
        <v>4.5183999999999997</v>
      </c>
      <c r="M10" s="61">
        <f t="shared" si="4"/>
        <v>17</v>
      </c>
      <c r="N10" s="60">
        <f>VLOOKUP($A10,'Return Data'!$B$7:$R$2292,10,0)</f>
        <v>3.1798000000000002</v>
      </c>
      <c r="O10" s="61">
        <f t="shared" si="5"/>
        <v>15</v>
      </c>
      <c r="P10" s="60">
        <f>VLOOKUP($A10,'Return Data'!$B$7:$R$2292,11,0)</f>
        <v>3.5249000000000001</v>
      </c>
      <c r="Q10" s="61">
        <f t="shared" si="6"/>
        <v>15</v>
      </c>
      <c r="R10" s="60">
        <f>VLOOKUP($A10,'Return Data'!$B$7:$R$2292,12,0)</f>
        <v>3.6467999999999998</v>
      </c>
      <c r="S10" s="61">
        <f t="shared" si="7"/>
        <v>15</v>
      </c>
      <c r="T10" s="60">
        <f>VLOOKUP($A10,'Return Data'!$B$7:$R$2292,13,0)</f>
        <v>3.6069</v>
      </c>
      <c r="U10" s="61">
        <f t="shared" si="8"/>
        <v>13</v>
      </c>
      <c r="V10" s="60"/>
      <c r="W10" s="61"/>
      <c r="X10" s="60"/>
      <c r="Y10" s="61"/>
      <c r="Z10" s="60">
        <f>VLOOKUP($A10,'Return Data'!$B$7:$R$2292,16,0)</f>
        <v>4.3297999999999996</v>
      </c>
      <c r="AA10" s="62">
        <f t="shared" si="9"/>
        <v>17</v>
      </c>
    </row>
    <row r="11" spans="1:27" x14ac:dyDescent="0.3">
      <c r="A11" s="58" t="s">
        <v>1138</v>
      </c>
      <c r="B11" s="59">
        <f>VLOOKUP($A11,'Return Data'!$B$7:$R$2292,3,0)</f>
        <v>44774</v>
      </c>
      <c r="C11" s="60">
        <f>VLOOKUP($A11,'Return Data'!$B$7:$R$2292,4,0)</f>
        <v>44.091000000000001</v>
      </c>
      <c r="D11" s="60">
        <f>VLOOKUP($A11,'Return Data'!$B$7:$R$2292,5,0)</f>
        <v>8.7813999999999997</v>
      </c>
      <c r="E11" s="61">
        <f t="shared" si="0"/>
        <v>3</v>
      </c>
      <c r="F11" s="60">
        <f>VLOOKUP($A11,'Return Data'!$B$7:$R$2292,6,0)</f>
        <v>8.7813999999999997</v>
      </c>
      <c r="G11" s="61">
        <f t="shared" si="1"/>
        <v>3</v>
      </c>
      <c r="H11" s="60">
        <f>VLOOKUP($A11,'Return Data'!$B$7:$R$2292,7,0)</f>
        <v>5.1612999999999998</v>
      </c>
      <c r="I11" s="61">
        <f t="shared" si="2"/>
        <v>7</v>
      </c>
      <c r="J11" s="60">
        <f>VLOOKUP($A11,'Return Data'!$B$7:$R$2292,8,0)</f>
        <v>4.3533999999999997</v>
      </c>
      <c r="K11" s="61">
        <f t="shared" si="3"/>
        <v>12</v>
      </c>
      <c r="L11" s="60">
        <f>VLOOKUP($A11,'Return Data'!$B$7:$R$2292,9,0)</f>
        <v>5.5404</v>
      </c>
      <c r="M11" s="61">
        <f t="shared" si="4"/>
        <v>3</v>
      </c>
      <c r="N11" s="60">
        <f>VLOOKUP($A11,'Return Data'!$B$7:$R$2292,10,0)</f>
        <v>2.1589999999999998</v>
      </c>
      <c r="O11" s="61">
        <f t="shared" si="5"/>
        <v>17</v>
      </c>
      <c r="P11" s="60">
        <f>VLOOKUP($A11,'Return Data'!$B$7:$R$2292,11,0)</f>
        <v>2.8912</v>
      </c>
      <c r="Q11" s="61">
        <f t="shared" si="6"/>
        <v>17</v>
      </c>
      <c r="R11" s="60">
        <f>VLOOKUP($A11,'Return Data'!$B$7:$R$2292,12,0)</f>
        <v>3.2387000000000001</v>
      </c>
      <c r="S11" s="61">
        <f t="shared" si="7"/>
        <v>17</v>
      </c>
      <c r="T11" s="60">
        <f>VLOOKUP($A11,'Return Data'!$B$7:$R$2292,13,0)</f>
        <v>3.2511999999999999</v>
      </c>
      <c r="U11" s="61">
        <f t="shared" si="8"/>
        <v>16</v>
      </c>
      <c r="V11" s="60">
        <f>VLOOKUP($A11,'Return Data'!$B$7:$R$2292,17,0)</f>
        <v>3.5804999999999998</v>
      </c>
      <c r="W11" s="61">
        <f t="shared" ref="W11:W19" si="10">RANK(V11,V$8:V$24,0)</f>
        <v>13</v>
      </c>
      <c r="X11" s="60">
        <f>VLOOKUP($A11,'Return Data'!$B$7:$R$2292,14,0)</f>
        <v>4.7866999999999997</v>
      </c>
      <c r="Y11" s="61">
        <f t="shared" ref="Y11:Y19" si="11">RANK(X11,X$8:X$24,0)</f>
        <v>13</v>
      </c>
      <c r="Z11" s="60">
        <f>VLOOKUP($A11,'Return Data'!$B$7:$R$2292,16,0)</f>
        <v>6.9397000000000002</v>
      </c>
      <c r="AA11" s="62">
        <f t="shared" si="9"/>
        <v>12</v>
      </c>
    </row>
    <row r="12" spans="1:27" x14ac:dyDescent="0.3">
      <c r="A12" s="58" t="s">
        <v>1141</v>
      </c>
      <c r="B12" s="59">
        <f>VLOOKUP($A12,'Return Data'!$B$7:$R$2292,3,0)</f>
        <v>44774</v>
      </c>
      <c r="C12" s="60">
        <f>VLOOKUP($A12,'Return Data'!$B$7:$R$2292,4,0)</f>
        <v>41.972999999999999</v>
      </c>
      <c r="D12" s="60">
        <f>VLOOKUP($A12,'Return Data'!$B$7:$R$2292,5,0)</f>
        <v>7.9476000000000004</v>
      </c>
      <c r="E12" s="61">
        <f t="shared" si="0"/>
        <v>14</v>
      </c>
      <c r="F12" s="60">
        <f>VLOOKUP($A12,'Return Data'!$B$7:$R$2292,6,0)</f>
        <v>7.9476000000000004</v>
      </c>
      <c r="G12" s="61">
        <f t="shared" si="1"/>
        <v>14</v>
      </c>
      <c r="H12" s="60">
        <f>VLOOKUP($A12,'Return Data'!$B$7:$R$2292,7,0)</f>
        <v>4.8369999999999997</v>
      </c>
      <c r="I12" s="61">
        <f t="shared" si="2"/>
        <v>15</v>
      </c>
      <c r="J12" s="60">
        <f>VLOOKUP($A12,'Return Data'!$B$7:$R$2292,8,0)</f>
        <v>4.3053999999999997</v>
      </c>
      <c r="K12" s="61">
        <f t="shared" si="3"/>
        <v>15</v>
      </c>
      <c r="L12" s="60">
        <f>VLOOKUP($A12,'Return Data'!$B$7:$R$2292,9,0)</f>
        <v>5.0654000000000003</v>
      </c>
      <c r="M12" s="61">
        <f t="shared" si="4"/>
        <v>13</v>
      </c>
      <c r="N12" s="60">
        <f>VLOOKUP($A12,'Return Data'!$B$7:$R$2292,10,0)</f>
        <v>3.4468000000000001</v>
      </c>
      <c r="O12" s="61">
        <f t="shared" si="5"/>
        <v>13</v>
      </c>
      <c r="P12" s="60">
        <f>VLOOKUP($A12,'Return Data'!$B$7:$R$2292,11,0)</f>
        <v>3.7008000000000001</v>
      </c>
      <c r="Q12" s="61">
        <f t="shared" si="6"/>
        <v>13</v>
      </c>
      <c r="R12" s="60">
        <f>VLOOKUP($A12,'Return Data'!$B$7:$R$2292,12,0)</f>
        <v>3.7488999999999999</v>
      </c>
      <c r="S12" s="61">
        <f t="shared" si="7"/>
        <v>13</v>
      </c>
      <c r="T12" s="60">
        <f>VLOOKUP($A12,'Return Data'!$B$7:$R$2292,13,0)</f>
        <v>3.6844000000000001</v>
      </c>
      <c r="U12" s="61">
        <f t="shared" si="8"/>
        <v>11</v>
      </c>
      <c r="V12" s="60">
        <f>VLOOKUP($A12,'Return Data'!$B$7:$R$2292,17,0)</f>
        <v>3.7565</v>
      </c>
      <c r="W12" s="61">
        <f t="shared" si="10"/>
        <v>9</v>
      </c>
      <c r="X12" s="60">
        <f>VLOOKUP($A12,'Return Data'!$B$7:$R$2292,14,0)</f>
        <v>5.0472000000000001</v>
      </c>
      <c r="Y12" s="61">
        <f t="shared" si="11"/>
        <v>9</v>
      </c>
      <c r="Z12" s="60">
        <f>VLOOKUP($A12,'Return Data'!$B$7:$R$2292,16,0)</f>
        <v>7.5103</v>
      </c>
      <c r="AA12" s="62">
        <f t="shared" si="9"/>
        <v>3</v>
      </c>
    </row>
    <row r="13" spans="1:27" x14ac:dyDescent="0.3">
      <c r="A13" s="58" t="s">
        <v>1143</v>
      </c>
      <c r="B13" s="59">
        <f>VLOOKUP($A13,'Return Data'!$B$7:$R$2292,3,0)</f>
        <v>44774</v>
      </c>
      <c r="C13" s="60">
        <f>VLOOKUP($A13,'Return Data'!$B$7:$R$2292,4,0)</f>
        <v>4714.5361000000003</v>
      </c>
      <c r="D13" s="60">
        <f>VLOOKUP($A13,'Return Data'!$B$7:$R$2292,5,0)</f>
        <v>8.3901000000000003</v>
      </c>
      <c r="E13" s="61">
        <f t="shared" si="0"/>
        <v>8</v>
      </c>
      <c r="F13" s="60">
        <f>VLOOKUP($A13,'Return Data'!$B$7:$R$2292,6,0)</f>
        <v>8.3901000000000003</v>
      </c>
      <c r="G13" s="61">
        <f t="shared" si="1"/>
        <v>8</v>
      </c>
      <c r="H13" s="60">
        <f>VLOOKUP($A13,'Return Data'!$B$7:$R$2292,7,0)</f>
        <v>5.2416999999999998</v>
      </c>
      <c r="I13" s="61">
        <f t="shared" si="2"/>
        <v>4</v>
      </c>
      <c r="J13" s="60">
        <f>VLOOKUP($A13,'Return Data'!$B$7:$R$2292,8,0)</f>
        <v>4.4915000000000003</v>
      </c>
      <c r="K13" s="61">
        <f t="shared" si="3"/>
        <v>9</v>
      </c>
      <c r="L13" s="60">
        <f>VLOOKUP($A13,'Return Data'!$B$7:$R$2292,9,0)</f>
        <v>5.3673999999999999</v>
      </c>
      <c r="M13" s="61">
        <f t="shared" si="4"/>
        <v>6</v>
      </c>
      <c r="N13" s="60">
        <f>VLOOKUP($A13,'Return Data'!$B$7:$R$2292,10,0)</f>
        <v>3.8174999999999999</v>
      </c>
      <c r="O13" s="61">
        <f t="shared" si="5"/>
        <v>8</v>
      </c>
      <c r="P13" s="60">
        <f>VLOOKUP($A13,'Return Data'!$B$7:$R$2292,11,0)</f>
        <v>4.1012000000000004</v>
      </c>
      <c r="Q13" s="61">
        <f t="shared" si="6"/>
        <v>8</v>
      </c>
      <c r="R13" s="60">
        <f>VLOOKUP($A13,'Return Data'!$B$7:$R$2292,12,0)</f>
        <v>4.0781999999999998</v>
      </c>
      <c r="S13" s="61">
        <f t="shared" si="7"/>
        <v>8</v>
      </c>
      <c r="T13" s="60">
        <f>VLOOKUP($A13,'Return Data'!$B$7:$R$2292,13,0)</f>
        <v>3.9510000000000001</v>
      </c>
      <c r="U13" s="61">
        <f t="shared" si="8"/>
        <v>7</v>
      </c>
      <c r="V13" s="60">
        <f>VLOOKUP($A13,'Return Data'!$B$7:$R$2292,17,0)</f>
        <v>4.0384000000000002</v>
      </c>
      <c r="W13" s="61">
        <f t="shared" si="10"/>
        <v>4</v>
      </c>
      <c r="X13" s="60">
        <f>VLOOKUP($A13,'Return Data'!$B$7:$R$2292,14,0)</f>
        <v>5.3067000000000002</v>
      </c>
      <c r="Y13" s="61">
        <f t="shared" si="11"/>
        <v>3</v>
      </c>
      <c r="Z13" s="60">
        <f>VLOOKUP($A13,'Return Data'!$B$7:$R$2292,16,0)</f>
        <v>7.2987000000000002</v>
      </c>
      <c r="AA13" s="62">
        <f t="shared" si="9"/>
        <v>6</v>
      </c>
    </row>
    <row r="14" spans="1:27" x14ac:dyDescent="0.3">
      <c r="A14" s="58" t="s">
        <v>1145</v>
      </c>
      <c r="B14" s="59">
        <f>VLOOKUP($A14,'Return Data'!$B$7:$R$2292,3,0)</f>
        <v>44774</v>
      </c>
      <c r="C14" s="60">
        <f>VLOOKUP($A14,'Return Data'!$B$7:$R$2292,4,0)</f>
        <v>310.6909</v>
      </c>
      <c r="D14" s="60">
        <f>VLOOKUP($A14,'Return Data'!$B$7:$R$2292,5,0)</f>
        <v>8.3350000000000009</v>
      </c>
      <c r="E14" s="61">
        <f t="shared" si="0"/>
        <v>11</v>
      </c>
      <c r="F14" s="60">
        <f>VLOOKUP($A14,'Return Data'!$B$7:$R$2292,6,0)</f>
        <v>8.3350000000000009</v>
      </c>
      <c r="G14" s="61">
        <f t="shared" si="1"/>
        <v>11</v>
      </c>
      <c r="H14" s="60">
        <f>VLOOKUP($A14,'Return Data'!$B$7:$R$2292,7,0)</f>
        <v>4.9035000000000002</v>
      </c>
      <c r="I14" s="61">
        <f t="shared" si="2"/>
        <v>13</v>
      </c>
      <c r="J14" s="60">
        <f>VLOOKUP($A14,'Return Data'!$B$7:$R$2292,8,0)</f>
        <v>4.1974</v>
      </c>
      <c r="K14" s="61">
        <f t="shared" si="3"/>
        <v>16</v>
      </c>
      <c r="L14" s="60">
        <f>VLOOKUP($A14,'Return Data'!$B$7:$R$2292,9,0)</f>
        <v>5.2099000000000002</v>
      </c>
      <c r="M14" s="61">
        <f t="shared" si="4"/>
        <v>11</v>
      </c>
      <c r="N14" s="60">
        <f>VLOOKUP($A14,'Return Data'!$B$7:$R$2292,10,0)</f>
        <v>3.7057000000000002</v>
      </c>
      <c r="O14" s="61">
        <f t="shared" si="5"/>
        <v>10</v>
      </c>
      <c r="P14" s="60">
        <f>VLOOKUP($A14,'Return Data'!$B$7:$R$2292,11,0)</f>
        <v>4.0088999999999997</v>
      </c>
      <c r="Q14" s="61">
        <f t="shared" si="6"/>
        <v>9</v>
      </c>
      <c r="R14" s="60">
        <f>VLOOKUP($A14,'Return Data'!$B$7:$R$2292,12,0)</f>
        <v>3.9521999999999999</v>
      </c>
      <c r="S14" s="61">
        <f t="shared" si="7"/>
        <v>10</v>
      </c>
      <c r="T14" s="60">
        <f>VLOOKUP($A14,'Return Data'!$B$7:$R$2292,13,0)</f>
        <v>3.8532999999999999</v>
      </c>
      <c r="U14" s="61">
        <f t="shared" si="8"/>
        <v>9</v>
      </c>
      <c r="V14" s="60">
        <f>VLOOKUP($A14,'Return Data'!$B$7:$R$2292,17,0)</f>
        <v>3.9477000000000002</v>
      </c>
      <c r="W14" s="61">
        <f t="shared" si="10"/>
        <v>8</v>
      </c>
      <c r="X14" s="60">
        <f>VLOOKUP($A14,'Return Data'!$B$7:$R$2292,14,0)</f>
        <v>5.1127000000000002</v>
      </c>
      <c r="Y14" s="61">
        <f t="shared" si="11"/>
        <v>7</v>
      </c>
      <c r="Z14" s="60">
        <f>VLOOKUP($A14,'Return Data'!$B$7:$R$2292,16,0)</f>
        <v>7.2435999999999998</v>
      </c>
      <c r="AA14" s="62">
        <f t="shared" si="9"/>
        <v>9</v>
      </c>
    </row>
    <row r="15" spans="1:27" x14ac:dyDescent="0.3">
      <c r="A15" s="58" t="s">
        <v>1146</v>
      </c>
      <c r="B15" s="59">
        <f>VLOOKUP($A15,'Return Data'!$B$7:$R$2292,3,0)</f>
        <v>44774</v>
      </c>
      <c r="C15" s="60">
        <f>VLOOKUP($A15,'Return Data'!$B$7:$R$2292,4,0)</f>
        <v>35.347700000000003</v>
      </c>
      <c r="D15" s="60">
        <f>VLOOKUP($A15,'Return Data'!$B$7:$R$2292,5,0)</f>
        <v>8.3353000000000002</v>
      </c>
      <c r="E15" s="61">
        <f t="shared" si="0"/>
        <v>10</v>
      </c>
      <c r="F15" s="60">
        <f>VLOOKUP($A15,'Return Data'!$B$7:$R$2292,6,0)</f>
        <v>8.3353000000000002</v>
      </c>
      <c r="G15" s="61">
        <f t="shared" si="1"/>
        <v>10</v>
      </c>
      <c r="H15" s="60">
        <f>VLOOKUP($A15,'Return Data'!$B$7:$R$2292,7,0)</f>
        <v>4.7542999999999997</v>
      </c>
      <c r="I15" s="61">
        <f t="shared" si="2"/>
        <v>16</v>
      </c>
      <c r="J15" s="60">
        <f>VLOOKUP($A15,'Return Data'!$B$7:$R$2292,8,0)</f>
        <v>4.3367000000000004</v>
      </c>
      <c r="K15" s="61">
        <f t="shared" si="3"/>
        <v>13</v>
      </c>
      <c r="L15" s="60">
        <f>VLOOKUP($A15,'Return Data'!$B$7:$R$2292,9,0)</f>
        <v>5.2192999999999996</v>
      </c>
      <c r="M15" s="61">
        <f t="shared" si="4"/>
        <v>10</v>
      </c>
      <c r="N15" s="60">
        <f>VLOOKUP($A15,'Return Data'!$B$7:$R$2292,10,0)</f>
        <v>3.6524999999999999</v>
      </c>
      <c r="O15" s="61">
        <f t="shared" si="5"/>
        <v>11</v>
      </c>
      <c r="P15" s="60">
        <f>VLOOKUP($A15,'Return Data'!$B$7:$R$2292,11,0)</f>
        <v>3.9542999999999999</v>
      </c>
      <c r="Q15" s="61">
        <f t="shared" si="6"/>
        <v>12</v>
      </c>
      <c r="R15" s="60">
        <f>VLOOKUP($A15,'Return Data'!$B$7:$R$2292,12,0)</f>
        <v>3.9016999999999999</v>
      </c>
      <c r="S15" s="61">
        <f t="shared" si="7"/>
        <v>11</v>
      </c>
      <c r="T15" s="60">
        <f>VLOOKUP($A15,'Return Data'!$B$7:$R$2292,13,0)</f>
        <v>3.7725</v>
      </c>
      <c r="U15" s="61">
        <f t="shared" si="8"/>
        <v>10</v>
      </c>
      <c r="V15" s="60">
        <f>VLOOKUP($A15,'Return Data'!$B$7:$R$2292,17,0)</f>
        <v>3.7324000000000002</v>
      </c>
      <c r="W15" s="61">
        <f t="shared" si="10"/>
        <v>10</v>
      </c>
      <c r="X15" s="60">
        <f>VLOOKUP($A15,'Return Data'!$B$7:$R$2292,14,0)</f>
        <v>4.8441999999999998</v>
      </c>
      <c r="Y15" s="61">
        <f t="shared" si="11"/>
        <v>11</v>
      </c>
      <c r="Z15" s="60">
        <f>VLOOKUP($A15,'Return Data'!$B$7:$R$2292,16,0)</f>
        <v>7.1783999999999999</v>
      </c>
      <c r="AA15" s="62">
        <f t="shared" si="9"/>
        <v>11</v>
      </c>
    </row>
    <row r="16" spans="1:27" x14ac:dyDescent="0.3">
      <c r="A16" s="58" t="s">
        <v>1151</v>
      </c>
      <c r="B16" s="59">
        <f>VLOOKUP($A16,'Return Data'!$B$7:$R$2292,3,0)</f>
        <v>44774</v>
      </c>
      <c r="C16" s="60">
        <f>VLOOKUP($A16,'Return Data'!$B$7:$R$2292,4,0)</f>
        <v>2560.6745999999998</v>
      </c>
      <c r="D16" s="60">
        <f>VLOOKUP($A16,'Return Data'!$B$7:$R$2292,5,0)</f>
        <v>8.8600999999999992</v>
      </c>
      <c r="E16" s="61">
        <f t="shared" si="0"/>
        <v>2</v>
      </c>
      <c r="F16" s="60">
        <f>VLOOKUP($A16,'Return Data'!$B$7:$R$2292,6,0)</f>
        <v>8.8600999999999992</v>
      </c>
      <c r="G16" s="61">
        <f t="shared" si="1"/>
        <v>2</v>
      </c>
      <c r="H16" s="60">
        <f>VLOOKUP($A16,'Return Data'!$B$7:$R$2292,7,0)</f>
        <v>5.1193999999999997</v>
      </c>
      <c r="I16" s="61">
        <f t="shared" si="2"/>
        <v>9</v>
      </c>
      <c r="J16" s="60">
        <f>VLOOKUP($A16,'Return Data'!$B$7:$R$2292,8,0)</f>
        <v>4.3137999999999996</v>
      </c>
      <c r="K16" s="61">
        <f t="shared" si="3"/>
        <v>14</v>
      </c>
      <c r="L16" s="60">
        <f>VLOOKUP($A16,'Return Data'!$B$7:$R$2292,9,0)</f>
        <v>5.6379999999999999</v>
      </c>
      <c r="M16" s="61">
        <f t="shared" si="4"/>
        <v>1</v>
      </c>
      <c r="N16" s="60">
        <f>VLOOKUP($A16,'Return Data'!$B$7:$R$2292,10,0)</f>
        <v>2.3169</v>
      </c>
      <c r="O16" s="61">
        <f t="shared" si="5"/>
        <v>16</v>
      </c>
      <c r="P16" s="60">
        <f>VLOOKUP($A16,'Return Data'!$B$7:$R$2292,11,0)</f>
        <v>3.0125999999999999</v>
      </c>
      <c r="Q16" s="61">
        <f t="shared" si="6"/>
        <v>16</v>
      </c>
      <c r="R16" s="60">
        <f>VLOOKUP($A16,'Return Data'!$B$7:$R$2292,12,0)</f>
        <v>3.3148</v>
      </c>
      <c r="S16" s="61">
        <f t="shared" si="7"/>
        <v>16</v>
      </c>
      <c r="T16" s="60">
        <f>VLOOKUP($A16,'Return Data'!$B$7:$R$2292,13,0)</f>
        <v>3.3195999999999999</v>
      </c>
      <c r="U16" s="61">
        <f t="shared" si="8"/>
        <v>15</v>
      </c>
      <c r="V16" s="60">
        <f>VLOOKUP($A16,'Return Data'!$B$7:$R$2292,17,0)</f>
        <v>3.6539999999999999</v>
      </c>
      <c r="W16" s="61">
        <f t="shared" si="10"/>
        <v>11</v>
      </c>
      <c r="X16" s="60">
        <f>VLOOKUP($A16,'Return Data'!$B$7:$R$2292,14,0)</f>
        <v>4.8151999999999999</v>
      </c>
      <c r="Y16" s="61">
        <f t="shared" si="11"/>
        <v>12</v>
      </c>
      <c r="Z16" s="60">
        <f>VLOOKUP($A16,'Return Data'!$B$7:$R$2292,16,0)</f>
        <v>7.5589000000000004</v>
      </c>
      <c r="AA16" s="62">
        <f t="shared" si="9"/>
        <v>2</v>
      </c>
    </row>
    <row r="17" spans="1:27" x14ac:dyDescent="0.3">
      <c r="A17" s="58" t="s">
        <v>1155</v>
      </c>
      <c r="B17" s="59">
        <f>VLOOKUP($A17,'Return Data'!$B$7:$R$2292,3,0)</f>
        <v>44774</v>
      </c>
      <c r="C17" s="60">
        <f>VLOOKUP($A17,'Return Data'!$B$7:$R$2292,4,0)</f>
        <v>3669.5055000000002</v>
      </c>
      <c r="D17" s="60">
        <f>VLOOKUP($A17,'Return Data'!$B$7:$R$2292,5,0)</f>
        <v>8.4330999999999996</v>
      </c>
      <c r="E17" s="61">
        <f t="shared" si="0"/>
        <v>7</v>
      </c>
      <c r="F17" s="60">
        <f>VLOOKUP($A17,'Return Data'!$B$7:$R$2292,6,0)</f>
        <v>8.4330999999999996</v>
      </c>
      <c r="G17" s="61">
        <f t="shared" si="1"/>
        <v>7</v>
      </c>
      <c r="H17" s="60">
        <f>VLOOKUP($A17,'Return Data'!$B$7:$R$2292,7,0)</f>
        <v>5.2168999999999999</v>
      </c>
      <c r="I17" s="61">
        <f t="shared" si="2"/>
        <v>5</v>
      </c>
      <c r="J17" s="60">
        <f>VLOOKUP($A17,'Return Data'!$B$7:$R$2292,8,0)</f>
        <v>4.5038999999999998</v>
      </c>
      <c r="K17" s="61">
        <f t="shared" si="3"/>
        <v>8</v>
      </c>
      <c r="L17" s="60">
        <f>VLOOKUP($A17,'Return Data'!$B$7:$R$2292,9,0)</f>
        <v>5.2766999999999999</v>
      </c>
      <c r="M17" s="61">
        <f t="shared" si="4"/>
        <v>9</v>
      </c>
      <c r="N17" s="60">
        <f>VLOOKUP($A17,'Return Data'!$B$7:$R$2292,10,0)</f>
        <v>3.9516</v>
      </c>
      <c r="O17" s="61">
        <f t="shared" si="5"/>
        <v>4</v>
      </c>
      <c r="P17" s="60">
        <f>VLOOKUP($A17,'Return Data'!$B$7:$R$2292,11,0)</f>
        <v>4.2423999999999999</v>
      </c>
      <c r="Q17" s="61">
        <f t="shared" si="6"/>
        <v>3</v>
      </c>
      <c r="R17" s="60">
        <f>VLOOKUP($A17,'Return Data'!$B$7:$R$2292,12,0)</f>
        <v>4.1525999999999996</v>
      </c>
      <c r="S17" s="61">
        <f t="shared" si="7"/>
        <v>4</v>
      </c>
      <c r="T17" s="60">
        <f>VLOOKUP($A17,'Return Data'!$B$7:$R$2292,13,0)</f>
        <v>3.9897</v>
      </c>
      <c r="U17" s="61">
        <f t="shared" si="8"/>
        <v>5</v>
      </c>
      <c r="V17" s="60">
        <f>VLOOKUP($A17,'Return Data'!$B$7:$R$2292,17,0)</f>
        <v>3.9722</v>
      </c>
      <c r="W17" s="61">
        <f t="shared" si="10"/>
        <v>7</v>
      </c>
      <c r="X17" s="60">
        <f>VLOOKUP($A17,'Return Data'!$B$7:$R$2292,14,0)</f>
        <v>4.9611999999999998</v>
      </c>
      <c r="Y17" s="61">
        <f t="shared" si="11"/>
        <v>10</v>
      </c>
      <c r="Z17" s="60">
        <f>VLOOKUP($A17,'Return Data'!$B$7:$R$2292,16,0)</f>
        <v>7.2137000000000002</v>
      </c>
      <c r="AA17" s="62">
        <f t="shared" si="9"/>
        <v>10</v>
      </c>
    </row>
    <row r="18" spans="1:27" x14ac:dyDescent="0.3">
      <c r="A18" s="58" t="s">
        <v>1156</v>
      </c>
      <c r="B18" s="59">
        <f>VLOOKUP($A18,'Return Data'!$B$7:$R$2292,3,0)</f>
        <v>44774</v>
      </c>
      <c r="C18" s="60">
        <f>VLOOKUP($A18,'Return Data'!$B$7:$R$2292,4,0)</f>
        <v>33.711414429278499</v>
      </c>
      <c r="D18" s="60">
        <f>VLOOKUP($A18,'Return Data'!$B$7:$R$2292,5,0)</f>
        <v>8.1796000000000006</v>
      </c>
      <c r="E18" s="61">
        <f t="shared" si="0"/>
        <v>12</v>
      </c>
      <c r="F18" s="60">
        <f>VLOOKUP($A18,'Return Data'!$B$7:$R$2292,6,0)</f>
        <v>8.1796000000000006</v>
      </c>
      <c r="G18" s="61">
        <f t="shared" si="1"/>
        <v>12</v>
      </c>
      <c r="H18" s="60">
        <f>VLOOKUP($A18,'Return Data'!$B$7:$R$2292,7,0)</f>
        <v>4.8532999999999999</v>
      </c>
      <c r="I18" s="61">
        <f t="shared" si="2"/>
        <v>14</v>
      </c>
      <c r="J18" s="60">
        <f>VLOOKUP($A18,'Return Data'!$B$7:$R$2292,8,0)</f>
        <v>4.1826999999999996</v>
      </c>
      <c r="K18" s="61">
        <f t="shared" si="3"/>
        <v>17</v>
      </c>
      <c r="L18" s="60">
        <f>VLOOKUP($A18,'Return Data'!$B$7:$R$2292,9,0)</f>
        <v>4.8235999999999999</v>
      </c>
      <c r="M18" s="61">
        <f t="shared" si="4"/>
        <v>15</v>
      </c>
      <c r="N18" s="60">
        <f>VLOOKUP($A18,'Return Data'!$B$7:$R$2292,10,0)</f>
        <v>3.1840999999999999</v>
      </c>
      <c r="O18" s="61">
        <f t="shared" si="5"/>
        <v>14</v>
      </c>
      <c r="P18" s="60">
        <f>VLOOKUP($A18,'Return Data'!$B$7:$R$2292,11,0)</f>
        <v>3.5804999999999998</v>
      </c>
      <c r="Q18" s="61">
        <f t="shared" si="6"/>
        <v>14</v>
      </c>
      <c r="R18" s="60">
        <f>VLOOKUP($A18,'Return Data'!$B$7:$R$2292,12,0)</f>
        <v>3.6696</v>
      </c>
      <c r="S18" s="61">
        <f t="shared" si="7"/>
        <v>14</v>
      </c>
      <c r="T18" s="60">
        <f>VLOOKUP($A18,'Return Data'!$B$7:$R$2292,13,0)</f>
        <v>3.5775000000000001</v>
      </c>
      <c r="U18" s="61">
        <f t="shared" si="8"/>
        <v>14</v>
      </c>
      <c r="V18" s="60">
        <f>VLOOKUP($A18,'Return Data'!$B$7:$R$2292,17,0)</f>
        <v>3.5196000000000001</v>
      </c>
      <c r="W18" s="61">
        <f t="shared" si="10"/>
        <v>14</v>
      </c>
      <c r="X18" s="60">
        <f>VLOOKUP($A18,'Return Data'!$B$7:$R$2292,14,0)</f>
        <v>5.3825000000000003</v>
      </c>
      <c r="Y18" s="61">
        <f t="shared" si="11"/>
        <v>1</v>
      </c>
      <c r="Z18" s="60">
        <f>VLOOKUP($A18,'Return Data'!$B$7:$R$2292,16,0)</f>
        <v>7.5068000000000001</v>
      </c>
      <c r="AA18" s="62">
        <f t="shared" si="9"/>
        <v>4</v>
      </c>
    </row>
    <row r="19" spans="1:27" x14ac:dyDescent="0.3">
      <c r="A19" s="58" t="s">
        <v>1159</v>
      </c>
      <c r="B19" s="59">
        <f>VLOOKUP($A19,'Return Data'!$B$7:$R$2292,3,0)</f>
        <v>44774</v>
      </c>
      <c r="C19" s="60">
        <f>VLOOKUP($A19,'Return Data'!$B$7:$R$2292,4,0)</f>
        <v>3396.5392999999999</v>
      </c>
      <c r="D19" s="60">
        <f>VLOOKUP($A19,'Return Data'!$B$7:$R$2292,5,0)</f>
        <v>8.6288999999999998</v>
      </c>
      <c r="E19" s="61">
        <f t="shared" si="0"/>
        <v>5</v>
      </c>
      <c r="F19" s="60">
        <f>VLOOKUP($A19,'Return Data'!$B$7:$R$2292,6,0)</f>
        <v>8.6288999999999998</v>
      </c>
      <c r="G19" s="61">
        <f t="shared" si="1"/>
        <v>5</v>
      </c>
      <c r="H19" s="60">
        <f>VLOOKUP($A19,'Return Data'!$B$7:$R$2292,7,0)</f>
        <v>5.1558000000000002</v>
      </c>
      <c r="I19" s="61">
        <f t="shared" si="2"/>
        <v>8</v>
      </c>
      <c r="J19" s="60">
        <f>VLOOKUP($A19,'Return Data'!$B$7:$R$2292,8,0)</f>
        <v>4.5077999999999996</v>
      </c>
      <c r="K19" s="61">
        <f t="shared" si="3"/>
        <v>7</v>
      </c>
      <c r="L19" s="60">
        <f>VLOOKUP($A19,'Return Data'!$B$7:$R$2292,9,0)</f>
        <v>5.4537000000000004</v>
      </c>
      <c r="M19" s="61">
        <f t="shared" si="4"/>
        <v>5</v>
      </c>
      <c r="N19" s="60">
        <f>VLOOKUP($A19,'Return Data'!$B$7:$R$2292,10,0)</f>
        <v>4.1429999999999998</v>
      </c>
      <c r="O19" s="61">
        <f t="shared" si="5"/>
        <v>2</v>
      </c>
      <c r="P19" s="60">
        <f>VLOOKUP($A19,'Return Data'!$B$7:$R$2292,11,0)</f>
        <v>4.3399000000000001</v>
      </c>
      <c r="Q19" s="61">
        <f t="shared" si="6"/>
        <v>1</v>
      </c>
      <c r="R19" s="60">
        <f>VLOOKUP($A19,'Return Data'!$B$7:$R$2292,12,0)</f>
        <v>4.2889999999999997</v>
      </c>
      <c r="S19" s="61">
        <f t="shared" si="7"/>
        <v>1</v>
      </c>
      <c r="T19" s="60">
        <f>VLOOKUP($A19,'Return Data'!$B$7:$R$2292,13,0)</f>
        <v>4.0842999999999998</v>
      </c>
      <c r="U19" s="61">
        <f t="shared" si="8"/>
        <v>1</v>
      </c>
      <c r="V19" s="60">
        <f>VLOOKUP($A19,'Return Data'!$B$7:$R$2292,17,0)</f>
        <v>4.0998999999999999</v>
      </c>
      <c r="W19" s="61">
        <f t="shared" si="10"/>
        <v>3</v>
      </c>
      <c r="X19" s="60">
        <f>VLOOKUP($A19,'Return Data'!$B$7:$R$2292,14,0)</f>
        <v>5.1379999999999999</v>
      </c>
      <c r="Y19" s="61">
        <f t="shared" si="11"/>
        <v>6</v>
      </c>
      <c r="Z19" s="60">
        <f>VLOOKUP($A19,'Return Data'!$B$7:$R$2292,16,0)</f>
        <v>7.2896000000000001</v>
      </c>
      <c r="AA19" s="62">
        <f t="shared" si="9"/>
        <v>7</v>
      </c>
    </row>
    <row r="20" spans="1:27" x14ac:dyDescent="0.3">
      <c r="A20" s="58" t="s">
        <v>1160</v>
      </c>
      <c r="B20" s="59">
        <f>VLOOKUP($A20,'Return Data'!$B$7:$R$2292,3,0)</f>
        <v>44774</v>
      </c>
      <c r="C20" s="60">
        <f>VLOOKUP($A20,'Return Data'!$B$7:$R$2292,4,0)</f>
        <v>1109.5043000000001</v>
      </c>
      <c r="D20" s="60">
        <f>VLOOKUP($A20,'Return Data'!$B$7:$R$2292,5,0)</f>
        <v>5.8158000000000003</v>
      </c>
      <c r="E20" s="61">
        <f t="shared" si="0"/>
        <v>16</v>
      </c>
      <c r="F20" s="60">
        <f>VLOOKUP($A20,'Return Data'!$B$7:$R$2292,6,0)</f>
        <v>5.8158000000000003</v>
      </c>
      <c r="G20" s="61">
        <f t="shared" si="1"/>
        <v>16</v>
      </c>
      <c r="H20" s="60">
        <f>VLOOKUP($A20,'Return Data'!$B$7:$R$2292,7,0)</f>
        <v>4.9406999999999996</v>
      </c>
      <c r="I20" s="61">
        <f t="shared" si="2"/>
        <v>11</v>
      </c>
      <c r="J20" s="60">
        <f>VLOOKUP($A20,'Return Data'!$B$7:$R$2292,8,0)</f>
        <v>4.7199</v>
      </c>
      <c r="K20" s="61">
        <f t="shared" si="3"/>
        <v>3</v>
      </c>
      <c r="L20" s="60">
        <f>VLOOKUP($A20,'Return Data'!$B$7:$R$2292,9,0)</f>
        <v>4.9766000000000004</v>
      </c>
      <c r="M20" s="61">
        <f t="shared" si="4"/>
        <v>14</v>
      </c>
      <c r="N20" s="60">
        <f>VLOOKUP($A20,'Return Data'!$B$7:$R$2292,10,0)</f>
        <v>4.2439</v>
      </c>
      <c r="O20" s="61">
        <f t="shared" si="5"/>
        <v>1</v>
      </c>
      <c r="P20" s="60">
        <f>VLOOKUP($A20,'Return Data'!$B$7:$R$2292,11,0)</f>
        <v>4.2824999999999998</v>
      </c>
      <c r="Q20" s="61">
        <f t="shared" si="6"/>
        <v>2</v>
      </c>
      <c r="R20" s="60">
        <f>VLOOKUP($A20,'Return Data'!$B$7:$R$2292,12,0)</f>
        <v>4.1829999999999998</v>
      </c>
      <c r="S20" s="61">
        <f t="shared" si="7"/>
        <v>3</v>
      </c>
      <c r="T20" s="60"/>
      <c r="U20" s="61"/>
      <c r="V20" s="60"/>
      <c r="W20" s="61"/>
      <c r="X20" s="60"/>
      <c r="Y20" s="61"/>
      <c r="Z20" s="60">
        <f>VLOOKUP($A20,'Return Data'!$B$7:$R$2292,16,0)</f>
        <v>4.4145000000000003</v>
      </c>
      <c r="AA20" s="62">
        <f t="shared" si="9"/>
        <v>16</v>
      </c>
    </row>
    <row r="21" spans="1:27" x14ac:dyDescent="0.3">
      <c r="A21" s="58" t="s">
        <v>1164</v>
      </c>
      <c r="B21" s="59">
        <f>VLOOKUP($A21,'Return Data'!$B$7:$R$2292,3,0)</f>
        <v>44774</v>
      </c>
      <c r="C21" s="60">
        <f>VLOOKUP($A21,'Return Data'!$B$7:$R$2292,4,0)</f>
        <v>35.997599999999998</v>
      </c>
      <c r="D21" s="60">
        <f>VLOOKUP($A21,'Return Data'!$B$7:$R$2292,5,0)</f>
        <v>8.1509</v>
      </c>
      <c r="E21" s="61">
        <f t="shared" si="0"/>
        <v>13</v>
      </c>
      <c r="F21" s="60">
        <f>VLOOKUP($A21,'Return Data'!$B$7:$R$2292,6,0)</f>
        <v>8.1509</v>
      </c>
      <c r="G21" s="61">
        <f t="shared" si="1"/>
        <v>13</v>
      </c>
      <c r="H21" s="60">
        <f>VLOOKUP($A21,'Return Data'!$B$7:$R$2292,7,0)</f>
        <v>5.0602</v>
      </c>
      <c r="I21" s="61">
        <f t="shared" si="2"/>
        <v>10</v>
      </c>
      <c r="J21" s="60">
        <f>VLOOKUP($A21,'Return Data'!$B$7:$R$2292,8,0)</f>
        <v>4.4473000000000003</v>
      </c>
      <c r="K21" s="61">
        <f t="shared" si="3"/>
        <v>10</v>
      </c>
      <c r="L21" s="60">
        <f>VLOOKUP($A21,'Return Data'!$B$7:$R$2292,9,0)</f>
        <v>5.3655999999999997</v>
      </c>
      <c r="M21" s="61">
        <f t="shared" si="4"/>
        <v>7</v>
      </c>
      <c r="N21" s="60">
        <f>VLOOKUP($A21,'Return Data'!$B$7:$R$2292,10,0)</f>
        <v>3.6189</v>
      </c>
      <c r="O21" s="61">
        <f t="shared" si="5"/>
        <v>12</v>
      </c>
      <c r="P21" s="60">
        <f>VLOOKUP($A21,'Return Data'!$B$7:$R$2292,11,0)</f>
        <v>3.9996999999999998</v>
      </c>
      <c r="Q21" s="61">
        <f t="shared" si="6"/>
        <v>10</v>
      </c>
      <c r="R21" s="60">
        <f>VLOOKUP($A21,'Return Data'!$B$7:$R$2292,12,0)</f>
        <v>3.9948999999999999</v>
      </c>
      <c r="S21" s="61">
        <f t="shared" si="7"/>
        <v>9</v>
      </c>
      <c r="T21" s="60">
        <f>VLOOKUP($A21,'Return Data'!$B$7:$R$2292,13,0)</f>
        <v>3.8877000000000002</v>
      </c>
      <c r="U21" s="61">
        <f>RANK(T21,T$8:T$24,0)</f>
        <v>8</v>
      </c>
      <c r="V21" s="60">
        <f>VLOOKUP($A21,'Return Data'!$B$7:$R$2292,17,0)</f>
        <v>4.0281000000000002</v>
      </c>
      <c r="W21" s="61">
        <f>RANK(V21,V$8:V$24,0)</f>
        <v>6</v>
      </c>
      <c r="X21" s="60">
        <f>VLOOKUP($A21,'Return Data'!$B$7:$R$2292,14,0)</f>
        <v>5.1798000000000002</v>
      </c>
      <c r="Y21" s="61">
        <f>RANK(X21,X$8:X$24,0)</f>
        <v>5</v>
      </c>
      <c r="Z21" s="60">
        <f>VLOOKUP($A21,'Return Data'!$B$7:$R$2292,16,0)</f>
        <v>7.5820999999999996</v>
      </c>
      <c r="AA21" s="62">
        <f t="shared" si="9"/>
        <v>1</v>
      </c>
    </row>
    <row r="22" spans="1:27" x14ac:dyDescent="0.3">
      <c r="A22" s="58" t="s">
        <v>1166</v>
      </c>
      <c r="B22" s="59">
        <f>VLOOKUP($A22,'Return Data'!$B$7:$R$2292,3,0)</f>
        <v>44774</v>
      </c>
      <c r="C22" s="60">
        <f>VLOOKUP($A22,'Return Data'!$B$7:$R$2292,4,0)</f>
        <v>12.2849</v>
      </c>
      <c r="D22" s="60">
        <f>VLOOKUP($A22,'Return Data'!$B$7:$R$2292,5,0)</f>
        <v>6.3417000000000003</v>
      </c>
      <c r="E22" s="61">
        <f t="shared" si="0"/>
        <v>15</v>
      </c>
      <c r="F22" s="60">
        <f>VLOOKUP($A22,'Return Data'!$B$7:$R$2292,6,0)</f>
        <v>6.3417000000000003</v>
      </c>
      <c r="G22" s="61">
        <f t="shared" si="1"/>
        <v>15</v>
      </c>
      <c r="H22" s="60">
        <f>VLOOKUP($A22,'Return Data'!$B$7:$R$2292,7,0)</f>
        <v>5.3960999999999997</v>
      </c>
      <c r="I22" s="61">
        <f t="shared" si="2"/>
        <v>2</v>
      </c>
      <c r="J22" s="60">
        <f>VLOOKUP($A22,'Return Data'!$B$7:$R$2292,8,0)</f>
        <v>4.9542000000000002</v>
      </c>
      <c r="K22" s="61">
        <f t="shared" si="3"/>
        <v>1</v>
      </c>
      <c r="L22" s="60">
        <f>VLOOKUP($A22,'Return Data'!$B$7:$R$2292,9,0)</f>
        <v>4.7633999999999999</v>
      </c>
      <c r="M22" s="61">
        <f t="shared" si="4"/>
        <v>16</v>
      </c>
      <c r="N22" s="60">
        <f>VLOOKUP($A22,'Return Data'!$B$7:$R$2292,10,0)</f>
        <v>4.1271000000000004</v>
      </c>
      <c r="O22" s="61">
        <f t="shared" si="5"/>
        <v>3</v>
      </c>
      <c r="P22" s="60">
        <f>VLOOKUP($A22,'Return Data'!$B$7:$R$2292,11,0)</f>
        <v>3.972</v>
      </c>
      <c r="Q22" s="61">
        <f t="shared" si="6"/>
        <v>11</v>
      </c>
      <c r="R22" s="60">
        <f>VLOOKUP($A22,'Return Data'!$B$7:$R$2292,12,0)</f>
        <v>3.7746</v>
      </c>
      <c r="S22" s="61">
        <f t="shared" si="7"/>
        <v>12</v>
      </c>
      <c r="T22" s="60">
        <f>VLOOKUP($A22,'Return Data'!$B$7:$R$2292,13,0)</f>
        <v>3.6665999999999999</v>
      </c>
      <c r="U22" s="61">
        <f>RANK(T22,T$8:T$24,0)</f>
        <v>12</v>
      </c>
      <c r="V22" s="60">
        <f>VLOOKUP($A22,'Return Data'!$B$7:$R$2292,17,0)</f>
        <v>3.6282999999999999</v>
      </c>
      <c r="W22" s="61">
        <f>RANK(V22,V$8:V$24,0)</f>
        <v>12</v>
      </c>
      <c r="X22" s="60"/>
      <c r="Y22" s="61"/>
      <c r="Z22" s="60">
        <f>VLOOKUP($A22,'Return Data'!$B$7:$R$2292,16,0)</f>
        <v>5.4915000000000003</v>
      </c>
      <c r="AA22" s="62">
        <f t="shared" si="9"/>
        <v>14</v>
      </c>
    </row>
    <row r="23" spans="1:27" x14ac:dyDescent="0.3">
      <c r="A23" s="58" t="s">
        <v>1168</v>
      </c>
      <c r="B23" s="59">
        <f>VLOOKUP($A23,'Return Data'!$B$7:$R$2292,3,0)</f>
        <v>44774</v>
      </c>
      <c r="C23" s="60">
        <f>VLOOKUP($A23,'Return Data'!$B$7:$R$2292,4,0)</f>
        <v>3873.9153999999999</v>
      </c>
      <c r="D23" s="60">
        <f>VLOOKUP($A23,'Return Data'!$B$7:$R$2292,5,0)</f>
        <v>8.3560999999999996</v>
      </c>
      <c r="E23" s="61">
        <f t="shared" si="0"/>
        <v>9</v>
      </c>
      <c r="F23" s="60">
        <f>VLOOKUP($A23,'Return Data'!$B$7:$R$2292,6,0)</f>
        <v>8.3560999999999996</v>
      </c>
      <c r="G23" s="61">
        <f t="shared" si="1"/>
        <v>9</v>
      </c>
      <c r="H23" s="60">
        <f>VLOOKUP($A23,'Return Data'!$B$7:$R$2292,7,0)</f>
        <v>4.92</v>
      </c>
      <c r="I23" s="61">
        <f t="shared" si="2"/>
        <v>12</v>
      </c>
      <c r="J23" s="60">
        <f>VLOOKUP($A23,'Return Data'!$B$7:$R$2292,8,0)</f>
        <v>4.4394999999999998</v>
      </c>
      <c r="K23" s="61">
        <f t="shared" si="3"/>
        <v>11</v>
      </c>
      <c r="L23" s="60">
        <f>VLOOKUP($A23,'Return Data'!$B$7:$R$2292,9,0)</f>
        <v>5.3624999999999998</v>
      </c>
      <c r="M23" s="61">
        <f t="shared" si="4"/>
        <v>8</v>
      </c>
      <c r="N23" s="60">
        <f>VLOOKUP($A23,'Return Data'!$B$7:$R$2292,10,0)</f>
        <v>3.8401000000000001</v>
      </c>
      <c r="O23" s="61">
        <f t="shared" si="5"/>
        <v>7</v>
      </c>
      <c r="P23" s="60">
        <f>VLOOKUP($A23,'Return Data'!$B$7:$R$2292,11,0)</f>
        <v>4.1947999999999999</v>
      </c>
      <c r="Q23" s="61">
        <f t="shared" si="6"/>
        <v>4</v>
      </c>
      <c r="R23" s="60">
        <f>VLOOKUP($A23,'Return Data'!$B$7:$R$2292,12,0)</f>
        <v>4.2050000000000001</v>
      </c>
      <c r="S23" s="61">
        <f t="shared" si="7"/>
        <v>2</v>
      </c>
      <c r="T23" s="60">
        <f>VLOOKUP($A23,'Return Data'!$B$7:$R$2292,13,0)</f>
        <v>4.0487000000000002</v>
      </c>
      <c r="U23" s="61">
        <f>RANK(T23,T$8:T$24,0)</f>
        <v>2</v>
      </c>
      <c r="V23" s="60">
        <f>VLOOKUP($A23,'Return Data'!$B$7:$R$2292,17,0)</f>
        <v>4.2317999999999998</v>
      </c>
      <c r="W23" s="61">
        <f>RANK(V23,V$8:V$24,0)</f>
        <v>1</v>
      </c>
      <c r="X23" s="60">
        <f>VLOOKUP($A23,'Return Data'!$B$7:$R$2292,14,0)</f>
        <v>5.3015999999999996</v>
      </c>
      <c r="Y23" s="61">
        <f>RANK(X23,X$8:X$24,0)</f>
        <v>4</v>
      </c>
      <c r="Z23" s="60">
        <f>VLOOKUP($A23,'Return Data'!$B$7:$R$2292,16,0)</f>
        <v>6.4847999999999999</v>
      </c>
      <c r="AA23" s="62">
        <f t="shared" si="9"/>
        <v>13</v>
      </c>
    </row>
    <row r="24" spans="1:27" x14ac:dyDescent="0.3">
      <c r="A24" s="58" t="s">
        <v>1170</v>
      </c>
      <c r="B24" s="59">
        <f>VLOOKUP($A24,'Return Data'!$B$7:$R$2292,3,0)</f>
        <v>44774</v>
      </c>
      <c r="C24" s="60">
        <f>VLOOKUP($A24,'Return Data'!$B$7:$R$2292,4,0)</f>
        <v>2523.3820999999998</v>
      </c>
      <c r="D24" s="60">
        <f>VLOOKUP($A24,'Return Data'!$B$7:$R$2292,5,0)</f>
        <v>8.5039999999999996</v>
      </c>
      <c r="E24" s="61">
        <f t="shared" si="0"/>
        <v>6</v>
      </c>
      <c r="F24" s="60">
        <f>VLOOKUP($A24,'Return Data'!$B$7:$R$2292,6,0)</f>
        <v>8.5039999999999996</v>
      </c>
      <c r="G24" s="61">
        <f t="shared" si="1"/>
        <v>6</v>
      </c>
      <c r="H24" s="60">
        <f>VLOOKUP($A24,'Return Data'!$B$7:$R$2292,7,0)</f>
        <v>5.1893000000000002</v>
      </c>
      <c r="I24" s="61">
        <f t="shared" si="2"/>
        <v>6</v>
      </c>
      <c r="J24" s="60">
        <f>VLOOKUP($A24,'Return Data'!$B$7:$R$2292,8,0)</f>
        <v>4.5149999999999997</v>
      </c>
      <c r="K24" s="61">
        <f t="shared" si="3"/>
        <v>6</v>
      </c>
      <c r="L24" s="60">
        <f>VLOOKUP($A24,'Return Data'!$B$7:$R$2292,9,0)</f>
        <v>5.1608000000000001</v>
      </c>
      <c r="M24" s="61">
        <f t="shared" si="4"/>
        <v>12</v>
      </c>
      <c r="N24" s="60">
        <f>VLOOKUP($A24,'Return Data'!$B$7:$R$2292,10,0)</f>
        <v>3.9498000000000002</v>
      </c>
      <c r="O24" s="61">
        <f t="shared" si="5"/>
        <v>5</v>
      </c>
      <c r="P24" s="60">
        <f>VLOOKUP($A24,'Return Data'!$B$7:$R$2292,11,0)</f>
        <v>4.1931000000000003</v>
      </c>
      <c r="Q24" s="61">
        <f t="shared" si="6"/>
        <v>5</v>
      </c>
      <c r="R24" s="60">
        <f>VLOOKUP($A24,'Return Data'!$B$7:$R$2292,12,0)</f>
        <v>4.1292999999999997</v>
      </c>
      <c r="S24" s="61">
        <f t="shared" si="7"/>
        <v>5</v>
      </c>
      <c r="T24" s="60">
        <f>VLOOKUP($A24,'Return Data'!$B$7:$R$2292,13,0)</f>
        <v>3.9943</v>
      </c>
      <c r="U24" s="61">
        <f>RANK(T24,T$8:T$24,0)</f>
        <v>3</v>
      </c>
      <c r="V24" s="60">
        <f>VLOOKUP($A24,'Return Data'!$B$7:$R$2292,17,0)</f>
        <v>4.0350000000000001</v>
      </c>
      <c r="W24" s="61">
        <f>RANK(V24,V$8:V$24,0)</f>
        <v>5</v>
      </c>
      <c r="X24" s="60">
        <f>VLOOKUP($A24,'Return Data'!$B$7:$R$2292,14,0)</f>
        <v>5.0807000000000002</v>
      </c>
      <c r="Y24" s="61">
        <f>RANK(X24,X$8:X$24,0)</f>
        <v>8</v>
      </c>
      <c r="Z24" s="60">
        <f>VLOOKUP($A24,'Return Data'!$B$7:$R$2292,16,0)</f>
        <v>7.2796000000000003</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7.9572588235294104</v>
      </c>
      <c r="E26" s="69"/>
      <c r="F26" s="70">
        <f>AVERAGE(F8:F24)</f>
        <v>7.9572588235294104</v>
      </c>
      <c r="G26" s="69"/>
      <c r="H26" s="70">
        <f>AVERAGE(H8:H24)</f>
        <v>5.073635294117647</v>
      </c>
      <c r="I26" s="69"/>
      <c r="J26" s="70">
        <f>AVERAGE(J8:J24)</f>
        <v>4.4943117647058823</v>
      </c>
      <c r="K26" s="69"/>
      <c r="L26" s="70">
        <f>AVERAGE(L8:L24)</f>
        <v>5.224882352941175</v>
      </c>
      <c r="M26" s="69"/>
      <c r="N26" s="70">
        <f>AVERAGE(N8:N24)</f>
        <v>3.5939470588235292</v>
      </c>
      <c r="O26" s="69"/>
      <c r="P26" s="70">
        <f>AVERAGE(P8:P24)</f>
        <v>3.8991823529411769</v>
      </c>
      <c r="Q26" s="69"/>
      <c r="R26" s="70">
        <f>AVERAGE(R8:R24)</f>
        <v>3.9130470588235293</v>
      </c>
      <c r="S26" s="69"/>
      <c r="T26" s="70">
        <f>AVERAGE(T8:T24)</f>
        <v>3.7916625000000006</v>
      </c>
      <c r="U26" s="69"/>
      <c r="V26" s="70">
        <f>AVERAGE(V8:V24)</f>
        <v>3.8811428571428572</v>
      </c>
      <c r="W26" s="69"/>
      <c r="X26" s="70">
        <f>AVERAGE(X8:X24)</f>
        <v>5.0983846153846155</v>
      </c>
      <c r="Y26" s="69"/>
      <c r="Z26" s="70">
        <f>AVERAGE(Z8:Z24)</f>
        <v>6.7071647058823531</v>
      </c>
      <c r="AA26" s="71"/>
    </row>
    <row r="27" spans="1:27" x14ac:dyDescent="0.3">
      <c r="A27" s="68" t="s">
        <v>28</v>
      </c>
      <c r="B27" s="69"/>
      <c r="C27" s="69"/>
      <c r="D27" s="70">
        <f>MIN(D8:D24)</f>
        <v>4.4476000000000004</v>
      </c>
      <c r="E27" s="69"/>
      <c r="F27" s="70">
        <f>MIN(F8:F24)</f>
        <v>4.4476000000000004</v>
      </c>
      <c r="G27" s="69"/>
      <c r="H27" s="70">
        <f>MIN(H8:H24)</f>
        <v>4.6555999999999997</v>
      </c>
      <c r="I27" s="69"/>
      <c r="J27" s="70">
        <f>MIN(J8:J24)</f>
        <v>4.1826999999999996</v>
      </c>
      <c r="K27" s="69"/>
      <c r="L27" s="70">
        <f>MIN(L8:L24)</f>
        <v>4.5183999999999997</v>
      </c>
      <c r="M27" s="69"/>
      <c r="N27" s="70">
        <f>MIN(N8:N24)</f>
        <v>2.1589999999999998</v>
      </c>
      <c r="O27" s="69"/>
      <c r="P27" s="70">
        <f>MIN(P8:P24)</f>
        <v>2.8912</v>
      </c>
      <c r="Q27" s="69"/>
      <c r="R27" s="70">
        <f>MIN(R8:R24)</f>
        <v>3.2387000000000001</v>
      </c>
      <c r="S27" s="69"/>
      <c r="T27" s="70">
        <f>MIN(T8:T24)</f>
        <v>3.2511999999999999</v>
      </c>
      <c r="U27" s="69"/>
      <c r="V27" s="70">
        <f>MIN(V8:V24)</f>
        <v>3.5196000000000001</v>
      </c>
      <c r="W27" s="69"/>
      <c r="X27" s="70">
        <f>MIN(X8:X24)</f>
        <v>4.7866999999999997</v>
      </c>
      <c r="Y27" s="69"/>
      <c r="Z27" s="70">
        <f>MIN(Z8:Z24)</f>
        <v>4.3297999999999996</v>
      </c>
      <c r="AA27" s="71"/>
    </row>
    <row r="28" spans="1:27" ht="15" thickBot="1" x14ac:dyDescent="0.35">
      <c r="A28" s="72" t="s">
        <v>29</v>
      </c>
      <c r="B28" s="73"/>
      <c r="C28" s="73"/>
      <c r="D28" s="74">
        <f>MAX(D8:D24)</f>
        <v>9.0730000000000004</v>
      </c>
      <c r="E28" s="73"/>
      <c r="F28" s="74">
        <f>MAX(F8:F24)</f>
        <v>9.0730000000000004</v>
      </c>
      <c r="G28" s="73"/>
      <c r="H28" s="74">
        <f>MAX(H8:H24)</f>
        <v>5.5965999999999996</v>
      </c>
      <c r="I28" s="73"/>
      <c r="J28" s="74">
        <f>MAX(J8:J24)</f>
        <v>4.9542000000000002</v>
      </c>
      <c r="K28" s="73"/>
      <c r="L28" s="74">
        <f>MAX(L8:L24)</f>
        <v>5.6379999999999999</v>
      </c>
      <c r="M28" s="73"/>
      <c r="N28" s="74">
        <f>MAX(N8:N24)</f>
        <v>4.2439</v>
      </c>
      <c r="O28" s="73"/>
      <c r="P28" s="74">
        <f>MAX(P8:P24)</f>
        <v>4.3399000000000001</v>
      </c>
      <c r="Q28" s="73"/>
      <c r="R28" s="74">
        <f>MAX(R8:R24)</f>
        <v>4.2889999999999997</v>
      </c>
      <c r="S28" s="73"/>
      <c r="T28" s="74">
        <f>MAX(T8:T24)</f>
        <v>4.0842999999999998</v>
      </c>
      <c r="U28" s="73"/>
      <c r="V28" s="74">
        <f>MAX(V8:V24)</f>
        <v>4.2317999999999998</v>
      </c>
      <c r="W28" s="73"/>
      <c r="X28" s="74">
        <f>MAX(X8:X24)</f>
        <v>5.3825000000000003</v>
      </c>
      <c r="Y28" s="73"/>
      <c r="Z28" s="74">
        <f>MAX(Z8:Z24)</f>
        <v>7.5820999999999996</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44774</v>
      </c>
      <c r="C8" s="60">
        <f>VLOOKUP($A8,'Return Data'!$B$7:$R$2292,4,0)</f>
        <v>299.95949999999999</v>
      </c>
      <c r="D8" s="60">
        <f>VLOOKUP($A8,'Return Data'!$B$7:$R$2292,5,0)</f>
        <v>8.9503000000000004</v>
      </c>
      <c r="E8" s="61">
        <f t="shared" ref="E8:E24" si="0">RANK(D8,D$8:D$24,0)</f>
        <v>1</v>
      </c>
      <c r="F8" s="60">
        <f>VLOOKUP($A8,'Return Data'!$B$7:$R$2292,6,0)</f>
        <v>8.9503000000000004</v>
      </c>
      <c r="G8" s="61">
        <f t="shared" ref="G8:G24" si="1">RANK(F8,F$8:F$24,0)</f>
        <v>1</v>
      </c>
      <c r="H8" s="60">
        <f>VLOOKUP($A8,'Return Data'!$B$7:$R$2292,7,0)</f>
        <v>5.4763000000000002</v>
      </c>
      <c r="I8" s="61">
        <f t="shared" ref="I8:I24" si="2">RANK(H8,H$8:H$24,0)</f>
        <v>1</v>
      </c>
      <c r="J8" s="60">
        <f>VLOOKUP($A8,'Return Data'!$B$7:$R$2292,8,0)</f>
        <v>4.7316000000000003</v>
      </c>
      <c r="K8" s="61">
        <f t="shared" ref="K8:K24" si="3">RANK(J8,J$8:J$24,0)</f>
        <v>2</v>
      </c>
      <c r="L8" s="60">
        <f>VLOOKUP($A8,'Return Data'!$B$7:$R$2292,9,0)</f>
        <v>5.5021000000000004</v>
      </c>
      <c r="M8" s="61">
        <f t="shared" ref="M8:M24" si="4">RANK(L8,L$8:L$24,0)</f>
        <v>1</v>
      </c>
      <c r="N8" s="60">
        <f>VLOOKUP($A8,'Return Data'!$B$7:$R$2292,10,0)</f>
        <v>3.6882999999999999</v>
      </c>
      <c r="O8" s="61">
        <f t="shared" ref="O8:O24" si="5">RANK(N8,N$8:N$24,0)</f>
        <v>6</v>
      </c>
      <c r="P8" s="60">
        <f>VLOOKUP($A8,'Return Data'!$B$7:$R$2292,11,0)</f>
        <v>4.0026999999999999</v>
      </c>
      <c r="Q8" s="61">
        <f t="shared" ref="Q8:Q24" si="6">RANK(P8,P$8:P$24,0)</f>
        <v>5</v>
      </c>
      <c r="R8" s="60">
        <f>VLOOKUP($A8,'Return Data'!$B$7:$R$2292,12,0)</f>
        <v>4.0011999999999999</v>
      </c>
      <c r="S8" s="61">
        <f t="shared" ref="S8:S24" si="7">RANK(R8,R$8:R$24,0)</f>
        <v>4</v>
      </c>
      <c r="T8" s="60">
        <f>VLOOKUP($A8,'Return Data'!$B$7:$R$2292,13,0)</f>
        <v>3.8635999999999999</v>
      </c>
      <c r="U8" s="61">
        <f t="shared" ref="U8:U19" si="8">RANK(T8,T$8:T$24,0)</f>
        <v>4</v>
      </c>
      <c r="V8" s="60">
        <f>VLOOKUP($A8,'Return Data'!$B$7:$R$2292,17,0)</f>
        <v>3.9921000000000002</v>
      </c>
      <c r="W8" s="61">
        <f>RANK(V8,V$8:V$24,0)</f>
        <v>3</v>
      </c>
      <c r="X8" s="60">
        <f>VLOOKUP($A8,'Return Data'!$B$7:$R$2292,14,0)</f>
        <v>5.1992000000000003</v>
      </c>
      <c r="Y8" s="61">
        <f>RANK(X8,X$8:X$24,0)</f>
        <v>1</v>
      </c>
      <c r="Z8" s="60">
        <f>VLOOKUP($A8,'Return Data'!$B$7:$R$2292,16,0)</f>
        <v>6.7515999999999998</v>
      </c>
      <c r="AA8" s="62">
        <f t="shared" ref="AA8:AA24" si="9">RANK(Z8,Z$8:Z$24,0)</f>
        <v>10</v>
      </c>
    </row>
    <row r="9" spans="1:27" x14ac:dyDescent="0.3">
      <c r="A9" s="58" t="s">
        <v>1137</v>
      </c>
      <c r="B9" s="59">
        <f>VLOOKUP($A9,'Return Data'!$B$7:$R$2292,3,0)</f>
        <v>44774</v>
      </c>
      <c r="C9" s="60">
        <f>VLOOKUP($A9,'Return Data'!$B$7:$R$2292,4,0)</f>
        <v>1161.4746</v>
      </c>
      <c r="D9" s="60">
        <f>VLOOKUP($A9,'Return Data'!$B$7:$R$2292,5,0)</f>
        <v>8.5401000000000007</v>
      </c>
      <c r="E9" s="61">
        <f t="shared" si="0"/>
        <v>3</v>
      </c>
      <c r="F9" s="60">
        <f>VLOOKUP($A9,'Return Data'!$B$7:$R$2292,6,0)</f>
        <v>8.5401000000000007</v>
      </c>
      <c r="G9" s="61">
        <f t="shared" si="1"/>
        <v>3</v>
      </c>
      <c r="H9" s="60">
        <f>VLOOKUP($A9,'Return Data'!$B$7:$R$2292,7,0)</f>
        <v>5.0964</v>
      </c>
      <c r="I9" s="61">
        <f t="shared" si="2"/>
        <v>5</v>
      </c>
      <c r="J9" s="60">
        <f>VLOOKUP($A9,'Return Data'!$B$7:$R$2292,8,0)</f>
        <v>4.4684999999999997</v>
      </c>
      <c r="K9" s="61">
        <f t="shared" si="3"/>
        <v>4</v>
      </c>
      <c r="L9" s="60">
        <f>VLOOKUP($A9,'Return Data'!$B$7:$R$2292,9,0)</f>
        <v>5.3041</v>
      </c>
      <c r="M9" s="61">
        <f t="shared" si="4"/>
        <v>4</v>
      </c>
      <c r="N9" s="60">
        <f>VLOOKUP($A9,'Return Data'!$B$7:$R$2292,10,0)</f>
        <v>3.7930000000000001</v>
      </c>
      <c r="O9" s="61">
        <f t="shared" si="5"/>
        <v>5</v>
      </c>
      <c r="P9" s="60">
        <f>VLOOKUP($A9,'Return Data'!$B$7:$R$2292,11,0)</f>
        <v>4.0027999999999997</v>
      </c>
      <c r="Q9" s="61">
        <f t="shared" si="6"/>
        <v>4</v>
      </c>
      <c r="R9" s="60">
        <f>VLOOKUP($A9,'Return Data'!$B$7:$R$2292,12,0)</f>
        <v>3.9588999999999999</v>
      </c>
      <c r="S9" s="61">
        <f t="shared" si="7"/>
        <v>5</v>
      </c>
      <c r="T9" s="60">
        <f>VLOOKUP($A9,'Return Data'!$B$7:$R$2292,13,0)</f>
        <v>3.8330000000000002</v>
      </c>
      <c r="U9" s="61">
        <f t="shared" si="8"/>
        <v>5</v>
      </c>
      <c r="V9" s="60"/>
      <c r="W9" s="61"/>
      <c r="X9" s="60"/>
      <c r="Y9" s="61"/>
      <c r="Z9" s="60">
        <f>VLOOKUP($A9,'Return Data'!$B$7:$R$2292,16,0)</f>
        <v>5.1355000000000004</v>
      </c>
      <c r="AA9" s="62">
        <f t="shared" si="9"/>
        <v>15</v>
      </c>
    </row>
    <row r="10" spans="1:27" x14ac:dyDescent="0.3">
      <c r="A10" s="58" t="s">
        <v>1986</v>
      </c>
      <c r="B10" s="59">
        <f>VLOOKUP($A10,'Return Data'!$B$7:$R$2292,3,0)</f>
        <v>44774</v>
      </c>
      <c r="C10" s="60">
        <f>VLOOKUP($A10,'Return Data'!$B$7:$R$2292,4,0)</f>
        <v>1131.3416</v>
      </c>
      <c r="D10" s="60">
        <f>VLOOKUP($A10,'Return Data'!$B$7:$R$2292,5,0)</f>
        <v>4.2676999999999996</v>
      </c>
      <c r="E10" s="61">
        <f t="shared" si="0"/>
        <v>17</v>
      </c>
      <c r="F10" s="60">
        <f>VLOOKUP($A10,'Return Data'!$B$7:$R$2292,6,0)</f>
        <v>4.2676999999999996</v>
      </c>
      <c r="G10" s="61">
        <f t="shared" si="1"/>
        <v>17</v>
      </c>
      <c r="H10" s="60">
        <f>VLOOKUP($A10,'Return Data'!$B$7:$R$2292,7,0)</f>
        <v>4.4749999999999996</v>
      </c>
      <c r="I10" s="61">
        <f t="shared" si="2"/>
        <v>14</v>
      </c>
      <c r="J10" s="60">
        <f>VLOOKUP($A10,'Return Data'!$B$7:$R$2292,8,0)</f>
        <v>4.4787999999999997</v>
      </c>
      <c r="K10" s="61">
        <f t="shared" si="3"/>
        <v>3</v>
      </c>
      <c r="L10" s="60">
        <f>VLOOKUP($A10,'Return Data'!$B$7:$R$2292,9,0)</f>
        <v>4.3147000000000002</v>
      </c>
      <c r="M10" s="61">
        <f t="shared" si="4"/>
        <v>17</v>
      </c>
      <c r="N10" s="60">
        <f>VLOOKUP($A10,'Return Data'!$B$7:$R$2292,10,0)</f>
        <v>2.9325000000000001</v>
      </c>
      <c r="O10" s="61">
        <f t="shared" si="5"/>
        <v>14</v>
      </c>
      <c r="P10" s="60">
        <f>VLOOKUP($A10,'Return Data'!$B$7:$R$2292,11,0)</f>
        <v>3.2930000000000001</v>
      </c>
      <c r="Q10" s="61">
        <f t="shared" si="6"/>
        <v>13</v>
      </c>
      <c r="R10" s="60">
        <f>VLOOKUP($A10,'Return Data'!$B$7:$R$2292,12,0)</f>
        <v>3.4161999999999999</v>
      </c>
      <c r="S10" s="61">
        <f t="shared" si="7"/>
        <v>13</v>
      </c>
      <c r="T10" s="60">
        <f>VLOOKUP($A10,'Return Data'!$B$7:$R$2292,13,0)</f>
        <v>3.3571</v>
      </c>
      <c r="U10" s="61">
        <f t="shared" si="8"/>
        <v>11</v>
      </c>
      <c r="V10" s="60"/>
      <c r="W10" s="61"/>
      <c r="X10" s="60"/>
      <c r="Y10" s="61"/>
      <c r="Z10" s="60">
        <f>VLOOKUP($A10,'Return Data'!$B$7:$R$2292,16,0)</f>
        <v>4.0338000000000003</v>
      </c>
      <c r="AA10" s="62">
        <f t="shared" si="9"/>
        <v>16</v>
      </c>
    </row>
    <row r="11" spans="1:27" x14ac:dyDescent="0.3">
      <c r="A11" s="58" t="s">
        <v>1139</v>
      </c>
      <c r="B11" s="59">
        <f>VLOOKUP($A11,'Return Data'!$B$7:$R$2292,3,0)</f>
        <v>44774</v>
      </c>
      <c r="C11" s="60">
        <f>VLOOKUP($A11,'Return Data'!$B$7:$R$2292,4,0)</f>
        <v>43.082999999999998</v>
      </c>
      <c r="D11" s="60">
        <f>VLOOKUP($A11,'Return Data'!$B$7:$R$2292,5,0)</f>
        <v>8.5061999999999998</v>
      </c>
      <c r="E11" s="61">
        <f t="shared" si="0"/>
        <v>6</v>
      </c>
      <c r="F11" s="60">
        <f>VLOOKUP($A11,'Return Data'!$B$7:$R$2292,6,0)</f>
        <v>8.5061999999999998</v>
      </c>
      <c r="G11" s="61">
        <f t="shared" si="1"/>
        <v>6</v>
      </c>
      <c r="H11" s="60">
        <f>VLOOKUP($A11,'Return Data'!$B$7:$R$2292,7,0)</f>
        <v>4.9062999999999999</v>
      </c>
      <c r="I11" s="61">
        <f t="shared" si="2"/>
        <v>8</v>
      </c>
      <c r="J11" s="60">
        <f>VLOOKUP($A11,'Return Data'!$B$7:$R$2292,8,0)</f>
        <v>4.0972</v>
      </c>
      <c r="K11" s="61">
        <f t="shared" si="3"/>
        <v>12</v>
      </c>
      <c r="L11" s="60">
        <f>VLOOKUP($A11,'Return Data'!$B$7:$R$2292,9,0)</f>
        <v>5.2789000000000001</v>
      </c>
      <c r="M11" s="61">
        <f t="shared" si="4"/>
        <v>5</v>
      </c>
      <c r="N11" s="60">
        <f>VLOOKUP($A11,'Return Data'!$B$7:$R$2292,10,0)</f>
        <v>1.9037999999999999</v>
      </c>
      <c r="O11" s="61">
        <f t="shared" si="5"/>
        <v>17</v>
      </c>
      <c r="P11" s="60">
        <f>VLOOKUP($A11,'Return Data'!$B$7:$R$2292,11,0)</f>
        <v>2.6408</v>
      </c>
      <c r="Q11" s="61">
        <f t="shared" si="6"/>
        <v>17</v>
      </c>
      <c r="R11" s="60">
        <f>VLOOKUP($A11,'Return Data'!$B$7:$R$2292,12,0)</f>
        <v>2.9883000000000002</v>
      </c>
      <c r="S11" s="61">
        <f t="shared" si="7"/>
        <v>16</v>
      </c>
      <c r="T11" s="60">
        <f>VLOOKUP($A11,'Return Data'!$B$7:$R$2292,13,0)</f>
        <v>3.0026000000000002</v>
      </c>
      <c r="U11" s="61">
        <f t="shared" si="8"/>
        <v>15</v>
      </c>
      <c r="V11" s="60">
        <f>VLOOKUP($A11,'Return Data'!$B$7:$R$2292,17,0)</f>
        <v>3.3443999999999998</v>
      </c>
      <c r="W11" s="61">
        <f t="shared" ref="W11:W19" si="10">RANK(V11,V$8:V$24,0)</f>
        <v>11</v>
      </c>
      <c r="X11" s="60">
        <f>VLOOKUP($A11,'Return Data'!$B$7:$R$2292,14,0)</f>
        <v>4.5483000000000002</v>
      </c>
      <c r="Y11" s="61">
        <f t="shared" ref="Y11:Y19" si="11">RANK(X11,X$8:X$24,0)</f>
        <v>11</v>
      </c>
      <c r="Z11" s="60">
        <f>VLOOKUP($A11,'Return Data'!$B$7:$R$2292,16,0)</f>
        <v>6.6</v>
      </c>
      <c r="AA11" s="62">
        <f t="shared" si="9"/>
        <v>12</v>
      </c>
    </row>
    <row r="12" spans="1:27" x14ac:dyDescent="0.3">
      <c r="A12" s="58" t="s">
        <v>1140</v>
      </c>
      <c r="B12" s="59">
        <f>VLOOKUP($A12,'Return Data'!$B$7:$R$2292,3,0)</f>
        <v>44774</v>
      </c>
      <c r="C12" s="60">
        <f>VLOOKUP($A12,'Return Data'!$B$7:$R$2292,4,0)</f>
        <v>40.811599999999999</v>
      </c>
      <c r="D12" s="60">
        <f>VLOOKUP($A12,'Return Data'!$B$7:$R$2292,5,0)</f>
        <v>7.7560000000000002</v>
      </c>
      <c r="E12" s="61">
        <f t="shared" si="0"/>
        <v>11</v>
      </c>
      <c r="F12" s="60">
        <f>VLOOKUP($A12,'Return Data'!$B$7:$R$2292,6,0)</f>
        <v>7.7560000000000002</v>
      </c>
      <c r="G12" s="61">
        <f t="shared" si="1"/>
        <v>11</v>
      </c>
      <c r="H12" s="60">
        <f>VLOOKUP($A12,'Return Data'!$B$7:$R$2292,7,0)</f>
        <v>4.6676000000000002</v>
      </c>
      <c r="I12" s="61">
        <f t="shared" si="2"/>
        <v>12</v>
      </c>
      <c r="J12" s="60">
        <f>VLOOKUP($A12,'Return Data'!$B$7:$R$2292,8,0)</f>
        <v>4.1333000000000002</v>
      </c>
      <c r="K12" s="61">
        <f t="shared" si="3"/>
        <v>10</v>
      </c>
      <c r="L12" s="60">
        <f>VLOOKUP($A12,'Return Data'!$B$7:$R$2292,9,0)</f>
        <v>4.8989000000000003</v>
      </c>
      <c r="M12" s="61">
        <f t="shared" si="4"/>
        <v>11</v>
      </c>
      <c r="N12" s="60">
        <f>VLOOKUP($A12,'Return Data'!$B$7:$R$2292,10,0)</f>
        <v>3.2814000000000001</v>
      </c>
      <c r="O12" s="61">
        <f t="shared" si="5"/>
        <v>11</v>
      </c>
      <c r="P12" s="60">
        <f>VLOOKUP($A12,'Return Data'!$B$7:$R$2292,11,0)</f>
        <v>3.5350000000000001</v>
      </c>
      <c r="Q12" s="61">
        <f t="shared" si="6"/>
        <v>11</v>
      </c>
      <c r="R12" s="60">
        <f>VLOOKUP($A12,'Return Data'!$B$7:$R$2292,12,0)</f>
        <v>3.5811000000000002</v>
      </c>
      <c r="S12" s="61">
        <f t="shared" si="7"/>
        <v>10</v>
      </c>
      <c r="T12" s="60">
        <f>VLOOKUP($A12,'Return Data'!$B$7:$R$2292,13,0)</f>
        <v>3.5146000000000002</v>
      </c>
      <c r="U12" s="61">
        <f t="shared" si="8"/>
        <v>10</v>
      </c>
      <c r="V12" s="60">
        <f>VLOOKUP($A12,'Return Data'!$B$7:$R$2292,17,0)</f>
        <v>3.5914000000000001</v>
      </c>
      <c r="W12" s="61">
        <f t="shared" si="10"/>
        <v>8</v>
      </c>
      <c r="X12" s="60">
        <f>VLOOKUP($A12,'Return Data'!$B$7:$R$2292,14,0)</f>
        <v>4.8821000000000003</v>
      </c>
      <c r="Y12" s="61">
        <f t="shared" si="11"/>
        <v>7</v>
      </c>
      <c r="Z12" s="60">
        <f>VLOOKUP($A12,'Return Data'!$B$7:$R$2292,16,0)</f>
        <v>7.1075999999999997</v>
      </c>
      <c r="AA12" s="62">
        <f t="shared" si="9"/>
        <v>5</v>
      </c>
    </row>
    <row r="13" spans="1:27" x14ac:dyDescent="0.3">
      <c r="A13" s="58" t="s">
        <v>1142</v>
      </c>
      <c r="B13" s="59">
        <f>VLOOKUP($A13,'Return Data'!$B$7:$R$2292,3,0)</f>
        <v>44774</v>
      </c>
      <c r="C13" s="60">
        <f>VLOOKUP($A13,'Return Data'!$B$7:$R$2292,4,0)</f>
        <v>4646.4258</v>
      </c>
      <c r="D13" s="60">
        <f>VLOOKUP($A13,'Return Data'!$B$7:$R$2292,5,0)</f>
        <v>8.2591000000000001</v>
      </c>
      <c r="E13" s="61">
        <f t="shared" si="0"/>
        <v>9</v>
      </c>
      <c r="F13" s="60">
        <f>VLOOKUP($A13,'Return Data'!$B$7:$R$2292,6,0)</f>
        <v>8.2591000000000001</v>
      </c>
      <c r="G13" s="61">
        <f t="shared" si="1"/>
        <v>9</v>
      </c>
      <c r="H13" s="60">
        <f>VLOOKUP($A13,'Return Data'!$B$7:$R$2292,7,0)</f>
        <v>5.0708000000000002</v>
      </c>
      <c r="I13" s="61">
        <f t="shared" si="2"/>
        <v>6</v>
      </c>
      <c r="J13" s="60">
        <f>VLOOKUP($A13,'Return Data'!$B$7:$R$2292,8,0)</f>
        <v>4.3045999999999998</v>
      </c>
      <c r="K13" s="61">
        <f t="shared" si="3"/>
        <v>8</v>
      </c>
      <c r="L13" s="60">
        <f>VLOOKUP($A13,'Return Data'!$B$7:$R$2292,9,0)</f>
        <v>5.1741000000000001</v>
      </c>
      <c r="M13" s="61">
        <f t="shared" si="4"/>
        <v>6</v>
      </c>
      <c r="N13" s="60">
        <f>VLOOKUP($A13,'Return Data'!$B$7:$R$2292,10,0)</f>
        <v>3.6181999999999999</v>
      </c>
      <c r="O13" s="61">
        <f t="shared" si="5"/>
        <v>8</v>
      </c>
      <c r="P13" s="60">
        <f>VLOOKUP($A13,'Return Data'!$B$7:$R$2292,11,0)</f>
        <v>3.9079000000000002</v>
      </c>
      <c r="Q13" s="61">
        <f t="shared" si="6"/>
        <v>7</v>
      </c>
      <c r="R13" s="60">
        <f>VLOOKUP($A13,'Return Data'!$B$7:$R$2292,12,0)</f>
        <v>3.9003999999999999</v>
      </c>
      <c r="S13" s="61">
        <f t="shared" si="7"/>
        <v>7</v>
      </c>
      <c r="T13" s="60">
        <f>VLOOKUP($A13,'Return Data'!$B$7:$R$2292,13,0)</f>
        <v>3.7804000000000002</v>
      </c>
      <c r="U13" s="61">
        <f t="shared" si="8"/>
        <v>7</v>
      </c>
      <c r="V13" s="60">
        <f>VLOOKUP($A13,'Return Data'!$B$7:$R$2292,17,0)</f>
        <v>3.8803999999999998</v>
      </c>
      <c r="W13" s="61">
        <f t="shared" si="10"/>
        <v>6</v>
      </c>
      <c r="X13" s="60">
        <f>VLOOKUP($A13,'Return Data'!$B$7:$R$2292,14,0)</f>
        <v>5.1326999999999998</v>
      </c>
      <c r="Y13" s="61">
        <f t="shared" si="11"/>
        <v>2</v>
      </c>
      <c r="Z13" s="60">
        <f>VLOOKUP($A13,'Return Data'!$B$7:$R$2292,16,0)</f>
        <v>6.9824999999999999</v>
      </c>
      <c r="AA13" s="62">
        <f t="shared" si="9"/>
        <v>9</v>
      </c>
    </row>
    <row r="14" spans="1:27" x14ac:dyDescent="0.3">
      <c r="A14" s="58" t="s">
        <v>1144</v>
      </c>
      <c r="B14" s="59">
        <f>VLOOKUP($A14,'Return Data'!$B$7:$R$2292,3,0)</f>
        <v>44774</v>
      </c>
      <c r="C14" s="60">
        <f>VLOOKUP($A14,'Return Data'!$B$7:$R$2292,4,0)</f>
        <v>307.87470000000002</v>
      </c>
      <c r="D14" s="60">
        <f>VLOOKUP($A14,'Return Data'!$B$7:$R$2292,5,0)</f>
        <v>8.2134999999999998</v>
      </c>
      <c r="E14" s="61">
        <f t="shared" si="0"/>
        <v>10</v>
      </c>
      <c r="F14" s="60">
        <f>VLOOKUP($A14,'Return Data'!$B$7:$R$2292,6,0)</f>
        <v>8.2134999999999998</v>
      </c>
      <c r="G14" s="61">
        <f t="shared" si="1"/>
        <v>10</v>
      </c>
      <c r="H14" s="60">
        <f>VLOOKUP($A14,'Return Data'!$B$7:$R$2292,7,0)</f>
        <v>4.7838000000000003</v>
      </c>
      <c r="I14" s="61">
        <f t="shared" si="2"/>
        <v>11</v>
      </c>
      <c r="J14" s="60">
        <f>VLOOKUP($A14,'Return Data'!$B$7:$R$2292,8,0)</f>
        <v>4.077</v>
      </c>
      <c r="K14" s="61">
        <f t="shared" si="3"/>
        <v>13</v>
      </c>
      <c r="L14" s="60">
        <f>VLOOKUP($A14,'Return Data'!$B$7:$R$2292,9,0)</f>
        <v>5.0895000000000001</v>
      </c>
      <c r="M14" s="61">
        <f t="shared" si="4"/>
        <v>10</v>
      </c>
      <c r="N14" s="60">
        <f>VLOOKUP($A14,'Return Data'!$B$7:$R$2292,10,0)</f>
        <v>3.5844999999999998</v>
      </c>
      <c r="O14" s="61">
        <f t="shared" si="5"/>
        <v>10</v>
      </c>
      <c r="P14" s="60">
        <f>VLOOKUP($A14,'Return Data'!$B$7:$R$2292,11,0)</f>
        <v>3.8866000000000001</v>
      </c>
      <c r="Q14" s="61">
        <f t="shared" si="6"/>
        <v>9</v>
      </c>
      <c r="R14" s="60">
        <f>VLOOKUP($A14,'Return Data'!$B$7:$R$2292,12,0)</f>
        <v>3.8287</v>
      </c>
      <c r="S14" s="61">
        <f t="shared" si="7"/>
        <v>8</v>
      </c>
      <c r="T14" s="60">
        <f>VLOOKUP($A14,'Return Data'!$B$7:$R$2292,13,0)</f>
        <v>3.7286999999999999</v>
      </c>
      <c r="U14" s="61">
        <f t="shared" si="8"/>
        <v>8</v>
      </c>
      <c r="V14" s="60">
        <f>VLOOKUP($A14,'Return Data'!$B$7:$R$2292,17,0)</f>
        <v>3.8231000000000002</v>
      </c>
      <c r="W14" s="61">
        <f t="shared" si="10"/>
        <v>7</v>
      </c>
      <c r="X14" s="60">
        <f>VLOOKUP($A14,'Return Data'!$B$7:$R$2292,14,0)</f>
        <v>4.9874000000000001</v>
      </c>
      <c r="Y14" s="61">
        <f t="shared" si="11"/>
        <v>5</v>
      </c>
      <c r="Z14" s="60">
        <f>VLOOKUP($A14,'Return Data'!$B$7:$R$2292,16,0)</f>
        <v>7.0925000000000002</v>
      </c>
      <c r="AA14" s="62">
        <f t="shared" si="9"/>
        <v>6</v>
      </c>
    </row>
    <row r="15" spans="1:27" x14ac:dyDescent="0.3">
      <c r="A15" s="58" t="s">
        <v>1147</v>
      </c>
      <c r="B15" s="59">
        <f>VLOOKUP($A15,'Return Data'!$B$7:$R$2292,3,0)</f>
        <v>44774</v>
      </c>
      <c r="C15" s="60">
        <f>VLOOKUP($A15,'Return Data'!$B$7:$R$2292,4,0)</f>
        <v>33.215200000000003</v>
      </c>
      <c r="D15" s="60">
        <f>VLOOKUP($A15,'Return Data'!$B$7:$R$2292,5,0)</f>
        <v>7.6238000000000001</v>
      </c>
      <c r="E15" s="61">
        <f t="shared" si="0"/>
        <v>13</v>
      </c>
      <c r="F15" s="60">
        <f>VLOOKUP($A15,'Return Data'!$B$7:$R$2292,6,0)</f>
        <v>7.6238000000000001</v>
      </c>
      <c r="G15" s="61">
        <f t="shared" si="1"/>
        <v>13</v>
      </c>
      <c r="H15" s="60">
        <f>VLOOKUP($A15,'Return Data'!$B$7:$R$2292,7,0)</f>
        <v>4.0376000000000003</v>
      </c>
      <c r="I15" s="61">
        <f t="shared" si="2"/>
        <v>17</v>
      </c>
      <c r="J15" s="60">
        <f>VLOOKUP($A15,'Return Data'!$B$7:$R$2292,8,0)</f>
        <v>3.6549999999999998</v>
      </c>
      <c r="K15" s="61">
        <f t="shared" si="3"/>
        <v>17</v>
      </c>
      <c r="L15" s="60">
        <f>VLOOKUP($A15,'Return Data'!$B$7:$R$2292,9,0)</f>
        <v>4.5442</v>
      </c>
      <c r="M15" s="61">
        <f t="shared" si="4"/>
        <v>14</v>
      </c>
      <c r="N15" s="60">
        <f>VLOOKUP($A15,'Return Data'!$B$7:$R$2292,10,0)</f>
        <v>2.9792000000000001</v>
      </c>
      <c r="O15" s="61">
        <f t="shared" si="5"/>
        <v>13</v>
      </c>
      <c r="P15" s="60">
        <f>VLOOKUP($A15,'Return Data'!$B$7:$R$2292,11,0)</f>
        <v>3.2755999999999998</v>
      </c>
      <c r="Q15" s="61">
        <f t="shared" si="6"/>
        <v>14</v>
      </c>
      <c r="R15" s="60">
        <f>VLOOKUP($A15,'Return Data'!$B$7:$R$2292,12,0)</f>
        <v>3.2176999999999998</v>
      </c>
      <c r="S15" s="61">
        <f t="shared" si="7"/>
        <v>14</v>
      </c>
      <c r="T15" s="60">
        <f>VLOOKUP($A15,'Return Data'!$B$7:$R$2292,13,0)</f>
        <v>3.0836999999999999</v>
      </c>
      <c r="U15" s="61">
        <f t="shared" si="8"/>
        <v>14</v>
      </c>
      <c r="V15" s="60">
        <f>VLOOKUP($A15,'Return Data'!$B$7:$R$2292,17,0)</f>
        <v>3.0160999999999998</v>
      </c>
      <c r="W15" s="61">
        <f t="shared" si="10"/>
        <v>14</v>
      </c>
      <c r="X15" s="60">
        <f>VLOOKUP($A15,'Return Data'!$B$7:$R$2292,14,0)</f>
        <v>4.0945</v>
      </c>
      <c r="Y15" s="61">
        <f t="shared" si="11"/>
        <v>13</v>
      </c>
      <c r="Z15" s="60">
        <f>VLOOKUP($A15,'Return Data'!$B$7:$R$2292,16,0)</f>
        <v>6.3619000000000003</v>
      </c>
      <c r="AA15" s="62">
        <f t="shared" si="9"/>
        <v>13</v>
      </c>
    </row>
    <row r="16" spans="1:27" x14ac:dyDescent="0.3">
      <c r="A16" s="58" t="s">
        <v>1150</v>
      </c>
      <c r="B16" s="59">
        <f>VLOOKUP($A16,'Return Data'!$B$7:$R$2292,3,0)</f>
        <v>44774</v>
      </c>
      <c r="C16" s="60">
        <f>VLOOKUP($A16,'Return Data'!$B$7:$R$2292,4,0)</f>
        <v>2493.8465999999999</v>
      </c>
      <c r="D16" s="60">
        <f>VLOOKUP($A16,'Return Data'!$B$7:$R$2292,5,0)</f>
        <v>8.5299999999999994</v>
      </c>
      <c r="E16" s="61">
        <f t="shared" si="0"/>
        <v>4</v>
      </c>
      <c r="F16" s="60">
        <f>VLOOKUP($A16,'Return Data'!$B$7:$R$2292,6,0)</f>
        <v>8.5299999999999994</v>
      </c>
      <c r="G16" s="61">
        <f t="shared" si="1"/>
        <v>4</v>
      </c>
      <c r="H16" s="60">
        <f>VLOOKUP($A16,'Return Data'!$B$7:$R$2292,7,0)</f>
        <v>4.7888999999999999</v>
      </c>
      <c r="I16" s="61">
        <f t="shared" si="2"/>
        <v>10</v>
      </c>
      <c r="J16" s="60">
        <f>VLOOKUP($A16,'Return Data'!$B$7:$R$2292,8,0)</f>
        <v>3.9830000000000001</v>
      </c>
      <c r="K16" s="61">
        <f t="shared" si="3"/>
        <v>14</v>
      </c>
      <c r="L16" s="60">
        <f>VLOOKUP($A16,'Return Data'!$B$7:$R$2292,9,0)</f>
        <v>5.3136000000000001</v>
      </c>
      <c r="M16" s="61">
        <f t="shared" si="4"/>
        <v>3</v>
      </c>
      <c r="N16" s="60">
        <f>VLOOKUP($A16,'Return Data'!$B$7:$R$2292,10,0)</f>
        <v>1.9874000000000001</v>
      </c>
      <c r="O16" s="61">
        <f t="shared" si="5"/>
        <v>16</v>
      </c>
      <c r="P16" s="60">
        <f>VLOOKUP($A16,'Return Data'!$B$7:$R$2292,11,0)</f>
        <v>2.6745000000000001</v>
      </c>
      <c r="Q16" s="61">
        <f t="shared" si="6"/>
        <v>16</v>
      </c>
      <c r="R16" s="60">
        <f>VLOOKUP($A16,'Return Data'!$B$7:$R$2292,12,0)</f>
        <v>2.9678</v>
      </c>
      <c r="S16" s="61">
        <f t="shared" si="7"/>
        <v>17</v>
      </c>
      <c r="T16" s="60">
        <f>VLOOKUP($A16,'Return Data'!$B$7:$R$2292,13,0)</f>
        <v>2.9676</v>
      </c>
      <c r="U16" s="61">
        <f t="shared" si="8"/>
        <v>16</v>
      </c>
      <c r="V16" s="60">
        <f>VLOOKUP($A16,'Return Data'!$B$7:$R$2292,17,0)</f>
        <v>3.2963</v>
      </c>
      <c r="W16" s="61">
        <f t="shared" si="10"/>
        <v>12</v>
      </c>
      <c r="X16" s="60">
        <f>VLOOKUP($A16,'Return Data'!$B$7:$R$2292,14,0)</f>
        <v>4.4725999999999999</v>
      </c>
      <c r="Y16" s="61">
        <f t="shared" si="11"/>
        <v>12</v>
      </c>
      <c r="Z16" s="60">
        <f>VLOOKUP($A16,'Return Data'!$B$7:$R$2292,16,0)</f>
        <v>7.3207000000000004</v>
      </c>
      <c r="AA16" s="62">
        <f t="shared" si="9"/>
        <v>2</v>
      </c>
    </row>
    <row r="17" spans="1:27" x14ac:dyDescent="0.3">
      <c r="A17" s="58" t="s">
        <v>1154</v>
      </c>
      <c r="B17" s="59">
        <f>VLOOKUP($A17,'Return Data'!$B$7:$R$2292,3,0)</f>
        <v>44774</v>
      </c>
      <c r="C17" s="60">
        <f>VLOOKUP($A17,'Return Data'!$B$7:$R$2292,4,0)</f>
        <v>3648.0209</v>
      </c>
      <c r="D17" s="60">
        <f>VLOOKUP($A17,'Return Data'!$B$7:$R$2292,5,0)</f>
        <v>8.3305000000000007</v>
      </c>
      <c r="E17" s="61">
        <f t="shared" si="0"/>
        <v>8</v>
      </c>
      <c r="F17" s="60">
        <f>VLOOKUP($A17,'Return Data'!$B$7:$R$2292,6,0)</f>
        <v>8.3305000000000007</v>
      </c>
      <c r="G17" s="61">
        <f t="shared" si="1"/>
        <v>8</v>
      </c>
      <c r="H17" s="60">
        <f>VLOOKUP($A17,'Return Data'!$B$7:$R$2292,7,0)</f>
        <v>5.1139000000000001</v>
      </c>
      <c r="I17" s="61">
        <f t="shared" si="2"/>
        <v>4</v>
      </c>
      <c r="J17" s="60">
        <f>VLOOKUP($A17,'Return Data'!$B$7:$R$2292,8,0)</f>
        <v>4.4010999999999996</v>
      </c>
      <c r="K17" s="61">
        <f t="shared" si="3"/>
        <v>7</v>
      </c>
      <c r="L17" s="60">
        <f>VLOOKUP($A17,'Return Data'!$B$7:$R$2292,9,0)</f>
        <v>5.1734999999999998</v>
      </c>
      <c r="M17" s="61">
        <f t="shared" si="4"/>
        <v>7</v>
      </c>
      <c r="N17" s="60">
        <f>VLOOKUP($A17,'Return Data'!$B$7:$R$2292,10,0)</f>
        <v>3.8675999999999999</v>
      </c>
      <c r="O17" s="61">
        <f t="shared" si="5"/>
        <v>4</v>
      </c>
      <c r="P17" s="60">
        <f>VLOOKUP($A17,'Return Data'!$B$7:$R$2292,11,0)</f>
        <v>4.1620999999999997</v>
      </c>
      <c r="Q17" s="61">
        <f t="shared" si="6"/>
        <v>2</v>
      </c>
      <c r="R17" s="60">
        <f>VLOOKUP($A17,'Return Data'!$B$7:$R$2292,12,0)</f>
        <v>4.0732999999999997</v>
      </c>
      <c r="S17" s="61">
        <f t="shared" si="7"/>
        <v>2</v>
      </c>
      <c r="T17" s="60">
        <f>VLOOKUP($A17,'Return Data'!$B$7:$R$2292,13,0)</f>
        <v>3.9104999999999999</v>
      </c>
      <c r="U17" s="61">
        <f t="shared" si="8"/>
        <v>2</v>
      </c>
      <c r="V17" s="60">
        <f>VLOOKUP($A17,'Return Data'!$B$7:$R$2292,17,0)</f>
        <v>3.8856999999999999</v>
      </c>
      <c r="W17" s="61">
        <f t="shared" si="10"/>
        <v>5</v>
      </c>
      <c r="X17" s="60">
        <f>VLOOKUP($A17,'Return Data'!$B$7:$R$2292,14,0)</f>
        <v>4.8719999999999999</v>
      </c>
      <c r="Y17" s="61">
        <f t="shared" si="11"/>
        <v>9</v>
      </c>
      <c r="Z17" s="60">
        <f>VLOOKUP($A17,'Return Data'!$B$7:$R$2292,16,0)</f>
        <v>7.0247000000000002</v>
      </c>
      <c r="AA17" s="62">
        <f t="shared" si="9"/>
        <v>7</v>
      </c>
    </row>
    <row r="18" spans="1:27" x14ac:dyDescent="0.3">
      <c r="A18" s="58" t="s">
        <v>1157</v>
      </c>
      <c r="B18" s="59">
        <f>VLOOKUP($A18,'Return Data'!$B$7:$R$2292,3,0)</f>
        <v>44774</v>
      </c>
      <c r="C18" s="60">
        <f>VLOOKUP($A18,'Return Data'!$B$7:$R$2292,4,0)</f>
        <v>32.426428678566097</v>
      </c>
      <c r="D18" s="60">
        <f>VLOOKUP($A18,'Return Data'!$B$7:$R$2292,5,0)</f>
        <v>7.7149999999999999</v>
      </c>
      <c r="E18" s="61">
        <f t="shared" si="0"/>
        <v>12</v>
      </c>
      <c r="F18" s="60">
        <f>VLOOKUP($A18,'Return Data'!$B$7:$R$2292,6,0)</f>
        <v>7.7149999999999999</v>
      </c>
      <c r="G18" s="61">
        <f t="shared" si="1"/>
        <v>12</v>
      </c>
      <c r="H18" s="60">
        <f>VLOOKUP($A18,'Return Data'!$B$7:$R$2292,7,0)</f>
        <v>4.3693</v>
      </c>
      <c r="I18" s="61">
        <f t="shared" si="2"/>
        <v>15</v>
      </c>
      <c r="J18" s="60">
        <f>VLOOKUP($A18,'Return Data'!$B$7:$R$2292,8,0)</f>
        <v>3.6955</v>
      </c>
      <c r="K18" s="61">
        <f t="shared" si="3"/>
        <v>16</v>
      </c>
      <c r="L18" s="60">
        <f>VLOOKUP($A18,'Return Data'!$B$7:$R$2292,9,0)</f>
        <v>4.3403</v>
      </c>
      <c r="M18" s="61">
        <f t="shared" si="4"/>
        <v>16</v>
      </c>
      <c r="N18" s="60">
        <f>VLOOKUP($A18,'Return Data'!$B$7:$R$2292,10,0)</f>
        <v>2.7002999999999999</v>
      </c>
      <c r="O18" s="61">
        <f t="shared" si="5"/>
        <v>15</v>
      </c>
      <c r="P18" s="60">
        <f>VLOOKUP($A18,'Return Data'!$B$7:$R$2292,11,0)</f>
        <v>3.1105</v>
      </c>
      <c r="Q18" s="61">
        <f t="shared" si="6"/>
        <v>15</v>
      </c>
      <c r="R18" s="60">
        <f>VLOOKUP($A18,'Return Data'!$B$7:$R$2292,12,0)</f>
        <v>3.1894</v>
      </c>
      <c r="S18" s="61">
        <f t="shared" si="7"/>
        <v>15</v>
      </c>
      <c r="T18" s="60">
        <f>VLOOKUP($A18,'Return Data'!$B$7:$R$2292,13,0)</f>
        <v>3.0903</v>
      </c>
      <c r="U18" s="61">
        <f t="shared" si="8"/>
        <v>13</v>
      </c>
      <c r="V18" s="60">
        <f>VLOOKUP($A18,'Return Data'!$B$7:$R$2292,17,0)</f>
        <v>3.0291999999999999</v>
      </c>
      <c r="W18" s="61">
        <f t="shared" si="10"/>
        <v>13</v>
      </c>
      <c r="X18" s="60">
        <f>VLOOKUP($A18,'Return Data'!$B$7:$R$2292,14,0)</f>
        <v>4.8814000000000002</v>
      </c>
      <c r="Y18" s="61">
        <f t="shared" si="11"/>
        <v>8</v>
      </c>
      <c r="Z18" s="60">
        <f>VLOOKUP($A18,'Return Data'!$B$7:$R$2292,16,0)</f>
        <v>7.1710000000000003</v>
      </c>
      <c r="AA18" s="62">
        <f t="shared" si="9"/>
        <v>4</v>
      </c>
    </row>
    <row r="19" spans="1:27" x14ac:dyDescent="0.3">
      <c r="A19" s="58" t="s">
        <v>1158</v>
      </c>
      <c r="B19" s="59">
        <f>VLOOKUP($A19,'Return Data'!$B$7:$R$2292,3,0)</f>
        <v>44774</v>
      </c>
      <c r="C19" s="60">
        <f>VLOOKUP($A19,'Return Data'!$B$7:$R$2292,4,0)</f>
        <v>3365.9014999999999</v>
      </c>
      <c r="D19" s="60">
        <f>VLOOKUP($A19,'Return Data'!$B$7:$R$2292,5,0)</f>
        <v>8.5287000000000006</v>
      </c>
      <c r="E19" s="61">
        <f t="shared" si="0"/>
        <v>5</v>
      </c>
      <c r="F19" s="60">
        <f>VLOOKUP($A19,'Return Data'!$B$7:$R$2292,6,0)</f>
        <v>8.5287000000000006</v>
      </c>
      <c r="G19" s="61">
        <f t="shared" si="1"/>
        <v>5</v>
      </c>
      <c r="H19" s="60">
        <f>VLOOKUP($A19,'Return Data'!$B$7:$R$2292,7,0)</f>
        <v>5.0560999999999998</v>
      </c>
      <c r="I19" s="61">
        <f t="shared" si="2"/>
        <v>7</v>
      </c>
      <c r="J19" s="60">
        <f>VLOOKUP($A19,'Return Data'!$B$7:$R$2292,8,0)</f>
        <v>4.4078999999999997</v>
      </c>
      <c r="K19" s="61">
        <f t="shared" si="3"/>
        <v>6</v>
      </c>
      <c r="L19" s="60">
        <f>VLOOKUP($A19,'Return Data'!$B$7:$R$2292,9,0)</f>
        <v>5.3532999999999999</v>
      </c>
      <c r="M19" s="61">
        <f t="shared" si="4"/>
        <v>2</v>
      </c>
      <c r="N19" s="60">
        <f>VLOOKUP($A19,'Return Data'!$B$7:$R$2292,10,0)</f>
        <v>4.0419</v>
      </c>
      <c r="O19" s="61">
        <f t="shared" si="5"/>
        <v>2</v>
      </c>
      <c r="P19" s="60">
        <f>VLOOKUP($A19,'Return Data'!$B$7:$R$2292,11,0)</f>
        <v>4.2290999999999999</v>
      </c>
      <c r="Q19" s="61">
        <f t="shared" si="6"/>
        <v>1</v>
      </c>
      <c r="R19" s="60">
        <f>VLOOKUP($A19,'Return Data'!$B$7:$R$2292,12,0)</f>
        <v>4.18</v>
      </c>
      <c r="S19" s="61">
        <f t="shared" si="7"/>
        <v>1</v>
      </c>
      <c r="T19" s="60">
        <f>VLOOKUP($A19,'Return Data'!$B$7:$R$2292,13,0)</f>
        <v>3.9759000000000002</v>
      </c>
      <c r="U19" s="61">
        <f t="shared" si="8"/>
        <v>1</v>
      </c>
      <c r="V19" s="60">
        <f>VLOOKUP($A19,'Return Data'!$B$7:$R$2292,17,0)</f>
        <v>3.9937</v>
      </c>
      <c r="W19" s="61">
        <f t="shared" si="10"/>
        <v>2</v>
      </c>
      <c r="X19" s="60">
        <f>VLOOKUP($A19,'Return Data'!$B$7:$R$2292,14,0)</f>
        <v>5.0315000000000003</v>
      </c>
      <c r="Y19" s="61">
        <f t="shared" si="11"/>
        <v>4</v>
      </c>
      <c r="Z19" s="60">
        <f>VLOOKUP($A19,'Return Data'!$B$7:$R$2292,16,0)</f>
        <v>7.3379000000000003</v>
      </c>
      <c r="AA19" s="62">
        <f t="shared" si="9"/>
        <v>1</v>
      </c>
    </row>
    <row r="20" spans="1:27" x14ac:dyDescent="0.3">
      <c r="A20" s="58" t="s">
        <v>1161</v>
      </c>
      <c r="B20" s="59">
        <f>VLOOKUP($A20,'Return Data'!$B$7:$R$2292,3,0)</f>
        <v>44774</v>
      </c>
      <c r="C20" s="60">
        <f>VLOOKUP($A20,'Return Data'!$B$7:$R$2292,4,0)</f>
        <v>1087.8585</v>
      </c>
      <c r="D20" s="60">
        <f>VLOOKUP($A20,'Return Data'!$B$7:$R$2292,5,0)</f>
        <v>5.1994999999999996</v>
      </c>
      <c r="E20" s="61">
        <f t="shared" si="0"/>
        <v>16</v>
      </c>
      <c r="F20" s="60">
        <f>VLOOKUP($A20,'Return Data'!$B$7:$R$2292,6,0)</f>
        <v>5.1994999999999996</v>
      </c>
      <c r="G20" s="61">
        <f t="shared" si="1"/>
        <v>16</v>
      </c>
      <c r="H20" s="60">
        <f>VLOOKUP($A20,'Return Data'!$B$7:$R$2292,7,0)</f>
        <v>4.3261000000000003</v>
      </c>
      <c r="I20" s="61">
        <f t="shared" si="2"/>
        <v>16</v>
      </c>
      <c r="J20" s="60">
        <f>VLOOKUP($A20,'Return Data'!$B$7:$R$2292,8,0)</f>
        <v>4.1014999999999997</v>
      </c>
      <c r="K20" s="61">
        <f t="shared" si="3"/>
        <v>11</v>
      </c>
      <c r="L20" s="60">
        <f>VLOOKUP($A20,'Return Data'!$B$7:$R$2292,9,0)</f>
        <v>4.3525</v>
      </c>
      <c r="M20" s="61">
        <f t="shared" si="4"/>
        <v>15</v>
      </c>
      <c r="N20" s="60">
        <f>VLOOKUP($A20,'Return Data'!$B$7:$R$2292,10,0)</f>
        <v>3.6185999999999998</v>
      </c>
      <c r="O20" s="61">
        <f t="shared" si="5"/>
        <v>7</v>
      </c>
      <c r="P20" s="60">
        <f>VLOOKUP($A20,'Return Data'!$B$7:$R$2292,11,0)</f>
        <v>3.6511</v>
      </c>
      <c r="Q20" s="61">
        <f t="shared" si="6"/>
        <v>10</v>
      </c>
      <c r="R20" s="60">
        <f>VLOOKUP($A20,'Return Data'!$B$7:$R$2292,12,0)</f>
        <v>3.4567000000000001</v>
      </c>
      <c r="S20" s="61">
        <f t="shared" si="7"/>
        <v>11</v>
      </c>
      <c r="T20" s="60"/>
      <c r="U20" s="61"/>
      <c r="V20" s="60"/>
      <c r="W20" s="61"/>
      <c r="X20" s="60"/>
      <c r="Y20" s="61"/>
      <c r="Z20" s="60">
        <f>VLOOKUP($A20,'Return Data'!$B$7:$R$2292,16,0)</f>
        <v>3.5628000000000002</v>
      </c>
      <c r="AA20" s="62">
        <f t="shared" si="9"/>
        <v>17</v>
      </c>
    </row>
    <row r="21" spans="1:27" x14ac:dyDescent="0.3">
      <c r="A21" s="58" t="s">
        <v>1165</v>
      </c>
      <c r="B21" s="59">
        <f>VLOOKUP($A21,'Return Data'!$B$7:$R$2292,3,0)</f>
        <v>44774</v>
      </c>
      <c r="C21" s="60">
        <f>VLOOKUP($A21,'Return Data'!$B$7:$R$2292,4,0)</f>
        <v>34.045900000000003</v>
      </c>
      <c r="D21" s="60">
        <f>VLOOKUP($A21,'Return Data'!$B$7:$R$2292,5,0)</f>
        <v>7.6165000000000003</v>
      </c>
      <c r="E21" s="61">
        <f t="shared" si="0"/>
        <v>14</v>
      </c>
      <c r="F21" s="60">
        <f>VLOOKUP($A21,'Return Data'!$B$7:$R$2292,6,0)</f>
        <v>7.6165000000000003</v>
      </c>
      <c r="G21" s="61">
        <f t="shared" si="1"/>
        <v>14</v>
      </c>
      <c r="H21" s="60">
        <f>VLOOKUP($A21,'Return Data'!$B$7:$R$2292,7,0)</f>
        <v>4.5373000000000001</v>
      </c>
      <c r="I21" s="61">
        <f t="shared" si="2"/>
        <v>13</v>
      </c>
      <c r="J21" s="60">
        <f>VLOOKUP($A21,'Return Data'!$B$7:$R$2292,8,0)</f>
        <v>3.919</v>
      </c>
      <c r="K21" s="61">
        <f t="shared" si="3"/>
        <v>15</v>
      </c>
      <c r="L21" s="60">
        <f>VLOOKUP($A21,'Return Data'!$B$7:$R$2292,9,0)</f>
        <v>4.8338000000000001</v>
      </c>
      <c r="M21" s="61">
        <f t="shared" si="4"/>
        <v>12</v>
      </c>
      <c r="N21" s="60">
        <f>VLOOKUP($A21,'Return Data'!$B$7:$R$2292,10,0)</f>
        <v>3.0935999999999999</v>
      </c>
      <c r="O21" s="61">
        <f t="shared" si="5"/>
        <v>12</v>
      </c>
      <c r="P21" s="60">
        <f>VLOOKUP($A21,'Return Data'!$B$7:$R$2292,11,0)</f>
        <v>3.4649000000000001</v>
      </c>
      <c r="Q21" s="61">
        <f t="shared" si="6"/>
        <v>12</v>
      </c>
      <c r="R21" s="60">
        <f>VLOOKUP($A21,'Return Data'!$B$7:$R$2292,12,0)</f>
        <v>3.4531999999999998</v>
      </c>
      <c r="S21" s="61">
        <f t="shared" si="7"/>
        <v>12</v>
      </c>
      <c r="T21" s="60">
        <f>VLOOKUP($A21,'Return Data'!$B$7:$R$2292,13,0)</f>
        <v>3.3403</v>
      </c>
      <c r="U21" s="61">
        <f>RANK(T21,T$8:T$24,0)</f>
        <v>12</v>
      </c>
      <c r="V21" s="60">
        <f>VLOOKUP($A21,'Return Data'!$B$7:$R$2292,17,0)</f>
        <v>3.4845999999999999</v>
      </c>
      <c r="W21" s="61">
        <f>RANK(V21,V$8:V$24,0)</f>
        <v>10</v>
      </c>
      <c r="X21" s="60">
        <f>VLOOKUP($A21,'Return Data'!$B$7:$R$2292,14,0)</f>
        <v>4.6112000000000002</v>
      </c>
      <c r="Y21" s="61">
        <f>RANK(X21,X$8:X$24,0)</f>
        <v>10</v>
      </c>
      <c r="Z21" s="60">
        <f>VLOOKUP($A21,'Return Data'!$B$7:$R$2292,16,0)</f>
        <v>7.0189000000000004</v>
      </c>
      <c r="AA21" s="62">
        <f t="shared" si="9"/>
        <v>8</v>
      </c>
    </row>
    <row r="22" spans="1:27" x14ac:dyDescent="0.3">
      <c r="A22" s="58" t="s">
        <v>1167</v>
      </c>
      <c r="B22" s="59">
        <f>VLOOKUP($A22,'Return Data'!$B$7:$R$2292,3,0)</f>
        <v>44774</v>
      </c>
      <c r="C22" s="60">
        <f>VLOOKUP($A22,'Return Data'!$B$7:$R$2292,4,0)</f>
        <v>12.241300000000001</v>
      </c>
      <c r="D22" s="60">
        <f>VLOOKUP($A22,'Return Data'!$B$7:$R$2292,5,0)</f>
        <v>6.1653000000000002</v>
      </c>
      <c r="E22" s="61">
        <f t="shared" si="0"/>
        <v>15</v>
      </c>
      <c r="F22" s="60">
        <f>VLOOKUP($A22,'Return Data'!$B$7:$R$2292,6,0)</f>
        <v>6.1653000000000002</v>
      </c>
      <c r="G22" s="61">
        <f t="shared" si="1"/>
        <v>15</v>
      </c>
      <c r="H22" s="60">
        <f>VLOOKUP($A22,'Return Data'!$B$7:$R$2292,7,0)</f>
        <v>5.2872000000000003</v>
      </c>
      <c r="I22" s="61">
        <f t="shared" si="2"/>
        <v>2</v>
      </c>
      <c r="J22" s="60">
        <f>VLOOKUP($A22,'Return Data'!$B$7:$R$2292,8,0)</f>
        <v>4.8650000000000002</v>
      </c>
      <c r="K22" s="61">
        <f t="shared" si="3"/>
        <v>1</v>
      </c>
      <c r="L22" s="60">
        <f>VLOOKUP($A22,'Return Data'!$B$7:$R$2292,9,0)</f>
        <v>4.6738</v>
      </c>
      <c r="M22" s="61">
        <f t="shared" si="4"/>
        <v>13</v>
      </c>
      <c r="N22" s="60">
        <f>VLOOKUP($A22,'Return Data'!$B$7:$R$2292,10,0)</f>
        <v>4.0739999999999998</v>
      </c>
      <c r="O22" s="61">
        <f t="shared" si="5"/>
        <v>1</v>
      </c>
      <c r="P22" s="60">
        <f>VLOOKUP($A22,'Return Data'!$B$7:$R$2292,11,0)</f>
        <v>3.8990999999999998</v>
      </c>
      <c r="Q22" s="61">
        <f t="shared" si="6"/>
        <v>8</v>
      </c>
      <c r="R22" s="60">
        <f>VLOOKUP($A22,'Return Data'!$B$7:$R$2292,12,0)</f>
        <v>3.6949000000000001</v>
      </c>
      <c r="S22" s="61">
        <f t="shared" si="7"/>
        <v>9</v>
      </c>
      <c r="T22" s="60">
        <f>VLOOKUP($A22,'Return Data'!$B$7:$R$2292,13,0)</f>
        <v>3.5832000000000002</v>
      </c>
      <c r="U22" s="61">
        <f>RANK(T22,T$8:T$24,0)</f>
        <v>9</v>
      </c>
      <c r="V22" s="60">
        <f>VLOOKUP($A22,'Return Data'!$B$7:$R$2292,17,0)</f>
        <v>3.5444</v>
      </c>
      <c r="W22" s="61">
        <f>RANK(V22,V$8:V$24,0)</f>
        <v>9</v>
      </c>
      <c r="X22" s="60"/>
      <c r="Y22" s="61"/>
      <c r="Z22" s="60">
        <f>VLOOKUP($A22,'Return Data'!$B$7:$R$2292,16,0)</f>
        <v>5.3940999999999999</v>
      </c>
      <c r="AA22" s="62">
        <f t="shared" si="9"/>
        <v>14</v>
      </c>
    </row>
    <row r="23" spans="1:27" x14ac:dyDescent="0.3">
      <c r="A23" s="58" t="s">
        <v>1169</v>
      </c>
      <c r="B23" s="59">
        <f>VLOOKUP($A23,'Return Data'!$B$7:$R$2292,3,0)</f>
        <v>44774</v>
      </c>
      <c r="C23" s="60">
        <f>VLOOKUP($A23,'Return Data'!$B$7:$R$2292,4,0)</f>
        <v>3831.0511999999999</v>
      </c>
      <c r="D23" s="60">
        <f>VLOOKUP($A23,'Return Data'!$B$7:$R$2292,5,0)</f>
        <v>8.5673999999999992</v>
      </c>
      <c r="E23" s="61">
        <f t="shared" si="0"/>
        <v>2</v>
      </c>
      <c r="F23" s="60">
        <f>VLOOKUP($A23,'Return Data'!$B$7:$R$2292,6,0)</f>
        <v>8.5673999999999992</v>
      </c>
      <c r="G23" s="61">
        <f t="shared" si="1"/>
        <v>2</v>
      </c>
      <c r="H23" s="60">
        <f>VLOOKUP($A23,'Return Data'!$B$7:$R$2292,7,0)</f>
        <v>4.8672000000000004</v>
      </c>
      <c r="I23" s="61">
        <f t="shared" si="2"/>
        <v>9</v>
      </c>
      <c r="J23" s="60">
        <f>VLOOKUP($A23,'Return Data'!$B$7:$R$2292,8,0)</f>
        <v>4.2888999999999999</v>
      </c>
      <c r="K23" s="61">
        <f t="shared" si="3"/>
        <v>9</v>
      </c>
      <c r="L23" s="60">
        <f>VLOOKUP($A23,'Return Data'!$B$7:$R$2292,9,0)</f>
        <v>5.1731999999999996</v>
      </c>
      <c r="M23" s="61">
        <f t="shared" si="4"/>
        <v>8</v>
      </c>
      <c r="N23" s="60">
        <f>VLOOKUP($A23,'Return Data'!$B$7:$R$2292,10,0)</f>
        <v>3.6069</v>
      </c>
      <c r="O23" s="61">
        <f t="shared" si="5"/>
        <v>9</v>
      </c>
      <c r="P23" s="60">
        <f>VLOOKUP($A23,'Return Data'!$B$7:$R$2292,11,0)</f>
        <v>3.9382000000000001</v>
      </c>
      <c r="Q23" s="61">
        <f t="shared" si="6"/>
        <v>6</v>
      </c>
      <c r="R23" s="60">
        <f>VLOOKUP($A23,'Return Data'!$B$7:$R$2292,12,0)</f>
        <v>3.9487000000000001</v>
      </c>
      <c r="S23" s="61">
        <f t="shared" si="7"/>
        <v>6</v>
      </c>
      <c r="T23" s="60">
        <f>VLOOKUP($A23,'Return Data'!$B$7:$R$2292,13,0)</f>
        <v>3.8014999999999999</v>
      </c>
      <c r="U23" s="61">
        <f>RANK(T23,T$8:T$24,0)</f>
        <v>6</v>
      </c>
      <c r="V23" s="60">
        <f>VLOOKUP($A23,'Return Data'!$B$7:$R$2292,17,0)</f>
        <v>4.0076999999999998</v>
      </c>
      <c r="W23" s="61">
        <f>RANK(V23,V$8:V$24,0)</f>
        <v>1</v>
      </c>
      <c r="X23" s="60">
        <f>VLOOKUP($A23,'Return Data'!$B$7:$R$2292,14,0)</f>
        <v>5.1007999999999996</v>
      </c>
      <c r="Y23" s="61">
        <f>RANK(X23,X$8:X$24,0)</f>
        <v>3</v>
      </c>
      <c r="Z23" s="60">
        <f>VLOOKUP($A23,'Return Data'!$B$7:$R$2292,16,0)</f>
        <v>6.6558000000000002</v>
      </c>
      <c r="AA23" s="62">
        <f t="shared" si="9"/>
        <v>11</v>
      </c>
    </row>
    <row r="24" spans="1:27" x14ac:dyDescent="0.3">
      <c r="A24" s="58" t="s">
        <v>1171</v>
      </c>
      <c r="B24" s="59">
        <f>VLOOKUP($A24,'Return Data'!$B$7:$R$2292,3,0)</f>
        <v>44774</v>
      </c>
      <c r="C24" s="60">
        <f>VLOOKUP($A24,'Return Data'!$B$7:$R$2292,4,0)</f>
        <v>2498.9757</v>
      </c>
      <c r="D24" s="60">
        <f>VLOOKUP($A24,'Return Data'!$B$7:$R$2292,5,0)</f>
        <v>8.4339999999999993</v>
      </c>
      <c r="E24" s="61">
        <f t="shared" si="0"/>
        <v>7</v>
      </c>
      <c r="F24" s="60">
        <f>VLOOKUP($A24,'Return Data'!$B$7:$R$2292,6,0)</f>
        <v>8.4339999999999993</v>
      </c>
      <c r="G24" s="61">
        <f t="shared" si="1"/>
        <v>7</v>
      </c>
      <c r="H24" s="60">
        <f>VLOOKUP($A24,'Return Data'!$B$7:$R$2292,7,0)</f>
        <v>5.1193999999999997</v>
      </c>
      <c r="I24" s="61">
        <f t="shared" si="2"/>
        <v>3</v>
      </c>
      <c r="J24" s="60">
        <f>VLOOKUP($A24,'Return Data'!$B$7:$R$2292,8,0)</f>
        <v>4.4450000000000003</v>
      </c>
      <c r="K24" s="61">
        <f t="shared" si="3"/>
        <v>5</v>
      </c>
      <c r="L24" s="60">
        <f>VLOOKUP($A24,'Return Data'!$B$7:$R$2292,9,0)</f>
        <v>5.0904999999999996</v>
      </c>
      <c r="M24" s="61">
        <f t="shared" si="4"/>
        <v>9</v>
      </c>
      <c r="N24" s="60">
        <f>VLOOKUP($A24,'Return Data'!$B$7:$R$2292,10,0)</f>
        <v>3.8687999999999998</v>
      </c>
      <c r="O24" s="61">
        <f t="shared" si="5"/>
        <v>3</v>
      </c>
      <c r="P24" s="60">
        <f>VLOOKUP($A24,'Return Data'!$B$7:$R$2292,11,0)</f>
        <v>4.1063000000000001</v>
      </c>
      <c r="Q24" s="61">
        <f t="shared" si="6"/>
        <v>3</v>
      </c>
      <c r="R24" s="60">
        <f>VLOOKUP($A24,'Return Data'!$B$7:$R$2292,12,0)</f>
        <v>4.0397999999999996</v>
      </c>
      <c r="S24" s="61">
        <f t="shared" si="7"/>
        <v>3</v>
      </c>
      <c r="T24" s="60">
        <f>VLOOKUP($A24,'Return Data'!$B$7:$R$2292,13,0)</f>
        <v>3.9032</v>
      </c>
      <c r="U24" s="61">
        <f>RANK(T24,T$8:T$24,0)</f>
        <v>3</v>
      </c>
      <c r="V24" s="60">
        <f>VLOOKUP($A24,'Return Data'!$B$7:$R$2292,17,0)</f>
        <v>3.9418000000000002</v>
      </c>
      <c r="W24" s="61">
        <f>RANK(V24,V$8:V$24,0)</f>
        <v>4</v>
      </c>
      <c r="X24" s="60">
        <f>VLOOKUP($A24,'Return Data'!$B$7:$R$2292,14,0)</f>
        <v>4.9836999999999998</v>
      </c>
      <c r="Y24" s="61">
        <f>RANK(X24,X$8:X$24,0)</f>
        <v>6</v>
      </c>
      <c r="Z24" s="60">
        <f>VLOOKUP($A24,'Return Data'!$B$7:$R$2292,16,0)</f>
        <v>7.2582000000000004</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7.7178588235294114</v>
      </c>
      <c r="E26" s="69"/>
      <c r="F26" s="70">
        <f>AVERAGE(F8:F24)</f>
        <v>7.7178588235294114</v>
      </c>
      <c r="G26" s="69"/>
      <c r="H26" s="70">
        <f>AVERAGE(H8:H24)</f>
        <v>4.822305882352941</v>
      </c>
      <c r="I26" s="69"/>
      <c r="J26" s="70">
        <f>AVERAGE(J8:J24)</f>
        <v>4.2384058823529411</v>
      </c>
      <c r="K26" s="69"/>
      <c r="L26" s="70">
        <f>AVERAGE(L8:L24)</f>
        <v>4.9653529411764694</v>
      </c>
      <c r="M26" s="69"/>
      <c r="N26" s="70">
        <f>AVERAGE(N8:N24)</f>
        <v>3.3317647058823532</v>
      </c>
      <c r="O26" s="69"/>
      <c r="P26" s="70">
        <f>AVERAGE(P8:P24)</f>
        <v>3.6341294117647065</v>
      </c>
      <c r="Q26" s="69"/>
      <c r="R26" s="70">
        <f>AVERAGE(R8:R24)</f>
        <v>3.6409588235294121</v>
      </c>
      <c r="S26" s="69"/>
      <c r="T26" s="70">
        <f>AVERAGE(T8:T24)</f>
        <v>3.5460124999999998</v>
      </c>
      <c r="U26" s="69"/>
      <c r="V26" s="70">
        <f>AVERAGE(V8:V24)</f>
        <v>3.6307785714285714</v>
      </c>
      <c r="W26" s="69"/>
      <c r="X26" s="70">
        <f>AVERAGE(X8:X24)</f>
        <v>4.8305692307692309</v>
      </c>
      <c r="Y26" s="69"/>
      <c r="Z26" s="70">
        <f>AVERAGE(Z8:Z24)</f>
        <v>6.400558823529412</v>
      </c>
      <c r="AA26" s="71"/>
    </row>
    <row r="27" spans="1:27" x14ac:dyDescent="0.3">
      <c r="A27" s="68" t="s">
        <v>28</v>
      </c>
      <c r="B27" s="69"/>
      <c r="C27" s="69"/>
      <c r="D27" s="70">
        <f>MIN(D8:D24)</f>
        <v>4.2676999999999996</v>
      </c>
      <c r="E27" s="69"/>
      <c r="F27" s="70">
        <f>MIN(F8:F24)</f>
        <v>4.2676999999999996</v>
      </c>
      <c r="G27" s="69"/>
      <c r="H27" s="70">
        <f>MIN(H8:H24)</f>
        <v>4.0376000000000003</v>
      </c>
      <c r="I27" s="69"/>
      <c r="J27" s="70">
        <f>MIN(J8:J24)</f>
        <v>3.6549999999999998</v>
      </c>
      <c r="K27" s="69"/>
      <c r="L27" s="70">
        <f>MIN(L8:L24)</f>
        <v>4.3147000000000002</v>
      </c>
      <c r="M27" s="69"/>
      <c r="N27" s="70">
        <f>MIN(N8:N24)</f>
        <v>1.9037999999999999</v>
      </c>
      <c r="O27" s="69"/>
      <c r="P27" s="70">
        <f>MIN(P8:P24)</f>
        <v>2.6408</v>
      </c>
      <c r="Q27" s="69"/>
      <c r="R27" s="70">
        <f>MIN(R8:R24)</f>
        <v>2.9678</v>
      </c>
      <c r="S27" s="69"/>
      <c r="T27" s="70">
        <f>MIN(T8:T24)</f>
        <v>2.9676</v>
      </c>
      <c r="U27" s="69"/>
      <c r="V27" s="70">
        <f>MIN(V8:V24)</f>
        <v>3.0160999999999998</v>
      </c>
      <c r="W27" s="69"/>
      <c r="X27" s="70">
        <f>MIN(X8:X24)</f>
        <v>4.0945</v>
      </c>
      <c r="Y27" s="69"/>
      <c r="Z27" s="70">
        <f>MIN(Z8:Z24)</f>
        <v>3.5628000000000002</v>
      </c>
      <c r="AA27" s="71"/>
    </row>
    <row r="28" spans="1:27" ht="15" thickBot="1" x14ac:dyDescent="0.35">
      <c r="A28" s="72" t="s">
        <v>29</v>
      </c>
      <c r="B28" s="73"/>
      <c r="C28" s="73"/>
      <c r="D28" s="74">
        <f>MAX(D8:D24)</f>
        <v>8.9503000000000004</v>
      </c>
      <c r="E28" s="73"/>
      <c r="F28" s="74">
        <f>MAX(F8:F24)</f>
        <v>8.9503000000000004</v>
      </c>
      <c r="G28" s="73"/>
      <c r="H28" s="74">
        <f>MAX(H8:H24)</f>
        <v>5.4763000000000002</v>
      </c>
      <c r="I28" s="73"/>
      <c r="J28" s="74">
        <f>MAX(J8:J24)</f>
        <v>4.8650000000000002</v>
      </c>
      <c r="K28" s="73"/>
      <c r="L28" s="74">
        <f>MAX(L8:L24)</f>
        <v>5.5021000000000004</v>
      </c>
      <c r="M28" s="73"/>
      <c r="N28" s="74">
        <f>MAX(N8:N24)</f>
        <v>4.0739999999999998</v>
      </c>
      <c r="O28" s="73"/>
      <c r="P28" s="74">
        <f>MAX(P8:P24)</f>
        <v>4.2290999999999999</v>
      </c>
      <c r="Q28" s="73"/>
      <c r="R28" s="74">
        <f>MAX(R8:R24)</f>
        <v>4.18</v>
      </c>
      <c r="S28" s="73"/>
      <c r="T28" s="74">
        <f>MAX(T8:T24)</f>
        <v>3.9759000000000002</v>
      </c>
      <c r="U28" s="73"/>
      <c r="V28" s="74">
        <f>MAX(V8:V24)</f>
        <v>4.0076999999999998</v>
      </c>
      <c r="W28" s="73"/>
      <c r="X28" s="74">
        <f>MAX(X8:X24)</f>
        <v>5.1992000000000003</v>
      </c>
      <c r="Y28" s="73"/>
      <c r="Z28" s="74">
        <f>MAX(Z8:Z24)</f>
        <v>7.3379000000000003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44774</v>
      </c>
      <c r="C8" s="60">
        <f>VLOOKUP($A8,'Return Data'!$B$7:$R$2292,4,0)</f>
        <v>32.909500000000001</v>
      </c>
      <c r="D8" s="60">
        <f>VLOOKUP($A8,'Return Data'!$B$7:$R$2292,10,0)</f>
        <v>0.28029999999999999</v>
      </c>
      <c r="E8" s="61">
        <f t="shared" ref="E8:E16" si="0">RANK(D8,D$8:D$16,0)</f>
        <v>7</v>
      </c>
      <c r="F8" s="60">
        <f>VLOOKUP($A8,'Return Data'!$B$7:$R$2292,11,0)</f>
        <v>-3.6804999999999999</v>
      </c>
      <c r="G8" s="61">
        <f t="shared" ref="G8:G16" si="1">RANK(F8,F$8:F$16,0)</f>
        <v>9</v>
      </c>
      <c r="H8" s="60">
        <f>VLOOKUP($A8,'Return Data'!$B$7:$R$2292,12,0)</f>
        <v>-4.5864000000000003</v>
      </c>
      <c r="I8" s="61">
        <f t="shared" ref="I8:I16" si="2">RANK(H8,H$8:H$16,0)</f>
        <v>9</v>
      </c>
      <c r="J8" s="60">
        <f>VLOOKUP($A8,'Return Data'!$B$7:$R$2292,13,0)</f>
        <v>4.6390000000000002</v>
      </c>
      <c r="K8" s="61">
        <f t="shared" ref="K8:K16" si="3">RANK(J8,J$8:J$16,0)</f>
        <v>8</v>
      </c>
      <c r="L8" s="60">
        <f>VLOOKUP($A8,'Return Data'!$B$7:$R$2292,17,0)</f>
        <v>19.697199999999999</v>
      </c>
      <c r="M8" s="61">
        <f t="shared" ref="M8:M14" si="4">RANK(L8,L$8:L$16,0)</f>
        <v>3</v>
      </c>
      <c r="N8" s="60">
        <f>VLOOKUP($A8,'Return Data'!$B$7:$R$2292,14,0)</f>
        <v>16.818000000000001</v>
      </c>
      <c r="O8" s="61">
        <f t="shared" ref="O8:O14" si="5">RANK(N8,N$8:N$16,0)</f>
        <v>4</v>
      </c>
      <c r="P8" s="60">
        <f>VLOOKUP($A8,'Return Data'!$B$7:$R$2292,15,0)</f>
        <v>12.136900000000001</v>
      </c>
      <c r="Q8" s="61">
        <f t="shared" ref="Q8:Q14" si="6">RANK(P8,P$8:P$16,0)</f>
        <v>3</v>
      </c>
      <c r="R8" s="60">
        <f>VLOOKUP($A8,'Return Data'!$B$7:$R$2292,16,0)</f>
        <v>10.453900000000001</v>
      </c>
      <c r="S8" s="62">
        <f t="shared" ref="S8:S16" si="7">RANK(R8,R$8:R$16,0)</f>
        <v>6</v>
      </c>
    </row>
    <row r="9" spans="1:20" x14ac:dyDescent="0.3">
      <c r="A9" s="58" t="s">
        <v>1177</v>
      </c>
      <c r="B9" s="59">
        <f>VLOOKUP($A9,'Return Data'!$B$7:$R$2292,3,0)</f>
        <v>44774</v>
      </c>
      <c r="C9" s="60">
        <f>VLOOKUP($A9,'Return Data'!$B$7:$R$2292,4,0)</f>
        <v>51.762999999999998</v>
      </c>
      <c r="D9" s="60">
        <f>VLOOKUP($A9,'Return Data'!$B$7:$R$2292,10,0)</f>
        <v>2.3288000000000002</v>
      </c>
      <c r="E9" s="61">
        <f t="shared" si="0"/>
        <v>2</v>
      </c>
      <c r="F9" s="60">
        <f>VLOOKUP($A9,'Return Data'!$B$7:$R$2292,11,0)</f>
        <v>1.518</v>
      </c>
      <c r="G9" s="61">
        <f t="shared" si="1"/>
        <v>4</v>
      </c>
      <c r="H9" s="60">
        <f>VLOOKUP($A9,'Return Data'!$B$7:$R$2292,12,0)</f>
        <v>2.625</v>
      </c>
      <c r="I9" s="61">
        <f t="shared" si="2"/>
        <v>4</v>
      </c>
      <c r="J9" s="60">
        <f>VLOOKUP($A9,'Return Data'!$B$7:$R$2292,13,0)</f>
        <v>8.2614000000000001</v>
      </c>
      <c r="K9" s="61">
        <f t="shared" si="3"/>
        <v>4</v>
      </c>
      <c r="L9" s="60">
        <f>VLOOKUP($A9,'Return Data'!$B$7:$R$2292,17,0)</f>
        <v>19.1006</v>
      </c>
      <c r="M9" s="61">
        <f t="shared" si="4"/>
        <v>4</v>
      </c>
      <c r="N9" s="60">
        <f>VLOOKUP($A9,'Return Data'!$B$7:$R$2292,14,0)</f>
        <v>17.364599999999999</v>
      </c>
      <c r="O9" s="61">
        <f t="shared" si="5"/>
        <v>3</v>
      </c>
      <c r="P9" s="60">
        <f>VLOOKUP($A9,'Return Data'!$B$7:$R$2292,15,0)</f>
        <v>10.9781</v>
      </c>
      <c r="Q9" s="61">
        <f t="shared" si="6"/>
        <v>4</v>
      </c>
      <c r="R9" s="60">
        <f>VLOOKUP($A9,'Return Data'!$B$7:$R$2292,16,0)</f>
        <v>10.930400000000001</v>
      </c>
      <c r="S9" s="62">
        <f t="shared" si="7"/>
        <v>4</v>
      </c>
    </row>
    <row r="10" spans="1:20" x14ac:dyDescent="0.3">
      <c r="A10" s="58" t="s">
        <v>1179</v>
      </c>
      <c r="B10" s="59">
        <f>VLOOKUP($A10,'Return Data'!$B$7:$R$2292,3,0)</f>
        <v>44774</v>
      </c>
      <c r="C10" s="60">
        <f>VLOOKUP($A10,'Return Data'!$B$7:$R$2292,4,0)</f>
        <v>478.00040000000001</v>
      </c>
      <c r="D10" s="60">
        <f>VLOOKUP($A10,'Return Data'!$B$7:$R$2292,10,0)</f>
        <v>1.2787999999999999</v>
      </c>
      <c r="E10" s="61">
        <f t="shared" si="0"/>
        <v>5</v>
      </c>
      <c r="F10" s="60">
        <f>VLOOKUP($A10,'Return Data'!$B$7:$R$2292,11,0)</f>
        <v>3.1916000000000002</v>
      </c>
      <c r="G10" s="61">
        <f t="shared" si="1"/>
        <v>2</v>
      </c>
      <c r="H10" s="60">
        <f>VLOOKUP($A10,'Return Data'!$B$7:$R$2292,12,0)</f>
        <v>6.1908000000000003</v>
      </c>
      <c r="I10" s="61">
        <f t="shared" si="2"/>
        <v>2</v>
      </c>
      <c r="J10" s="60">
        <f>VLOOKUP($A10,'Return Data'!$B$7:$R$2292,13,0)</f>
        <v>19.893699999999999</v>
      </c>
      <c r="K10" s="61">
        <f t="shared" si="3"/>
        <v>1</v>
      </c>
      <c r="L10" s="60">
        <f>VLOOKUP($A10,'Return Data'!$B$7:$R$2292,17,0)</f>
        <v>31.145800000000001</v>
      </c>
      <c r="M10" s="61">
        <f t="shared" si="4"/>
        <v>2</v>
      </c>
      <c r="N10" s="60">
        <f>VLOOKUP($A10,'Return Data'!$B$7:$R$2292,14,0)</f>
        <v>20.435300000000002</v>
      </c>
      <c r="O10" s="61">
        <f t="shared" si="5"/>
        <v>2</v>
      </c>
      <c r="P10" s="60">
        <f>VLOOKUP($A10,'Return Data'!$B$7:$R$2292,15,0)</f>
        <v>13.6783</v>
      </c>
      <c r="Q10" s="61">
        <f t="shared" si="6"/>
        <v>2</v>
      </c>
      <c r="R10" s="60">
        <f>VLOOKUP($A10,'Return Data'!$B$7:$R$2292,16,0)</f>
        <v>15.8064</v>
      </c>
      <c r="S10" s="62">
        <f t="shared" si="7"/>
        <v>2</v>
      </c>
    </row>
    <row r="11" spans="1:20" x14ac:dyDescent="0.3">
      <c r="A11" s="58" t="s">
        <v>1878</v>
      </c>
      <c r="B11" s="59">
        <f>VLOOKUP($A11,'Return Data'!$B$7:$R$2292,3,0)</f>
        <v>0</v>
      </c>
      <c r="C11" s="60">
        <f>VLOOKUP($A11,'Return Data'!$B$7:$R$2292,4,0)</f>
        <v>0</v>
      </c>
      <c r="D11" s="60">
        <f>VLOOKUP($A11,'Return Data'!$B$7:$R$2292,10,0)</f>
        <v>0</v>
      </c>
      <c r="E11" s="61">
        <f t="shared" si="0"/>
        <v>8</v>
      </c>
      <c r="F11" s="60">
        <f>VLOOKUP($A11,'Return Data'!$B$7:$R$2292,11,0)</f>
        <v>0</v>
      </c>
      <c r="G11" s="61">
        <f t="shared" si="1"/>
        <v>7</v>
      </c>
      <c r="H11" s="60">
        <f>VLOOKUP($A11,'Return Data'!$B$7:$R$2292,12,0)</f>
        <v>0</v>
      </c>
      <c r="I11" s="61">
        <f t="shared" si="2"/>
        <v>7</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1181</v>
      </c>
      <c r="B12" s="59">
        <f>VLOOKUP($A12,'Return Data'!$B$7:$R$2292,3,0)</f>
        <v>44774</v>
      </c>
      <c r="C12" s="60">
        <f>VLOOKUP($A12,'Return Data'!$B$7:$R$2292,4,0)</f>
        <v>82.394400000000005</v>
      </c>
      <c r="D12" s="60">
        <f>VLOOKUP($A12,'Return Data'!$B$7:$R$2292,10,0)</f>
        <v>-3.2888999999999999</v>
      </c>
      <c r="E12" s="61">
        <f t="shared" si="0"/>
        <v>9</v>
      </c>
      <c r="F12" s="60">
        <f>VLOOKUP($A12,'Return Data'!$B$7:$R$2292,11,0)</f>
        <v>0.1449</v>
      </c>
      <c r="G12" s="61">
        <f t="shared" si="1"/>
        <v>6</v>
      </c>
      <c r="H12" s="60">
        <f>VLOOKUP($A12,'Return Data'!$B$7:$R$2292,12,0)</f>
        <v>7.0545</v>
      </c>
      <c r="I12" s="61">
        <f t="shared" si="2"/>
        <v>1</v>
      </c>
      <c r="J12" s="60">
        <f>VLOOKUP($A12,'Return Data'!$B$7:$R$2292,13,0)</f>
        <v>11.268000000000001</v>
      </c>
      <c r="K12" s="61">
        <f t="shared" si="3"/>
        <v>2</v>
      </c>
      <c r="L12" s="60">
        <f>VLOOKUP($A12,'Return Data'!$B$7:$R$2292,17,0)</f>
        <v>37.428199999999997</v>
      </c>
      <c r="M12" s="61">
        <f t="shared" si="4"/>
        <v>1</v>
      </c>
      <c r="N12" s="60">
        <f>VLOOKUP($A12,'Return Data'!$B$7:$R$2292,14,0)</f>
        <v>30.194099999999999</v>
      </c>
      <c r="O12" s="61">
        <f t="shared" si="5"/>
        <v>1</v>
      </c>
      <c r="P12" s="60">
        <f>VLOOKUP($A12,'Return Data'!$B$7:$R$2292,15,0)</f>
        <v>18.646899999999999</v>
      </c>
      <c r="Q12" s="61">
        <f t="shared" si="6"/>
        <v>1</v>
      </c>
      <c r="R12" s="60">
        <f>VLOOKUP($A12,'Return Data'!$B$7:$R$2292,16,0)</f>
        <v>13.544</v>
      </c>
      <c r="S12" s="62">
        <f t="shared" si="7"/>
        <v>3</v>
      </c>
    </row>
    <row r="13" spans="1:20" x14ac:dyDescent="0.3">
      <c r="A13" s="58" t="s">
        <v>734</v>
      </c>
      <c r="B13" s="59">
        <f>VLOOKUP($A13,'Return Data'!$B$7:$R$2292,3,0)</f>
        <v>44774</v>
      </c>
      <c r="C13" s="60">
        <f>VLOOKUP($A13,'Return Data'!$B$7:$R$2292,4,0)</f>
        <v>24.249500000000001</v>
      </c>
      <c r="D13" s="60">
        <f>VLOOKUP($A13,'Return Data'!$B$7:$R$2292,10,0)</f>
        <v>5.3224999999999998</v>
      </c>
      <c r="E13" s="61">
        <f t="shared" si="0"/>
        <v>1</v>
      </c>
      <c r="F13" s="60">
        <f>VLOOKUP($A13,'Return Data'!$B$7:$R$2292,11,0)</f>
        <v>4.7835999999999999</v>
      </c>
      <c r="G13" s="61">
        <f t="shared" si="1"/>
        <v>1</v>
      </c>
      <c r="H13" s="60">
        <f>VLOOKUP($A13,'Return Data'!$B$7:$R$2292,12,0)</f>
        <v>3.2791000000000001</v>
      </c>
      <c r="I13" s="61">
        <f t="shared" si="2"/>
        <v>3</v>
      </c>
      <c r="J13" s="60">
        <f>VLOOKUP($A13,'Return Data'!$B$7:$R$2292,13,0)</f>
        <v>5.4029999999999996</v>
      </c>
      <c r="K13" s="61">
        <f t="shared" si="3"/>
        <v>6</v>
      </c>
      <c r="L13" s="60">
        <f>VLOOKUP($A13,'Return Data'!$B$7:$R$2292,17,0)</f>
        <v>9.0138999999999996</v>
      </c>
      <c r="M13" s="61">
        <f t="shared" si="4"/>
        <v>7</v>
      </c>
      <c r="N13" s="60">
        <f>VLOOKUP($A13,'Return Data'!$B$7:$R$2292,14,0)</f>
        <v>9.4845000000000006</v>
      </c>
      <c r="O13" s="61">
        <f t="shared" si="5"/>
        <v>7</v>
      </c>
      <c r="P13" s="60">
        <f>VLOOKUP($A13,'Return Data'!$B$7:$R$2292,15,0)</f>
        <v>7.8098999999999998</v>
      </c>
      <c r="Q13" s="61">
        <f t="shared" si="6"/>
        <v>6</v>
      </c>
      <c r="R13" s="60">
        <f>VLOOKUP($A13,'Return Data'!$B$7:$R$2292,16,0)</f>
        <v>9.2017000000000007</v>
      </c>
      <c r="S13" s="62">
        <f t="shared" si="7"/>
        <v>7</v>
      </c>
    </row>
    <row r="14" spans="1:20" x14ac:dyDescent="0.3">
      <c r="A14" s="58" t="s">
        <v>1182</v>
      </c>
      <c r="B14" s="59">
        <f>VLOOKUP($A14,'Return Data'!$B$7:$R$2292,3,0)</f>
        <v>44774</v>
      </c>
      <c r="C14" s="60">
        <f>VLOOKUP($A14,'Return Data'!$B$7:$R$2292,4,0)</f>
        <v>40.795299999999997</v>
      </c>
      <c r="D14" s="60">
        <f>VLOOKUP($A14,'Return Data'!$B$7:$R$2292,10,0)</f>
        <v>0.35299999999999998</v>
      </c>
      <c r="E14" s="61">
        <f t="shared" si="0"/>
        <v>6</v>
      </c>
      <c r="F14" s="60">
        <f>VLOOKUP($A14,'Return Data'!$B$7:$R$2292,11,0)</f>
        <v>2.0449000000000002</v>
      </c>
      <c r="G14" s="61">
        <f t="shared" si="1"/>
        <v>3</v>
      </c>
      <c r="H14" s="60">
        <f>VLOOKUP($A14,'Return Data'!$B$7:$R$2292,12,0)</f>
        <v>2.0347</v>
      </c>
      <c r="I14" s="61">
        <f t="shared" si="2"/>
        <v>5</v>
      </c>
      <c r="J14" s="60">
        <f>VLOOKUP($A14,'Return Data'!$B$7:$R$2292,13,0)</f>
        <v>5.9353999999999996</v>
      </c>
      <c r="K14" s="61">
        <f t="shared" si="3"/>
        <v>5</v>
      </c>
      <c r="L14" s="60">
        <f>VLOOKUP($A14,'Return Data'!$B$7:$R$2292,17,0)</f>
        <v>11.9245</v>
      </c>
      <c r="M14" s="61">
        <f t="shared" si="4"/>
        <v>5</v>
      </c>
      <c r="N14" s="60">
        <f>VLOOKUP($A14,'Return Data'!$B$7:$R$2292,14,0)</f>
        <v>12.805</v>
      </c>
      <c r="O14" s="61">
        <f t="shared" si="5"/>
        <v>5</v>
      </c>
      <c r="P14" s="60">
        <f>VLOOKUP($A14,'Return Data'!$B$7:$R$2292,15,0)</f>
        <v>9.7544000000000004</v>
      </c>
      <c r="Q14" s="61">
        <f t="shared" si="6"/>
        <v>5</v>
      </c>
      <c r="R14" s="60">
        <f>VLOOKUP($A14,'Return Data'!$B$7:$R$2292,16,0)</f>
        <v>10.845700000000001</v>
      </c>
      <c r="S14" s="62">
        <f t="shared" si="7"/>
        <v>5</v>
      </c>
    </row>
    <row r="15" spans="1:20" x14ac:dyDescent="0.3">
      <c r="A15" s="58" t="s">
        <v>1184</v>
      </c>
      <c r="B15" s="59">
        <f>VLOOKUP($A15,'Return Data'!$B$7:$R$2292,3,0)</f>
        <v>44774</v>
      </c>
      <c r="C15" s="60">
        <f>VLOOKUP($A15,'Return Data'!$B$7:$R$2292,4,0)</f>
        <v>16.241</v>
      </c>
      <c r="D15" s="60">
        <f>VLOOKUP($A15,'Return Data'!$B$7:$R$2292,10,0)</f>
        <v>1.3384</v>
      </c>
      <c r="E15" s="61">
        <f t="shared" si="0"/>
        <v>4</v>
      </c>
      <c r="F15" s="60">
        <f>VLOOKUP($A15,'Return Data'!$B$7:$R$2292,11,0)</f>
        <v>0.59460000000000002</v>
      </c>
      <c r="G15" s="61">
        <f t="shared" si="1"/>
        <v>5</v>
      </c>
      <c r="H15" s="60">
        <f>VLOOKUP($A15,'Return Data'!$B$7:$R$2292,12,0)</f>
        <v>1.8519000000000001</v>
      </c>
      <c r="I15" s="61">
        <f t="shared" si="2"/>
        <v>6</v>
      </c>
      <c r="J15" s="60">
        <f>VLOOKUP($A15,'Return Data'!$B$7:$R$2292,13,0)</f>
        <v>8.9575999999999993</v>
      </c>
      <c r="K15" s="61">
        <f t="shared" si="3"/>
        <v>3</v>
      </c>
      <c r="L15" s="60"/>
      <c r="M15" s="61"/>
      <c r="N15" s="60"/>
      <c r="O15" s="61"/>
      <c r="P15" s="60"/>
      <c r="Q15" s="61"/>
      <c r="R15" s="60">
        <f>VLOOKUP($A15,'Return Data'!$B$7:$R$2292,16,0)</f>
        <v>22.2803</v>
      </c>
      <c r="S15" s="62">
        <f t="shared" si="7"/>
        <v>1</v>
      </c>
    </row>
    <row r="16" spans="1:20" x14ac:dyDescent="0.3">
      <c r="A16" s="58" t="s">
        <v>1186</v>
      </c>
      <c r="B16" s="59">
        <f>VLOOKUP($A16,'Return Data'!$B$7:$R$2292,3,0)</f>
        <v>44774</v>
      </c>
      <c r="C16" s="60">
        <f>VLOOKUP($A16,'Return Data'!$B$7:$R$2292,4,0)</f>
        <v>47.203699999999998</v>
      </c>
      <c r="D16" s="60">
        <f>VLOOKUP($A16,'Return Data'!$B$7:$R$2292,10,0)</f>
        <v>1.613</v>
      </c>
      <c r="E16" s="61">
        <f t="shared" si="0"/>
        <v>3</v>
      </c>
      <c r="F16" s="60">
        <f>VLOOKUP($A16,'Return Data'!$B$7:$R$2292,11,0)</f>
        <v>-0.42759999999999998</v>
      </c>
      <c r="G16" s="61">
        <f t="shared" si="1"/>
        <v>8</v>
      </c>
      <c r="H16" s="60">
        <f>VLOOKUP($A16,'Return Data'!$B$7:$R$2292,12,0)</f>
        <v>-0.52869999999999995</v>
      </c>
      <c r="I16" s="61">
        <f t="shared" si="2"/>
        <v>8</v>
      </c>
      <c r="J16" s="60">
        <f>VLOOKUP($A16,'Return Data'!$B$7:$R$2292,13,0)</f>
        <v>4.6402000000000001</v>
      </c>
      <c r="K16" s="61">
        <f t="shared" si="3"/>
        <v>7</v>
      </c>
      <c r="L16" s="60">
        <f>VLOOKUP($A16,'Return Data'!$B$7:$R$2292,17,0)</f>
        <v>11.5923</v>
      </c>
      <c r="M16" s="61">
        <f>RANK(L16,L$8:L$16,0)</f>
        <v>6</v>
      </c>
      <c r="N16" s="60">
        <f>VLOOKUP($A16,'Return Data'!$B$7:$R$2292,14,0)</f>
        <v>10.9473</v>
      </c>
      <c r="O16" s="61">
        <f>RANK(N16,N$8:N$16,0)</f>
        <v>6</v>
      </c>
      <c r="P16" s="60">
        <f>VLOOKUP($A16,'Return Data'!$B$7:$R$2292,15,0)</f>
        <v>7.2237999999999998</v>
      </c>
      <c r="Q16" s="61">
        <f>RANK(P16,P$8:P$16,0)</f>
        <v>7</v>
      </c>
      <c r="R16" s="60">
        <f>VLOOKUP($A16,'Return Data'!$B$7:$R$2292,16,0)</f>
        <v>7.4897999999999998</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1.0250999999999999</v>
      </c>
      <c r="E18" s="69"/>
      <c r="F18" s="70">
        <f>AVERAGE(F8:F16)</f>
        <v>0.90772222222222232</v>
      </c>
      <c r="G18" s="69"/>
      <c r="H18" s="70">
        <f>AVERAGE(H8:H16)</f>
        <v>1.991211111111111</v>
      </c>
      <c r="I18" s="69"/>
      <c r="J18" s="70">
        <f>AVERAGE(J8:J16)</f>
        <v>7.6664777777777777</v>
      </c>
      <c r="K18" s="69"/>
      <c r="L18" s="70">
        <f>AVERAGE(L8:L16)</f>
        <v>17.4878125</v>
      </c>
      <c r="M18" s="69"/>
      <c r="N18" s="70">
        <f>AVERAGE(N8:N16)</f>
        <v>14.756100000000002</v>
      </c>
      <c r="O18" s="69"/>
      <c r="P18" s="70">
        <f>AVERAGE(P8:P16)</f>
        <v>10.028537500000001</v>
      </c>
      <c r="Q18" s="69"/>
      <c r="R18" s="70">
        <f>AVERAGE(R8:R16)</f>
        <v>11.172466666666669</v>
      </c>
      <c r="S18" s="71"/>
    </row>
    <row r="19" spans="1:19" x14ac:dyDescent="0.3">
      <c r="A19" s="68" t="s">
        <v>28</v>
      </c>
      <c r="B19" s="69"/>
      <c r="C19" s="69"/>
      <c r="D19" s="70">
        <f>MIN(D8:D16)</f>
        <v>-3.2888999999999999</v>
      </c>
      <c r="E19" s="69"/>
      <c r="F19" s="70">
        <f>MIN(F8:F16)</f>
        <v>-3.6804999999999999</v>
      </c>
      <c r="G19" s="69"/>
      <c r="H19" s="70">
        <f>MIN(H8:H16)</f>
        <v>-4.5864000000000003</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5.3224999999999998</v>
      </c>
      <c r="E20" s="73"/>
      <c r="F20" s="74">
        <f>MAX(F8:F16)</f>
        <v>4.7835999999999999</v>
      </c>
      <c r="G20" s="73"/>
      <c r="H20" s="74">
        <f>MAX(H8:H16)</f>
        <v>7.0545</v>
      </c>
      <c r="I20" s="73"/>
      <c r="J20" s="74">
        <f>MAX(J8:J16)</f>
        <v>19.893699999999999</v>
      </c>
      <c r="K20" s="73"/>
      <c r="L20" s="74">
        <f>MAX(L8:L16)</f>
        <v>37.428199999999997</v>
      </c>
      <c r="M20" s="73"/>
      <c r="N20" s="74">
        <f>MAX(N8:N16)</f>
        <v>30.194099999999999</v>
      </c>
      <c r="O20" s="73"/>
      <c r="P20" s="74">
        <f>MAX(P8:P16)</f>
        <v>18.646899999999999</v>
      </c>
      <c r="Q20" s="73"/>
      <c r="R20" s="74">
        <f>MAX(R8:R16)</f>
        <v>22.2803</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44774</v>
      </c>
      <c r="C8" s="60">
        <f>VLOOKUP($A8,'Return Data'!$B$7:$R$2292,4,0)</f>
        <v>286.86660000000001</v>
      </c>
      <c r="D8" s="60">
        <f>VLOOKUP($A8,'Return Data'!$B$7:$R$2292,5,0)</f>
        <v>10.072800000000001</v>
      </c>
      <c r="E8" s="61">
        <f>RANK(D8,D$8:D$14,0)</f>
        <v>3</v>
      </c>
      <c r="F8" s="60">
        <f>VLOOKUP($A8,'Return Data'!$B$7:$R$2292,6,0)</f>
        <v>10.072800000000001</v>
      </c>
      <c r="G8" s="61">
        <f>RANK(F8,F$8:F$14,0)</f>
        <v>3</v>
      </c>
      <c r="H8" s="60">
        <f>VLOOKUP($A8,'Return Data'!$B$7:$R$2292,7,0)</f>
        <v>7.5324</v>
      </c>
      <c r="I8" s="61">
        <f>RANK(H8,H$8:H$14,0)</f>
        <v>3</v>
      </c>
      <c r="J8" s="60">
        <f>VLOOKUP($A8,'Return Data'!$B$7:$R$2292,8,0)</f>
        <v>5.6616</v>
      </c>
      <c r="K8" s="61">
        <f>RANK(J8,J$8:J$14,0)</f>
        <v>5</v>
      </c>
      <c r="L8" s="60">
        <f>VLOOKUP($A8,'Return Data'!$B$7:$R$2292,9,0)</f>
        <v>7.0689000000000002</v>
      </c>
      <c r="M8" s="61">
        <f>RANK(L8,L$8:L$14,0)</f>
        <v>5</v>
      </c>
      <c r="N8" s="60">
        <f>VLOOKUP($A8,'Return Data'!$B$7:$R$2292,10,0)</f>
        <v>3.4085000000000001</v>
      </c>
      <c r="O8" s="61">
        <f>RANK(N8,N$8:N$14,0)</f>
        <v>1</v>
      </c>
      <c r="P8" s="60">
        <f>VLOOKUP($A8,'Return Data'!$B$7:$R$2292,11,0)</f>
        <v>4.3154000000000003</v>
      </c>
      <c r="Q8" s="61">
        <f>RANK(P8,P$8:P$14,0)</f>
        <v>1</v>
      </c>
      <c r="R8" s="60">
        <f>VLOOKUP($A8,'Return Data'!$B$7:$R$2292,12,0)</f>
        <v>4.0072999999999999</v>
      </c>
      <c r="S8" s="61">
        <f>RANK(R8,R$8:R$14,0)</f>
        <v>1</v>
      </c>
      <c r="T8" s="60">
        <f>VLOOKUP($A8,'Return Data'!$B$7:$R$2292,13,0)</f>
        <v>3.8794</v>
      </c>
      <c r="U8" s="61">
        <f>RANK(T8,T$8:T$14,0)</f>
        <v>1</v>
      </c>
      <c r="V8" s="60">
        <f>VLOOKUP($A8,'Return Data'!$B$7:$R$2292,17,0)</f>
        <v>4.4946999999999999</v>
      </c>
      <c r="W8" s="61">
        <f>RANK(V8,V$8:V$14,0)</f>
        <v>4</v>
      </c>
      <c r="X8" s="60">
        <f>VLOOKUP($A8,'Return Data'!$B$7:$R$2292,14,0)</f>
        <v>6.1044999999999998</v>
      </c>
      <c r="Y8" s="61">
        <f>RANK(X8,X$8:X$14,0)</f>
        <v>4</v>
      </c>
      <c r="Z8" s="60">
        <f>VLOOKUP($A8,'Return Data'!$B$7:$R$2292,16,0)</f>
        <v>8.0531000000000006</v>
      </c>
      <c r="AA8" s="62">
        <f>RANK(Z8,Z$8:Z$14,0)</f>
        <v>2</v>
      </c>
    </row>
    <row r="9" spans="1:27" x14ac:dyDescent="0.3">
      <c r="A9" s="58" t="s">
        <v>774</v>
      </c>
      <c r="B9" s="59">
        <f>VLOOKUP($A9,'Return Data'!$B$7:$R$2292,3,0)</f>
        <v>44774</v>
      </c>
      <c r="C9" s="60">
        <f>VLOOKUP($A9,'Return Data'!$B$7:$R$2292,4,0)</f>
        <v>34.981499999999997</v>
      </c>
      <c r="D9" s="60">
        <f>VLOOKUP($A9,'Return Data'!$B$7:$R$2292,5,0)</f>
        <v>17.7638</v>
      </c>
      <c r="E9" s="61">
        <f t="shared" ref="E9:E14" si="0">RANK(D9,D$8:D$14,0)</f>
        <v>1</v>
      </c>
      <c r="F9" s="60">
        <f>VLOOKUP($A9,'Return Data'!$B$7:$R$2292,6,0)</f>
        <v>17.7638</v>
      </c>
      <c r="G9" s="61">
        <f t="shared" ref="G9:G14" si="1">RANK(F9,F$8:F$14,0)</f>
        <v>1</v>
      </c>
      <c r="H9" s="60">
        <f>VLOOKUP($A9,'Return Data'!$B$7:$R$2292,7,0)</f>
        <v>11.8771</v>
      </c>
      <c r="I9" s="61">
        <f t="shared" ref="I9:I14" si="2">RANK(H9,H$8:H$14,0)</f>
        <v>2</v>
      </c>
      <c r="J9" s="60">
        <f>VLOOKUP($A9,'Return Data'!$B$7:$R$2292,8,0)</f>
        <v>8.9742999999999995</v>
      </c>
      <c r="K9" s="61">
        <f t="shared" ref="K9:K14" si="3">RANK(J9,J$8:J$14,0)</f>
        <v>1</v>
      </c>
      <c r="L9" s="60">
        <f>VLOOKUP($A9,'Return Data'!$B$7:$R$2292,9,0)</f>
        <v>7.7483000000000004</v>
      </c>
      <c r="M9" s="61">
        <f t="shared" ref="M9:M14" si="4">RANK(L9,L$8:L$14,0)</f>
        <v>4</v>
      </c>
      <c r="N9" s="60">
        <f>VLOOKUP($A9,'Return Data'!$B$7:$R$2292,10,0)</f>
        <v>2.8186</v>
      </c>
      <c r="O9" s="61">
        <f t="shared" ref="O9:O14" si="5">RANK(N9,N$8:N$14,0)</f>
        <v>3</v>
      </c>
      <c r="P9" s="60">
        <f>VLOOKUP($A9,'Return Data'!$B$7:$R$2292,11,0)</f>
        <v>3.3290000000000002</v>
      </c>
      <c r="Q9" s="61">
        <f t="shared" ref="Q9:Q14" si="6">RANK(P9,P$8:P$14,0)</f>
        <v>2</v>
      </c>
      <c r="R9" s="60">
        <f>VLOOKUP($A9,'Return Data'!$B$7:$R$2292,12,0)</f>
        <v>3.1084000000000001</v>
      </c>
      <c r="S9" s="61">
        <f t="shared" ref="S9:S14" si="7">RANK(R9,R$8:R$14,0)</f>
        <v>3</v>
      </c>
      <c r="T9" s="60">
        <f>VLOOKUP($A9,'Return Data'!$B$7:$R$2292,13,0)</f>
        <v>3.5038999999999998</v>
      </c>
      <c r="U9" s="61">
        <f t="shared" ref="U9:U14" si="8">RANK(T9,T$8:T$14,0)</f>
        <v>2</v>
      </c>
      <c r="V9" s="60">
        <f>VLOOKUP($A9,'Return Data'!$B$7:$R$2292,17,0)</f>
        <v>4.3220000000000001</v>
      </c>
      <c r="W9" s="61">
        <f t="shared" ref="W9:W13" si="9">RANK(V9,V$8:V$14,0)</f>
        <v>5</v>
      </c>
      <c r="X9" s="60">
        <f>VLOOKUP($A9,'Return Data'!$B$7:$R$2292,14,0)</f>
        <v>5.3209</v>
      </c>
      <c r="Y9" s="61">
        <f t="shared" ref="Y9:Y13" si="10">RANK(X9,X$8:X$14,0)</f>
        <v>5</v>
      </c>
      <c r="Z9" s="60">
        <f>VLOOKUP($A9,'Return Data'!$B$7:$R$2292,16,0)</f>
        <v>6.7027000000000001</v>
      </c>
      <c r="AA9" s="62">
        <f t="shared" ref="AA9:AA14" si="11">RANK(Z9,Z$8:Z$14,0)</f>
        <v>5</v>
      </c>
    </row>
    <row r="10" spans="1:27" x14ac:dyDescent="0.3">
      <c r="A10" s="58" t="s">
        <v>776</v>
      </c>
      <c r="B10" s="59">
        <f>VLOOKUP($A10,'Return Data'!$B$7:$R$2292,3,0)</f>
        <v>44774</v>
      </c>
      <c r="C10" s="60">
        <f>VLOOKUP($A10,'Return Data'!$B$7:$R$2292,4,0)</f>
        <v>40.438299999999998</v>
      </c>
      <c r="D10" s="60">
        <f>VLOOKUP($A10,'Return Data'!$B$7:$R$2292,5,0)</f>
        <v>8.5206</v>
      </c>
      <c r="E10" s="61">
        <f t="shared" si="0"/>
        <v>6</v>
      </c>
      <c r="F10" s="60">
        <f>VLOOKUP($A10,'Return Data'!$B$7:$R$2292,6,0)</f>
        <v>8.5206</v>
      </c>
      <c r="G10" s="61">
        <f t="shared" si="1"/>
        <v>6</v>
      </c>
      <c r="H10" s="60">
        <f>VLOOKUP($A10,'Return Data'!$B$7:$R$2292,7,0)</f>
        <v>7.2826000000000004</v>
      </c>
      <c r="I10" s="61">
        <f t="shared" si="2"/>
        <v>5</v>
      </c>
      <c r="J10" s="60">
        <f>VLOOKUP($A10,'Return Data'!$B$7:$R$2292,8,0)</f>
        <v>6.8455000000000004</v>
      </c>
      <c r="K10" s="61">
        <f t="shared" si="3"/>
        <v>3</v>
      </c>
      <c r="L10" s="60">
        <f>VLOOKUP($A10,'Return Data'!$B$7:$R$2292,9,0)</f>
        <v>8.2271999999999998</v>
      </c>
      <c r="M10" s="61">
        <f t="shared" si="4"/>
        <v>3</v>
      </c>
      <c r="N10" s="60">
        <f>VLOOKUP($A10,'Return Data'!$B$7:$R$2292,10,0)</f>
        <v>2.1619000000000002</v>
      </c>
      <c r="O10" s="61">
        <f t="shared" si="5"/>
        <v>5</v>
      </c>
      <c r="P10" s="60">
        <f>VLOOKUP($A10,'Return Data'!$B$7:$R$2292,11,0)</f>
        <v>3.0931999999999999</v>
      </c>
      <c r="Q10" s="61">
        <f t="shared" si="6"/>
        <v>4</v>
      </c>
      <c r="R10" s="60">
        <f>VLOOKUP($A10,'Return Data'!$B$7:$R$2292,12,0)</f>
        <v>2.9845999999999999</v>
      </c>
      <c r="S10" s="61">
        <f t="shared" si="7"/>
        <v>4</v>
      </c>
      <c r="T10" s="60">
        <f>VLOOKUP($A10,'Return Data'!$B$7:$R$2292,13,0)</f>
        <v>3.4359999999999999</v>
      </c>
      <c r="U10" s="61">
        <f t="shared" si="8"/>
        <v>3</v>
      </c>
      <c r="V10" s="60">
        <f>VLOOKUP($A10,'Return Data'!$B$7:$R$2292,17,0)</f>
        <v>4.8090999999999999</v>
      </c>
      <c r="W10" s="61">
        <f t="shared" si="9"/>
        <v>1</v>
      </c>
      <c r="X10" s="60">
        <f>VLOOKUP($A10,'Return Data'!$B$7:$R$2292,14,0)</f>
        <v>6.2876000000000003</v>
      </c>
      <c r="Y10" s="61">
        <f t="shared" si="10"/>
        <v>3</v>
      </c>
      <c r="Z10" s="60">
        <f>VLOOKUP($A10,'Return Data'!$B$7:$R$2292,16,0)</f>
        <v>7.8304999999999998</v>
      </c>
      <c r="AA10" s="62">
        <f t="shared" si="11"/>
        <v>4</v>
      </c>
    </row>
    <row r="11" spans="1:27" x14ac:dyDescent="0.3">
      <c r="A11" s="58" t="s">
        <v>778</v>
      </c>
      <c r="B11" s="59">
        <f>VLOOKUP($A11,'Return Data'!$B$7:$R$2292,3,0)</f>
        <v>44774</v>
      </c>
      <c r="C11" s="60">
        <f>VLOOKUP($A11,'Return Data'!$B$7:$R$2292,4,0)</f>
        <v>362.3279</v>
      </c>
      <c r="D11" s="60">
        <f>VLOOKUP($A11,'Return Data'!$B$7:$R$2292,5,0)</f>
        <v>2.7473999999999998</v>
      </c>
      <c r="E11" s="61">
        <f t="shared" si="0"/>
        <v>7</v>
      </c>
      <c r="F11" s="60">
        <f>VLOOKUP($A11,'Return Data'!$B$7:$R$2292,6,0)</f>
        <v>2.7473999999999998</v>
      </c>
      <c r="G11" s="61">
        <f t="shared" si="1"/>
        <v>7</v>
      </c>
      <c r="H11" s="60">
        <f>VLOOKUP($A11,'Return Data'!$B$7:$R$2292,7,0)</f>
        <v>7.4782000000000002</v>
      </c>
      <c r="I11" s="61">
        <f t="shared" si="2"/>
        <v>4</v>
      </c>
      <c r="J11" s="60">
        <f>VLOOKUP($A11,'Return Data'!$B$7:$R$2292,8,0)</f>
        <v>5.9230999999999998</v>
      </c>
      <c r="K11" s="61">
        <f t="shared" si="3"/>
        <v>4</v>
      </c>
      <c r="L11" s="60">
        <f>VLOOKUP($A11,'Return Data'!$B$7:$R$2292,9,0)</f>
        <v>9.5100999999999996</v>
      </c>
      <c r="M11" s="61">
        <f t="shared" si="4"/>
        <v>1</v>
      </c>
      <c r="N11" s="60">
        <f>VLOOKUP($A11,'Return Data'!$B$7:$R$2292,10,0)</f>
        <v>1.1276999999999999</v>
      </c>
      <c r="O11" s="61">
        <f t="shared" si="5"/>
        <v>6</v>
      </c>
      <c r="P11" s="60">
        <f>VLOOKUP($A11,'Return Data'!$B$7:$R$2292,11,0)</f>
        <v>2.0225</v>
      </c>
      <c r="Q11" s="61">
        <f t="shared" si="6"/>
        <v>7</v>
      </c>
      <c r="R11" s="60">
        <f>VLOOKUP($A11,'Return Data'!$B$7:$R$2292,12,0)</f>
        <v>1.7002999999999999</v>
      </c>
      <c r="S11" s="61">
        <f t="shared" si="7"/>
        <v>7</v>
      </c>
      <c r="T11" s="60">
        <f>VLOOKUP($A11,'Return Data'!$B$7:$R$2292,13,0)</f>
        <v>2.7616000000000001</v>
      </c>
      <c r="U11" s="61">
        <f t="shared" si="8"/>
        <v>7</v>
      </c>
      <c r="V11" s="60">
        <f>VLOOKUP($A11,'Return Data'!$B$7:$R$2292,17,0)</f>
        <v>4.7743000000000002</v>
      </c>
      <c r="W11" s="61">
        <f t="shared" si="9"/>
        <v>2</v>
      </c>
      <c r="X11" s="60">
        <f>VLOOKUP($A11,'Return Data'!$B$7:$R$2292,14,0)</f>
        <v>6.5377000000000001</v>
      </c>
      <c r="Y11" s="61">
        <f t="shared" si="10"/>
        <v>2</v>
      </c>
      <c r="Z11" s="60">
        <f>VLOOKUP($A11,'Return Data'!$B$7:$R$2292,16,0)</f>
        <v>8.1748999999999992</v>
      </c>
      <c r="AA11" s="62">
        <f t="shared" si="11"/>
        <v>1</v>
      </c>
    </row>
    <row r="12" spans="1:27" x14ac:dyDescent="0.3">
      <c r="A12" s="58" t="s">
        <v>779</v>
      </c>
      <c r="B12" s="59">
        <f>VLOOKUP($A12,'Return Data'!$B$7:$R$2292,3,0)</f>
        <v>44774</v>
      </c>
      <c r="C12" s="60">
        <f>VLOOKUP($A12,'Return Data'!$B$7:$R$2292,4,0)</f>
        <v>1231.0382</v>
      </c>
      <c r="D12" s="60">
        <f>VLOOKUP($A12,'Return Data'!$B$7:$R$2292,5,0)</f>
        <v>12.299300000000001</v>
      </c>
      <c r="E12" s="61">
        <f t="shared" si="0"/>
        <v>2</v>
      </c>
      <c r="F12" s="60">
        <f>VLOOKUP($A12,'Return Data'!$B$7:$R$2292,6,0)</f>
        <v>12.299300000000001</v>
      </c>
      <c r="G12" s="61">
        <f t="shared" si="1"/>
        <v>2</v>
      </c>
      <c r="H12" s="60">
        <f>VLOOKUP($A12,'Return Data'!$B$7:$R$2292,7,0)</f>
        <v>12.153700000000001</v>
      </c>
      <c r="I12" s="61">
        <f t="shared" si="2"/>
        <v>1</v>
      </c>
      <c r="J12" s="60">
        <f>VLOOKUP($A12,'Return Data'!$B$7:$R$2292,8,0)</f>
        <v>8.0073000000000008</v>
      </c>
      <c r="K12" s="61">
        <f t="shared" si="3"/>
        <v>2</v>
      </c>
      <c r="L12" s="60">
        <f>VLOOKUP($A12,'Return Data'!$B$7:$R$2292,9,0)</f>
        <v>9.0654000000000003</v>
      </c>
      <c r="M12" s="61">
        <f t="shared" si="4"/>
        <v>2</v>
      </c>
      <c r="N12" s="60">
        <f>VLOOKUP($A12,'Return Data'!$B$7:$R$2292,10,0)</f>
        <v>1.0436000000000001</v>
      </c>
      <c r="O12" s="61">
        <f t="shared" si="5"/>
        <v>7</v>
      </c>
      <c r="P12" s="60">
        <f>VLOOKUP($A12,'Return Data'!$B$7:$R$2292,11,0)</f>
        <v>2.4096000000000002</v>
      </c>
      <c r="Q12" s="61">
        <f t="shared" si="6"/>
        <v>6</v>
      </c>
      <c r="R12" s="60">
        <f>VLOOKUP($A12,'Return Data'!$B$7:$R$2292,12,0)</f>
        <v>2.4845999999999999</v>
      </c>
      <c r="S12" s="61">
        <f t="shared" si="7"/>
        <v>6</v>
      </c>
      <c r="T12" s="60">
        <f>VLOOKUP($A12,'Return Data'!$B$7:$R$2292,13,0)</f>
        <v>3.2719</v>
      </c>
      <c r="U12" s="61">
        <f t="shared" si="8"/>
        <v>5</v>
      </c>
      <c r="V12" s="60"/>
      <c r="W12" s="61"/>
      <c r="X12" s="60"/>
      <c r="Y12" s="61"/>
      <c r="Z12" s="60">
        <f>VLOOKUP($A12,'Return Data'!$B$7:$R$2292,16,0)</f>
        <v>6.6699000000000002</v>
      </c>
      <c r="AA12" s="62">
        <f t="shared" si="11"/>
        <v>6</v>
      </c>
    </row>
    <row r="13" spans="1:27" x14ac:dyDescent="0.3">
      <c r="A13" s="58" t="s">
        <v>782</v>
      </c>
      <c r="B13" s="59">
        <f>VLOOKUP($A13,'Return Data'!$B$7:$R$2292,3,0)</f>
        <v>44774</v>
      </c>
      <c r="C13" s="60">
        <f>VLOOKUP($A13,'Return Data'!$B$7:$R$2292,4,0)</f>
        <v>38.009799999999998</v>
      </c>
      <c r="D13" s="60">
        <f>VLOOKUP($A13,'Return Data'!$B$7:$R$2292,5,0)</f>
        <v>9.1616</v>
      </c>
      <c r="E13" s="61">
        <f t="shared" si="0"/>
        <v>5</v>
      </c>
      <c r="F13" s="60">
        <f>VLOOKUP($A13,'Return Data'!$B$7:$R$2292,6,0)</f>
        <v>9.1616</v>
      </c>
      <c r="G13" s="61">
        <f t="shared" si="1"/>
        <v>5</v>
      </c>
      <c r="H13" s="60">
        <f>VLOOKUP($A13,'Return Data'!$B$7:$R$2292,7,0)</f>
        <v>5.3693999999999997</v>
      </c>
      <c r="I13" s="61">
        <f t="shared" si="2"/>
        <v>6</v>
      </c>
      <c r="J13" s="60">
        <f>VLOOKUP($A13,'Return Data'!$B$7:$R$2292,8,0)</f>
        <v>4.4866999999999999</v>
      </c>
      <c r="K13" s="61">
        <f t="shared" si="3"/>
        <v>7</v>
      </c>
      <c r="L13" s="60">
        <f>VLOOKUP($A13,'Return Data'!$B$7:$R$2292,9,0)</f>
        <v>6.6916000000000002</v>
      </c>
      <c r="M13" s="61">
        <f t="shared" si="4"/>
        <v>6</v>
      </c>
      <c r="N13" s="60">
        <f>VLOOKUP($A13,'Return Data'!$B$7:$R$2292,10,0)</f>
        <v>2.3628999999999998</v>
      </c>
      <c r="O13" s="61">
        <f t="shared" si="5"/>
        <v>4</v>
      </c>
      <c r="P13" s="60">
        <f>VLOOKUP($A13,'Return Data'!$B$7:$R$2292,11,0)</f>
        <v>3.0526</v>
      </c>
      <c r="Q13" s="61">
        <f t="shared" si="6"/>
        <v>5</v>
      </c>
      <c r="R13" s="60">
        <f>VLOOKUP($A13,'Return Data'!$B$7:$R$2292,12,0)</f>
        <v>3.1156999999999999</v>
      </c>
      <c r="S13" s="61">
        <f t="shared" si="7"/>
        <v>2</v>
      </c>
      <c r="T13" s="60">
        <f>VLOOKUP($A13,'Return Data'!$B$7:$R$2292,13,0)</f>
        <v>3.2385999999999999</v>
      </c>
      <c r="U13" s="61">
        <f t="shared" si="8"/>
        <v>6</v>
      </c>
      <c r="V13" s="60">
        <f>VLOOKUP($A13,'Return Data'!$B$7:$R$2292,17,0)</f>
        <v>4.5987</v>
      </c>
      <c r="W13" s="61">
        <f t="shared" si="9"/>
        <v>3</v>
      </c>
      <c r="X13" s="60">
        <f>VLOOKUP($A13,'Return Data'!$B$7:$R$2292,14,0)</f>
        <v>6.9343000000000004</v>
      </c>
      <c r="Y13" s="61">
        <f t="shared" si="10"/>
        <v>1</v>
      </c>
      <c r="Z13" s="60">
        <f>VLOOKUP($A13,'Return Data'!$B$7:$R$2292,16,0)</f>
        <v>8.0279000000000007</v>
      </c>
      <c r="AA13" s="62">
        <f t="shared" si="11"/>
        <v>3</v>
      </c>
    </row>
    <row r="14" spans="1:27" x14ac:dyDescent="0.3">
      <c r="A14" s="58" t="s">
        <v>783</v>
      </c>
      <c r="B14" s="59">
        <f>VLOOKUP($A14,'Return Data'!$B$7:$R$2292,3,0)</f>
        <v>44774</v>
      </c>
      <c r="C14" s="60">
        <f>VLOOKUP($A14,'Return Data'!$B$7:$R$2292,4,0)</f>
        <v>1271.2775999999999</v>
      </c>
      <c r="D14" s="60">
        <f>VLOOKUP($A14,'Return Data'!$B$7:$R$2292,5,0)</f>
        <v>9.5481999999999996</v>
      </c>
      <c r="E14" s="61">
        <f t="shared" si="0"/>
        <v>4</v>
      </c>
      <c r="F14" s="60">
        <f>VLOOKUP($A14,'Return Data'!$B$7:$R$2292,6,0)</f>
        <v>9.5481999999999996</v>
      </c>
      <c r="G14" s="61">
        <f t="shared" si="1"/>
        <v>4</v>
      </c>
      <c r="H14" s="60">
        <f>VLOOKUP($A14,'Return Data'!$B$7:$R$2292,7,0)</f>
        <v>5.2899000000000003</v>
      </c>
      <c r="I14" s="61">
        <f t="shared" si="2"/>
        <v>7</v>
      </c>
      <c r="J14" s="60">
        <f>VLOOKUP($A14,'Return Data'!$B$7:$R$2292,8,0)</f>
        <v>4.6073000000000004</v>
      </c>
      <c r="K14" s="61">
        <f t="shared" si="3"/>
        <v>6</v>
      </c>
      <c r="L14" s="60">
        <f>VLOOKUP($A14,'Return Data'!$B$7:$R$2292,9,0)</f>
        <v>5.5453999999999999</v>
      </c>
      <c r="M14" s="61">
        <f t="shared" si="4"/>
        <v>7</v>
      </c>
      <c r="N14" s="60">
        <f>VLOOKUP($A14,'Return Data'!$B$7:$R$2292,10,0)</f>
        <v>3.2059000000000002</v>
      </c>
      <c r="O14" s="61">
        <f t="shared" si="5"/>
        <v>2</v>
      </c>
      <c r="P14" s="60">
        <f>VLOOKUP($A14,'Return Data'!$B$7:$R$2292,11,0)</f>
        <v>3.105</v>
      </c>
      <c r="Q14" s="61">
        <f t="shared" si="6"/>
        <v>3</v>
      </c>
      <c r="R14" s="60">
        <f>VLOOKUP($A14,'Return Data'!$B$7:$R$2292,12,0)</f>
        <v>2.9329000000000001</v>
      </c>
      <c r="S14" s="61">
        <f t="shared" si="7"/>
        <v>5</v>
      </c>
      <c r="T14" s="60">
        <f>VLOOKUP($A14,'Return Data'!$B$7:$R$2292,13,0)</f>
        <v>3.3397999999999999</v>
      </c>
      <c r="U14" s="61">
        <f t="shared" si="8"/>
        <v>4</v>
      </c>
      <c r="V14" s="60">
        <f>VLOOKUP($A14,'Return Data'!$B$7:$R$2292,17,0)</f>
        <v>3.9897</v>
      </c>
      <c r="W14" s="61">
        <f t="shared" ref="W14" si="12">RANK(V14,V$8:V$14,0)</f>
        <v>6</v>
      </c>
      <c r="X14" s="60"/>
      <c r="Y14" s="61"/>
      <c r="Z14" s="60">
        <f>VLOOKUP($A14,'Return Data'!$B$7:$R$2292,16,0)</f>
        <v>6.5987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10.016242857142856</v>
      </c>
      <c r="E16" s="69"/>
      <c r="F16" s="70">
        <f>AVERAGE(F8:F14)</f>
        <v>10.016242857142856</v>
      </c>
      <c r="G16" s="69"/>
      <c r="H16" s="70">
        <f>AVERAGE(H8:H14)</f>
        <v>8.1404714285714288</v>
      </c>
      <c r="I16" s="69"/>
      <c r="J16" s="70">
        <f>AVERAGE(J8:J14)</f>
        <v>6.3579714285714291</v>
      </c>
      <c r="K16" s="69"/>
      <c r="L16" s="70">
        <f>AVERAGE(L8:L14)</f>
        <v>7.6938428571428572</v>
      </c>
      <c r="M16" s="69"/>
      <c r="N16" s="70">
        <f>AVERAGE(N8:N14)</f>
        <v>2.304157142857143</v>
      </c>
      <c r="O16" s="69"/>
      <c r="P16" s="70">
        <f>AVERAGE(P8:P14)</f>
        <v>3.0467571428571434</v>
      </c>
      <c r="Q16" s="69"/>
      <c r="R16" s="70">
        <f>AVERAGE(R8:R14)</f>
        <v>2.9048285714285713</v>
      </c>
      <c r="S16" s="69"/>
      <c r="T16" s="70">
        <f>AVERAGE(T8:T14)</f>
        <v>3.3473142857142859</v>
      </c>
      <c r="U16" s="69"/>
      <c r="V16" s="70">
        <f>AVERAGE(V8:V14)</f>
        <v>4.4980833333333337</v>
      </c>
      <c r="W16" s="69"/>
      <c r="X16" s="70">
        <f>AVERAGE(X8:X14)</f>
        <v>6.2370000000000001</v>
      </c>
      <c r="Y16" s="69"/>
      <c r="Z16" s="70">
        <f>AVERAGE(Z8:Z14)</f>
        <v>7.436814285714286</v>
      </c>
      <c r="AA16" s="71"/>
    </row>
    <row r="17" spans="1:27" x14ac:dyDescent="0.3">
      <c r="A17" s="68" t="s">
        <v>28</v>
      </c>
      <c r="B17" s="69"/>
      <c r="C17" s="69"/>
      <c r="D17" s="70">
        <f>MIN(D8:D14)</f>
        <v>2.7473999999999998</v>
      </c>
      <c r="E17" s="69"/>
      <c r="F17" s="70">
        <f>MIN(F8:F14)</f>
        <v>2.7473999999999998</v>
      </c>
      <c r="G17" s="69"/>
      <c r="H17" s="70">
        <f>MIN(H8:H14)</f>
        <v>5.2899000000000003</v>
      </c>
      <c r="I17" s="69"/>
      <c r="J17" s="70">
        <f>MIN(J8:J14)</f>
        <v>4.4866999999999999</v>
      </c>
      <c r="K17" s="69"/>
      <c r="L17" s="70">
        <f>MIN(L8:L14)</f>
        <v>5.5453999999999999</v>
      </c>
      <c r="M17" s="69"/>
      <c r="N17" s="70">
        <f>MIN(N8:N14)</f>
        <v>1.0436000000000001</v>
      </c>
      <c r="O17" s="69"/>
      <c r="P17" s="70">
        <f>MIN(P8:P14)</f>
        <v>2.0225</v>
      </c>
      <c r="Q17" s="69"/>
      <c r="R17" s="70">
        <f>MIN(R8:R14)</f>
        <v>1.7002999999999999</v>
      </c>
      <c r="S17" s="69"/>
      <c r="T17" s="70">
        <f>MIN(T8:T14)</f>
        <v>2.7616000000000001</v>
      </c>
      <c r="U17" s="69"/>
      <c r="V17" s="70">
        <f>MIN(V8:V14)</f>
        <v>3.9897</v>
      </c>
      <c r="W17" s="69"/>
      <c r="X17" s="70">
        <f>MIN(X8:X14)</f>
        <v>5.3209</v>
      </c>
      <c r="Y17" s="69"/>
      <c r="Z17" s="70">
        <f>MIN(Z8:Z14)</f>
        <v>6.5987</v>
      </c>
      <c r="AA17" s="71"/>
    </row>
    <row r="18" spans="1:27" ht="15" thickBot="1" x14ac:dyDescent="0.35">
      <c r="A18" s="72" t="s">
        <v>29</v>
      </c>
      <c r="B18" s="73"/>
      <c r="C18" s="73"/>
      <c r="D18" s="74">
        <f>MAX(D8:D14)</f>
        <v>17.7638</v>
      </c>
      <c r="E18" s="73"/>
      <c r="F18" s="74">
        <f>MAX(F8:F14)</f>
        <v>17.7638</v>
      </c>
      <c r="G18" s="73"/>
      <c r="H18" s="74">
        <f>MAX(H8:H14)</f>
        <v>12.153700000000001</v>
      </c>
      <c r="I18" s="73"/>
      <c r="J18" s="74">
        <f>MAX(J8:J14)</f>
        <v>8.9742999999999995</v>
      </c>
      <c r="K18" s="73"/>
      <c r="L18" s="74">
        <f>MAX(L8:L14)</f>
        <v>9.5100999999999996</v>
      </c>
      <c r="M18" s="73"/>
      <c r="N18" s="74">
        <f>MAX(N8:N14)</f>
        <v>3.4085000000000001</v>
      </c>
      <c r="O18" s="73"/>
      <c r="P18" s="74">
        <f>MAX(P8:P14)</f>
        <v>4.3154000000000003</v>
      </c>
      <c r="Q18" s="73"/>
      <c r="R18" s="74">
        <f>MAX(R8:R14)</f>
        <v>4.0072999999999999</v>
      </c>
      <c r="S18" s="73"/>
      <c r="T18" s="74">
        <f>MAX(T8:T14)</f>
        <v>3.8794</v>
      </c>
      <c r="U18" s="73"/>
      <c r="V18" s="74">
        <f>MAX(V8:V14)</f>
        <v>4.8090999999999999</v>
      </c>
      <c r="W18" s="73"/>
      <c r="X18" s="74">
        <f>MAX(X8:X14)</f>
        <v>6.9343000000000004</v>
      </c>
      <c r="Y18" s="73"/>
      <c r="Z18" s="74">
        <f>MAX(Z8:Z14)</f>
        <v>8.1748999999999992</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44774</v>
      </c>
      <c r="C8" s="60">
        <f>VLOOKUP($A8,'Return Data'!$B$7:$R$2292,4,0)</f>
        <v>280.92660000000001</v>
      </c>
      <c r="D8" s="60">
        <f>VLOOKUP($A8,'Return Data'!$B$7:$R$2292,5,0)</f>
        <v>9.8434000000000008</v>
      </c>
      <c r="E8" s="61">
        <f>RANK(D8,D$8:D$14,0)</f>
        <v>3</v>
      </c>
      <c r="F8" s="60">
        <f>VLOOKUP($A8,'Return Data'!$B$7:$R$2292,6,0)</f>
        <v>9.8434000000000008</v>
      </c>
      <c r="G8" s="61">
        <f>RANK(F8,F$8:F$14,0)</f>
        <v>3</v>
      </c>
      <c r="H8" s="60">
        <f>VLOOKUP($A8,'Return Data'!$B$7:$R$2292,7,0)</f>
        <v>7.3066000000000004</v>
      </c>
      <c r="I8" s="61">
        <f>RANK(H8,H$8:H$14,0)</f>
        <v>3</v>
      </c>
      <c r="J8" s="60">
        <f>VLOOKUP($A8,'Return Data'!$B$7:$R$2292,8,0)</f>
        <v>5.4348000000000001</v>
      </c>
      <c r="K8" s="61">
        <f>RANK(J8,J$8:J$14,0)</f>
        <v>4</v>
      </c>
      <c r="L8" s="60">
        <f>VLOOKUP($A8,'Return Data'!$B$7:$R$2292,9,0)</f>
        <v>6.8253000000000004</v>
      </c>
      <c r="M8" s="61">
        <f>RANK(L8,L$8:L$14,0)</f>
        <v>5</v>
      </c>
      <c r="N8" s="60">
        <f>VLOOKUP($A8,'Return Data'!$B$7:$R$2292,10,0)</f>
        <v>3.1556000000000002</v>
      </c>
      <c r="O8" s="61">
        <f>RANK(N8,N$8:N$14,0)</f>
        <v>1</v>
      </c>
      <c r="P8" s="60">
        <f>VLOOKUP($A8,'Return Data'!$B$7:$R$2292,11,0)</f>
        <v>4.0606999999999998</v>
      </c>
      <c r="Q8" s="61">
        <f>RANK(P8,P$8:P$14,0)</f>
        <v>1</v>
      </c>
      <c r="R8" s="60">
        <f>VLOOKUP($A8,'Return Data'!$B$7:$R$2292,12,0)</f>
        <v>3.7612999999999999</v>
      </c>
      <c r="S8" s="61">
        <f>RANK(R8,R$8:R$14,0)</f>
        <v>1</v>
      </c>
      <c r="T8" s="60">
        <f>VLOOKUP($A8,'Return Data'!$B$7:$R$2292,13,0)</f>
        <v>3.6442000000000001</v>
      </c>
      <c r="U8" s="61">
        <f>RANK(T8,T$8:T$14,0)</f>
        <v>1</v>
      </c>
      <c r="V8" s="60">
        <f>VLOOKUP($A8,'Return Data'!$B$7:$R$2292,17,0)</f>
        <v>4.2930000000000001</v>
      </c>
      <c r="W8" s="61">
        <f>RANK(V8,V$8:V$14,0)</f>
        <v>2</v>
      </c>
      <c r="X8" s="60">
        <f>VLOOKUP($A8,'Return Data'!$B$7:$R$2292,14,0)</f>
        <v>5.8945999999999996</v>
      </c>
      <c r="Y8" s="61">
        <f>RANK(X8,X$8:X$14,0)</f>
        <v>3</v>
      </c>
      <c r="Z8" s="60">
        <f>VLOOKUP($A8,'Return Data'!$B$7:$R$2292,16,0)</f>
        <v>8.0355000000000008</v>
      </c>
      <c r="AA8" s="62">
        <f>RANK(Z8,Z$8:Z$14,0)</f>
        <v>1</v>
      </c>
    </row>
    <row r="9" spans="1:27" x14ac:dyDescent="0.3">
      <c r="A9" s="58" t="s">
        <v>773</v>
      </c>
      <c r="B9" s="59">
        <f>VLOOKUP($A9,'Return Data'!$B$7:$R$2292,3,0)</f>
        <v>44774</v>
      </c>
      <c r="C9" s="60">
        <f>VLOOKUP($A9,'Return Data'!$B$7:$R$2292,4,0)</f>
        <v>32.728099999999998</v>
      </c>
      <c r="D9" s="60">
        <f>VLOOKUP($A9,'Return Data'!$B$7:$R$2292,5,0)</f>
        <v>17.05</v>
      </c>
      <c r="E9" s="61">
        <f t="shared" ref="E9:E14" si="0">RANK(D9,D$8:D$14,0)</f>
        <v>1</v>
      </c>
      <c r="F9" s="60">
        <f>VLOOKUP($A9,'Return Data'!$B$7:$R$2292,6,0)</f>
        <v>17.05</v>
      </c>
      <c r="G9" s="61">
        <f t="shared" ref="G9:G14" si="1">RANK(F9,F$8:F$14,0)</f>
        <v>1</v>
      </c>
      <c r="H9" s="60">
        <f>VLOOKUP($A9,'Return Data'!$B$7:$R$2292,7,0)</f>
        <v>11.176399999999999</v>
      </c>
      <c r="I9" s="61">
        <f t="shared" ref="I9:I14" si="2">RANK(H9,H$8:H$14,0)</f>
        <v>2</v>
      </c>
      <c r="J9" s="60">
        <f>VLOOKUP($A9,'Return Data'!$B$7:$R$2292,8,0)</f>
        <v>8.2710000000000008</v>
      </c>
      <c r="K9" s="61">
        <f t="shared" ref="K9:K14" si="3">RANK(J9,J$8:J$14,0)</f>
        <v>1</v>
      </c>
      <c r="L9" s="60">
        <f>VLOOKUP($A9,'Return Data'!$B$7:$R$2292,9,0)</f>
        <v>7.0464000000000002</v>
      </c>
      <c r="M9" s="61">
        <f t="shared" ref="M9:M14" si="4">RANK(L9,L$8:L$14,0)</f>
        <v>4</v>
      </c>
      <c r="N9" s="60">
        <f>VLOOKUP($A9,'Return Data'!$B$7:$R$2292,10,0)</f>
        <v>2.1198000000000001</v>
      </c>
      <c r="O9" s="61">
        <f t="shared" ref="O9:O14" si="5">RANK(N9,N$8:N$14,0)</f>
        <v>3</v>
      </c>
      <c r="P9" s="60">
        <f>VLOOKUP($A9,'Return Data'!$B$7:$R$2292,11,0)</f>
        <v>2.6328999999999998</v>
      </c>
      <c r="Q9" s="61">
        <f t="shared" ref="Q9:Q14" si="6">RANK(P9,P$8:P$14,0)</f>
        <v>4</v>
      </c>
      <c r="R9" s="60">
        <f>VLOOKUP($A9,'Return Data'!$B$7:$R$2292,12,0)</f>
        <v>2.4198</v>
      </c>
      <c r="S9" s="61">
        <f t="shared" ref="S9:S14" si="7">RANK(R9,R$8:R$14,0)</f>
        <v>5</v>
      </c>
      <c r="T9" s="60">
        <f>VLOOKUP($A9,'Return Data'!$B$7:$R$2292,13,0)</f>
        <v>2.8081</v>
      </c>
      <c r="U9" s="61">
        <f t="shared" ref="U9:U14" si="8">RANK(T9,T$8:T$14,0)</f>
        <v>5</v>
      </c>
      <c r="V9" s="60">
        <f>VLOOKUP($A9,'Return Data'!$B$7:$R$2292,17,0)</f>
        <v>3.6263000000000001</v>
      </c>
      <c r="W9" s="61">
        <f t="shared" ref="W9:W11" si="9">RANK(V9,V$8:V$14,0)</f>
        <v>5</v>
      </c>
      <c r="X9" s="60">
        <f>VLOOKUP($A9,'Return Data'!$B$7:$R$2292,14,0)</f>
        <v>4.6295999999999999</v>
      </c>
      <c r="Y9" s="61">
        <f t="shared" ref="Y9:Y11" si="10">RANK(X9,X$8:X$14,0)</f>
        <v>5</v>
      </c>
      <c r="Z9" s="60">
        <f>VLOOKUP($A9,'Return Data'!$B$7:$R$2292,16,0)</f>
        <v>5.7276999999999996</v>
      </c>
      <c r="AA9" s="62">
        <f t="shared" ref="AA9:AA14" si="11">RANK(Z9,Z$8:Z$14,0)</f>
        <v>6</v>
      </c>
    </row>
    <row r="10" spans="1:27" x14ac:dyDescent="0.3">
      <c r="A10" s="58" t="s">
        <v>775</v>
      </c>
      <c r="B10" s="59">
        <f>VLOOKUP($A10,'Return Data'!$B$7:$R$2292,3,0)</f>
        <v>44774</v>
      </c>
      <c r="C10" s="60">
        <f>VLOOKUP($A10,'Return Data'!$B$7:$R$2292,4,0)</f>
        <v>39.907299999999999</v>
      </c>
      <c r="D10" s="60">
        <f>VLOOKUP($A10,'Return Data'!$B$7:$R$2292,5,0)</f>
        <v>8.2676999999999996</v>
      </c>
      <c r="E10" s="61">
        <f t="shared" si="0"/>
        <v>6</v>
      </c>
      <c r="F10" s="60">
        <f>VLOOKUP($A10,'Return Data'!$B$7:$R$2292,6,0)</f>
        <v>8.2676999999999996</v>
      </c>
      <c r="G10" s="61">
        <f t="shared" si="1"/>
        <v>6</v>
      </c>
      <c r="H10" s="60">
        <f>VLOOKUP($A10,'Return Data'!$B$7:$R$2292,7,0)</f>
        <v>7.0521000000000003</v>
      </c>
      <c r="I10" s="61">
        <f t="shared" si="2"/>
        <v>4</v>
      </c>
      <c r="J10" s="60">
        <f>VLOOKUP($A10,'Return Data'!$B$7:$R$2292,8,0)</f>
        <v>6.6215999999999999</v>
      </c>
      <c r="K10" s="61">
        <f t="shared" si="3"/>
        <v>3</v>
      </c>
      <c r="L10" s="60">
        <f>VLOOKUP($A10,'Return Data'!$B$7:$R$2292,9,0)</f>
        <v>8.0053999999999998</v>
      </c>
      <c r="M10" s="61">
        <f t="shared" si="4"/>
        <v>3</v>
      </c>
      <c r="N10" s="60">
        <f>VLOOKUP($A10,'Return Data'!$B$7:$R$2292,10,0)</f>
        <v>1.9391</v>
      </c>
      <c r="O10" s="61">
        <f t="shared" si="5"/>
        <v>5</v>
      </c>
      <c r="P10" s="60">
        <f>VLOOKUP($A10,'Return Data'!$B$7:$R$2292,11,0)</f>
        <v>2.8544</v>
      </c>
      <c r="Q10" s="61">
        <f t="shared" si="6"/>
        <v>2</v>
      </c>
      <c r="R10" s="60">
        <f>VLOOKUP($A10,'Return Data'!$B$7:$R$2292,12,0)</f>
        <v>2.7391999999999999</v>
      </c>
      <c r="S10" s="61">
        <f t="shared" si="7"/>
        <v>3</v>
      </c>
      <c r="T10" s="60">
        <f>VLOOKUP($A10,'Return Data'!$B$7:$R$2292,13,0)</f>
        <v>3.1850999999999998</v>
      </c>
      <c r="U10" s="61">
        <f t="shared" si="8"/>
        <v>2</v>
      </c>
      <c r="V10" s="60">
        <f>VLOOKUP($A10,'Return Data'!$B$7:$R$2292,17,0)</f>
        <v>4.5510000000000002</v>
      </c>
      <c r="W10" s="61">
        <f t="shared" si="9"/>
        <v>1</v>
      </c>
      <c r="X10" s="60">
        <f>VLOOKUP($A10,'Return Data'!$B$7:$R$2292,14,0)</f>
        <v>6.0556000000000001</v>
      </c>
      <c r="Y10" s="61">
        <f t="shared" si="10"/>
        <v>2</v>
      </c>
      <c r="Z10" s="60">
        <f>VLOOKUP($A10,'Return Data'!$B$7:$R$2292,16,0)</f>
        <v>7.7805999999999997</v>
      </c>
      <c r="AA10" s="62">
        <f t="shared" si="11"/>
        <v>2</v>
      </c>
    </row>
    <row r="11" spans="1:27" x14ac:dyDescent="0.3">
      <c r="A11" s="58" t="s">
        <v>777</v>
      </c>
      <c r="B11" s="59">
        <f>VLOOKUP($A11,'Return Data'!$B$7:$R$2292,3,0)</f>
        <v>44774</v>
      </c>
      <c r="C11" s="60">
        <f>VLOOKUP($A11,'Return Data'!$B$7:$R$2292,4,0)</f>
        <v>338.08359999999999</v>
      </c>
      <c r="D11" s="60">
        <f>VLOOKUP($A11,'Return Data'!$B$7:$R$2292,5,0)</f>
        <v>2.0444</v>
      </c>
      <c r="E11" s="61">
        <f t="shared" si="0"/>
        <v>7</v>
      </c>
      <c r="F11" s="60">
        <f>VLOOKUP($A11,'Return Data'!$B$7:$R$2292,6,0)</f>
        <v>2.0444</v>
      </c>
      <c r="G11" s="61">
        <f t="shared" si="1"/>
        <v>7</v>
      </c>
      <c r="H11" s="60">
        <f>VLOOKUP($A11,'Return Data'!$B$7:$R$2292,7,0)</f>
        <v>6.7763999999999998</v>
      </c>
      <c r="I11" s="61">
        <f t="shared" si="2"/>
        <v>5</v>
      </c>
      <c r="J11" s="60">
        <f>VLOOKUP($A11,'Return Data'!$B$7:$R$2292,8,0)</f>
        <v>5.2210999999999999</v>
      </c>
      <c r="K11" s="61">
        <f t="shared" si="3"/>
        <v>5</v>
      </c>
      <c r="L11" s="60">
        <f>VLOOKUP($A11,'Return Data'!$B$7:$R$2292,9,0)</f>
        <v>8.8042999999999996</v>
      </c>
      <c r="M11" s="61">
        <f t="shared" si="4"/>
        <v>1</v>
      </c>
      <c r="N11" s="60">
        <f>VLOOKUP($A11,'Return Data'!$B$7:$R$2292,10,0)</f>
        <v>0.41909999999999997</v>
      </c>
      <c r="O11" s="61">
        <f t="shared" si="5"/>
        <v>7</v>
      </c>
      <c r="P11" s="60">
        <f>VLOOKUP($A11,'Return Data'!$B$7:$R$2292,11,0)</f>
        <v>1.3033999999999999</v>
      </c>
      <c r="Q11" s="61">
        <f t="shared" si="6"/>
        <v>7</v>
      </c>
      <c r="R11" s="60">
        <f>VLOOKUP($A11,'Return Data'!$B$7:$R$2292,12,0)</f>
        <v>0.97760000000000002</v>
      </c>
      <c r="S11" s="61">
        <f t="shared" si="7"/>
        <v>7</v>
      </c>
      <c r="T11" s="60">
        <f>VLOOKUP($A11,'Return Data'!$B$7:$R$2292,13,0)</f>
        <v>2.0276999999999998</v>
      </c>
      <c r="U11" s="61">
        <f t="shared" si="8"/>
        <v>7</v>
      </c>
      <c r="V11" s="60">
        <f>VLOOKUP($A11,'Return Data'!$B$7:$R$2292,17,0)</f>
        <v>4.0244</v>
      </c>
      <c r="W11" s="61">
        <f t="shared" si="9"/>
        <v>4</v>
      </c>
      <c r="X11" s="60">
        <f>VLOOKUP($A11,'Return Data'!$B$7:$R$2292,14,0)</f>
        <v>5.7698999999999998</v>
      </c>
      <c r="Y11" s="61">
        <f t="shared" si="10"/>
        <v>4</v>
      </c>
      <c r="Z11" s="60">
        <f>VLOOKUP($A11,'Return Data'!$B$7:$R$2292,16,0)</f>
        <v>7.5597000000000003</v>
      </c>
      <c r="AA11" s="62">
        <f t="shared" si="11"/>
        <v>3</v>
      </c>
    </row>
    <row r="12" spans="1:27" x14ac:dyDescent="0.3">
      <c r="A12" s="58" t="s">
        <v>780</v>
      </c>
      <c r="B12" s="59">
        <f>VLOOKUP($A12,'Return Data'!$B$7:$R$2292,3,0)</f>
        <v>44774</v>
      </c>
      <c r="C12" s="60">
        <f>VLOOKUP($A12,'Return Data'!$B$7:$R$2292,4,0)</f>
        <v>1216.8485000000001</v>
      </c>
      <c r="D12" s="60">
        <f>VLOOKUP($A12,'Return Data'!$B$7:$R$2292,5,0)</f>
        <v>11.8988</v>
      </c>
      <c r="E12" s="61">
        <f t="shared" si="0"/>
        <v>2</v>
      </c>
      <c r="F12" s="60">
        <f>VLOOKUP($A12,'Return Data'!$B$7:$R$2292,6,0)</f>
        <v>11.8988</v>
      </c>
      <c r="G12" s="61">
        <f t="shared" si="1"/>
        <v>2</v>
      </c>
      <c r="H12" s="60">
        <f>VLOOKUP($A12,'Return Data'!$B$7:$R$2292,7,0)</f>
        <v>11.7525</v>
      </c>
      <c r="I12" s="61">
        <f t="shared" si="2"/>
        <v>1</v>
      </c>
      <c r="J12" s="60">
        <f>VLOOKUP($A12,'Return Data'!$B$7:$R$2292,8,0)</f>
        <v>7.6060999999999996</v>
      </c>
      <c r="K12" s="61">
        <f t="shared" si="3"/>
        <v>2</v>
      </c>
      <c r="L12" s="60">
        <f>VLOOKUP($A12,'Return Data'!$B$7:$R$2292,9,0)</f>
        <v>8.6623000000000001</v>
      </c>
      <c r="M12" s="61">
        <f t="shared" si="4"/>
        <v>2</v>
      </c>
      <c r="N12" s="60">
        <f>VLOOKUP($A12,'Return Data'!$B$7:$R$2292,10,0)</f>
        <v>0.64259999999999995</v>
      </c>
      <c r="O12" s="61">
        <f t="shared" si="5"/>
        <v>6</v>
      </c>
      <c r="P12" s="60">
        <f>VLOOKUP($A12,'Return Data'!$B$7:$R$2292,11,0)</f>
        <v>2.0051999999999999</v>
      </c>
      <c r="Q12" s="61">
        <f t="shared" si="6"/>
        <v>6</v>
      </c>
      <c r="R12" s="60">
        <f>VLOOKUP($A12,'Return Data'!$B$7:$R$2292,12,0)</f>
        <v>2.0777000000000001</v>
      </c>
      <c r="S12" s="61">
        <f t="shared" si="7"/>
        <v>6</v>
      </c>
      <c r="T12" s="60">
        <f>VLOOKUP($A12,'Return Data'!$B$7:$R$2292,13,0)</f>
        <v>2.8599000000000001</v>
      </c>
      <c r="U12" s="61">
        <f t="shared" si="8"/>
        <v>4</v>
      </c>
      <c r="V12" s="60"/>
      <c r="W12" s="61"/>
      <c r="X12" s="60"/>
      <c r="Y12" s="61"/>
      <c r="Z12" s="60">
        <f>VLOOKUP($A12,'Return Data'!$B$7:$R$2292,16,0)</f>
        <v>6.2864000000000004</v>
      </c>
      <c r="AA12" s="62">
        <f t="shared" si="11"/>
        <v>5</v>
      </c>
    </row>
    <row r="13" spans="1:27" x14ac:dyDescent="0.3">
      <c r="A13" s="58" t="s">
        <v>781</v>
      </c>
      <c r="B13" s="59">
        <f>VLOOKUP($A13,'Return Data'!$B$7:$R$2292,3,0)</f>
        <v>44774</v>
      </c>
      <c r="C13" s="60">
        <f>VLOOKUP($A13,'Return Data'!$B$7:$R$2292,4,0)</f>
        <v>36.443899999999999</v>
      </c>
      <c r="D13" s="60">
        <f>VLOOKUP($A13,'Return Data'!$B$7:$R$2292,5,0)</f>
        <v>8.7865000000000002</v>
      </c>
      <c r="E13" s="61">
        <f t="shared" si="0"/>
        <v>5</v>
      </c>
      <c r="F13" s="60">
        <f>VLOOKUP($A13,'Return Data'!$B$7:$R$2292,6,0)</f>
        <v>8.7865000000000002</v>
      </c>
      <c r="G13" s="61">
        <f t="shared" si="1"/>
        <v>5</v>
      </c>
      <c r="H13" s="60">
        <f>VLOOKUP($A13,'Return Data'!$B$7:$R$2292,7,0)</f>
        <v>5.0267999999999997</v>
      </c>
      <c r="I13" s="61">
        <f t="shared" si="2"/>
        <v>6</v>
      </c>
      <c r="J13" s="60">
        <f>VLOOKUP($A13,'Return Data'!$B$7:$R$2292,8,0)</f>
        <v>4.1486999999999998</v>
      </c>
      <c r="K13" s="61">
        <f t="shared" si="3"/>
        <v>6</v>
      </c>
      <c r="L13" s="60">
        <f>VLOOKUP($A13,'Return Data'!$B$7:$R$2292,9,0)</f>
        <v>6.3567999999999998</v>
      </c>
      <c r="M13" s="61">
        <f t="shared" si="4"/>
        <v>6</v>
      </c>
      <c r="N13" s="60">
        <f>VLOOKUP($A13,'Return Data'!$B$7:$R$2292,10,0)</f>
        <v>2.0295999999999998</v>
      </c>
      <c r="O13" s="61">
        <f t="shared" si="5"/>
        <v>4</v>
      </c>
      <c r="P13" s="60">
        <f>VLOOKUP($A13,'Return Data'!$B$7:$R$2292,11,0)</f>
        <v>2.7176</v>
      </c>
      <c r="Q13" s="61">
        <f t="shared" si="6"/>
        <v>3</v>
      </c>
      <c r="R13" s="60">
        <f>VLOOKUP($A13,'Return Data'!$B$7:$R$2292,12,0)</f>
        <v>2.7778999999999998</v>
      </c>
      <c r="S13" s="61">
        <f t="shared" si="7"/>
        <v>2</v>
      </c>
      <c r="T13" s="60">
        <f>VLOOKUP($A13,'Return Data'!$B$7:$R$2292,13,0)</f>
        <v>2.8980999999999999</v>
      </c>
      <c r="U13" s="61">
        <f t="shared" si="8"/>
        <v>3</v>
      </c>
      <c r="V13" s="60">
        <f>VLOOKUP($A13,'Return Data'!$B$7:$R$2292,17,0)</f>
        <v>4.2477999999999998</v>
      </c>
      <c r="W13" s="61">
        <f t="shared" ref="W13:W14" si="12">RANK(V13,V$8:V$14,0)</f>
        <v>3</v>
      </c>
      <c r="X13" s="60">
        <f>VLOOKUP($A13,'Return Data'!$B$7:$R$2292,14,0)</f>
        <v>6.5515999999999996</v>
      </c>
      <c r="Y13" s="61">
        <f t="shared" ref="Y13" si="13">RANK(X13,X$8:X$14,0)</f>
        <v>1</v>
      </c>
      <c r="Z13" s="60">
        <f>VLOOKUP($A13,'Return Data'!$B$7:$R$2292,16,0)</f>
        <v>7.4817999999999998</v>
      </c>
      <c r="AA13" s="62">
        <f t="shared" si="11"/>
        <v>4</v>
      </c>
    </row>
    <row r="14" spans="1:27" x14ac:dyDescent="0.3">
      <c r="A14" s="58" t="s">
        <v>784</v>
      </c>
      <c r="B14" s="59">
        <f>VLOOKUP($A14,'Return Data'!$B$7:$R$2292,3,0)</f>
        <v>44774</v>
      </c>
      <c r="C14" s="60">
        <f>VLOOKUP($A14,'Return Data'!$B$7:$R$2292,4,0)</f>
        <v>1231.7052000000001</v>
      </c>
      <c r="D14" s="60">
        <f>VLOOKUP($A14,'Return Data'!$B$7:$R$2292,5,0)</f>
        <v>9.0470000000000006</v>
      </c>
      <c r="E14" s="61">
        <f t="shared" si="0"/>
        <v>4</v>
      </c>
      <c r="F14" s="60">
        <f>VLOOKUP($A14,'Return Data'!$B$7:$R$2292,6,0)</f>
        <v>9.0470000000000006</v>
      </c>
      <c r="G14" s="61">
        <f t="shared" si="1"/>
        <v>4</v>
      </c>
      <c r="H14" s="60">
        <f>VLOOKUP($A14,'Return Data'!$B$7:$R$2292,7,0)</f>
        <v>4.7893999999999997</v>
      </c>
      <c r="I14" s="61">
        <f t="shared" si="2"/>
        <v>7</v>
      </c>
      <c r="J14" s="60">
        <f>VLOOKUP($A14,'Return Data'!$B$7:$R$2292,8,0)</f>
        <v>4.1063000000000001</v>
      </c>
      <c r="K14" s="61">
        <f t="shared" si="3"/>
        <v>7</v>
      </c>
      <c r="L14" s="60">
        <f>VLOOKUP($A14,'Return Data'!$B$7:$R$2292,9,0)</f>
        <v>5.0431999999999997</v>
      </c>
      <c r="M14" s="61">
        <f t="shared" si="4"/>
        <v>7</v>
      </c>
      <c r="N14" s="60">
        <f>VLOOKUP($A14,'Return Data'!$B$7:$R$2292,10,0)</f>
        <v>2.7021999999999999</v>
      </c>
      <c r="O14" s="61">
        <f t="shared" si="5"/>
        <v>2</v>
      </c>
      <c r="P14" s="60">
        <f>VLOOKUP($A14,'Return Data'!$B$7:$R$2292,11,0)</f>
        <v>2.5979000000000001</v>
      </c>
      <c r="Q14" s="61">
        <f t="shared" si="6"/>
        <v>5</v>
      </c>
      <c r="R14" s="60">
        <f>VLOOKUP($A14,'Return Data'!$B$7:$R$2292,12,0)</f>
        <v>2.4228999999999998</v>
      </c>
      <c r="S14" s="61">
        <f t="shared" si="7"/>
        <v>4</v>
      </c>
      <c r="T14" s="60">
        <f>VLOOKUP($A14,'Return Data'!$B$7:$R$2292,13,0)</f>
        <v>2.7936999999999999</v>
      </c>
      <c r="U14" s="61">
        <f t="shared" si="8"/>
        <v>6</v>
      </c>
      <c r="V14" s="60">
        <f>VLOOKUP($A14,'Return Data'!$B$7:$R$2292,17,0)</f>
        <v>3.254</v>
      </c>
      <c r="W14" s="61">
        <f t="shared" si="12"/>
        <v>6</v>
      </c>
      <c r="X14" s="60"/>
      <c r="Y14" s="61"/>
      <c r="Z14" s="60">
        <f>VLOOKUP($A14,'Return Data'!$B$7:$R$2292,16,0)</f>
        <v>5.7050000000000001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9.5625428571428568</v>
      </c>
      <c r="E16" s="69"/>
      <c r="F16" s="70">
        <f>AVERAGE(F8:F14)</f>
        <v>9.5625428571428568</v>
      </c>
      <c r="G16" s="69"/>
      <c r="H16" s="70">
        <f>AVERAGE(H8:H14)</f>
        <v>7.697171428571429</v>
      </c>
      <c r="I16" s="69"/>
      <c r="J16" s="70">
        <f>AVERAGE(J8:J14)</f>
        <v>5.9156571428571425</v>
      </c>
      <c r="K16" s="69"/>
      <c r="L16" s="70">
        <f>AVERAGE(L8:L14)</f>
        <v>7.2490999999999994</v>
      </c>
      <c r="M16" s="69"/>
      <c r="N16" s="70">
        <f>AVERAGE(N8:N14)</f>
        <v>1.8582857142857143</v>
      </c>
      <c r="O16" s="69"/>
      <c r="P16" s="70">
        <f>AVERAGE(P8:P14)</f>
        <v>2.5960142857142858</v>
      </c>
      <c r="Q16" s="69"/>
      <c r="R16" s="70">
        <f>AVERAGE(R8:R14)</f>
        <v>2.4537714285714283</v>
      </c>
      <c r="S16" s="69"/>
      <c r="T16" s="70">
        <f>AVERAGE(T8:T14)</f>
        <v>2.8881142857142854</v>
      </c>
      <c r="U16" s="69"/>
      <c r="V16" s="70">
        <f>AVERAGE(V8:V14)</f>
        <v>3.9994166666666668</v>
      </c>
      <c r="W16" s="69"/>
      <c r="X16" s="70">
        <f>AVERAGE(X8:X14)</f>
        <v>5.7802600000000002</v>
      </c>
      <c r="Y16" s="69"/>
      <c r="Z16" s="70">
        <f>AVERAGE(Z8:Z14)</f>
        <v>6.9395285714285704</v>
      </c>
      <c r="AA16" s="71"/>
    </row>
    <row r="17" spans="1:27" x14ac:dyDescent="0.3">
      <c r="A17" s="68" t="s">
        <v>28</v>
      </c>
      <c r="B17" s="69"/>
      <c r="C17" s="69"/>
      <c r="D17" s="70">
        <f>MIN(D8:D14)</f>
        <v>2.0444</v>
      </c>
      <c r="E17" s="69"/>
      <c r="F17" s="70">
        <f>MIN(F8:F14)</f>
        <v>2.0444</v>
      </c>
      <c r="G17" s="69"/>
      <c r="H17" s="70">
        <f>MIN(H8:H14)</f>
        <v>4.7893999999999997</v>
      </c>
      <c r="I17" s="69"/>
      <c r="J17" s="70">
        <f>MIN(J8:J14)</f>
        <v>4.1063000000000001</v>
      </c>
      <c r="K17" s="69"/>
      <c r="L17" s="70">
        <f>MIN(L8:L14)</f>
        <v>5.0431999999999997</v>
      </c>
      <c r="M17" s="69"/>
      <c r="N17" s="70">
        <f>MIN(N8:N14)</f>
        <v>0.41909999999999997</v>
      </c>
      <c r="O17" s="69"/>
      <c r="P17" s="70">
        <f>MIN(P8:P14)</f>
        <v>1.3033999999999999</v>
      </c>
      <c r="Q17" s="69"/>
      <c r="R17" s="70">
        <f>MIN(R8:R14)</f>
        <v>0.97760000000000002</v>
      </c>
      <c r="S17" s="69"/>
      <c r="T17" s="70">
        <f>MIN(T8:T14)</f>
        <v>2.0276999999999998</v>
      </c>
      <c r="U17" s="69"/>
      <c r="V17" s="70">
        <f>MIN(V8:V14)</f>
        <v>3.254</v>
      </c>
      <c r="W17" s="69"/>
      <c r="X17" s="70">
        <f>MIN(X8:X14)</f>
        <v>4.6295999999999999</v>
      </c>
      <c r="Y17" s="69"/>
      <c r="Z17" s="70">
        <f>MIN(Z8:Z14)</f>
        <v>5.7050000000000001</v>
      </c>
      <c r="AA17" s="71"/>
    </row>
    <row r="18" spans="1:27" ht="15" thickBot="1" x14ac:dyDescent="0.35">
      <c r="A18" s="72" t="s">
        <v>29</v>
      </c>
      <c r="B18" s="73"/>
      <c r="C18" s="73"/>
      <c r="D18" s="74">
        <f>MAX(D8:D14)</f>
        <v>17.05</v>
      </c>
      <c r="E18" s="73"/>
      <c r="F18" s="74">
        <f>MAX(F8:F14)</f>
        <v>17.05</v>
      </c>
      <c r="G18" s="73"/>
      <c r="H18" s="74">
        <f>MAX(H8:H14)</f>
        <v>11.7525</v>
      </c>
      <c r="I18" s="73"/>
      <c r="J18" s="74">
        <f>MAX(J8:J14)</f>
        <v>8.2710000000000008</v>
      </c>
      <c r="K18" s="73"/>
      <c r="L18" s="74">
        <f>MAX(L8:L14)</f>
        <v>8.8042999999999996</v>
      </c>
      <c r="M18" s="73"/>
      <c r="N18" s="74">
        <f>MAX(N8:N14)</f>
        <v>3.1556000000000002</v>
      </c>
      <c r="O18" s="73"/>
      <c r="P18" s="74">
        <f>MAX(P8:P14)</f>
        <v>4.0606999999999998</v>
      </c>
      <c r="Q18" s="73"/>
      <c r="R18" s="74">
        <f>MAX(R8:R14)</f>
        <v>3.7612999999999999</v>
      </c>
      <c r="S18" s="73"/>
      <c r="T18" s="74">
        <f>MAX(T8:T14)</f>
        <v>3.6442000000000001</v>
      </c>
      <c r="U18" s="73"/>
      <c r="V18" s="74">
        <f>MAX(V8:V14)</f>
        <v>4.5510000000000002</v>
      </c>
      <c r="W18" s="73"/>
      <c r="X18" s="74">
        <f>MAX(X8:X14)</f>
        <v>6.5515999999999996</v>
      </c>
      <c r="Y18" s="73"/>
      <c r="Z18" s="74">
        <f>MAX(Z8:Z14)</f>
        <v>8.0355000000000008</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44774</v>
      </c>
      <c r="C8" s="60">
        <f>VLOOKUP($A8,'Return Data'!$B$7:$R$2292,4,0)</f>
        <v>348.03710000000001</v>
      </c>
      <c r="D8" s="60">
        <f>VLOOKUP($A8,'Return Data'!$B$7:$R$2292,5,0)</f>
        <v>8.9060000000000006</v>
      </c>
      <c r="E8" s="61">
        <f t="shared" ref="E8:E43" si="0">RANK(D8,D$8:D$43,0)</f>
        <v>2</v>
      </c>
      <c r="F8" s="60">
        <f>VLOOKUP($A8,'Return Data'!$B$7:$R$2292,6,0)</f>
        <v>6.7751000000000001</v>
      </c>
      <c r="G8" s="61">
        <f t="shared" ref="G8:G43" si="1">RANK(F8,F$8:F$43,0)</f>
        <v>2</v>
      </c>
      <c r="H8" s="60">
        <f>VLOOKUP($A8,'Return Data'!$B$7:$R$2292,7,0)</f>
        <v>4.6486000000000001</v>
      </c>
      <c r="I8" s="61">
        <f t="shared" ref="I8:I43" si="2">RANK(H8,H$8:H$43,0)</f>
        <v>18</v>
      </c>
      <c r="J8" s="60">
        <f>VLOOKUP($A8,'Return Data'!$B$7:$R$2292,8,0)</f>
        <v>4.2656000000000001</v>
      </c>
      <c r="K8" s="61">
        <f t="shared" ref="K8:K43" si="3">RANK(J8,J$8:J$43,0)</f>
        <v>23</v>
      </c>
      <c r="L8" s="60">
        <f>VLOOKUP($A8,'Return Data'!$B$7:$R$2292,9,0)</f>
        <v>4.6898999999999997</v>
      </c>
      <c r="M8" s="61">
        <f t="shared" ref="M8:M43" si="4">RANK(L8,L$8:L$43,0)</f>
        <v>13</v>
      </c>
      <c r="N8" s="60">
        <f>VLOOKUP($A8,'Return Data'!$B$7:$R$2292,10,0)</f>
        <v>4.4398</v>
      </c>
      <c r="O8" s="61">
        <f t="shared" ref="O8:O43" si="5">RANK(N8,N$8:N$43,0)</f>
        <v>18</v>
      </c>
      <c r="P8" s="60">
        <f>VLOOKUP($A8,'Return Data'!$B$7:$R$2292,11,0)</f>
        <v>4.1382000000000003</v>
      </c>
      <c r="Q8" s="61">
        <f t="shared" ref="Q8:Q43" si="6">RANK(P8,P$8:P$43,0)</f>
        <v>8</v>
      </c>
      <c r="R8" s="60">
        <f>VLOOKUP($A8,'Return Data'!$B$7:$R$2292,12,0)</f>
        <v>3.9828999999999999</v>
      </c>
      <c r="S8" s="61">
        <f t="shared" ref="S8:S43" si="7">RANK(R8,R$8:R$43,0)</f>
        <v>6</v>
      </c>
      <c r="T8" s="60">
        <f>VLOOKUP($A8,'Return Data'!$B$7:$R$2292,13,0)</f>
        <v>3.8098999999999998</v>
      </c>
      <c r="U8" s="61">
        <f t="shared" ref="U8:U43" si="8">RANK(T8,T$8:T$43,0)</f>
        <v>7</v>
      </c>
      <c r="V8" s="60">
        <f>VLOOKUP($A8,'Return Data'!$B$7:$R$2292,17,0)</f>
        <v>3.5581</v>
      </c>
      <c r="W8" s="61">
        <f t="shared" ref="W8:W43" si="9">RANK(V8,V$8:V$43,0)</f>
        <v>9</v>
      </c>
      <c r="X8" s="60">
        <f>VLOOKUP($A8,'Return Data'!$B$7:$R$2292,14,0)</f>
        <v>4.1776999999999997</v>
      </c>
      <c r="Y8" s="61">
        <f t="shared" ref="Y8:Y23" si="10">RANK(X8,X$8:X$43,0)</f>
        <v>7</v>
      </c>
      <c r="Z8" s="60">
        <f>VLOOKUP($A8,'Return Data'!$B$7:$R$2292,16,0)</f>
        <v>6.8746</v>
      </c>
      <c r="AA8" s="62">
        <f t="shared" ref="AA8:AA43" si="11">RANK(Z8,Z$8:Z$43,0)</f>
        <v>3</v>
      </c>
    </row>
    <row r="9" spans="1:27" x14ac:dyDescent="0.3">
      <c r="A9" s="58" t="s">
        <v>119</v>
      </c>
      <c r="B9" s="59">
        <f>VLOOKUP($A9,'Return Data'!$B$7:$R$2292,3,0)</f>
        <v>44774</v>
      </c>
      <c r="C9" s="60">
        <f>VLOOKUP($A9,'Return Data'!$B$7:$R$2292,4,0)</f>
        <v>2398.1035000000002</v>
      </c>
      <c r="D9" s="60">
        <f>VLOOKUP($A9,'Return Data'!$B$7:$R$2292,5,0)</f>
        <v>7.9969999999999999</v>
      </c>
      <c r="E9" s="61">
        <f t="shared" si="0"/>
        <v>20</v>
      </c>
      <c r="F9" s="60">
        <f>VLOOKUP($A9,'Return Data'!$B$7:$R$2292,6,0)</f>
        <v>6.3451000000000004</v>
      </c>
      <c r="G9" s="61">
        <f t="shared" si="1"/>
        <v>17</v>
      </c>
      <c r="H9" s="60">
        <f>VLOOKUP($A9,'Return Data'!$B$7:$R$2292,7,0)</f>
        <v>4.5850999999999997</v>
      </c>
      <c r="I9" s="61">
        <f t="shared" si="2"/>
        <v>24</v>
      </c>
      <c r="J9" s="60">
        <f>VLOOKUP($A9,'Return Data'!$B$7:$R$2292,8,0)</f>
        <v>4.2830000000000004</v>
      </c>
      <c r="K9" s="61">
        <f t="shared" si="3"/>
        <v>21</v>
      </c>
      <c r="L9" s="60">
        <f>VLOOKUP($A9,'Return Data'!$B$7:$R$2292,9,0)</f>
        <v>4.6909999999999998</v>
      </c>
      <c r="M9" s="61">
        <f t="shared" si="4"/>
        <v>12</v>
      </c>
      <c r="N9" s="60">
        <f>VLOOKUP($A9,'Return Data'!$B$7:$R$2292,10,0)</f>
        <v>4.4663000000000004</v>
      </c>
      <c r="O9" s="61">
        <f t="shared" si="5"/>
        <v>11</v>
      </c>
      <c r="P9" s="60">
        <f>VLOOKUP($A9,'Return Data'!$B$7:$R$2292,11,0)</f>
        <v>4.1253000000000002</v>
      </c>
      <c r="Q9" s="61">
        <f t="shared" si="6"/>
        <v>10</v>
      </c>
      <c r="R9" s="60">
        <f>VLOOKUP($A9,'Return Data'!$B$7:$R$2292,12,0)</f>
        <v>3.9725999999999999</v>
      </c>
      <c r="S9" s="61">
        <f t="shared" si="7"/>
        <v>8</v>
      </c>
      <c r="T9" s="60">
        <f>VLOOKUP($A9,'Return Data'!$B$7:$R$2292,13,0)</f>
        <v>3.8018000000000001</v>
      </c>
      <c r="U9" s="61">
        <f t="shared" si="8"/>
        <v>10</v>
      </c>
      <c r="V9" s="60">
        <f>VLOOKUP($A9,'Return Data'!$B$7:$R$2292,17,0)</f>
        <v>3.5468999999999999</v>
      </c>
      <c r="W9" s="61">
        <f t="shared" si="9"/>
        <v>14</v>
      </c>
      <c r="X9" s="60">
        <f>VLOOKUP($A9,'Return Data'!$B$7:$R$2292,14,0)</f>
        <v>4.1443000000000003</v>
      </c>
      <c r="Y9" s="61">
        <f t="shared" si="10"/>
        <v>13</v>
      </c>
      <c r="Z9" s="60">
        <f>VLOOKUP($A9,'Return Data'!$B$7:$R$2292,16,0)</f>
        <v>6.8277000000000001</v>
      </c>
      <c r="AA9" s="62">
        <f t="shared" si="11"/>
        <v>11</v>
      </c>
    </row>
    <row r="10" spans="1:27" x14ac:dyDescent="0.3">
      <c r="A10" s="58" t="s">
        <v>1979</v>
      </c>
      <c r="B10" s="59">
        <f>VLOOKUP($A10,'Return Data'!$B$7:$R$2292,3,0)</f>
        <v>44774</v>
      </c>
      <c r="C10" s="60">
        <f>VLOOKUP($A10,'Return Data'!$B$7:$R$2292,4,0)</f>
        <v>2488.8339999999998</v>
      </c>
      <c r="D10" s="60">
        <f>VLOOKUP($A10,'Return Data'!$B$7:$R$2292,5,0)</f>
        <v>8.1440999999999999</v>
      </c>
      <c r="E10" s="61">
        <f t="shared" si="0"/>
        <v>15</v>
      </c>
      <c r="F10" s="60">
        <f>VLOOKUP($A10,'Return Data'!$B$7:$R$2292,6,0)</f>
        <v>6.4328000000000003</v>
      </c>
      <c r="G10" s="61">
        <f t="shared" si="1"/>
        <v>9</v>
      </c>
      <c r="H10" s="60">
        <f>VLOOKUP($A10,'Return Data'!$B$7:$R$2292,7,0)</f>
        <v>4.7004999999999999</v>
      </c>
      <c r="I10" s="61">
        <f t="shared" si="2"/>
        <v>14</v>
      </c>
      <c r="J10" s="60">
        <f>VLOOKUP($A10,'Return Data'!$B$7:$R$2292,8,0)</f>
        <v>4.3404999999999996</v>
      </c>
      <c r="K10" s="61">
        <f t="shared" si="3"/>
        <v>15</v>
      </c>
      <c r="L10" s="60">
        <f>VLOOKUP($A10,'Return Data'!$B$7:$R$2292,9,0)</f>
        <v>4.7294</v>
      </c>
      <c r="M10" s="61">
        <f t="shared" si="4"/>
        <v>5</v>
      </c>
      <c r="N10" s="60">
        <f>VLOOKUP($A10,'Return Data'!$B$7:$R$2292,10,0)</f>
        <v>4.5355999999999996</v>
      </c>
      <c r="O10" s="61">
        <f t="shared" si="5"/>
        <v>3</v>
      </c>
      <c r="P10" s="60">
        <f>VLOOKUP($A10,'Return Data'!$B$7:$R$2292,11,0)</f>
        <v>4.1742999999999997</v>
      </c>
      <c r="Q10" s="61">
        <f t="shared" si="6"/>
        <v>3</v>
      </c>
      <c r="R10" s="60">
        <f>VLOOKUP($A10,'Return Data'!$B$7:$R$2292,12,0)</f>
        <v>4.0119999999999996</v>
      </c>
      <c r="S10" s="61">
        <f t="shared" si="7"/>
        <v>5</v>
      </c>
      <c r="T10" s="60">
        <f>VLOOKUP($A10,'Return Data'!$B$7:$R$2292,13,0)</f>
        <v>3.8532999999999999</v>
      </c>
      <c r="U10" s="61">
        <f t="shared" si="8"/>
        <v>3</v>
      </c>
      <c r="V10" s="60">
        <f>VLOOKUP($A10,'Return Data'!$B$7:$R$2292,17,0)</f>
        <v>3.6008</v>
      </c>
      <c r="W10" s="61">
        <f t="shared" si="9"/>
        <v>6</v>
      </c>
      <c r="X10" s="60">
        <f>VLOOKUP($A10,'Return Data'!$B$7:$R$2292,14,0)</f>
        <v>4.1562000000000001</v>
      </c>
      <c r="Y10" s="61">
        <f t="shared" si="10"/>
        <v>11</v>
      </c>
      <c r="Z10" s="60">
        <f>VLOOKUP($A10,'Return Data'!$B$7:$R$2292,16,0)</f>
        <v>6.8695000000000004</v>
      </c>
      <c r="AA10" s="62">
        <f t="shared" si="11"/>
        <v>4</v>
      </c>
    </row>
    <row r="11" spans="1:27" x14ac:dyDescent="0.3">
      <c r="A11" s="58" t="s">
        <v>2035</v>
      </c>
      <c r="B11" s="59">
        <f>VLOOKUP($A11,'Return Data'!$B$7:$R$2292,3,0)</f>
        <v>44774</v>
      </c>
      <c r="C11" s="60">
        <f>VLOOKUP($A11,'Return Data'!$B$7:$R$2292,4,0)</f>
        <v>2484.7689999999998</v>
      </c>
      <c r="D11" s="60">
        <f>VLOOKUP($A11,'Return Data'!$B$7:$R$2292,5,0)</f>
        <v>8.0134000000000007</v>
      </c>
      <c r="E11" s="61">
        <f t="shared" si="0"/>
        <v>19</v>
      </c>
      <c r="F11" s="60">
        <f>VLOOKUP($A11,'Return Data'!$B$7:$R$2292,6,0)</f>
        <v>6.6237000000000004</v>
      </c>
      <c r="G11" s="61">
        <f t="shared" si="1"/>
        <v>3</v>
      </c>
      <c r="H11" s="60">
        <f>VLOOKUP($A11,'Return Data'!$B$7:$R$2292,7,0)</f>
        <v>4.4268000000000001</v>
      </c>
      <c r="I11" s="61">
        <f t="shared" si="2"/>
        <v>32</v>
      </c>
      <c r="J11" s="60">
        <f>VLOOKUP($A11,'Return Data'!$B$7:$R$2292,8,0)</f>
        <v>4.2218</v>
      </c>
      <c r="K11" s="61">
        <f t="shared" si="3"/>
        <v>28</v>
      </c>
      <c r="L11" s="60">
        <f>VLOOKUP($A11,'Return Data'!$B$7:$R$2292,9,0)</f>
        <v>4.6863999999999999</v>
      </c>
      <c r="M11" s="61">
        <f t="shared" si="4"/>
        <v>14</v>
      </c>
      <c r="N11" s="60">
        <f>VLOOKUP($A11,'Return Data'!$B$7:$R$2292,10,0)</f>
        <v>4.5176999999999996</v>
      </c>
      <c r="O11" s="61">
        <f t="shared" si="5"/>
        <v>5</v>
      </c>
      <c r="P11" s="60">
        <f>VLOOKUP($A11,'Return Data'!$B$7:$R$2292,11,0)</f>
        <v>4.1563999999999997</v>
      </c>
      <c r="Q11" s="61">
        <f t="shared" si="6"/>
        <v>5</v>
      </c>
      <c r="R11" s="60">
        <f>VLOOKUP($A11,'Return Data'!$B$7:$R$2292,12,0)</f>
        <v>4.0168999999999997</v>
      </c>
      <c r="S11" s="61">
        <f t="shared" si="7"/>
        <v>4</v>
      </c>
      <c r="T11" s="60">
        <f>VLOOKUP($A11,'Return Data'!$B$7:$R$2292,13,0)</f>
        <v>3.8359000000000001</v>
      </c>
      <c r="U11" s="61">
        <f t="shared" si="8"/>
        <v>5</v>
      </c>
      <c r="V11" s="60">
        <f>VLOOKUP($A11,'Return Data'!$B$7:$R$2292,17,0)</f>
        <v>3.5369000000000002</v>
      </c>
      <c r="W11" s="61">
        <f t="shared" si="9"/>
        <v>16</v>
      </c>
      <c r="X11" s="60">
        <f>VLOOKUP($A11,'Return Data'!$B$7:$R$2292,14,0)</f>
        <v>4.0712999999999999</v>
      </c>
      <c r="Y11" s="61">
        <f t="shared" si="10"/>
        <v>21</v>
      </c>
      <c r="Z11" s="60">
        <f>VLOOKUP($A11,'Return Data'!$B$7:$R$2292,16,0)</f>
        <v>6.8013000000000003</v>
      </c>
      <c r="AA11" s="62">
        <f t="shared" si="11"/>
        <v>14</v>
      </c>
    </row>
    <row r="12" spans="1:27" x14ac:dyDescent="0.3">
      <c r="A12" s="58" t="s">
        <v>123</v>
      </c>
      <c r="B12" s="59">
        <f>VLOOKUP($A12,'Return Data'!$B$7:$R$2292,3,0)</f>
        <v>44774</v>
      </c>
      <c r="C12" s="60">
        <f>VLOOKUP($A12,'Return Data'!$B$7:$R$2292,4,0)</f>
        <v>2586.1680999999999</v>
      </c>
      <c r="D12" s="60">
        <f>VLOOKUP($A12,'Return Data'!$B$7:$R$2292,5,0)</f>
        <v>8.4149999999999991</v>
      </c>
      <c r="E12" s="61">
        <f t="shared" si="0"/>
        <v>7</v>
      </c>
      <c r="F12" s="60">
        <f>VLOOKUP($A12,'Return Data'!$B$7:$R$2292,6,0)</f>
        <v>6.4570999999999996</v>
      </c>
      <c r="G12" s="61">
        <f t="shared" si="1"/>
        <v>8</v>
      </c>
      <c r="H12" s="60">
        <f>VLOOKUP($A12,'Return Data'!$B$7:$R$2292,7,0)</f>
        <v>4.9665999999999997</v>
      </c>
      <c r="I12" s="61">
        <f t="shared" si="2"/>
        <v>3</v>
      </c>
      <c r="J12" s="60">
        <f>VLOOKUP($A12,'Return Data'!$B$7:$R$2292,8,0)</f>
        <v>4.5370999999999997</v>
      </c>
      <c r="K12" s="61">
        <f t="shared" si="3"/>
        <v>4</v>
      </c>
      <c r="L12" s="60">
        <f>VLOOKUP($A12,'Return Data'!$B$7:$R$2292,9,0)</f>
        <v>4.6955</v>
      </c>
      <c r="M12" s="61">
        <f t="shared" si="4"/>
        <v>10</v>
      </c>
      <c r="N12" s="60">
        <f>VLOOKUP($A12,'Return Data'!$B$7:$R$2292,10,0)</f>
        <v>4.4718</v>
      </c>
      <c r="O12" s="61">
        <f t="shared" si="5"/>
        <v>10</v>
      </c>
      <c r="P12" s="60">
        <f>VLOOKUP($A12,'Return Data'!$B$7:$R$2292,11,0)</f>
        <v>4.0396000000000001</v>
      </c>
      <c r="Q12" s="61">
        <f t="shared" si="6"/>
        <v>29</v>
      </c>
      <c r="R12" s="60">
        <f>VLOOKUP($A12,'Return Data'!$B$7:$R$2292,12,0)</f>
        <v>3.8597000000000001</v>
      </c>
      <c r="S12" s="61">
        <f t="shared" si="7"/>
        <v>29</v>
      </c>
      <c r="T12" s="60">
        <f>VLOOKUP($A12,'Return Data'!$B$7:$R$2292,13,0)</f>
        <v>3.7105000000000001</v>
      </c>
      <c r="U12" s="61">
        <f t="shared" si="8"/>
        <v>29</v>
      </c>
      <c r="V12" s="60">
        <f>VLOOKUP($A12,'Return Data'!$B$7:$R$2292,17,0)</f>
        <v>3.4451999999999998</v>
      </c>
      <c r="W12" s="61">
        <f t="shared" si="9"/>
        <v>29</v>
      </c>
      <c r="X12" s="60">
        <f>VLOOKUP($A12,'Return Data'!$B$7:$R$2292,14,0)</f>
        <v>3.8401000000000001</v>
      </c>
      <c r="Y12" s="61">
        <f t="shared" si="10"/>
        <v>30</v>
      </c>
      <c r="Z12" s="60">
        <f>VLOOKUP($A12,'Return Data'!$B$7:$R$2292,16,0)</f>
        <v>6.6344000000000003</v>
      </c>
      <c r="AA12" s="62">
        <f t="shared" si="11"/>
        <v>27</v>
      </c>
    </row>
    <row r="13" spans="1:27" x14ac:dyDescent="0.3">
      <c r="A13" s="58" t="s">
        <v>124</v>
      </c>
      <c r="B13" s="59">
        <f>VLOOKUP($A13,'Return Data'!$B$7:$R$2292,3,0)</f>
        <v>44774</v>
      </c>
      <c r="C13" s="60">
        <f>VLOOKUP($A13,'Return Data'!$B$7:$R$2292,4,0)</f>
        <v>3086.7003</v>
      </c>
      <c r="D13" s="60">
        <f>VLOOKUP($A13,'Return Data'!$B$7:$R$2292,5,0)</f>
        <v>7.7541000000000002</v>
      </c>
      <c r="E13" s="61">
        <f t="shared" si="0"/>
        <v>25</v>
      </c>
      <c r="F13" s="60">
        <f>VLOOKUP($A13,'Return Data'!$B$7:$R$2292,6,0)</f>
        <v>6.2340999999999998</v>
      </c>
      <c r="G13" s="61">
        <f t="shared" si="1"/>
        <v>28</v>
      </c>
      <c r="H13" s="60">
        <f>VLOOKUP($A13,'Return Data'!$B$7:$R$2292,7,0)</f>
        <v>4.8091999999999997</v>
      </c>
      <c r="I13" s="61">
        <f t="shared" si="2"/>
        <v>7</v>
      </c>
      <c r="J13" s="60">
        <f>VLOOKUP($A13,'Return Data'!$B$7:$R$2292,8,0)</f>
        <v>4.5164999999999997</v>
      </c>
      <c r="K13" s="61">
        <f t="shared" si="3"/>
        <v>6</v>
      </c>
      <c r="L13" s="60">
        <f>VLOOKUP($A13,'Return Data'!$B$7:$R$2292,9,0)</f>
        <v>4.7667000000000002</v>
      </c>
      <c r="M13" s="61">
        <f t="shared" si="4"/>
        <v>4</v>
      </c>
      <c r="N13" s="60">
        <f>VLOOKUP($A13,'Return Data'!$B$7:$R$2292,10,0)</f>
        <v>4.4637000000000002</v>
      </c>
      <c r="O13" s="61">
        <f t="shared" si="5"/>
        <v>13</v>
      </c>
      <c r="P13" s="60">
        <f>VLOOKUP($A13,'Return Data'!$B$7:$R$2292,11,0)</f>
        <v>4.1151999999999997</v>
      </c>
      <c r="Q13" s="61">
        <f t="shared" si="6"/>
        <v>12</v>
      </c>
      <c r="R13" s="60">
        <f>VLOOKUP($A13,'Return Data'!$B$7:$R$2292,12,0)</f>
        <v>3.9579</v>
      </c>
      <c r="S13" s="61">
        <f t="shared" si="7"/>
        <v>13</v>
      </c>
      <c r="T13" s="60">
        <f>VLOOKUP($A13,'Return Data'!$B$7:$R$2292,13,0)</f>
        <v>3.79</v>
      </c>
      <c r="U13" s="61">
        <f t="shared" si="8"/>
        <v>15</v>
      </c>
      <c r="V13" s="60">
        <f>VLOOKUP($A13,'Return Data'!$B$7:$R$2292,17,0)</f>
        <v>3.5314999999999999</v>
      </c>
      <c r="W13" s="61">
        <f t="shared" si="9"/>
        <v>18</v>
      </c>
      <c r="X13" s="60">
        <f>VLOOKUP($A13,'Return Data'!$B$7:$R$2292,14,0)</f>
        <v>4.0946999999999996</v>
      </c>
      <c r="Y13" s="61">
        <f t="shared" si="10"/>
        <v>18</v>
      </c>
      <c r="Z13" s="60">
        <f>VLOOKUP($A13,'Return Data'!$B$7:$R$2292,16,0)</f>
        <v>6.7927</v>
      </c>
      <c r="AA13" s="62">
        <f t="shared" si="11"/>
        <v>16</v>
      </c>
    </row>
    <row r="14" spans="1:27" x14ac:dyDescent="0.3">
      <c r="A14" s="58" t="s">
        <v>125</v>
      </c>
      <c r="B14" s="59">
        <f>VLOOKUP($A14,'Return Data'!$B$7:$R$2292,3,0)</f>
        <v>44774</v>
      </c>
      <c r="C14" s="60">
        <f>VLOOKUP($A14,'Return Data'!$B$7:$R$2292,4,0)</f>
        <v>2785.9713999999999</v>
      </c>
      <c r="D14" s="60">
        <f>VLOOKUP($A14,'Return Data'!$B$7:$R$2292,5,0)</f>
        <v>7.8716999999999997</v>
      </c>
      <c r="E14" s="61">
        <f t="shared" si="0"/>
        <v>23</v>
      </c>
      <c r="F14" s="60">
        <f>VLOOKUP($A14,'Return Data'!$B$7:$R$2292,6,0)</f>
        <v>6.3055000000000003</v>
      </c>
      <c r="G14" s="61">
        <f t="shared" si="1"/>
        <v>22</v>
      </c>
      <c r="H14" s="60">
        <f>VLOOKUP($A14,'Return Data'!$B$7:$R$2292,7,0)</f>
        <v>4.5305999999999997</v>
      </c>
      <c r="I14" s="61">
        <f t="shared" si="2"/>
        <v>29</v>
      </c>
      <c r="J14" s="60">
        <f>VLOOKUP($A14,'Return Data'!$B$7:$R$2292,8,0)</f>
        <v>4.1868999999999996</v>
      </c>
      <c r="K14" s="61">
        <f t="shared" si="3"/>
        <v>31</v>
      </c>
      <c r="L14" s="60">
        <f>VLOOKUP($A14,'Return Data'!$B$7:$R$2292,9,0)</f>
        <v>4.6957000000000004</v>
      </c>
      <c r="M14" s="61">
        <f t="shared" si="4"/>
        <v>9</v>
      </c>
      <c r="N14" s="60">
        <f>VLOOKUP($A14,'Return Data'!$B$7:$R$2292,10,0)</f>
        <v>4.3291000000000004</v>
      </c>
      <c r="O14" s="61">
        <f t="shared" si="5"/>
        <v>29</v>
      </c>
      <c r="P14" s="60">
        <f>VLOOKUP($A14,'Return Data'!$B$7:$R$2292,11,0)</f>
        <v>4.0231000000000003</v>
      </c>
      <c r="Q14" s="61">
        <f t="shared" si="6"/>
        <v>30</v>
      </c>
      <c r="R14" s="60">
        <f>VLOOKUP($A14,'Return Data'!$B$7:$R$2292,12,0)</f>
        <v>3.8932000000000002</v>
      </c>
      <c r="S14" s="61">
        <f t="shared" si="7"/>
        <v>28</v>
      </c>
      <c r="T14" s="60">
        <f>VLOOKUP($A14,'Return Data'!$B$7:$R$2292,13,0)</f>
        <v>3.7645</v>
      </c>
      <c r="U14" s="61">
        <f t="shared" si="8"/>
        <v>22</v>
      </c>
      <c r="V14" s="60">
        <f>VLOOKUP($A14,'Return Data'!$B$7:$R$2292,17,0)</f>
        <v>3.601</v>
      </c>
      <c r="W14" s="61">
        <f t="shared" si="9"/>
        <v>5</v>
      </c>
      <c r="X14" s="60">
        <f>VLOOKUP($A14,'Return Data'!$B$7:$R$2292,14,0)</f>
        <v>4.2144000000000004</v>
      </c>
      <c r="Y14" s="61">
        <f t="shared" si="10"/>
        <v>4</v>
      </c>
      <c r="Z14" s="60">
        <f>VLOOKUP($A14,'Return Data'!$B$7:$R$2292,16,0)</f>
        <v>6.7512999999999996</v>
      </c>
      <c r="AA14" s="62">
        <f t="shared" si="11"/>
        <v>25</v>
      </c>
    </row>
    <row r="15" spans="1:27" x14ac:dyDescent="0.3">
      <c r="A15" s="58" t="s">
        <v>127</v>
      </c>
      <c r="B15" s="59">
        <f>VLOOKUP($A15,'Return Data'!$B$7:$R$2292,3,0)</f>
        <v>44774</v>
      </c>
      <c r="C15" s="60">
        <f>VLOOKUP($A15,'Return Data'!$B$7:$R$2292,4,0)</f>
        <v>3244.1444999999999</v>
      </c>
      <c r="D15" s="60">
        <f>VLOOKUP($A15,'Return Data'!$B$7:$R$2292,5,0)</f>
        <v>8.3231999999999999</v>
      </c>
      <c r="E15" s="61">
        <f t="shared" si="0"/>
        <v>10</v>
      </c>
      <c r="F15" s="60">
        <f>VLOOKUP($A15,'Return Data'!$B$7:$R$2292,6,0)</f>
        <v>6.4119999999999999</v>
      </c>
      <c r="G15" s="61">
        <f t="shared" si="1"/>
        <v>10</v>
      </c>
      <c r="H15" s="60">
        <f>VLOOKUP($A15,'Return Data'!$B$7:$R$2292,7,0)</f>
        <v>4.3769999999999998</v>
      </c>
      <c r="I15" s="61">
        <f t="shared" si="2"/>
        <v>34</v>
      </c>
      <c r="J15" s="60">
        <f>VLOOKUP($A15,'Return Data'!$B$7:$R$2292,8,0)</f>
        <v>4.1247999999999996</v>
      </c>
      <c r="K15" s="61">
        <f t="shared" si="3"/>
        <v>32</v>
      </c>
      <c r="L15" s="60">
        <f>VLOOKUP($A15,'Return Data'!$B$7:$R$2292,9,0)</f>
        <v>4.5709</v>
      </c>
      <c r="M15" s="61">
        <f t="shared" si="4"/>
        <v>29</v>
      </c>
      <c r="N15" s="60">
        <f>VLOOKUP($A15,'Return Data'!$B$7:$R$2292,10,0)</f>
        <v>4.3529</v>
      </c>
      <c r="O15" s="61">
        <f t="shared" si="5"/>
        <v>27</v>
      </c>
      <c r="P15" s="60">
        <f>VLOOKUP($A15,'Return Data'!$B$7:$R$2292,11,0)</f>
        <v>4.0551000000000004</v>
      </c>
      <c r="Q15" s="61">
        <f t="shared" si="6"/>
        <v>23</v>
      </c>
      <c r="R15" s="60">
        <f>VLOOKUP($A15,'Return Data'!$B$7:$R$2292,12,0)</f>
        <v>3.9293999999999998</v>
      </c>
      <c r="S15" s="61">
        <f t="shared" si="7"/>
        <v>18</v>
      </c>
      <c r="T15" s="60">
        <f>VLOOKUP($A15,'Return Data'!$B$7:$R$2292,13,0)</f>
        <v>3.7728000000000002</v>
      </c>
      <c r="U15" s="61">
        <f t="shared" si="8"/>
        <v>17</v>
      </c>
      <c r="V15" s="60">
        <f>VLOOKUP($A15,'Return Data'!$B$7:$R$2292,17,0)</f>
        <v>3.5207999999999999</v>
      </c>
      <c r="W15" s="61">
        <f t="shared" si="9"/>
        <v>22</v>
      </c>
      <c r="X15" s="60">
        <f>VLOOKUP($A15,'Return Data'!$B$7:$R$2292,14,0)</f>
        <v>4.2087000000000003</v>
      </c>
      <c r="Y15" s="61">
        <f t="shared" si="10"/>
        <v>5</v>
      </c>
      <c r="Z15" s="60">
        <f>VLOOKUP($A15,'Return Data'!$B$7:$R$2292,16,0)</f>
        <v>6.9092000000000002</v>
      </c>
      <c r="AA15" s="62">
        <f t="shared" si="11"/>
        <v>2</v>
      </c>
    </row>
    <row r="16" spans="1:27" x14ac:dyDescent="0.3">
      <c r="A16" s="58" t="s">
        <v>128</v>
      </c>
      <c r="B16" s="59">
        <f>VLOOKUP($A16,'Return Data'!$B$7:$R$2292,3,0)</f>
        <v>44774</v>
      </c>
      <c r="C16" s="60">
        <f>VLOOKUP($A16,'Return Data'!$B$7:$R$2292,4,0)</f>
        <v>4243.6540999999997</v>
      </c>
      <c r="D16" s="60">
        <f>VLOOKUP($A16,'Return Data'!$B$7:$R$2292,5,0)</f>
        <v>8.8646999999999991</v>
      </c>
      <c r="E16" s="61">
        <f t="shared" si="0"/>
        <v>3</v>
      </c>
      <c r="F16" s="60">
        <f>VLOOKUP($A16,'Return Data'!$B$7:$R$2292,6,0)</f>
        <v>6.5994999999999999</v>
      </c>
      <c r="G16" s="61">
        <f t="shared" si="1"/>
        <v>4</v>
      </c>
      <c r="H16" s="60">
        <f>VLOOKUP($A16,'Return Data'!$B$7:$R$2292,7,0)</f>
        <v>4.5589000000000004</v>
      </c>
      <c r="I16" s="61">
        <f t="shared" si="2"/>
        <v>27</v>
      </c>
      <c r="J16" s="60">
        <f>VLOOKUP($A16,'Return Data'!$B$7:$R$2292,8,0)</f>
        <v>4.1961000000000004</v>
      </c>
      <c r="K16" s="61">
        <f t="shared" si="3"/>
        <v>30</v>
      </c>
      <c r="L16" s="60">
        <f>VLOOKUP($A16,'Return Data'!$B$7:$R$2292,9,0)</f>
        <v>4.5891000000000002</v>
      </c>
      <c r="M16" s="61">
        <f t="shared" si="4"/>
        <v>28</v>
      </c>
      <c r="N16" s="60">
        <f>VLOOKUP($A16,'Return Data'!$B$7:$R$2292,10,0)</f>
        <v>4.3669000000000002</v>
      </c>
      <c r="O16" s="61">
        <f t="shared" si="5"/>
        <v>26</v>
      </c>
      <c r="P16" s="60">
        <f>VLOOKUP($A16,'Return Data'!$B$7:$R$2292,11,0)</f>
        <v>4.0674999999999999</v>
      </c>
      <c r="Q16" s="61">
        <f t="shared" si="6"/>
        <v>21</v>
      </c>
      <c r="R16" s="60">
        <f>VLOOKUP($A16,'Return Data'!$B$7:$R$2292,12,0)</f>
        <v>3.9142999999999999</v>
      </c>
      <c r="S16" s="61">
        <f t="shared" si="7"/>
        <v>24</v>
      </c>
      <c r="T16" s="60">
        <f>VLOOKUP($A16,'Return Data'!$B$7:$R$2292,13,0)</f>
        <v>3.7553999999999998</v>
      </c>
      <c r="U16" s="61">
        <f t="shared" si="8"/>
        <v>26</v>
      </c>
      <c r="V16" s="60">
        <f>VLOOKUP($A16,'Return Data'!$B$7:$R$2292,17,0)</f>
        <v>3.4885999999999999</v>
      </c>
      <c r="W16" s="61">
        <f t="shared" si="9"/>
        <v>26</v>
      </c>
      <c r="X16" s="60">
        <f>VLOOKUP($A16,'Return Data'!$B$7:$R$2292,14,0)</f>
        <v>4.0609000000000002</v>
      </c>
      <c r="Y16" s="61">
        <f t="shared" si="10"/>
        <v>22</v>
      </c>
      <c r="Z16" s="60">
        <f>VLOOKUP($A16,'Return Data'!$B$7:$R$2292,16,0)</f>
        <v>6.7655000000000003</v>
      </c>
      <c r="AA16" s="62">
        <f t="shared" si="11"/>
        <v>21</v>
      </c>
    </row>
    <row r="17" spans="1:27" x14ac:dyDescent="0.3">
      <c r="A17" s="58" t="s">
        <v>129</v>
      </c>
      <c r="B17" s="59">
        <f>VLOOKUP($A17,'Return Data'!$B$7:$R$2292,3,0)</f>
        <v>44774</v>
      </c>
      <c r="C17" s="60">
        <f>VLOOKUP($A17,'Return Data'!$B$7:$R$2292,4,0)</f>
        <v>2150.2503999999999</v>
      </c>
      <c r="D17" s="60">
        <f>VLOOKUP($A17,'Return Data'!$B$7:$R$2292,5,0)</f>
        <v>8.1514000000000006</v>
      </c>
      <c r="E17" s="61">
        <f t="shared" si="0"/>
        <v>14</v>
      </c>
      <c r="F17" s="60">
        <f>VLOOKUP($A17,'Return Data'!$B$7:$R$2292,6,0)</f>
        <v>6.3750999999999998</v>
      </c>
      <c r="G17" s="61">
        <f t="shared" si="1"/>
        <v>12</v>
      </c>
      <c r="H17" s="60">
        <f>VLOOKUP($A17,'Return Data'!$B$7:$R$2292,7,0)</f>
        <v>4.7317999999999998</v>
      </c>
      <c r="I17" s="61">
        <f t="shared" si="2"/>
        <v>10</v>
      </c>
      <c r="J17" s="60">
        <f>VLOOKUP($A17,'Return Data'!$B$7:$R$2292,8,0)</f>
        <v>4.3293999999999997</v>
      </c>
      <c r="K17" s="61">
        <f t="shared" si="3"/>
        <v>17</v>
      </c>
      <c r="L17" s="60">
        <f>VLOOKUP($A17,'Return Data'!$B$7:$R$2292,9,0)</f>
        <v>4.6680000000000001</v>
      </c>
      <c r="M17" s="61">
        <f t="shared" si="4"/>
        <v>17</v>
      </c>
      <c r="N17" s="60">
        <f>VLOOKUP($A17,'Return Data'!$B$7:$R$2292,10,0)</f>
        <v>4.4642999999999997</v>
      </c>
      <c r="O17" s="61">
        <f t="shared" si="5"/>
        <v>12</v>
      </c>
      <c r="P17" s="60">
        <f>VLOOKUP($A17,'Return Data'!$B$7:$R$2292,11,0)</f>
        <v>4.1026999999999996</v>
      </c>
      <c r="Q17" s="61">
        <f t="shared" si="6"/>
        <v>14</v>
      </c>
      <c r="R17" s="60">
        <f>VLOOKUP($A17,'Return Data'!$B$7:$R$2292,12,0)</f>
        <v>3.9581</v>
      </c>
      <c r="S17" s="61">
        <f t="shared" si="7"/>
        <v>12</v>
      </c>
      <c r="T17" s="60">
        <f>VLOOKUP($A17,'Return Data'!$B$7:$R$2292,13,0)</f>
        <v>3.7948</v>
      </c>
      <c r="U17" s="61">
        <f t="shared" si="8"/>
        <v>12</v>
      </c>
      <c r="V17" s="60">
        <f>VLOOKUP($A17,'Return Data'!$B$7:$R$2292,17,0)</f>
        <v>3.5316999999999998</v>
      </c>
      <c r="W17" s="61">
        <f t="shared" si="9"/>
        <v>17</v>
      </c>
      <c r="X17" s="60">
        <f>VLOOKUP($A17,'Return Data'!$B$7:$R$2292,14,0)</f>
        <v>4.0808</v>
      </c>
      <c r="Y17" s="61">
        <f t="shared" si="10"/>
        <v>19</v>
      </c>
      <c r="Z17" s="60">
        <f>VLOOKUP($A17,'Return Data'!$B$7:$R$2292,16,0)</f>
        <v>6.7880000000000003</v>
      </c>
      <c r="AA17" s="62">
        <f t="shared" si="11"/>
        <v>19</v>
      </c>
    </row>
    <row r="18" spans="1:27" x14ac:dyDescent="0.3">
      <c r="A18" s="58" t="s">
        <v>130</v>
      </c>
      <c r="B18" s="59">
        <f>VLOOKUP($A18,'Return Data'!$B$7:$R$2292,3,0)</f>
        <v>44774</v>
      </c>
      <c r="C18" s="60">
        <f>VLOOKUP($A18,'Return Data'!$B$7:$R$2292,4,0)</f>
        <v>319.6737</v>
      </c>
      <c r="D18" s="60">
        <f>VLOOKUP($A18,'Return Data'!$B$7:$R$2292,5,0)</f>
        <v>8.0513999999999992</v>
      </c>
      <c r="E18" s="61">
        <f t="shared" si="0"/>
        <v>18</v>
      </c>
      <c r="F18" s="60">
        <f>VLOOKUP($A18,'Return Data'!$B$7:$R$2292,6,0)</f>
        <v>6.3555000000000001</v>
      </c>
      <c r="G18" s="61">
        <f t="shared" si="1"/>
        <v>15</v>
      </c>
      <c r="H18" s="60">
        <f>VLOOKUP($A18,'Return Data'!$B$7:$R$2292,7,0)</f>
        <v>4.5254000000000003</v>
      </c>
      <c r="I18" s="61">
        <f t="shared" si="2"/>
        <v>30</v>
      </c>
      <c r="J18" s="60">
        <f>VLOOKUP($A18,'Return Data'!$B$7:$R$2292,8,0)</f>
        <v>4.2404999999999999</v>
      </c>
      <c r="K18" s="61">
        <f t="shared" si="3"/>
        <v>26</v>
      </c>
      <c r="L18" s="60">
        <f>VLOOKUP($A18,'Return Data'!$B$7:$R$2292,9,0)</f>
        <v>4.6002000000000001</v>
      </c>
      <c r="M18" s="61">
        <f t="shared" si="4"/>
        <v>27</v>
      </c>
      <c r="N18" s="60">
        <f>VLOOKUP($A18,'Return Data'!$B$7:$R$2292,10,0)</f>
        <v>4.3423999999999996</v>
      </c>
      <c r="O18" s="61">
        <f t="shared" si="5"/>
        <v>28</v>
      </c>
      <c r="P18" s="60">
        <f>VLOOKUP($A18,'Return Data'!$B$7:$R$2292,11,0)</f>
        <v>4.0406000000000004</v>
      </c>
      <c r="Q18" s="61">
        <f t="shared" si="6"/>
        <v>28</v>
      </c>
      <c r="R18" s="60">
        <f>VLOOKUP($A18,'Return Data'!$B$7:$R$2292,12,0)</f>
        <v>3.8965999999999998</v>
      </c>
      <c r="S18" s="61">
        <f t="shared" si="7"/>
        <v>27</v>
      </c>
      <c r="T18" s="60">
        <f>VLOOKUP($A18,'Return Data'!$B$7:$R$2292,13,0)</f>
        <v>3.7473000000000001</v>
      </c>
      <c r="U18" s="61">
        <f t="shared" si="8"/>
        <v>28</v>
      </c>
      <c r="V18" s="60">
        <f>VLOOKUP($A18,'Return Data'!$B$7:$R$2292,17,0)</f>
        <v>3.5246</v>
      </c>
      <c r="W18" s="61">
        <f t="shared" si="9"/>
        <v>20</v>
      </c>
      <c r="X18" s="60">
        <f>VLOOKUP($A18,'Return Data'!$B$7:$R$2292,14,0)</f>
        <v>4.1412000000000004</v>
      </c>
      <c r="Y18" s="61">
        <f t="shared" si="10"/>
        <v>14</v>
      </c>
      <c r="Z18" s="60">
        <f>VLOOKUP($A18,'Return Data'!$B$7:$R$2292,16,0)</f>
        <v>6.8162000000000003</v>
      </c>
      <c r="AA18" s="62">
        <f t="shared" si="11"/>
        <v>12</v>
      </c>
    </row>
    <row r="19" spans="1:27" x14ac:dyDescent="0.3">
      <c r="A19" s="58" t="s">
        <v>131</v>
      </c>
      <c r="B19" s="59">
        <f>VLOOKUP($A19,'Return Data'!$B$7:$R$2292,3,0)</f>
        <v>44774</v>
      </c>
      <c r="C19" s="60">
        <f>VLOOKUP($A19,'Return Data'!$B$7:$R$2292,4,0)</f>
        <v>2323.7847999999999</v>
      </c>
      <c r="D19" s="60">
        <f>VLOOKUP($A19,'Return Data'!$B$7:$R$2292,5,0)</f>
        <v>10.0129</v>
      </c>
      <c r="E19" s="61">
        <f t="shared" si="0"/>
        <v>1</v>
      </c>
      <c r="F19" s="60">
        <f>VLOOKUP($A19,'Return Data'!$B$7:$R$2292,6,0)</f>
        <v>7.1101000000000001</v>
      </c>
      <c r="G19" s="61">
        <f t="shared" si="1"/>
        <v>1</v>
      </c>
      <c r="H19" s="60">
        <f>VLOOKUP($A19,'Return Data'!$B$7:$R$2292,7,0)</f>
        <v>4.3418999999999999</v>
      </c>
      <c r="I19" s="61">
        <f t="shared" si="2"/>
        <v>35</v>
      </c>
      <c r="J19" s="60">
        <f>VLOOKUP($A19,'Return Data'!$B$7:$R$2292,8,0)</f>
        <v>4.0864000000000003</v>
      </c>
      <c r="K19" s="61">
        <f t="shared" si="3"/>
        <v>33</v>
      </c>
      <c r="L19" s="60">
        <f>VLOOKUP($A19,'Return Data'!$B$7:$R$2292,9,0)</f>
        <v>4.6924999999999999</v>
      </c>
      <c r="M19" s="61">
        <f t="shared" si="4"/>
        <v>11</v>
      </c>
      <c r="N19" s="60">
        <f>VLOOKUP($A19,'Return Data'!$B$7:$R$2292,10,0)</f>
        <v>4.3869999999999996</v>
      </c>
      <c r="O19" s="61">
        <f t="shared" si="5"/>
        <v>21</v>
      </c>
      <c r="P19" s="60">
        <f>VLOOKUP($A19,'Return Data'!$B$7:$R$2292,11,0)</f>
        <v>4.0944000000000003</v>
      </c>
      <c r="Q19" s="61">
        <f t="shared" si="6"/>
        <v>17</v>
      </c>
      <c r="R19" s="60">
        <f>VLOOKUP($A19,'Return Data'!$B$7:$R$2292,12,0)</f>
        <v>3.9556</v>
      </c>
      <c r="S19" s="61">
        <f t="shared" si="7"/>
        <v>15</v>
      </c>
      <c r="T19" s="60">
        <f>VLOOKUP($A19,'Return Data'!$B$7:$R$2292,13,0)</f>
        <v>3.7926000000000002</v>
      </c>
      <c r="U19" s="61">
        <f t="shared" si="8"/>
        <v>13</v>
      </c>
      <c r="V19" s="60">
        <f>VLOOKUP($A19,'Return Data'!$B$7:$R$2292,17,0)</f>
        <v>3.6154000000000002</v>
      </c>
      <c r="W19" s="61">
        <f t="shared" si="9"/>
        <v>4</v>
      </c>
      <c r="X19" s="60">
        <f>VLOOKUP($A19,'Return Data'!$B$7:$R$2292,14,0)</f>
        <v>4.2546999999999997</v>
      </c>
      <c r="Y19" s="61">
        <f t="shared" si="10"/>
        <v>2</v>
      </c>
      <c r="Z19" s="60">
        <f>VLOOKUP($A19,'Return Data'!$B$7:$R$2292,16,0)</f>
        <v>6.8350999999999997</v>
      </c>
      <c r="AA19" s="62">
        <f t="shared" si="11"/>
        <v>9</v>
      </c>
    </row>
    <row r="20" spans="1:27" x14ac:dyDescent="0.3">
      <c r="A20" s="58" t="s">
        <v>132</v>
      </c>
      <c r="B20" s="59">
        <f>VLOOKUP($A20,'Return Data'!$B$7:$R$2292,3,0)</f>
        <v>44774</v>
      </c>
      <c r="C20" s="60">
        <f>VLOOKUP($A20,'Return Data'!$B$7:$R$2292,4,0)</f>
        <v>2607.8618000000001</v>
      </c>
      <c r="D20" s="60">
        <f>VLOOKUP($A20,'Return Data'!$B$7:$R$2292,5,0)</f>
        <v>8.4570000000000007</v>
      </c>
      <c r="E20" s="61">
        <f t="shared" si="0"/>
        <v>5</v>
      </c>
      <c r="F20" s="60">
        <f>VLOOKUP($A20,'Return Data'!$B$7:$R$2292,6,0)</f>
        <v>6.4966999999999997</v>
      </c>
      <c r="G20" s="61">
        <f t="shared" si="1"/>
        <v>7</v>
      </c>
      <c r="H20" s="60">
        <f>VLOOKUP($A20,'Return Data'!$B$7:$R$2292,7,0)</f>
        <v>4.6420000000000003</v>
      </c>
      <c r="I20" s="61">
        <f t="shared" si="2"/>
        <v>19</v>
      </c>
      <c r="J20" s="60">
        <f>VLOOKUP($A20,'Return Data'!$B$7:$R$2292,8,0)</f>
        <v>4.3353999999999999</v>
      </c>
      <c r="K20" s="61">
        <f t="shared" si="3"/>
        <v>16</v>
      </c>
      <c r="L20" s="60">
        <f>VLOOKUP($A20,'Return Data'!$B$7:$R$2292,9,0)</f>
        <v>4.6547999999999998</v>
      </c>
      <c r="M20" s="61">
        <f t="shared" si="4"/>
        <v>20</v>
      </c>
      <c r="N20" s="60">
        <f>VLOOKUP($A20,'Return Data'!$B$7:$R$2292,10,0)</f>
        <v>4.4470999999999998</v>
      </c>
      <c r="O20" s="61">
        <f t="shared" si="5"/>
        <v>16</v>
      </c>
      <c r="P20" s="60">
        <f>VLOOKUP($A20,'Return Data'!$B$7:$R$2292,11,0)</f>
        <v>4.1024000000000003</v>
      </c>
      <c r="Q20" s="61">
        <f t="shared" si="6"/>
        <v>15</v>
      </c>
      <c r="R20" s="60">
        <f>VLOOKUP($A20,'Return Data'!$B$7:$R$2292,12,0)</f>
        <v>3.9142000000000001</v>
      </c>
      <c r="S20" s="61">
        <f t="shared" si="7"/>
        <v>25</v>
      </c>
      <c r="T20" s="60">
        <f>VLOOKUP($A20,'Return Data'!$B$7:$R$2292,13,0)</f>
        <v>3.7576999999999998</v>
      </c>
      <c r="U20" s="61">
        <f t="shared" si="8"/>
        <v>24</v>
      </c>
      <c r="V20" s="60">
        <f>VLOOKUP($A20,'Return Data'!$B$7:$R$2292,17,0)</f>
        <v>3.4885000000000002</v>
      </c>
      <c r="W20" s="61">
        <f t="shared" si="9"/>
        <v>27</v>
      </c>
      <c r="X20" s="60">
        <f>VLOOKUP($A20,'Return Data'!$B$7:$R$2292,14,0)</f>
        <v>3.9986000000000002</v>
      </c>
      <c r="Y20" s="61">
        <f t="shared" si="10"/>
        <v>26</v>
      </c>
      <c r="Z20" s="60">
        <f>VLOOKUP($A20,'Return Data'!$B$7:$R$2292,16,0)</f>
        <v>6.73</v>
      </c>
      <c r="AA20" s="62">
        <f t="shared" si="11"/>
        <v>26</v>
      </c>
    </row>
    <row r="21" spans="1:27" x14ac:dyDescent="0.3">
      <c r="A21" s="58" t="s">
        <v>133</v>
      </c>
      <c r="B21" s="59">
        <f>VLOOKUP($A21,'Return Data'!$B$7:$R$2292,3,0)</f>
        <v>44774</v>
      </c>
      <c r="C21" s="60">
        <f>VLOOKUP($A21,'Return Data'!$B$7:$R$2292,4,0)</f>
        <v>1663.8939</v>
      </c>
      <c r="D21" s="60">
        <f>VLOOKUP($A21,'Return Data'!$B$7:$R$2292,5,0)</f>
        <v>7.6837999999999997</v>
      </c>
      <c r="E21" s="61">
        <f t="shared" si="0"/>
        <v>28</v>
      </c>
      <c r="F21" s="60">
        <f>VLOOKUP($A21,'Return Data'!$B$7:$R$2292,6,0)</f>
        <v>6.1262999999999996</v>
      </c>
      <c r="G21" s="61">
        <f t="shared" si="1"/>
        <v>30</v>
      </c>
      <c r="H21" s="60">
        <f>VLOOKUP($A21,'Return Data'!$B$7:$R$2292,7,0)</f>
        <v>4.7252999999999998</v>
      </c>
      <c r="I21" s="61">
        <f t="shared" si="2"/>
        <v>11</v>
      </c>
      <c r="J21" s="60">
        <f>VLOOKUP($A21,'Return Data'!$B$7:$R$2292,8,0)</f>
        <v>4.3944999999999999</v>
      </c>
      <c r="K21" s="61">
        <f t="shared" si="3"/>
        <v>9</v>
      </c>
      <c r="L21" s="60">
        <f>VLOOKUP($A21,'Return Data'!$B$7:$R$2292,9,0)</f>
        <v>4.6519000000000004</v>
      </c>
      <c r="M21" s="61">
        <f t="shared" si="4"/>
        <v>22</v>
      </c>
      <c r="N21" s="60">
        <f>VLOOKUP($A21,'Return Data'!$B$7:$R$2292,10,0)</f>
        <v>4.3013000000000003</v>
      </c>
      <c r="O21" s="61">
        <f t="shared" si="5"/>
        <v>31</v>
      </c>
      <c r="P21" s="60">
        <f>VLOOKUP($A21,'Return Data'!$B$7:$R$2292,11,0)</f>
        <v>3.9573</v>
      </c>
      <c r="Q21" s="61">
        <f t="shared" si="6"/>
        <v>31</v>
      </c>
      <c r="R21" s="60">
        <f>VLOOKUP($A21,'Return Data'!$B$7:$R$2292,12,0)</f>
        <v>3.7595000000000001</v>
      </c>
      <c r="S21" s="61">
        <f t="shared" si="7"/>
        <v>31</v>
      </c>
      <c r="T21" s="60">
        <f>VLOOKUP($A21,'Return Data'!$B$7:$R$2292,13,0)</f>
        <v>3.6114000000000002</v>
      </c>
      <c r="U21" s="61">
        <f t="shared" si="8"/>
        <v>31</v>
      </c>
      <c r="V21" s="60">
        <f>VLOOKUP($A21,'Return Data'!$B$7:$R$2292,17,0)</f>
        <v>3.2545999999999999</v>
      </c>
      <c r="W21" s="61">
        <f t="shared" si="9"/>
        <v>35</v>
      </c>
      <c r="X21" s="60">
        <f>VLOOKUP($A21,'Return Data'!$B$7:$R$2292,14,0)</f>
        <v>3.6419000000000001</v>
      </c>
      <c r="Y21" s="61">
        <f t="shared" si="10"/>
        <v>34</v>
      </c>
      <c r="Z21" s="60">
        <f>VLOOKUP($A21,'Return Data'!$B$7:$R$2292,16,0)</f>
        <v>6.0095999999999998</v>
      </c>
      <c r="AA21" s="62">
        <f t="shared" si="11"/>
        <v>30</v>
      </c>
    </row>
    <row r="22" spans="1:27" x14ac:dyDescent="0.3">
      <c r="A22" s="58" t="s">
        <v>134</v>
      </c>
      <c r="B22" s="59">
        <f>VLOOKUP($A22,'Return Data'!$B$7:$R$2292,3,0)</f>
        <v>44774</v>
      </c>
      <c r="C22" s="60">
        <f>VLOOKUP($A22,'Return Data'!$B$7:$R$2292,4,0)</f>
        <v>2097.5405000000001</v>
      </c>
      <c r="D22" s="60">
        <f>VLOOKUP($A22,'Return Data'!$B$7:$R$2292,5,0)</f>
        <v>5.8076999999999996</v>
      </c>
      <c r="E22" s="61">
        <f t="shared" si="0"/>
        <v>36</v>
      </c>
      <c r="F22" s="60">
        <f>VLOOKUP($A22,'Return Data'!$B$7:$R$2292,6,0)</f>
        <v>5.2946</v>
      </c>
      <c r="G22" s="61">
        <f t="shared" si="1"/>
        <v>36</v>
      </c>
      <c r="H22" s="60">
        <f>VLOOKUP($A22,'Return Data'!$B$7:$R$2292,7,0)</f>
        <v>4.6933999999999996</v>
      </c>
      <c r="I22" s="61">
        <f t="shared" si="2"/>
        <v>15</v>
      </c>
      <c r="J22" s="60">
        <f>VLOOKUP($A22,'Return Data'!$B$7:$R$2292,8,0)</f>
        <v>4.5921000000000003</v>
      </c>
      <c r="K22" s="61">
        <f t="shared" si="3"/>
        <v>3</v>
      </c>
      <c r="L22" s="60">
        <f>VLOOKUP($A22,'Return Data'!$B$7:$R$2292,9,0)</f>
        <v>4.5643000000000002</v>
      </c>
      <c r="M22" s="61">
        <f t="shared" si="4"/>
        <v>30</v>
      </c>
      <c r="N22" s="60">
        <f>VLOOKUP($A22,'Return Data'!$B$7:$R$2292,10,0)</f>
        <v>4.2285000000000004</v>
      </c>
      <c r="O22" s="61">
        <f t="shared" si="5"/>
        <v>32</v>
      </c>
      <c r="P22" s="60">
        <f>VLOOKUP($A22,'Return Data'!$B$7:$R$2292,11,0)</f>
        <v>3.8405999999999998</v>
      </c>
      <c r="Q22" s="61">
        <f t="shared" si="6"/>
        <v>35</v>
      </c>
      <c r="R22" s="60">
        <f>VLOOKUP($A22,'Return Data'!$B$7:$R$2292,12,0)</f>
        <v>3.6602999999999999</v>
      </c>
      <c r="S22" s="61">
        <f t="shared" si="7"/>
        <v>35</v>
      </c>
      <c r="T22" s="60">
        <f>VLOOKUP($A22,'Return Data'!$B$7:$R$2292,13,0)</f>
        <v>3.5129000000000001</v>
      </c>
      <c r="U22" s="61">
        <f t="shared" si="8"/>
        <v>35</v>
      </c>
      <c r="V22" s="60">
        <f>VLOOKUP($A22,'Return Data'!$B$7:$R$2292,17,0)</f>
        <v>3.3643999999999998</v>
      </c>
      <c r="W22" s="61">
        <f t="shared" si="9"/>
        <v>32</v>
      </c>
      <c r="X22" s="60">
        <f>VLOOKUP($A22,'Return Data'!$B$7:$R$2292,14,0)</f>
        <v>3.9209999999999998</v>
      </c>
      <c r="Y22" s="61">
        <f t="shared" si="10"/>
        <v>28</v>
      </c>
      <c r="Z22" s="60">
        <f>VLOOKUP($A22,'Return Data'!$B$7:$R$2292,16,0)</f>
        <v>6.7907000000000002</v>
      </c>
      <c r="AA22" s="62">
        <f t="shared" si="11"/>
        <v>17</v>
      </c>
    </row>
    <row r="23" spans="1:27" x14ac:dyDescent="0.3">
      <c r="A23" s="58" t="s">
        <v>139</v>
      </c>
      <c r="B23" s="59">
        <f>VLOOKUP($A23,'Return Data'!$B$7:$R$2292,3,0)</f>
        <v>44774</v>
      </c>
      <c r="C23" s="60">
        <f>VLOOKUP($A23,'Return Data'!$B$7:$R$2292,4,0)</f>
        <v>2964.9371999999998</v>
      </c>
      <c r="D23" s="60">
        <f>VLOOKUP($A23,'Return Data'!$B$7:$R$2292,5,0)</f>
        <v>8.4901</v>
      </c>
      <c r="E23" s="61">
        <f t="shared" si="0"/>
        <v>4</v>
      </c>
      <c r="F23" s="60">
        <f>VLOOKUP($A23,'Return Data'!$B$7:$R$2292,6,0)</f>
        <v>6.5050999999999997</v>
      </c>
      <c r="G23" s="61">
        <f t="shared" si="1"/>
        <v>6</v>
      </c>
      <c r="H23" s="60">
        <f>VLOOKUP($A23,'Return Data'!$B$7:$R$2292,7,0)</f>
        <v>4.8478000000000003</v>
      </c>
      <c r="I23" s="61">
        <f t="shared" si="2"/>
        <v>5</v>
      </c>
      <c r="J23" s="60">
        <f>VLOOKUP($A23,'Return Data'!$B$7:$R$2292,8,0)</f>
        <v>4.3807999999999998</v>
      </c>
      <c r="K23" s="61">
        <f t="shared" si="3"/>
        <v>11</v>
      </c>
      <c r="L23" s="60">
        <f>VLOOKUP($A23,'Return Data'!$B$7:$R$2292,9,0)</f>
        <v>4.6521999999999997</v>
      </c>
      <c r="M23" s="61">
        <f t="shared" si="4"/>
        <v>21</v>
      </c>
      <c r="N23" s="60">
        <f>VLOOKUP($A23,'Return Data'!$B$7:$R$2292,10,0)</f>
        <v>4.4207000000000001</v>
      </c>
      <c r="O23" s="61">
        <f t="shared" si="5"/>
        <v>19</v>
      </c>
      <c r="P23" s="60">
        <f>VLOOKUP($A23,'Return Data'!$B$7:$R$2292,11,0)</f>
        <v>4.093</v>
      </c>
      <c r="Q23" s="61">
        <f t="shared" si="6"/>
        <v>19</v>
      </c>
      <c r="R23" s="60">
        <f>VLOOKUP($A23,'Return Data'!$B$7:$R$2292,12,0)</f>
        <v>3.9268000000000001</v>
      </c>
      <c r="S23" s="61">
        <f t="shared" si="7"/>
        <v>20</v>
      </c>
      <c r="T23" s="60">
        <f>VLOOKUP($A23,'Return Data'!$B$7:$R$2292,13,0)</f>
        <v>3.7679</v>
      </c>
      <c r="U23" s="61">
        <f t="shared" si="8"/>
        <v>19</v>
      </c>
      <c r="V23" s="60">
        <f>VLOOKUP($A23,'Return Data'!$B$7:$R$2292,17,0)</f>
        <v>3.5133000000000001</v>
      </c>
      <c r="W23" s="61">
        <f t="shared" si="9"/>
        <v>24</v>
      </c>
      <c r="X23" s="60">
        <f>VLOOKUP($A23,'Return Data'!$B$7:$R$2292,14,0)</f>
        <v>4.0395000000000003</v>
      </c>
      <c r="Y23" s="61">
        <f t="shared" si="10"/>
        <v>25</v>
      </c>
      <c r="Z23" s="60">
        <f>VLOOKUP($A23,'Return Data'!$B$7:$R$2292,16,0)</f>
        <v>6.7904999999999998</v>
      </c>
      <c r="AA23" s="62">
        <f t="shared" si="11"/>
        <v>18</v>
      </c>
    </row>
    <row r="24" spans="1:27" x14ac:dyDescent="0.3">
      <c r="A24" s="58" t="s">
        <v>140</v>
      </c>
      <c r="B24" s="59">
        <f>VLOOKUP($A24,'Return Data'!$B$7:$R$2292,3,0)</f>
        <v>44774</v>
      </c>
      <c r="C24" s="60">
        <f>VLOOKUP($A24,'Return Data'!$B$7:$R$2292,4,0)</f>
        <v>1131.2239</v>
      </c>
      <c r="D24" s="60">
        <f>VLOOKUP($A24,'Return Data'!$B$7:$R$2292,5,0)</f>
        <v>6.9029999999999996</v>
      </c>
      <c r="E24" s="61">
        <f t="shared" si="0"/>
        <v>34</v>
      </c>
      <c r="F24" s="60">
        <f>VLOOKUP($A24,'Return Data'!$B$7:$R$2292,6,0)</f>
        <v>5.8052999999999999</v>
      </c>
      <c r="G24" s="61">
        <f t="shared" si="1"/>
        <v>34</v>
      </c>
      <c r="H24" s="60">
        <f>VLOOKUP($A24,'Return Data'!$B$7:$R$2292,7,0)</f>
        <v>4.6074999999999999</v>
      </c>
      <c r="I24" s="61">
        <f t="shared" si="2"/>
        <v>21</v>
      </c>
      <c r="J24" s="60">
        <f>VLOOKUP($A24,'Return Data'!$B$7:$R$2292,8,0)</f>
        <v>4.3627000000000002</v>
      </c>
      <c r="K24" s="61">
        <f t="shared" si="3"/>
        <v>12</v>
      </c>
      <c r="L24" s="60">
        <f>VLOOKUP($A24,'Return Data'!$B$7:$R$2292,9,0)</f>
        <v>4.6356000000000002</v>
      </c>
      <c r="M24" s="61">
        <f t="shared" si="4"/>
        <v>24</v>
      </c>
      <c r="N24" s="60">
        <f>VLOOKUP($A24,'Return Data'!$B$7:$R$2292,10,0)</f>
        <v>4.4852999999999996</v>
      </c>
      <c r="O24" s="61">
        <f t="shared" si="5"/>
        <v>8</v>
      </c>
      <c r="P24" s="60">
        <f>VLOOKUP($A24,'Return Data'!$B$7:$R$2292,11,0)</f>
        <v>4.0416999999999996</v>
      </c>
      <c r="Q24" s="61">
        <f t="shared" si="6"/>
        <v>27</v>
      </c>
      <c r="R24" s="60">
        <f>VLOOKUP($A24,'Return Data'!$B$7:$R$2292,12,0)</f>
        <v>3.8285999999999998</v>
      </c>
      <c r="S24" s="61">
        <f t="shared" si="7"/>
        <v>30</v>
      </c>
      <c r="T24" s="60">
        <f>VLOOKUP($A24,'Return Data'!$B$7:$R$2292,13,0)</f>
        <v>3.6516000000000002</v>
      </c>
      <c r="U24" s="61">
        <f t="shared" si="8"/>
        <v>30</v>
      </c>
      <c r="V24" s="60">
        <f>VLOOKUP($A24,'Return Data'!$B$7:$R$2292,17,0)</f>
        <v>3.3479999999999999</v>
      </c>
      <c r="W24" s="61">
        <f t="shared" si="9"/>
        <v>33</v>
      </c>
      <c r="X24" s="60"/>
      <c r="Y24" s="61"/>
      <c r="Z24" s="60">
        <f>VLOOKUP($A24,'Return Data'!$B$7:$R$2292,16,0)</f>
        <v>3.8351000000000002</v>
      </c>
      <c r="AA24" s="62">
        <f t="shared" si="11"/>
        <v>36</v>
      </c>
    </row>
    <row r="25" spans="1:27" x14ac:dyDescent="0.3">
      <c r="A25" s="58" t="s">
        <v>141</v>
      </c>
      <c r="B25" s="59">
        <f>VLOOKUP($A25,'Return Data'!$B$7:$R$2292,3,0)</f>
        <v>44774</v>
      </c>
      <c r="C25" s="60">
        <f>VLOOKUP($A25,'Return Data'!$B$7:$R$2292,4,0)</f>
        <v>59.050699999999999</v>
      </c>
      <c r="D25" s="60">
        <f>VLOOKUP($A25,'Return Data'!$B$7:$R$2292,5,0)</f>
        <v>7.4806999999999997</v>
      </c>
      <c r="E25" s="61">
        <f t="shared" si="0"/>
        <v>30</v>
      </c>
      <c r="F25" s="60">
        <f>VLOOKUP($A25,'Return Data'!$B$7:$R$2292,6,0)</f>
        <v>6.1635999999999997</v>
      </c>
      <c r="G25" s="61">
        <f t="shared" si="1"/>
        <v>29</v>
      </c>
      <c r="H25" s="60">
        <f>VLOOKUP($A25,'Return Data'!$B$7:$R$2292,7,0)</f>
        <v>4.7637999999999998</v>
      </c>
      <c r="I25" s="61">
        <f t="shared" si="2"/>
        <v>8</v>
      </c>
      <c r="J25" s="60">
        <f>VLOOKUP($A25,'Return Data'!$B$7:$R$2292,8,0)</f>
        <v>4.3605999999999998</v>
      </c>
      <c r="K25" s="61">
        <f t="shared" si="3"/>
        <v>13</v>
      </c>
      <c r="L25" s="60">
        <f>VLOOKUP($A25,'Return Data'!$B$7:$R$2292,9,0)</f>
        <v>4.7004000000000001</v>
      </c>
      <c r="M25" s="61">
        <f t="shared" si="4"/>
        <v>8</v>
      </c>
      <c r="N25" s="60">
        <f>VLOOKUP($A25,'Return Data'!$B$7:$R$2292,10,0)</f>
        <v>4.4726999999999997</v>
      </c>
      <c r="O25" s="61">
        <f t="shared" si="5"/>
        <v>9</v>
      </c>
      <c r="P25" s="60">
        <f>VLOOKUP($A25,'Return Data'!$B$7:$R$2292,11,0)</f>
        <v>4.125</v>
      </c>
      <c r="Q25" s="61">
        <f t="shared" si="6"/>
        <v>11</v>
      </c>
      <c r="R25" s="60">
        <f>VLOOKUP($A25,'Return Data'!$B$7:$R$2292,12,0)</f>
        <v>3.9773000000000001</v>
      </c>
      <c r="S25" s="61">
        <f t="shared" si="7"/>
        <v>7</v>
      </c>
      <c r="T25" s="60">
        <f>VLOOKUP($A25,'Return Data'!$B$7:$R$2292,13,0)</f>
        <v>3.8195999999999999</v>
      </c>
      <c r="U25" s="61">
        <f t="shared" si="8"/>
        <v>6</v>
      </c>
      <c r="V25" s="60">
        <f>VLOOKUP($A25,'Return Data'!$B$7:$R$2292,17,0)</f>
        <v>3.55</v>
      </c>
      <c r="W25" s="61">
        <f t="shared" si="9"/>
        <v>13</v>
      </c>
      <c r="X25" s="60">
        <f>VLOOKUP($A25,'Return Data'!$B$7:$R$2292,14,0)</f>
        <v>4.0495999999999999</v>
      </c>
      <c r="Y25" s="61">
        <f t="shared" ref="Y25:Y43" si="12">RANK(X25,X$8:X$43,0)</f>
        <v>24</v>
      </c>
      <c r="Z25" s="60">
        <f>VLOOKUP($A25,'Return Data'!$B$7:$R$2292,16,0)</f>
        <v>6.8391000000000002</v>
      </c>
      <c r="AA25" s="62">
        <f t="shared" si="11"/>
        <v>7</v>
      </c>
    </row>
    <row r="26" spans="1:27" x14ac:dyDescent="0.3">
      <c r="A26" s="58" t="s">
        <v>142</v>
      </c>
      <c r="B26" s="59">
        <f>VLOOKUP($A26,'Return Data'!$B$7:$R$2292,3,0)</f>
        <v>44774</v>
      </c>
      <c r="C26" s="60">
        <f>VLOOKUP($A26,'Return Data'!$B$7:$R$2292,4,0)</f>
        <v>4363.5973999999997</v>
      </c>
      <c r="D26" s="60">
        <f>VLOOKUP($A26,'Return Data'!$B$7:$R$2292,5,0)</f>
        <v>7.9858000000000002</v>
      </c>
      <c r="E26" s="61">
        <f t="shared" si="0"/>
        <v>21</v>
      </c>
      <c r="F26" s="60">
        <f>VLOOKUP($A26,'Return Data'!$B$7:$R$2292,6,0)</f>
        <v>6.2363</v>
      </c>
      <c r="G26" s="61">
        <f t="shared" si="1"/>
        <v>27</v>
      </c>
      <c r="H26" s="60">
        <f>VLOOKUP($A26,'Return Data'!$B$7:$R$2292,7,0)</f>
        <v>4.3899999999999997</v>
      </c>
      <c r="I26" s="61">
        <f t="shared" si="2"/>
        <v>33</v>
      </c>
      <c r="J26" s="60">
        <f>VLOOKUP($A26,'Return Data'!$B$7:$R$2292,8,0)</f>
        <v>4.0644</v>
      </c>
      <c r="K26" s="61">
        <f t="shared" si="3"/>
        <v>34</v>
      </c>
      <c r="L26" s="60">
        <f>VLOOKUP($A26,'Return Data'!$B$7:$R$2292,9,0)</f>
        <v>4.5021000000000004</v>
      </c>
      <c r="M26" s="61">
        <f t="shared" si="4"/>
        <v>32</v>
      </c>
      <c r="N26" s="60">
        <f>VLOOKUP($A26,'Return Data'!$B$7:$R$2292,10,0)</f>
        <v>4.3678999999999997</v>
      </c>
      <c r="O26" s="61">
        <f t="shared" si="5"/>
        <v>25</v>
      </c>
      <c r="P26" s="60">
        <f>VLOOKUP($A26,'Return Data'!$B$7:$R$2292,11,0)</f>
        <v>4.0526999999999997</v>
      </c>
      <c r="Q26" s="61">
        <f t="shared" si="6"/>
        <v>24</v>
      </c>
      <c r="R26" s="60">
        <f>VLOOKUP($A26,'Return Data'!$B$7:$R$2292,12,0)</f>
        <v>3.9198</v>
      </c>
      <c r="S26" s="61">
        <f t="shared" si="7"/>
        <v>21</v>
      </c>
      <c r="T26" s="60">
        <f>VLOOKUP($A26,'Return Data'!$B$7:$R$2292,13,0)</f>
        <v>3.7585999999999999</v>
      </c>
      <c r="U26" s="61">
        <f t="shared" si="8"/>
        <v>23</v>
      </c>
      <c r="V26" s="60">
        <f>VLOOKUP($A26,'Return Data'!$B$7:$R$2292,17,0)</f>
        <v>3.5146000000000002</v>
      </c>
      <c r="W26" s="61">
        <f t="shared" si="9"/>
        <v>23</v>
      </c>
      <c r="X26" s="60">
        <f>VLOOKUP($A26,'Return Data'!$B$7:$R$2292,14,0)</f>
        <v>4.0597000000000003</v>
      </c>
      <c r="Y26" s="61">
        <f t="shared" si="12"/>
        <v>23</v>
      </c>
      <c r="Z26" s="60">
        <f>VLOOKUP($A26,'Return Data'!$B$7:$R$2292,16,0)</f>
        <v>6.7622</v>
      </c>
      <c r="AA26" s="62">
        <f t="shared" si="11"/>
        <v>22</v>
      </c>
    </row>
    <row r="27" spans="1:27" x14ac:dyDescent="0.3">
      <c r="A27" s="58" t="s">
        <v>143</v>
      </c>
      <c r="B27" s="59">
        <f>VLOOKUP($A27,'Return Data'!$B$7:$R$2292,3,0)</f>
        <v>44774</v>
      </c>
      <c r="C27" s="60">
        <f>VLOOKUP($A27,'Return Data'!$B$7:$R$2292,4,0)</f>
        <v>2956.7415000000001</v>
      </c>
      <c r="D27" s="60">
        <f>VLOOKUP($A27,'Return Data'!$B$7:$R$2292,5,0)</f>
        <v>8.0616000000000003</v>
      </c>
      <c r="E27" s="61">
        <f t="shared" si="0"/>
        <v>17</v>
      </c>
      <c r="F27" s="60">
        <f>VLOOKUP($A27,'Return Data'!$B$7:$R$2292,6,0)</f>
        <v>6.3752000000000004</v>
      </c>
      <c r="G27" s="61">
        <f t="shared" si="1"/>
        <v>11</v>
      </c>
      <c r="H27" s="60">
        <f>VLOOKUP($A27,'Return Data'!$B$7:$R$2292,7,0)</f>
        <v>4.5532000000000004</v>
      </c>
      <c r="I27" s="61">
        <f t="shared" si="2"/>
        <v>28</v>
      </c>
      <c r="J27" s="60">
        <f>VLOOKUP($A27,'Return Data'!$B$7:$R$2292,8,0)</f>
        <v>4.2347999999999999</v>
      </c>
      <c r="K27" s="61">
        <f t="shared" si="3"/>
        <v>27</v>
      </c>
      <c r="L27" s="60">
        <f>VLOOKUP($A27,'Return Data'!$B$7:$R$2292,9,0)</f>
        <v>4.6086</v>
      </c>
      <c r="M27" s="61">
        <f t="shared" si="4"/>
        <v>26</v>
      </c>
      <c r="N27" s="60">
        <f>VLOOKUP($A27,'Return Data'!$B$7:$R$2292,10,0)</f>
        <v>4.4550000000000001</v>
      </c>
      <c r="O27" s="61">
        <f t="shared" si="5"/>
        <v>14</v>
      </c>
      <c r="P27" s="60">
        <f>VLOOKUP($A27,'Return Data'!$B$7:$R$2292,11,0)</f>
        <v>4.0937000000000001</v>
      </c>
      <c r="Q27" s="61">
        <f t="shared" si="6"/>
        <v>18</v>
      </c>
      <c r="R27" s="60">
        <f>VLOOKUP($A27,'Return Data'!$B$7:$R$2292,12,0)</f>
        <v>3.9188999999999998</v>
      </c>
      <c r="S27" s="61">
        <f t="shared" si="7"/>
        <v>22</v>
      </c>
      <c r="T27" s="60">
        <f>VLOOKUP($A27,'Return Data'!$B$7:$R$2292,13,0)</f>
        <v>3.7544</v>
      </c>
      <c r="U27" s="61">
        <f t="shared" si="8"/>
        <v>27</v>
      </c>
      <c r="V27" s="60">
        <f>VLOOKUP($A27,'Return Data'!$B$7:$R$2292,17,0)</f>
        <v>3.4931000000000001</v>
      </c>
      <c r="W27" s="61">
        <f t="shared" si="9"/>
        <v>25</v>
      </c>
      <c r="X27" s="60">
        <f>VLOOKUP($A27,'Return Data'!$B$7:$R$2292,14,0)</f>
        <v>4.0803000000000003</v>
      </c>
      <c r="Y27" s="61">
        <f t="shared" si="12"/>
        <v>20</v>
      </c>
      <c r="Z27" s="60">
        <f>VLOOKUP($A27,'Return Data'!$B$7:$R$2292,16,0)</f>
        <v>6.7845000000000004</v>
      </c>
      <c r="AA27" s="62">
        <f t="shared" si="11"/>
        <v>20</v>
      </c>
    </row>
    <row r="28" spans="1:27" x14ac:dyDescent="0.3">
      <c r="A28" s="58" t="s">
        <v>144</v>
      </c>
      <c r="B28" s="59">
        <f>VLOOKUP($A28,'Return Data'!$B$7:$R$2292,3,0)</f>
        <v>44774</v>
      </c>
      <c r="C28" s="60">
        <f>VLOOKUP($A28,'Return Data'!$B$7:$R$2292,4,0)</f>
        <v>3921.4414999999999</v>
      </c>
      <c r="D28" s="60">
        <f>VLOOKUP($A28,'Return Data'!$B$7:$R$2292,5,0)</f>
        <v>8.2289999999999992</v>
      </c>
      <c r="E28" s="61">
        <f t="shared" si="0"/>
        <v>11</v>
      </c>
      <c r="F28" s="60">
        <f>VLOOKUP($A28,'Return Data'!$B$7:$R$2292,6,0)</f>
        <v>6.3699000000000003</v>
      </c>
      <c r="G28" s="61">
        <f t="shared" si="1"/>
        <v>13</v>
      </c>
      <c r="H28" s="60">
        <f>VLOOKUP($A28,'Return Data'!$B$7:$R$2292,7,0)</f>
        <v>4.5712000000000002</v>
      </c>
      <c r="I28" s="61">
        <f t="shared" si="2"/>
        <v>26</v>
      </c>
      <c r="J28" s="60">
        <f>VLOOKUP($A28,'Return Data'!$B$7:$R$2292,8,0)</f>
        <v>4.2737999999999996</v>
      </c>
      <c r="K28" s="61">
        <f t="shared" si="3"/>
        <v>22</v>
      </c>
      <c r="L28" s="60">
        <f>VLOOKUP($A28,'Return Data'!$B$7:$R$2292,9,0)</f>
        <v>4.6235999999999997</v>
      </c>
      <c r="M28" s="61">
        <f t="shared" si="4"/>
        <v>25</v>
      </c>
      <c r="N28" s="60">
        <f>VLOOKUP($A28,'Return Data'!$B$7:$R$2292,10,0)</f>
        <v>4.3773</v>
      </c>
      <c r="O28" s="61">
        <f t="shared" si="5"/>
        <v>22</v>
      </c>
      <c r="P28" s="60">
        <f>VLOOKUP($A28,'Return Data'!$B$7:$R$2292,11,0)</f>
        <v>4.0446</v>
      </c>
      <c r="Q28" s="61">
        <f t="shared" si="6"/>
        <v>26</v>
      </c>
      <c r="R28" s="60">
        <f>VLOOKUP($A28,'Return Data'!$B$7:$R$2292,12,0)</f>
        <v>3.9178999999999999</v>
      </c>
      <c r="S28" s="61">
        <f t="shared" si="7"/>
        <v>23</v>
      </c>
      <c r="T28" s="60">
        <f>VLOOKUP($A28,'Return Data'!$B$7:$R$2292,13,0)</f>
        <v>3.7713999999999999</v>
      </c>
      <c r="U28" s="61">
        <f t="shared" si="8"/>
        <v>18</v>
      </c>
      <c r="V28" s="60">
        <f>VLOOKUP($A28,'Return Data'!$B$7:$R$2292,17,0)</f>
        <v>3.5510000000000002</v>
      </c>
      <c r="W28" s="61">
        <f t="shared" si="9"/>
        <v>12</v>
      </c>
      <c r="X28" s="60">
        <f>VLOOKUP($A28,'Return Data'!$B$7:$R$2292,14,0)</f>
        <v>4.1779000000000002</v>
      </c>
      <c r="Y28" s="61">
        <f t="shared" si="12"/>
        <v>6</v>
      </c>
      <c r="Z28" s="60">
        <f>VLOOKUP($A28,'Return Data'!$B$7:$R$2292,16,0)</f>
        <v>6.8102</v>
      </c>
      <c r="AA28" s="62">
        <f t="shared" si="11"/>
        <v>13</v>
      </c>
    </row>
    <row r="29" spans="1:27" x14ac:dyDescent="0.3">
      <c r="A29" s="58" t="s">
        <v>433</v>
      </c>
      <c r="B29" s="59">
        <f>VLOOKUP($A29,'Return Data'!$B$7:$R$2292,3,0)</f>
        <v>44774</v>
      </c>
      <c r="C29" s="60">
        <f>VLOOKUP($A29,'Return Data'!$B$7:$R$2292,4,0)</f>
        <v>1404.5148999999999</v>
      </c>
      <c r="D29" s="60">
        <f>VLOOKUP($A29,'Return Data'!$B$7:$R$2292,5,0)</f>
        <v>8.3958999999999993</v>
      </c>
      <c r="E29" s="61">
        <f t="shared" si="0"/>
        <v>9</v>
      </c>
      <c r="F29" s="60">
        <f>VLOOKUP($A29,'Return Data'!$B$7:$R$2292,6,0)</f>
        <v>6.5151000000000003</v>
      </c>
      <c r="G29" s="61">
        <f t="shared" si="1"/>
        <v>5</v>
      </c>
      <c r="H29" s="60">
        <f>VLOOKUP($A29,'Return Data'!$B$7:$R$2292,7,0)</f>
        <v>5.0178000000000003</v>
      </c>
      <c r="I29" s="61">
        <f t="shared" si="2"/>
        <v>2</v>
      </c>
      <c r="J29" s="60">
        <f>VLOOKUP($A29,'Return Data'!$B$7:$R$2292,8,0)</f>
        <v>4.6001000000000003</v>
      </c>
      <c r="K29" s="61">
        <f t="shared" si="3"/>
        <v>2</v>
      </c>
      <c r="L29" s="60">
        <f>VLOOKUP($A29,'Return Data'!$B$7:$R$2292,9,0)</f>
        <v>4.8372000000000002</v>
      </c>
      <c r="M29" s="61">
        <f t="shared" si="4"/>
        <v>1</v>
      </c>
      <c r="N29" s="60">
        <f>VLOOKUP($A29,'Return Data'!$B$7:$R$2292,10,0)</f>
        <v>4.5726000000000004</v>
      </c>
      <c r="O29" s="61">
        <f t="shared" si="5"/>
        <v>1</v>
      </c>
      <c r="P29" s="60">
        <f>VLOOKUP($A29,'Return Data'!$B$7:$R$2292,11,0)</f>
        <v>4.1689999999999996</v>
      </c>
      <c r="Q29" s="61">
        <f t="shared" si="6"/>
        <v>4</v>
      </c>
      <c r="R29" s="60">
        <f>VLOOKUP($A29,'Return Data'!$B$7:$R$2292,12,0)</f>
        <v>4.0190000000000001</v>
      </c>
      <c r="S29" s="61">
        <f t="shared" si="7"/>
        <v>3</v>
      </c>
      <c r="T29" s="60">
        <f>VLOOKUP($A29,'Return Data'!$B$7:$R$2292,13,0)</f>
        <v>3.8397000000000001</v>
      </c>
      <c r="U29" s="61">
        <f t="shared" si="8"/>
        <v>4</v>
      </c>
      <c r="V29" s="60">
        <f>VLOOKUP($A29,'Return Data'!$B$7:$R$2292,17,0)</f>
        <v>3.6213000000000002</v>
      </c>
      <c r="W29" s="61">
        <f t="shared" si="9"/>
        <v>3</v>
      </c>
      <c r="X29" s="60">
        <f>VLOOKUP($A29,'Return Data'!$B$7:$R$2292,14,0)</f>
        <v>4.2222</v>
      </c>
      <c r="Y29" s="61">
        <f t="shared" si="12"/>
        <v>3</v>
      </c>
      <c r="Z29" s="60">
        <f>VLOOKUP($A29,'Return Data'!$B$7:$R$2292,16,0)</f>
        <v>5.7438000000000002</v>
      </c>
      <c r="AA29" s="62">
        <f t="shared" si="11"/>
        <v>31</v>
      </c>
    </row>
    <row r="30" spans="1:27" x14ac:dyDescent="0.3">
      <c r="A30" s="58" t="s">
        <v>146</v>
      </c>
      <c r="B30" s="59">
        <f>VLOOKUP($A30,'Return Data'!$B$7:$R$2292,3,0)</f>
        <v>44774</v>
      </c>
      <c r="C30" s="60">
        <f>VLOOKUP($A30,'Return Data'!$B$7:$R$2292,4,0)</f>
        <v>2279.6255000000001</v>
      </c>
      <c r="D30" s="60">
        <f>VLOOKUP($A30,'Return Data'!$B$7:$R$2292,5,0)</f>
        <v>7.7864000000000004</v>
      </c>
      <c r="E30" s="61">
        <f t="shared" si="0"/>
        <v>24</v>
      </c>
      <c r="F30" s="60">
        <f>VLOOKUP($A30,'Return Data'!$B$7:$R$2292,6,0)</f>
        <v>6.2679999999999998</v>
      </c>
      <c r="G30" s="61">
        <f t="shared" si="1"/>
        <v>26</v>
      </c>
      <c r="H30" s="60">
        <f>VLOOKUP($A30,'Return Data'!$B$7:$R$2292,7,0)</f>
        <v>4.7191999999999998</v>
      </c>
      <c r="I30" s="61">
        <f t="shared" si="2"/>
        <v>12</v>
      </c>
      <c r="J30" s="60">
        <f>VLOOKUP($A30,'Return Data'!$B$7:$R$2292,8,0)</f>
        <v>4.3586</v>
      </c>
      <c r="K30" s="61">
        <f t="shared" si="3"/>
        <v>14</v>
      </c>
      <c r="L30" s="60">
        <f>VLOOKUP($A30,'Return Data'!$B$7:$R$2292,9,0)</f>
        <v>4.6712999999999996</v>
      </c>
      <c r="M30" s="61">
        <f t="shared" si="4"/>
        <v>16</v>
      </c>
      <c r="N30" s="60">
        <f>VLOOKUP($A30,'Return Data'!$B$7:$R$2292,10,0)</f>
        <v>4.5209000000000001</v>
      </c>
      <c r="O30" s="61">
        <f t="shared" si="5"/>
        <v>4</v>
      </c>
      <c r="P30" s="60">
        <f>VLOOKUP($A30,'Return Data'!$B$7:$R$2292,11,0)</f>
        <v>4.1333000000000002</v>
      </c>
      <c r="Q30" s="61">
        <f t="shared" si="6"/>
        <v>9</v>
      </c>
      <c r="R30" s="60">
        <f>VLOOKUP($A30,'Return Data'!$B$7:$R$2292,12,0)</f>
        <v>3.9563999999999999</v>
      </c>
      <c r="S30" s="61">
        <f t="shared" si="7"/>
        <v>14</v>
      </c>
      <c r="T30" s="60">
        <f>VLOOKUP($A30,'Return Data'!$B$7:$R$2292,13,0)</f>
        <v>3.8003</v>
      </c>
      <c r="U30" s="61">
        <f t="shared" si="8"/>
        <v>11</v>
      </c>
      <c r="V30" s="60">
        <f>VLOOKUP($A30,'Return Data'!$B$7:$R$2292,17,0)</f>
        <v>3.5941999999999998</v>
      </c>
      <c r="W30" s="61">
        <f t="shared" si="9"/>
        <v>7</v>
      </c>
      <c r="X30" s="60">
        <f>VLOOKUP($A30,'Return Data'!$B$7:$R$2292,14,0)</f>
        <v>4.1402999999999999</v>
      </c>
      <c r="Y30" s="61">
        <f t="shared" si="12"/>
        <v>15</v>
      </c>
      <c r="Z30" s="60">
        <f>VLOOKUP($A30,'Return Data'!$B$7:$R$2292,16,0)</f>
        <v>6.6268000000000002</v>
      </c>
      <c r="AA30" s="62">
        <f t="shared" si="11"/>
        <v>28</v>
      </c>
    </row>
    <row r="31" spans="1:27" x14ac:dyDescent="0.3">
      <c r="A31" s="58" t="s">
        <v>147</v>
      </c>
      <c r="B31" s="59">
        <f>VLOOKUP($A31,'Return Data'!$B$7:$R$2292,3,0)</f>
        <v>44774</v>
      </c>
      <c r="C31" s="60">
        <f>VLOOKUP($A31,'Return Data'!$B$7:$R$2292,4,0)</f>
        <v>11.5436</v>
      </c>
      <c r="D31" s="60">
        <f>VLOOKUP($A31,'Return Data'!$B$7:$R$2292,5,0)</f>
        <v>6.9576000000000002</v>
      </c>
      <c r="E31" s="61">
        <f t="shared" si="0"/>
        <v>32</v>
      </c>
      <c r="F31" s="60">
        <f>VLOOKUP($A31,'Return Data'!$B$7:$R$2292,6,0)</f>
        <v>5.6940999999999997</v>
      </c>
      <c r="G31" s="61">
        <f t="shared" si="1"/>
        <v>35</v>
      </c>
      <c r="H31" s="60">
        <f>VLOOKUP($A31,'Return Data'!$B$7:$R$2292,7,0)</f>
        <v>4.883</v>
      </c>
      <c r="I31" s="61">
        <f t="shared" si="2"/>
        <v>4</v>
      </c>
      <c r="J31" s="60">
        <f>VLOOKUP($A31,'Return Data'!$B$7:$R$2292,8,0)</f>
        <v>4.2076000000000002</v>
      </c>
      <c r="K31" s="61">
        <f t="shared" si="3"/>
        <v>29</v>
      </c>
      <c r="L31" s="60">
        <f>VLOOKUP($A31,'Return Data'!$B$7:$R$2292,9,0)</f>
        <v>4.4126000000000003</v>
      </c>
      <c r="M31" s="61">
        <f t="shared" si="4"/>
        <v>36</v>
      </c>
      <c r="N31" s="60">
        <f>VLOOKUP($A31,'Return Data'!$B$7:$R$2292,10,0)</f>
        <v>4.157</v>
      </c>
      <c r="O31" s="61">
        <f t="shared" si="5"/>
        <v>34</v>
      </c>
      <c r="P31" s="60">
        <f>VLOOKUP($A31,'Return Data'!$B$7:$R$2292,11,0)</f>
        <v>3.8580000000000001</v>
      </c>
      <c r="Q31" s="61">
        <f t="shared" si="6"/>
        <v>34</v>
      </c>
      <c r="R31" s="60">
        <f>VLOOKUP($A31,'Return Data'!$B$7:$R$2292,12,0)</f>
        <v>3.6859000000000002</v>
      </c>
      <c r="S31" s="61">
        <f t="shared" si="7"/>
        <v>34</v>
      </c>
      <c r="T31" s="60">
        <f>VLOOKUP($A31,'Return Data'!$B$7:$R$2292,13,0)</f>
        <v>3.5282</v>
      </c>
      <c r="U31" s="61">
        <f t="shared" si="8"/>
        <v>34</v>
      </c>
      <c r="V31" s="60">
        <f>VLOOKUP($A31,'Return Data'!$B$7:$R$2292,17,0)</f>
        <v>3.2746</v>
      </c>
      <c r="W31" s="61">
        <f t="shared" si="9"/>
        <v>34</v>
      </c>
      <c r="X31" s="60">
        <f>VLOOKUP($A31,'Return Data'!$B$7:$R$2292,14,0)</f>
        <v>3.6374</v>
      </c>
      <c r="Y31" s="61">
        <f t="shared" si="12"/>
        <v>35</v>
      </c>
      <c r="Z31" s="60">
        <f>VLOOKUP($A31,'Return Data'!$B$7:$R$2292,16,0)</f>
        <v>4.0460000000000003</v>
      </c>
      <c r="AA31" s="62">
        <f t="shared" si="11"/>
        <v>35</v>
      </c>
    </row>
    <row r="32" spans="1:27" x14ac:dyDescent="0.3">
      <c r="A32" s="58" t="s">
        <v>1876</v>
      </c>
      <c r="B32" s="59">
        <f>VLOOKUP($A32,'Return Data'!$B$7:$R$2292,3,0)</f>
        <v>44774</v>
      </c>
      <c r="C32" s="60">
        <f>VLOOKUP($A32,'Return Data'!$B$7:$R$2292,4,0)</f>
        <v>2368.1383999999998</v>
      </c>
      <c r="D32" s="60">
        <f>VLOOKUP($A32,'Return Data'!$B$7:$R$2292,5,0)</f>
        <v>6.8647</v>
      </c>
      <c r="E32" s="61">
        <f t="shared" si="0"/>
        <v>35</v>
      </c>
      <c r="F32" s="60">
        <f>VLOOKUP($A32,'Return Data'!$B$7:$R$2292,6,0)</f>
        <v>5.9996</v>
      </c>
      <c r="G32" s="61">
        <f t="shared" si="1"/>
        <v>32</v>
      </c>
      <c r="H32" s="60">
        <f>VLOOKUP($A32,'Return Data'!$B$7:$R$2292,7,0)</f>
        <v>4.6323999999999996</v>
      </c>
      <c r="I32" s="61">
        <f t="shared" si="2"/>
        <v>20</v>
      </c>
      <c r="J32" s="60">
        <f>VLOOKUP($A32,'Return Data'!$B$7:$R$2292,8,0)</f>
        <v>4.5359999999999996</v>
      </c>
      <c r="K32" s="61">
        <f t="shared" si="3"/>
        <v>5</v>
      </c>
      <c r="L32" s="60">
        <f>VLOOKUP($A32,'Return Data'!$B$7:$R$2292,9,0)</f>
        <v>4.8064999999999998</v>
      </c>
      <c r="M32" s="61">
        <f t="shared" si="4"/>
        <v>2</v>
      </c>
      <c r="N32" s="60">
        <f>VLOOKUP($A32,'Return Data'!$B$7:$R$2292,10,0)</f>
        <v>4.5576999999999996</v>
      </c>
      <c r="O32" s="61">
        <f t="shared" si="5"/>
        <v>2</v>
      </c>
      <c r="P32" s="60">
        <f>VLOOKUP($A32,'Return Data'!$B$7:$R$2292,11,0)</f>
        <v>4.5216000000000003</v>
      </c>
      <c r="Q32" s="61">
        <f t="shared" si="6"/>
        <v>1</v>
      </c>
      <c r="R32" s="60">
        <f>VLOOKUP($A32,'Return Data'!$B$7:$R$2292,12,0)</f>
        <v>4.3960999999999997</v>
      </c>
      <c r="S32" s="61">
        <f t="shared" si="7"/>
        <v>1</v>
      </c>
      <c r="T32" s="60">
        <f>VLOOKUP($A32,'Return Data'!$B$7:$R$2292,13,0)</f>
        <v>4.2004999999999999</v>
      </c>
      <c r="U32" s="61">
        <f t="shared" si="8"/>
        <v>2</v>
      </c>
      <c r="V32" s="60">
        <f>VLOOKUP($A32,'Return Data'!$B$7:$R$2292,17,0)</f>
        <v>3.6457999999999999</v>
      </c>
      <c r="W32" s="61">
        <f t="shared" si="9"/>
        <v>2</v>
      </c>
      <c r="X32" s="60">
        <f>VLOOKUP($A32,'Return Data'!$B$7:$R$2292,14,0)</f>
        <v>3.9655999999999998</v>
      </c>
      <c r="Y32" s="61">
        <f t="shared" si="12"/>
        <v>27</v>
      </c>
      <c r="Z32" s="60">
        <f>VLOOKUP($A32,'Return Data'!$B$7:$R$2292,16,0)</f>
        <v>6.8338000000000001</v>
      </c>
      <c r="AA32" s="62">
        <f t="shared" si="11"/>
        <v>10</v>
      </c>
    </row>
    <row r="33" spans="1:27" x14ac:dyDescent="0.3">
      <c r="A33" s="58" t="s">
        <v>148</v>
      </c>
      <c r="B33" s="59">
        <f>VLOOKUP($A33,'Return Data'!$B$7:$R$2292,3,0)</f>
        <v>44774</v>
      </c>
      <c r="C33" s="60">
        <f>VLOOKUP($A33,'Return Data'!$B$7:$R$2292,4,0)</f>
        <v>5281.5276000000003</v>
      </c>
      <c r="D33" s="60">
        <f>VLOOKUP($A33,'Return Data'!$B$7:$R$2292,5,0)</f>
        <v>7.7417999999999996</v>
      </c>
      <c r="E33" s="61">
        <f t="shared" si="0"/>
        <v>26</v>
      </c>
      <c r="F33" s="60">
        <f>VLOOKUP($A33,'Return Data'!$B$7:$R$2292,6,0)</f>
        <v>6.2739000000000003</v>
      </c>
      <c r="G33" s="61">
        <f t="shared" si="1"/>
        <v>25</v>
      </c>
      <c r="H33" s="60">
        <f>VLOOKUP($A33,'Return Data'!$B$7:$R$2292,7,0)</f>
        <v>4.6757</v>
      </c>
      <c r="I33" s="61">
        <f t="shared" si="2"/>
        <v>16</v>
      </c>
      <c r="J33" s="60">
        <f>VLOOKUP($A33,'Return Data'!$B$7:$R$2292,8,0)</f>
        <v>4.3284000000000002</v>
      </c>
      <c r="K33" s="61">
        <f t="shared" si="3"/>
        <v>18</v>
      </c>
      <c r="L33" s="60">
        <f>VLOOKUP($A33,'Return Data'!$B$7:$R$2292,9,0)</f>
        <v>4.6616</v>
      </c>
      <c r="M33" s="61">
        <f t="shared" si="4"/>
        <v>19</v>
      </c>
      <c r="N33" s="60">
        <f>VLOOKUP($A33,'Return Data'!$B$7:$R$2292,10,0)</f>
        <v>4.375</v>
      </c>
      <c r="O33" s="61">
        <f t="shared" si="5"/>
        <v>24</v>
      </c>
      <c r="P33" s="60">
        <f>VLOOKUP($A33,'Return Data'!$B$7:$R$2292,11,0)</f>
        <v>4.0831</v>
      </c>
      <c r="Q33" s="61">
        <f t="shared" si="6"/>
        <v>20</v>
      </c>
      <c r="R33" s="60">
        <f>VLOOKUP($A33,'Return Data'!$B$7:$R$2292,12,0)</f>
        <v>3.9618000000000002</v>
      </c>
      <c r="S33" s="61">
        <f t="shared" si="7"/>
        <v>11</v>
      </c>
      <c r="T33" s="60">
        <f>VLOOKUP($A33,'Return Data'!$B$7:$R$2292,13,0)</f>
        <v>3.7890999999999999</v>
      </c>
      <c r="U33" s="61">
        <f t="shared" si="8"/>
        <v>16</v>
      </c>
      <c r="V33" s="60">
        <f>VLOOKUP($A33,'Return Data'!$B$7:$R$2292,17,0)</f>
        <v>3.5424000000000002</v>
      </c>
      <c r="W33" s="61">
        <f t="shared" si="9"/>
        <v>15</v>
      </c>
      <c r="X33" s="60">
        <f>VLOOKUP($A33,'Return Data'!$B$7:$R$2292,14,0)</f>
        <v>4.1567999999999996</v>
      </c>
      <c r="Y33" s="61">
        <f t="shared" si="12"/>
        <v>10</v>
      </c>
      <c r="Z33" s="60">
        <f>VLOOKUP($A33,'Return Data'!$B$7:$R$2292,16,0)</f>
        <v>6.8513999999999999</v>
      </c>
      <c r="AA33" s="62">
        <f t="shared" si="11"/>
        <v>5</v>
      </c>
    </row>
    <row r="34" spans="1:27" x14ac:dyDescent="0.3">
      <c r="A34" s="58" t="s">
        <v>149</v>
      </c>
      <c r="B34" s="59">
        <f>VLOOKUP($A34,'Return Data'!$B$7:$R$2292,3,0)</f>
        <v>44774</v>
      </c>
      <c r="C34" s="60">
        <f>VLOOKUP($A34,'Return Data'!$B$7:$R$2292,4,0)</f>
        <v>1207.3747000000001</v>
      </c>
      <c r="D34" s="60">
        <f>VLOOKUP($A34,'Return Data'!$B$7:$R$2292,5,0)</f>
        <v>8.4423999999999992</v>
      </c>
      <c r="E34" s="61">
        <f t="shared" si="0"/>
        <v>6</v>
      </c>
      <c r="F34" s="60">
        <f>VLOOKUP($A34,'Return Data'!$B$7:$R$2292,6,0)</f>
        <v>6.2792000000000003</v>
      </c>
      <c r="G34" s="61">
        <f t="shared" si="1"/>
        <v>24</v>
      </c>
      <c r="H34" s="60">
        <f>VLOOKUP($A34,'Return Data'!$B$7:$R$2292,7,0)</f>
        <v>4.6060999999999996</v>
      </c>
      <c r="I34" s="61">
        <f t="shared" si="2"/>
        <v>22</v>
      </c>
      <c r="J34" s="60">
        <f>VLOOKUP($A34,'Return Data'!$B$7:$R$2292,8,0)</f>
        <v>4.2964000000000002</v>
      </c>
      <c r="K34" s="61">
        <f t="shared" si="3"/>
        <v>20</v>
      </c>
      <c r="L34" s="60">
        <f>VLOOKUP($A34,'Return Data'!$B$7:$R$2292,9,0)</f>
        <v>4.5077999999999996</v>
      </c>
      <c r="M34" s="61">
        <f t="shared" si="4"/>
        <v>31</v>
      </c>
      <c r="N34" s="60">
        <f>VLOOKUP($A34,'Return Data'!$B$7:$R$2292,10,0)</f>
        <v>4.1296999999999997</v>
      </c>
      <c r="O34" s="61">
        <f t="shared" si="5"/>
        <v>35</v>
      </c>
      <c r="P34" s="60">
        <f>VLOOKUP($A34,'Return Data'!$B$7:$R$2292,11,0)</f>
        <v>3.8620999999999999</v>
      </c>
      <c r="Q34" s="61">
        <f t="shared" si="6"/>
        <v>33</v>
      </c>
      <c r="R34" s="60">
        <f>VLOOKUP($A34,'Return Data'!$B$7:$R$2292,12,0)</f>
        <v>3.7288000000000001</v>
      </c>
      <c r="S34" s="61">
        <f t="shared" si="7"/>
        <v>33</v>
      </c>
      <c r="T34" s="60">
        <f>VLOOKUP($A34,'Return Data'!$B$7:$R$2292,13,0)</f>
        <v>3.5979999999999999</v>
      </c>
      <c r="U34" s="61">
        <f t="shared" si="8"/>
        <v>33</v>
      </c>
      <c r="V34" s="60">
        <f>VLOOKUP($A34,'Return Data'!$B$7:$R$2292,17,0)</f>
        <v>3.3660000000000001</v>
      </c>
      <c r="W34" s="61">
        <f t="shared" si="9"/>
        <v>31</v>
      </c>
      <c r="X34" s="60">
        <f>VLOOKUP($A34,'Return Data'!$B$7:$R$2292,14,0)</f>
        <v>3.7926000000000002</v>
      </c>
      <c r="Y34" s="61">
        <f t="shared" si="12"/>
        <v>31</v>
      </c>
      <c r="Z34" s="60">
        <f>VLOOKUP($A34,'Return Data'!$B$7:$R$2292,16,0)</f>
        <v>4.5586000000000002</v>
      </c>
      <c r="AA34" s="62">
        <f t="shared" si="11"/>
        <v>33</v>
      </c>
    </row>
    <row r="35" spans="1:27" x14ac:dyDescent="0.3">
      <c r="A35" s="58" t="s">
        <v>1945</v>
      </c>
      <c r="B35" s="59">
        <f>VLOOKUP($A35,'Return Data'!$B$7:$R$2292,3,0)</f>
        <v>44774</v>
      </c>
      <c r="C35" s="60">
        <f>VLOOKUP($A35,'Return Data'!$B$7:$R$2292,4,0)</f>
        <v>281.41899999999998</v>
      </c>
      <c r="D35" s="60">
        <f>VLOOKUP($A35,'Return Data'!$B$7:$R$2292,5,0)</f>
        <v>7.07</v>
      </c>
      <c r="E35" s="61">
        <f t="shared" si="0"/>
        <v>31</v>
      </c>
      <c r="F35" s="60">
        <f>VLOOKUP($A35,'Return Data'!$B$7:$R$2292,6,0)</f>
        <v>6.0124000000000004</v>
      </c>
      <c r="G35" s="61">
        <f t="shared" si="1"/>
        <v>31</v>
      </c>
      <c r="H35" s="60">
        <f>VLOOKUP($A35,'Return Data'!$B$7:$R$2292,7,0)</f>
        <v>5.0316000000000001</v>
      </c>
      <c r="I35" s="61">
        <f t="shared" si="2"/>
        <v>1</v>
      </c>
      <c r="J35" s="60">
        <f>VLOOKUP($A35,'Return Data'!$B$7:$R$2292,8,0)</f>
        <v>4.6505999999999998</v>
      </c>
      <c r="K35" s="61">
        <f t="shared" si="3"/>
        <v>1</v>
      </c>
      <c r="L35" s="60">
        <f>VLOOKUP($A35,'Return Data'!$B$7:$R$2292,9,0)</f>
        <v>4.8025000000000002</v>
      </c>
      <c r="M35" s="61">
        <f t="shared" si="4"/>
        <v>3</v>
      </c>
      <c r="N35" s="60">
        <f>VLOOKUP($A35,'Return Data'!$B$7:$R$2292,10,0)</f>
        <v>4.4964000000000004</v>
      </c>
      <c r="O35" s="61">
        <f t="shared" si="5"/>
        <v>7</v>
      </c>
      <c r="P35" s="60">
        <f>VLOOKUP($A35,'Return Data'!$B$7:$R$2292,11,0)</f>
        <v>4.1441999999999997</v>
      </c>
      <c r="Q35" s="61">
        <f t="shared" si="6"/>
        <v>7</v>
      </c>
      <c r="R35" s="60">
        <f>VLOOKUP($A35,'Return Data'!$B$7:$R$2292,12,0)</f>
        <v>3.9651999999999998</v>
      </c>
      <c r="S35" s="61">
        <f t="shared" si="7"/>
        <v>9</v>
      </c>
      <c r="T35" s="60">
        <f>VLOOKUP($A35,'Return Data'!$B$7:$R$2292,13,0)</f>
        <v>3.8033000000000001</v>
      </c>
      <c r="U35" s="61">
        <f t="shared" si="8"/>
        <v>9</v>
      </c>
      <c r="V35" s="60">
        <f>VLOOKUP($A35,'Return Data'!$B$7:$R$2292,17,0)</f>
        <v>3.5640999999999998</v>
      </c>
      <c r="W35" s="61">
        <f t="shared" si="9"/>
        <v>8</v>
      </c>
      <c r="X35" s="60">
        <f>VLOOKUP($A35,'Return Data'!$B$7:$R$2292,14,0)</f>
        <v>4.1745999999999999</v>
      </c>
      <c r="Y35" s="61">
        <f t="shared" si="12"/>
        <v>8</v>
      </c>
      <c r="Z35" s="60">
        <f>VLOOKUP($A35,'Return Data'!$B$7:$R$2292,16,0)</f>
        <v>6.8365999999999998</v>
      </c>
      <c r="AA35" s="62">
        <f t="shared" si="11"/>
        <v>8</v>
      </c>
    </row>
    <row r="36" spans="1:27" x14ac:dyDescent="0.3">
      <c r="A36" s="58" t="s">
        <v>152</v>
      </c>
      <c r="B36" s="59">
        <f>VLOOKUP($A36,'Return Data'!$B$7:$R$2292,3,0)</f>
        <v>44774</v>
      </c>
      <c r="C36" s="60">
        <f>VLOOKUP($A36,'Return Data'!$B$7:$R$2292,4,0)</f>
        <v>34.795999999999999</v>
      </c>
      <c r="D36" s="60">
        <f>VLOOKUP($A36,'Return Data'!$B$7:$R$2292,5,0)</f>
        <v>6.9245000000000001</v>
      </c>
      <c r="E36" s="61">
        <f t="shared" si="0"/>
        <v>33</v>
      </c>
      <c r="F36" s="60">
        <f>VLOOKUP($A36,'Return Data'!$B$7:$R$2292,6,0)</f>
        <v>5.9120999999999997</v>
      </c>
      <c r="G36" s="61">
        <f t="shared" si="1"/>
        <v>33</v>
      </c>
      <c r="H36" s="60">
        <f>VLOOKUP($A36,'Return Data'!$B$7:$R$2292,7,0)</f>
        <v>4.5895000000000001</v>
      </c>
      <c r="I36" s="61">
        <f t="shared" si="2"/>
        <v>23</v>
      </c>
      <c r="J36" s="60">
        <f>VLOOKUP($A36,'Return Data'!$B$7:$R$2292,8,0)</f>
        <v>4.3228999999999997</v>
      </c>
      <c r="K36" s="61">
        <f t="shared" si="3"/>
        <v>19</v>
      </c>
      <c r="L36" s="60">
        <f>VLOOKUP($A36,'Return Data'!$B$7:$R$2292,9,0)</f>
        <v>4.6814</v>
      </c>
      <c r="M36" s="61">
        <f t="shared" si="4"/>
        <v>15</v>
      </c>
      <c r="N36" s="60">
        <f>VLOOKUP($A36,'Return Data'!$B$7:$R$2292,10,0)</f>
        <v>4.4131999999999998</v>
      </c>
      <c r="O36" s="61">
        <f t="shared" si="5"/>
        <v>20</v>
      </c>
      <c r="P36" s="60">
        <f>VLOOKUP($A36,'Return Data'!$B$7:$R$2292,11,0)</f>
        <v>4.2766000000000002</v>
      </c>
      <c r="Q36" s="61">
        <f t="shared" si="6"/>
        <v>2</v>
      </c>
      <c r="R36" s="60">
        <f>VLOOKUP($A36,'Return Data'!$B$7:$R$2292,12,0)</f>
        <v>4.3028000000000004</v>
      </c>
      <c r="S36" s="61">
        <f t="shared" si="7"/>
        <v>2</v>
      </c>
      <c r="T36" s="60">
        <f>VLOOKUP($A36,'Return Data'!$B$7:$R$2292,13,0)</f>
        <v>4.2152000000000003</v>
      </c>
      <c r="U36" s="61">
        <f t="shared" si="8"/>
        <v>1</v>
      </c>
      <c r="V36" s="60">
        <f>VLOOKUP($A36,'Return Data'!$B$7:$R$2292,17,0)</f>
        <v>4.4347000000000003</v>
      </c>
      <c r="W36" s="61">
        <f t="shared" si="9"/>
        <v>1</v>
      </c>
      <c r="X36" s="60">
        <f>VLOOKUP($A36,'Return Data'!$B$7:$R$2292,14,0)</f>
        <v>4.9837999999999996</v>
      </c>
      <c r="Y36" s="61">
        <f t="shared" si="12"/>
        <v>1</v>
      </c>
      <c r="Z36" s="60">
        <f>VLOOKUP($A36,'Return Data'!$B$7:$R$2292,16,0)</f>
        <v>7.3010999999999999</v>
      </c>
      <c r="AA36" s="62">
        <f t="shared" si="11"/>
        <v>1</v>
      </c>
    </row>
    <row r="37" spans="1:27" x14ac:dyDescent="0.3">
      <c r="A37" s="58" t="s">
        <v>153</v>
      </c>
      <c r="B37" s="59">
        <f>VLOOKUP($A37,'Return Data'!$B$7:$R$2292,3,0)</f>
        <v>44774</v>
      </c>
      <c r="C37" s="60">
        <f>VLOOKUP($A37,'Return Data'!$B$7:$R$2292,4,0)</f>
        <v>29.0959</v>
      </c>
      <c r="D37" s="60">
        <f>VLOOKUP($A37,'Return Data'!$B$7:$R$2292,5,0)</f>
        <v>8.4069000000000003</v>
      </c>
      <c r="E37" s="61">
        <f t="shared" si="0"/>
        <v>8</v>
      </c>
      <c r="F37" s="60">
        <f>VLOOKUP($A37,'Return Data'!$B$7:$R$2292,6,0)</f>
        <v>6.3174999999999999</v>
      </c>
      <c r="G37" s="61">
        <f t="shared" si="1"/>
        <v>20</v>
      </c>
      <c r="H37" s="60">
        <f>VLOOKUP($A37,'Return Data'!$B$7:$R$2292,7,0)</f>
        <v>4.6635999999999997</v>
      </c>
      <c r="I37" s="61">
        <f t="shared" si="2"/>
        <v>17</v>
      </c>
      <c r="J37" s="60">
        <f>VLOOKUP($A37,'Return Data'!$B$7:$R$2292,8,0)</f>
        <v>4.2542</v>
      </c>
      <c r="K37" s="61">
        <f t="shared" si="3"/>
        <v>25</v>
      </c>
      <c r="L37" s="60">
        <f>VLOOKUP($A37,'Return Data'!$B$7:$R$2292,9,0)</f>
        <v>4.4968000000000004</v>
      </c>
      <c r="M37" s="61">
        <f t="shared" si="4"/>
        <v>34</v>
      </c>
      <c r="N37" s="60">
        <f>VLOOKUP($A37,'Return Data'!$B$7:$R$2292,10,0)</f>
        <v>4.1695000000000002</v>
      </c>
      <c r="O37" s="61">
        <f t="shared" si="5"/>
        <v>33</v>
      </c>
      <c r="P37" s="60">
        <f>VLOOKUP($A37,'Return Data'!$B$7:$R$2292,11,0)</f>
        <v>3.9098999999999999</v>
      </c>
      <c r="Q37" s="61">
        <f t="shared" si="6"/>
        <v>32</v>
      </c>
      <c r="R37" s="60">
        <f>VLOOKUP($A37,'Return Data'!$B$7:$R$2292,12,0)</f>
        <v>3.7406999999999999</v>
      </c>
      <c r="S37" s="61">
        <f t="shared" si="7"/>
        <v>32</v>
      </c>
      <c r="T37" s="60">
        <f>VLOOKUP($A37,'Return Data'!$B$7:$R$2292,13,0)</f>
        <v>3.6105</v>
      </c>
      <c r="U37" s="61">
        <f t="shared" si="8"/>
        <v>32</v>
      </c>
      <c r="V37" s="60">
        <f>VLOOKUP($A37,'Return Data'!$B$7:$R$2292,17,0)</f>
        <v>3.3696000000000002</v>
      </c>
      <c r="W37" s="61">
        <f t="shared" si="9"/>
        <v>30</v>
      </c>
      <c r="X37" s="60">
        <f>VLOOKUP($A37,'Return Data'!$B$7:$R$2292,14,0)</f>
        <v>3.7650999999999999</v>
      </c>
      <c r="Y37" s="61">
        <f t="shared" si="12"/>
        <v>32</v>
      </c>
      <c r="Z37" s="60">
        <f>VLOOKUP($A37,'Return Data'!$B$7:$R$2292,16,0)</f>
        <v>6.7592999999999996</v>
      </c>
      <c r="AA37" s="62">
        <f t="shared" si="11"/>
        <v>23</v>
      </c>
    </row>
    <row r="38" spans="1:27" x14ac:dyDescent="0.3">
      <c r="A38" s="58" t="s">
        <v>156</v>
      </c>
      <c r="B38" s="59">
        <f>VLOOKUP($A38,'Return Data'!$B$7:$R$2292,3,0)</f>
        <v>44774</v>
      </c>
      <c r="C38" s="60">
        <f>VLOOKUP($A38,'Return Data'!$B$7:$R$2292,4,0)</f>
        <v>3380.0536000000002</v>
      </c>
      <c r="D38" s="60">
        <f>VLOOKUP($A38,'Return Data'!$B$7:$R$2292,5,0)</f>
        <v>8.2152999999999992</v>
      </c>
      <c r="E38" s="61">
        <f t="shared" si="0"/>
        <v>12</v>
      </c>
      <c r="F38" s="60">
        <f>VLOOKUP($A38,'Return Data'!$B$7:$R$2292,6,0)</f>
        <v>6.3564999999999996</v>
      </c>
      <c r="G38" s="61">
        <f t="shared" si="1"/>
        <v>14</v>
      </c>
      <c r="H38" s="60">
        <f>VLOOKUP($A38,'Return Data'!$B$7:$R$2292,7,0)</f>
        <v>4.8220000000000001</v>
      </c>
      <c r="I38" s="61">
        <f t="shared" si="2"/>
        <v>6</v>
      </c>
      <c r="J38" s="60">
        <f>VLOOKUP($A38,'Return Data'!$B$7:$R$2292,8,0)</f>
        <v>4.4135</v>
      </c>
      <c r="K38" s="61">
        <f t="shared" si="3"/>
        <v>8</v>
      </c>
      <c r="L38" s="60">
        <f>VLOOKUP($A38,'Return Data'!$B$7:$R$2292,9,0)</f>
        <v>4.6637000000000004</v>
      </c>
      <c r="M38" s="61">
        <f t="shared" si="4"/>
        <v>18</v>
      </c>
      <c r="N38" s="60">
        <f>VLOOKUP($A38,'Return Data'!$B$7:$R$2292,10,0)</f>
        <v>4.3758999999999997</v>
      </c>
      <c r="O38" s="61">
        <f t="shared" si="5"/>
        <v>23</v>
      </c>
      <c r="P38" s="60">
        <f>VLOOKUP($A38,'Return Data'!$B$7:$R$2292,11,0)</f>
        <v>4.0476999999999999</v>
      </c>
      <c r="Q38" s="61">
        <f t="shared" si="6"/>
        <v>25</v>
      </c>
      <c r="R38" s="60">
        <f>VLOOKUP($A38,'Return Data'!$B$7:$R$2292,12,0)</f>
        <v>3.9135</v>
      </c>
      <c r="S38" s="61">
        <f t="shared" si="7"/>
        <v>26</v>
      </c>
      <c r="T38" s="60">
        <f>VLOOKUP($A38,'Return Data'!$B$7:$R$2292,13,0)</f>
        <v>3.7648999999999999</v>
      </c>
      <c r="U38" s="61">
        <f t="shared" si="8"/>
        <v>20</v>
      </c>
      <c r="V38" s="60">
        <f>VLOOKUP($A38,'Return Data'!$B$7:$R$2292,17,0)</f>
        <v>3.5215000000000001</v>
      </c>
      <c r="W38" s="61">
        <f t="shared" si="9"/>
        <v>21</v>
      </c>
      <c r="X38" s="60">
        <f>VLOOKUP($A38,'Return Data'!$B$7:$R$2292,14,0)</f>
        <v>4.0949</v>
      </c>
      <c r="Y38" s="61">
        <f t="shared" si="12"/>
        <v>17</v>
      </c>
      <c r="Z38" s="60">
        <f>VLOOKUP($A38,'Return Data'!$B$7:$R$2292,16,0)</f>
        <v>6.7579000000000002</v>
      </c>
      <c r="AA38" s="62">
        <f t="shared" si="11"/>
        <v>24</v>
      </c>
    </row>
    <row r="39" spans="1:27" x14ac:dyDescent="0.3">
      <c r="A39" s="58" t="s">
        <v>1918</v>
      </c>
      <c r="B39" s="59">
        <f>VLOOKUP($A39,'Return Data'!$B$7:$R$2292,3,0)</f>
        <v>44774</v>
      </c>
      <c r="C39" s="60">
        <f>VLOOKUP($A39,'Return Data'!$B$7:$R$2292,4,0)</f>
        <v>3050.0136000000002</v>
      </c>
      <c r="D39" s="60">
        <f>VLOOKUP($A39,'Return Data'!$B$7:$R$2292,5,0)</f>
        <v>7.7409999999999997</v>
      </c>
      <c r="E39" s="61">
        <f t="shared" si="0"/>
        <v>27</v>
      </c>
      <c r="F39" s="60">
        <f>VLOOKUP($A39,'Return Data'!$B$7:$R$2292,6,0)</f>
        <v>6.3071999999999999</v>
      </c>
      <c r="G39" s="61">
        <f t="shared" si="1"/>
        <v>21</v>
      </c>
      <c r="H39" s="60">
        <f>VLOOKUP($A39,'Return Data'!$B$7:$R$2292,7,0)</f>
        <v>4.7016999999999998</v>
      </c>
      <c r="I39" s="61">
        <f t="shared" si="2"/>
        <v>13</v>
      </c>
      <c r="J39" s="60">
        <f>VLOOKUP($A39,'Return Data'!$B$7:$R$2292,8,0)</f>
        <v>4.3930999999999996</v>
      </c>
      <c r="K39" s="61">
        <f t="shared" si="3"/>
        <v>10</v>
      </c>
      <c r="L39" s="60">
        <f>VLOOKUP($A39,'Return Data'!$B$7:$R$2292,9,0)</f>
        <v>4.7144000000000004</v>
      </c>
      <c r="M39" s="61">
        <f t="shared" si="4"/>
        <v>7</v>
      </c>
      <c r="N39" s="60">
        <f>VLOOKUP($A39,'Return Data'!$B$7:$R$2292,10,0)</f>
        <v>4.5096999999999996</v>
      </c>
      <c r="O39" s="61">
        <f t="shared" si="5"/>
        <v>6</v>
      </c>
      <c r="P39" s="60">
        <f>VLOOKUP($A39,'Return Data'!$B$7:$R$2292,11,0)</f>
        <v>4.1459999999999999</v>
      </c>
      <c r="Q39" s="61">
        <f t="shared" si="6"/>
        <v>6</v>
      </c>
      <c r="R39" s="60">
        <f>VLOOKUP($A39,'Return Data'!$B$7:$R$2292,12,0)</f>
        <v>3.9285999999999999</v>
      </c>
      <c r="S39" s="61">
        <f t="shared" si="7"/>
        <v>19</v>
      </c>
      <c r="T39" s="60">
        <f>VLOOKUP($A39,'Return Data'!$B$7:$R$2292,13,0)</f>
        <v>3.7572999999999999</v>
      </c>
      <c r="U39" s="61">
        <f t="shared" si="8"/>
        <v>25</v>
      </c>
      <c r="V39" s="60">
        <f>VLOOKUP($A39,'Return Data'!$B$7:$R$2292,17,0)</f>
        <v>3.4792000000000001</v>
      </c>
      <c r="W39" s="61">
        <f t="shared" si="9"/>
        <v>28</v>
      </c>
      <c r="X39" s="60">
        <f>VLOOKUP($A39,'Return Data'!$B$7:$R$2292,14,0)</f>
        <v>3.9096000000000002</v>
      </c>
      <c r="Y39" s="61">
        <f t="shared" si="12"/>
        <v>29</v>
      </c>
      <c r="Z39" s="60">
        <f>VLOOKUP($A39,'Return Data'!$B$7:$R$2292,16,0)</f>
        <v>5.7344999999999997</v>
      </c>
      <c r="AA39" s="62">
        <f t="shared" si="11"/>
        <v>32</v>
      </c>
    </row>
    <row r="40" spans="1:27" x14ac:dyDescent="0.3">
      <c r="A40" s="58" t="s">
        <v>158</v>
      </c>
      <c r="B40" s="59">
        <f>VLOOKUP($A40,'Return Data'!$B$7:$R$2292,3,0)</f>
        <v>44774</v>
      </c>
      <c r="C40" s="60">
        <f>VLOOKUP($A40,'Return Data'!$B$7:$R$2292,4,0)</f>
        <v>3407.4234000000001</v>
      </c>
      <c r="D40" s="60">
        <f>VLOOKUP($A40,'Return Data'!$B$7:$R$2292,5,0)</f>
        <v>8.1738999999999997</v>
      </c>
      <c r="E40" s="61">
        <f t="shared" si="0"/>
        <v>13</v>
      </c>
      <c r="F40" s="60">
        <f>VLOOKUP($A40,'Return Data'!$B$7:$R$2292,6,0)</f>
        <v>6.3296999999999999</v>
      </c>
      <c r="G40" s="61">
        <f t="shared" si="1"/>
        <v>19</v>
      </c>
      <c r="H40" s="60">
        <f>VLOOKUP($A40,'Return Data'!$B$7:$R$2292,7,0)</f>
        <v>4.4564000000000004</v>
      </c>
      <c r="I40" s="61">
        <f t="shared" si="2"/>
        <v>31</v>
      </c>
      <c r="J40" s="60">
        <f>VLOOKUP($A40,'Return Data'!$B$7:$R$2292,8,0)</f>
        <v>4.0621</v>
      </c>
      <c r="K40" s="61">
        <f t="shared" si="3"/>
        <v>35</v>
      </c>
      <c r="L40" s="60">
        <f>VLOOKUP($A40,'Return Data'!$B$7:$R$2292,9,0)</f>
        <v>4.4969999999999999</v>
      </c>
      <c r="M40" s="61">
        <f t="shared" si="4"/>
        <v>33</v>
      </c>
      <c r="N40" s="60">
        <f>VLOOKUP($A40,'Return Data'!$B$7:$R$2292,10,0)</f>
        <v>4.3114999999999997</v>
      </c>
      <c r="O40" s="61">
        <f t="shared" si="5"/>
        <v>30</v>
      </c>
      <c r="P40" s="60">
        <f>VLOOKUP($A40,'Return Data'!$B$7:$R$2292,11,0)</f>
        <v>4.0654000000000003</v>
      </c>
      <c r="Q40" s="61">
        <f t="shared" si="6"/>
        <v>22</v>
      </c>
      <c r="R40" s="60">
        <f>VLOOKUP($A40,'Return Data'!$B$7:$R$2292,12,0)</f>
        <v>3.9319999999999999</v>
      </c>
      <c r="S40" s="61">
        <f t="shared" si="7"/>
        <v>17</v>
      </c>
      <c r="T40" s="60">
        <f>VLOOKUP($A40,'Return Data'!$B$7:$R$2292,13,0)</f>
        <v>3.7646999999999999</v>
      </c>
      <c r="U40" s="61">
        <f t="shared" si="8"/>
        <v>21</v>
      </c>
      <c r="V40" s="60">
        <f>VLOOKUP($A40,'Return Data'!$B$7:$R$2292,17,0)</f>
        <v>3.5266999999999999</v>
      </c>
      <c r="W40" s="61">
        <f t="shared" si="9"/>
        <v>19</v>
      </c>
      <c r="X40" s="60">
        <f>VLOOKUP($A40,'Return Data'!$B$7:$R$2292,14,0)</f>
        <v>4.1557000000000004</v>
      </c>
      <c r="Y40" s="61">
        <f t="shared" si="12"/>
        <v>12</v>
      </c>
      <c r="Z40" s="60">
        <f>VLOOKUP($A40,'Return Data'!$B$7:$R$2292,16,0)</f>
        <v>6.8480999999999996</v>
      </c>
      <c r="AA40" s="62">
        <f t="shared" si="11"/>
        <v>6</v>
      </c>
    </row>
    <row r="41" spans="1:27" x14ac:dyDescent="0.3">
      <c r="A41" s="58" t="s">
        <v>160</v>
      </c>
      <c r="B41" s="59">
        <f>VLOOKUP($A41,'Return Data'!$B$7:$R$2292,3,0)</f>
        <v>44774</v>
      </c>
      <c r="C41" s="60">
        <f>VLOOKUP($A41,'Return Data'!$B$7:$R$2292,4,0)</f>
        <v>2080.4052000000001</v>
      </c>
      <c r="D41" s="60">
        <f>VLOOKUP($A41,'Return Data'!$B$7:$R$2292,5,0)</f>
        <v>7.9828000000000001</v>
      </c>
      <c r="E41" s="61">
        <f t="shared" si="0"/>
        <v>22</v>
      </c>
      <c r="F41" s="60">
        <f>VLOOKUP($A41,'Return Data'!$B$7:$R$2292,6,0)</f>
        <v>6.3451000000000004</v>
      </c>
      <c r="G41" s="61">
        <f t="shared" si="1"/>
        <v>17</v>
      </c>
      <c r="H41" s="60">
        <f>VLOOKUP($A41,'Return Data'!$B$7:$R$2292,7,0)</f>
        <v>4.5720999999999998</v>
      </c>
      <c r="I41" s="61">
        <f t="shared" si="2"/>
        <v>25</v>
      </c>
      <c r="J41" s="60">
        <f>VLOOKUP($A41,'Return Data'!$B$7:$R$2292,8,0)</f>
        <v>4.2617000000000003</v>
      </c>
      <c r="K41" s="61">
        <f t="shared" si="3"/>
        <v>24</v>
      </c>
      <c r="L41" s="60">
        <f>VLOOKUP($A41,'Return Data'!$B$7:$R$2292,9,0)</f>
        <v>4.6452</v>
      </c>
      <c r="M41" s="61">
        <f t="shared" si="4"/>
        <v>23</v>
      </c>
      <c r="N41" s="60">
        <f>VLOOKUP($A41,'Return Data'!$B$7:$R$2292,10,0)</f>
        <v>4.4419000000000004</v>
      </c>
      <c r="O41" s="61">
        <f t="shared" si="5"/>
        <v>17</v>
      </c>
      <c r="P41" s="60">
        <f>VLOOKUP($A41,'Return Data'!$B$7:$R$2292,11,0)</f>
        <v>4.0978000000000003</v>
      </c>
      <c r="Q41" s="61">
        <f t="shared" si="6"/>
        <v>16</v>
      </c>
      <c r="R41" s="60">
        <f>VLOOKUP($A41,'Return Data'!$B$7:$R$2292,12,0)</f>
        <v>3.9407000000000001</v>
      </c>
      <c r="S41" s="61">
        <f t="shared" si="7"/>
        <v>16</v>
      </c>
      <c r="T41" s="60">
        <f>VLOOKUP($A41,'Return Data'!$B$7:$R$2292,13,0)</f>
        <v>3.7919999999999998</v>
      </c>
      <c r="U41" s="61">
        <f t="shared" si="8"/>
        <v>14</v>
      </c>
      <c r="V41" s="60">
        <f>VLOOKUP($A41,'Return Data'!$B$7:$R$2292,17,0)</f>
        <v>3.5573999999999999</v>
      </c>
      <c r="W41" s="61">
        <f t="shared" si="9"/>
        <v>10</v>
      </c>
      <c r="X41" s="60">
        <f>VLOOKUP($A41,'Return Data'!$B$7:$R$2292,14,0)</f>
        <v>4.1569000000000003</v>
      </c>
      <c r="Y41" s="61">
        <f t="shared" si="12"/>
        <v>9</v>
      </c>
      <c r="Z41" s="60">
        <f>VLOOKUP($A41,'Return Data'!$B$7:$R$2292,16,0)</f>
        <v>6.3704999999999998</v>
      </c>
      <c r="AA41" s="62">
        <f t="shared" si="11"/>
        <v>29</v>
      </c>
    </row>
    <row r="42" spans="1:27" x14ac:dyDescent="0.3">
      <c r="A42" s="58" t="s">
        <v>161</v>
      </c>
      <c r="B42" s="59">
        <f>VLOOKUP($A42,'Return Data'!$B$7:$R$2292,3,0)</f>
        <v>44774</v>
      </c>
      <c r="C42" s="60">
        <f>VLOOKUP($A42,'Return Data'!$B$7:$R$2292,4,0)</f>
        <v>3538.0551999999998</v>
      </c>
      <c r="D42" s="60">
        <f>VLOOKUP($A42,'Return Data'!$B$7:$R$2292,5,0)</f>
        <v>8.0681999999999992</v>
      </c>
      <c r="E42" s="61">
        <f t="shared" si="0"/>
        <v>16</v>
      </c>
      <c r="F42" s="60">
        <f>VLOOKUP($A42,'Return Data'!$B$7:$R$2292,6,0)</f>
        <v>6.3548</v>
      </c>
      <c r="G42" s="61">
        <f t="shared" si="1"/>
        <v>16</v>
      </c>
      <c r="H42" s="60">
        <f>VLOOKUP($A42,'Return Data'!$B$7:$R$2292,7,0)</f>
        <v>4.7583000000000002</v>
      </c>
      <c r="I42" s="61">
        <f t="shared" si="2"/>
        <v>9</v>
      </c>
      <c r="J42" s="60">
        <f>VLOOKUP($A42,'Return Data'!$B$7:$R$2292,8,0)</f>
        <v>4.4264999999999999</v>
      </c>
      <c r="K42" s="61">
        <f t="shared" si="3"/>
        <v>7</v>
      </c>
      <c r="L42" s="60">
        <f>VLOOKUP($A42,'Return Data'!$B$7:$R$2292,9,0)</f>
        <v>4.7194000000000003</v>
      </c>
      <c r="M42" s="61">
        <f t="shared" si="4"/>
        <v>6</v>
      </c>
      <c r="N42" s="60">
        <f>VLOOKUP($A42,'Return Data'!$B$7:$R$2292,10,0)</f>
        <v>4.4496000000000002</v>
      </c>
      <c r="O42" s="61">
        <f t="shared" si="5"/>
        <v>15</v>
      </c>
      <c r="P42" s="60">
        <f>VLOOKUP($A42,'Return Data'!$B$7:$R$2292,11,0)</f>
        <v>4.1082000000000001</v>
      </c>
      <c r="Q42" s="61">
        <f t="shared" si="6"/>
        <v>13</v>
      </c>
      <c r="R42" s="60">
        <f>VLOOKUP($A42,'Return Data'!$B$7:$R$2292,12,0)</f>
        <v>3.9636</v>
      </c>
      <c r="S42" s="61">
        <f t="shared" si="7"/>
        <v>10</v>
      </c>
      <c r="T42" s="60">
        <f>VLOOKUP($A42,'Return Data'!$B$7:$R$2292,13,0)</f>
        <v>3.8067000000000002</v>
      </c>
      <c r="U42" s="61">
        <f t="shared" si="8"/>
        <v>8</v>
      </c>
      <c r="V42" s="60">
        <f>VLOOKUP($A42,'Return Data'!$B$7:$R$2292,17,0)</f>
        <v>3.5545</v>
      </c>
      <c r="W42" s="61">
        <f t="shared" si="9"/>
        <v>11</v>
      </c>
      <c r="X42" s="60">
        <f>VLOOKUP($A42,'Return Data'!$B$7:$R$2292,14,0)</f>
        <v>4.1223000000000001</v>
      </c>
      <c r="Y42" s="61">
        <f t="shared" si="12"/>
        <v>16</v>
      </c>
      <c r="Z42" s="60">
        <f>VLOOKUP($A42,'Return Data'!$B$7:$R$2292,16,0)</f>
        <v>6.7929000000000004</v>
      </c>
      <c r="AA42" s="62">
        <f t="shared" si="11"/>
        <v>15</v>
      </c>
    </row>
    <row r="43" spans="1:27" x14ac:dyDescent="0.3">
      <c r="A43" s="58" t="s">
        <v>1936</v>
      </c>
      <c r="B43" s="59">
        <f>VLOOKUP($A43,'Return Data'!$B$7:$R$2292,3,0)</f>
        <v>44774</v>
      </c>
      <c r="C43" s="60">
        <f>VLOOKUP($A43,'Return Data'!$B$7:$R$2292,4,0)</f>
        <v>1161.0115000000001</v>
      </c>
      <c r="D43" s="60">
        <f>VLOOKUP($A43,'Return Data'!$B$7:$R$2292,5,0)</f>
        <v>7.5309999999999997</v>
      </c>
      <c r="E43" s="61">
        <f t="shared" si="0"/>
        <v>29</v>
      </c>
      <c r="F43" s="60">
        <f>VLOOKUP($A43,'Return Data'!$B$7:$R$2292,6,0)</f>
        <v>6.2992999999999997</v>
      </c>
      <c r="G43" s="61">
        <f t="shared" si="1"/>
        <v>23</v>
      </c>
      <c r="H43" s="60">
        <f>VLOOKUP($A43,'Return Data'!$B$7:$R$2292,7,0)</f>
        <v>4.3407</v>
      </c>
      <c r="I43" s="61">
        <f t="shared" si="2"/>
        <v>36</v>
      </c>
      <c r="J43" s="60">
        <f>VLOOKUP($A43,'Return Data'!$B$7:$R$2292,8,0)</f>
        <v>4.0237999999999996</v>
      </c>
      <c r="K43" s="61">
        <f t="shared" si="3"/>
        <v>36</v>
      </c>
      <c r="L43" s="60">
        <f>VLOOKUP($A43,'Return Data'!$B$7:$R$2292,9,0)</f>
        <v>4.4527999999999999</v>
      </c>
      <c r="M43" s="61">
        <f t="shared" si="4"/>
        <v>35</v>
      </c>
      <c r="N43" s="60">
        <f>VLOOKUP($A43,'Return Data'!$B$7:$R$2292,10,0)</f>
        <v>4.0641999999999996</v>
      </c>
      <c r="O43" s="61">
        <f t="shared" si="5"/>
        <v>36</v>
      </c>
      <c r="P43" s="60">
        <f>VLOOKUP($A43,'Return Data'!$B$7:$R$2292,11,0)</f>
        <v>3.6724999999999999</v>
      </c>
      <c r="Q43" s="61">
        <f t="shared" si="6"/>
        <v>36</v>
      </c>
      <c r="R43" s="60">
        <f>VLOOKUP($A43,'Return Data'!$B$7:$R$2292,12,0)</f>
        <v>3.5167000000000002</v>
      </c>
      <c r="S43" s="61">
        <f t="shared" si="7"/>
        <v>36</v>
      </c>
      <c r="T43" s="60">
        <f>VLOOKUP($A43,'Return Data'!$B$7:$R$2292,13,0)</f>
        <v>3.3597999999999999</v>
      </c>
      <c r="U43" s="61">
        <f t="shared" si="8"/>
        <v>36</v>
      </c>
      <c r="V43" s="60">
        <f>VLOOKUP($A43,'Return Data'!$B$7:$R$2292,17,0)</f>
        <v>3.1922999999999999</v>
      </c>
      <c r="W43" s="61">
        <f t="shared" si="9"/>
        <v>36</v>
      </c>
      <c r="X43" s="60">
        <f>VLOOKUP($A43,'Return Data'!$B$7:$R$2292,14,0)</f>
        <v>3.7456</v>
      </c>
      <c r="Y43" s="61">
        <f t="shared" si="12"/>
        <v>33</v>
      </c>
      <c r="Z43" s="60">
        <f>VLOOKUP($A43,'Return Data'!$B$7:$R$2292,16,0)</f>
        <v>4.2969999999999997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7.9418333333333333</v>
      </c>
      <c r="E45" s="69"/>
      <c r="F45" s="70">
        <f>AVERAGE(F8:F43)</f>
        <v>6.2961972222222222</v>
      </c>
      <c r="G45" s="69"/>
      <c r="H45" s="70">
        <f>AVERAGE(H8:H43)</f>
        <v>4.6518527777777781</v>
      </c>
      <c r="I45" s="69"/>
      <c r="J45" s="70">
        <f>AVERAGE(J8:J43)</f>
        <v>4.3184222222222211</v>
      </c>
      <c r="K45" s="69"/>
      <c r="L45" s="70">
        <f>AVERAGE(L8:L43)</f>
        <v>4.6455277777777777</v>
      </c>
      <c r="M45" s="69"/>
      <c r="N45" s="70">
        <f>AVERAGE(N8:N43)</f>
        <v>4.3955027777777778</v>
      </c>
      <c r="O45" s="69"/>
      <c r="P45" s="70">
        <f>AVERAGE(P8:P43)</f>
        <v>4.0716333333333345</v>
      </c>
      <c r="Q45" s="69"/>
      <c r="R45" s="70">
        <f>AVERAGE(R8:R43)</f>
        <v>3.9201194444444445</v>
      </c>
      <c r="S45" s="69"/>
      <c r="T45" s="70">
        <f>AVERAGE(T8:T43)</f>
        <v>3.7629027777777782</v>
      </c>
      <c r="U45" s="69"/>
      <c r="V45" s="70">
        <f>AVERAGE(V8:V43)</f>
        <v>3.5228694444444457</v>
      </c>
      <c r="W45" s="69"/>
      <c r="X45" s="70">
        <f>AVERAGE(X8:X43)</f>
        <v>4.0696257142857135</v>
      </c>
      <c r="Y45" s="69"/>
      <c r="Z45" s="70">
        <f>AVERAGE(Z8:Z43)</f>
        <v>6.4271027777777778</v>
      </c>
      <c r="AA45" s="71"/>
    </row>
    <row r="46" spans="1:27" x14ac:dyDescent="0.3">
      <c r="A46" s="68" t="s">
        <v>28</v>
      </c>
      <c r="B46" s="69"/>
      <c r="C46" s="69"/>
      <c r="D46" s="70">
        <f>MIN(D8:D43)</f>
        <v>5.8076999999999996</v>
      </c>
      <c r="E46" s="69"/>
      <c r="F46" s="70">
        <f>MIN(F8:F43)</f>
        <v>5.2946</v>
      </c>
      <c r="G46" s="69"/>
      <c r="H46" s="70">
        <f>MIN(H8:H43)</f>
        <v>4.3407</v>
      </c>
      <c r="I46" s="69"/>
      <c r="J46" s="70">
        <f>MIN(J8:J43)</f>
        <v>4.0237999999999996</v>
      </c>
      <c r="K46" s="69"/>
      <c r="L46" s="70">
        <f>MIN(L8:L43)</f>
        <v>4.4126000000000003</v>
      </c>
      <c r="M46" s="69"/>
      <c r="N46" s="70">
        <f>MIN(N8:N43)</f>
        <v>4.0641999999999996</v>
      </c>
      <c r="O46" s="69"/>
      <c r="P46" s="70">
        <f>MIN(P8:P43)</f>
        <v>3.6724999999999999</v>
      </c>
      <c r="Q46" s="69"/>
      <c r="R46" s="70">
        <f>MIN(R8:R43)</f>
        <v>3.5167000000000002</v>
      </c>
      <c r="S46" s="69"/>
      <c r="T46" s="70">
        <f>MIN(T8:T43)</f>
        <v>3.3597999999999999</v>
      </c>
      <c r="U46" s="69"/>
      <c r="V46" s="70">
        <f>MIN(V8:V43)</f>
        <v>3.1922999999999999</v>
      </c>
      <c r="W46" s="69"/>
      <c r="X46" s="70">
        <f>MIN(X8:X43)</f>
        <v>3.6374</v>
      </c>
      <c r="Y46" s="69"/>
      <c r="Z46" s="70">
        <f>MIN(Z8:Z43)</f>
        <v>3.8351000000000002</v>
      </c>
      <c r="AA46" s="71"/>
    </row>
    <row r="47" spans="1:27" ht="15" thickBot="1" x14ac:dyDescent="0.35">
      <c r="A47" s="72" t="s">
        <v>29</v>
      </c>
      <c r="B47" s="73"/>
      <c r="C47" s="73"/>
      <c r="D47" s="74">
        <f>MAX(D8:D43)</f>
        <v>10.0129</v>
      </c>
      <c r="E47" s="73"/>
      <c r="F47" s="74">
        <f>MAX(F8:F43)</f>
        <v>7.1101000000000001</v>
      </c>
      <c r="G47" s="73"/>
      <c r="H47" s="74">
        <f>MAX(H8:H43)</f>
        <v>5.0316000000000001</v>
      </c>
      <c r="I47" s="73"/>
      <c r="J47" s="74">
        <f>MAX(J8:J43)</f>
        <v>4.6505999999999998</v>
      </c>
      <c r="K47" s="73"/>
      <c r="L47" s="74">
        <f>MAX(L8:L43)</f>
        <v>4.8372000000000002</v>
      </c>
      <c r="M47" s="73"/>
      <c r="N47" s="74">
        <f>MAX(N8:N43)</f>
        <v>4.5726000000000004</v>
      </c>
      <c r="O47" s="73"/>
      <c r="P47" s="74">
        <f>MAX(P8:P43)</f>
        <v>4.5216000000000003</v>
      </c>
      <c r="Q47" s="73"/>
      <c r="R47" s="74">
        <f>MAX(R8:R43)</f>
        <v>4.3960999999999997</v>
      </c>
      <c r="S47" s="73"/>
      <c r="T47" s="74">
        <f>MAX(T8:T43)</f>
        <v>4.2152000000000003</v>
      </c>
      <c r="U47" s="73"/>
      <c r="V47" s="74">
        <f>MAX(V8:V43)</f>
        <v>4.4347000000000003</v>
      </c>
      <c r="W47" s="73"/>
      <c r="X47" s="74">
        <f>MAX(X8:X43)</f>
        <v>4.9837999999999996</v>
      </c>
      <c r="Y47" s="73"/>
      <c r="Z47" s="74">
        <f>MAX(Z8:Z43)</f>
        <v>7.3010999999999999</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44774</v>
      </c>
      <c r="C8" s="60">
        <f>VLOOKUP($A8,'Return Data'!$B$7:$R$2292,4,0)</f>
        <v>345.1728</v>
      </c>
      <c r="D8" s="60">
        <f>VLOOKUP($A8,'Return Data'!$B$7:$R$2292,5,0)</f>
        <v>8.7789000000000001</v>
      </c>
      <c r="E8" s="61">
        <f t="shared" ref="E8:E42" si="0">RANK(D8,D$8:D$42,0)</f>
        <v>2</v>
      </c>
      <c r="F8" s="60">
        <f>VLOOKUP($A8,'Return Data'!$B$7:$R$2292,6,0)</f>
        <v>6.6548999999999996</v>
      </c>
      <c r="G8" s="61">
        <f t="shared" ref="G8:G42" si="1">RANK(F8,F$8:F$42,0)</f>
        <v>2</v>
      </c>
      <c r="H8" s="60">
        <f>VLOOKUP($A8,'Return Data'!$B$7:$R$2292,7,0)</f>
        <v>4.5297999999999998</v>
      </c>
      <c r="I8" s="61">
        <f t="shared" ref="I8:I42" si="2">RANK(H8,H$8:H$42,0)</f>
        <v>20</v>
      </c>
      <c r="J8" s="60">
        <f>VLOOKUP($A8,'Return Data'!$B$7:$R$2292,8,0)</f>
        <v>4.1471999999999998</v>
      </c>
      <c r="K8" s="61">
        <f t="shared" ref="K8:K42" si="3">RANK(J8,J$8:J$42,0)</f>
        <v>25</v>
      </c>
      <c r="L8" s="60">
        <f>VLOOKUP($A8,'Return Data'!$B$7:$R$2292,9,0)</f>
        <v>4.5712000000000002</v>
      </c>
      <c r="M8" s="61">
        <f t="shared" ref="M8:M42" si="4">RANK(L8,L$8:L$42,0)</f>
        <v>16</v>
      </c>
      <c r="N8" s="60">
        <f>VLOOKUP($A8,'Return Data'!$B$7:$R$2292,10,0)</f>
        <v>4.3204000000000002</v>
      </c>
      <c r="O8" s="61">
        <f t="shared" ref="O8:O42" si="5">RANK(N8,N$8:N$42,0)</f>
        <v>20</v>
      </c>
      <c r="P8" s="60">
        <f>VLOOKUP($A8,'Return Data'!$B$7:$R$2292,11,0)</f>
        <v>4.0178000000000003</v>
      </c>
      <c r="Q8" s="61">
        <f t="shared" ref="Q8:Q42" si="6">RANK(P8,P$8:P$42,0)</f>
        <v>15</v>
      </c>
      <c r="R8" s="60">
        <f>VLOOKUP($A8,'Return Data'!$B$7:$R$2292,12,0)</f>
        <v>3.8632</v>
      </c>
      <c r="S8" s="61">
        <f t="shared" ref="S8:S42" si="7">RANK(R8,R$8:R$42,0)</f>
        <v>10</v>
      </c>
      <c r="T8" s="60">
        <f>VLOOKUP($A8,'Return Data'!$B$7:$R$2292,13,0)</f>
        <v>3.6922000000000001</v>
      </c>
      <c r="U8" s="61">
        <f t="shared" ref="U8:U42" si="8">RANK(T8,T$8:T$42,0)</f>
        <v>14</v>
      </c>
      <c r="V8" s="60">
        <f>VLOOKUP($A8,'Return Data'!$B$7:$R$2292,17,0)</f>
        <v>3.4430000000000001</v>
      </c>
      <c r="W8" s="61">
        <f t="shared" ref="W8:W42" si="9">RANK(V8,V$8:V$42,0)</f>
        <v>12</v>
      </c>
      <c r="X8" s="60">
        <f>VLOOKUP($A8,'Return Data'!$B$7:$R$2292,14,0)</f>
        <v>4.0673000000000004</v>
      </c>
      <c r="Y8" s="61">
        <f t="shared" ref="Y8:Y22" si="10">RANK(X8,X$8:X$42,0)</f>
        <v>5</v>
      </c>
      <c r="Z8" s="60">
        <f>VLOOKUP($A8,'Return Data'!$B$7:$R$2292,16,0)</f>
        <v>6.9835000000000003</v>
      </c>
      <c r="AA8" s="62">
        <f t="shared" ref="AA8:AA42" si="11">RANK(Z8,Z$8:Z$42,0)</f>
        <v>12</v>
      </c>
    </row>
    <row r="9" spans="1:27" x14ac:dyDescent="0.3">
      <c r="A9" s="58" t="s">
        <v>228</v>
      </c>
      <c r="B9" s="59">
        <f>VLOOKUP($A9,'Return Data'!$B$7:$R$2292,3,0)</f>
        <v>44774</v>
      </c>
      <c r="C9" s="60">
        <f>VLOOKUP($A9,'Return Data'!$B$7:$R$2292,4,0)</f>
        <v>2383.1840000000002</v>
      </c>
      <c r="D9" s="60">
        <f>VLOOKUP($A9,'Return Data'!$B$7:$R$2292,5,0)</f>
        <v>7.9260000000000002</v>
      </c>
      <c r="E9" s="61">
        <f t="shared" si="0"/>
        <v>19</v>
      </c>
      <c r="F9" s="60">
        <f>VLOOKUP($A9,'Return Data'!$B$7:$R$2292,6,0)</f>
        <v>6.274</v>
      </c>
      <c r="G9" s="61">
        <f t="shared" si="1"/>
        <v>12</v>
      </c>
      <c r="H9" s="60">
        <f>VLOOKUP($A9,'Return Data'!$B$7:$R$2292,7,0)</f>
        <v>4.5145999999999997</v>
      </c>
      <c r="I9" s="61">
        <f t="shared" si="2"/>
        <v>21</v>
      </c>
      <c r="J9" s="60">
        <f>VLOOKUP($A9,'Return Data'!$B$7:$R$2292,8,0)</f>
        <v>4.2122999999999999</v>
      </c>
      <c r="K9" s="61">
        <f t="shared" si="3"/>
        <v>17</v>
      </c>
      <c r="L9" s="60">
        <f>VLOOKUP($A9,'Return Data'!$B$7:$R$2292,9,0)</f>
        <v>4.6201999999999996</v>
      </c>
      <c r="M9" s="61">
        <f t="shared" si="4"/>
        <v>10</v>
      </c>
      <c r="N9" s="60">
        <f>VLOOKUP($A9,'Return Data'!$B$7:$R$2292,10,0)</f>
        <v>4.3951000000000002</v>
      </c>
      <c r="O9" s="61">
        <f t="shared" si="5"/>
        <v>7</v>
      </c>
      <c r="P9" s="60">
        <f>VLOOKUP($A9,'Return Data'!$B$7:$R$2292,11,0)</f>
        <v>4.0534999999999997</v>
      </c>
      <c r="Q9" s="61">
        <f t="shared" si="6"/>
        <v>5</v>
      </c>
      <c r="R9" s="60">
        <f>VLOOKUP($A9,'Return Data'!$B$7:$R$2292,12,0)</f>
        <v>3.8996</v>
      </c>
      <c r="S9" s="61">
        <f t="shared" si="7"/>
        <v>7</v>
      </c>
      <c r="T9" s="60">
        <f>VLOOKUP($A9,'Return Data'!$B$7:$R$2292,13,0)</f>
        <v>3.7284000000000002</v>
      </c>
      <c r="U9" s="61">
        <f t="shared" si="8"/>
        <v>6</v>
      </c>
      <c r="V9" s="60">
        <f>VLOOKUP($A9,'Return Data'!$B$7:$R$2292,17,0)</f>
        <v>3.4733999999999998</v>
      </c>
      <c r="W9" s="61">
        <f t="shared" si="9"/>
        <v>7</v>
      </c>
      <c r="X9" s="60">
        <f>VLOOKUP($A9,'Return Data'!$B$7:$R$2292,14,0)</f>
        <v>4.0753000000000004</v>
      </c>
      <c r="Y9" s="61">
        <f t="shared" si="10"/>
        <v>4</v>
      </c>
      <c r="Z9" s="60">
        <f>VLOOKUP($A9,'Return Data'!$B$7:$R$2292,16,0)</f>
        <v>7.0092999999999996</v>
      </c>
      <c r="AA9" s="62">
        <f t="shared" si="11"/>
        <v>11</v>
      </c>
    </row>
    <row r="10" spans="1:27" x14ac:dyDescent="0.3">
      <c r="A10" s="58" t="s">
        <v>1978</v>
      </c>
      <c r="B10" s="59">
        <f>VLOOKUP($A10,'Return Data'!$B$7:$R$2292,3,0)</f>
        <v>44774</v>
      </c>
      <c r="C10" s="60">
        <f>VLOOKUP($A10,'Return Data'!$B$7:$R$2292,4,0)</f>
        <v>2466.0340000000001</v>
      </c>
      <c r="D10" s="60">
        <f>VLOOKUP($A10,'Return Data'!$B$7:$R$2292,5,0)</f>
        <v>8.0684000000000005</v>
      </c>
      <c r="E10" s="61">
        <f t="shared" si="0"/>
        <v>12</v>
      </c>
      <c r="F10" s="60">
        <f>VLOOKUP($A10,'Return Data'!$B$7:$R$2292,6,0)</f>
        <v>6.3563999999999998</v>
      </c>
      <c r="G10" s="61">
        <f t="shared" si="1"/>
        <v>9</v>
      </c>
      <c r="H10" s="60">
        <f>VLOOKUP($A10,'Return Data'!$B$7:$R$2292,7,0)</f>
        <v>4.6234999999999999</v>
      </c>
      <c r="I10" s="61">
        <f t="shared" si="2"/>
        <v>12</v>
      </c>
      <c r="J10" s="60">
        <f>VLOOKUP($A10,'Return Data'!$B$7:$R$2292,8,0)</f>
        <v>4.2632000000000003</v>
      </c>
      <c r="K10" s="61">
        <f t="shared" si="3"/>
        <v>12</v>
      </c>
      <c r="L10" s="60">
        <f>VLOOKUP($A10,'Return Data'!$B$7:$R$2292,9,0)</f>
        <v>4.6520000000000001</v>
      </c>
      <c r="M10" s="61">
        <f t="shared" si="4"/>
        <v>7</v>
      </c>
      <c r="N10" s="60">
        <f>VLOOKUP($A10,'Return Data'!$B$7:$R$2292,10,0)</f>
        <v>4.4482999999999997</v>
      </c>
      <c r="O10" s="61">
        <f t="shared" si="5"/>
        <v>4</v>
      </c>
      <c r="P10" s="60">
        <f>VLOOKUP($A10,'Return Data'!$B$7:$R$2292,11,0)</f>
        <v>4.0792000000000002</v>
      </c>
      <c r="Q10" s="61">
        <f t="shared" si="6"/>
        <v>3</v>
      </c>
      <c r="R10" s="60">
        <f>VLOOKUP($A10,'Return Data'!$B$7:$R$2292,12,0)</f>
        <v>3.9137</v>
      </c>
      <c r="S10" s="61">
        <f t="shared" si="7"/>
        <v>5</v>
      </c>
      <c r="T10" s="60">
        <f>VLOOKUP($A10,'Return Data'!$B$7:$R$2292,13,0)</f>
        <v>3.7530000000000001</v>
      </c>
      <c r="U10" s="61">
        <f t="shared" si="8"/>
        <v>4</v>
      </c>
      <c r="V10" s="60">
        <f>VLOOKUP($A10,'Return Data'!$B$7:$R$2292,17,0)</f>
        <v>3.4990000000000001</v>
      </c>
      <c r="W10" s="61">
        <f t="shared" si="9"/>
        <v>5</v>
      </c>
      <c r="X10" s="60">
        <f>VLOOKUP($A10,'Return Data'!$B$7:$R$2292,14,0)</f>
        <v>4.0533000000000001</v>
      </c>
      <c r="Y10" s="61">
        <f t="shared" si="10"/>
        <v>7</v>
      </c>
      <c r="Z10" s="60">
        <f>VLOOKUP($A10,'Return Data'!$B$7:$R$2292,16,0)</f>
        <v>6.9181999999999997</v>
      </c>
      <c r="AA10" s="62">
        <f t="shared" si="11"/>
        <v>16</v>
      </c>
    </row>
    <row r="11" spans="1:27" x14ac:dyDescent="0.3">
      <c r="A11" s="58" t="s">
        <v>2036</v>
      </c>
      <c r="B11" s="59">
        <f>VLOOKUP($A11,'Return Data'!$B$7:$R$2292,3,0)</f>
        <v>44774</v>
      </c>
      <c r="C11" s="60">
        <f>VLOOKUP($A11,'Return Data'!$B$7:$R$2292,4,0)</f>
        <v>2463.4838</v>
      </c>
      <c r="D11" s="60">
        <f>VLOOKUP($A11,'Return Data'!$B$7:$R$2292,5,0)</f>
        <v>7.9447999999999999</v>
      </c>
      <c r="E11" s="61">
        <f t="shared" si="0"/>
        <v>18</v>
      </c>
      <c r="F11" s="60">
        <f>VLOOKUP($A11,'Return Data'!$B$7:$R$2292,6,0)</f>
        <v>6.5548999999999999</v>
      </c>
      <c r="G11" s="61">
        <f t="shared" si="1"/>
        <v>3</v>
      </c>
      <c r="H11" s="60">
        <f>VLOOKUP($A11,'Return Data'!$B$7:$R$2292,7,0)</f>
        <v>4.3594999999999997</v>
      </c>
      <c r="I11" s="61">
        <f t="shared" si="2"/>
        <v>29</v>
      </c>
      <c r="J11" s="60">
        <f>VLOOKUP($A11,'Return Data'!$B$7:$R$2292,8,0)</f>
        <v>4.1574</v>
      </c>
      <c r="K11" s="61">
        <f t="shared" si="3"/>
        <v>23</v>
      </c>
      <c r="L11" s="60">
        <f>VLOOKUP($A11,'Return Data'!$B$7:$R$2292,9,0)</f>
        <v>4.6242000000000001</v>
      </c>
      <c r="M11" s="61">
        <f t="shared" si="4"/>
        <v>9</v>
      </c>
      <c r="N11" s="60">
        <f>VLOOKUP($A11,'Return Data'!$B$7:$R$2292,10,0)</f>
        <v>4.4707999999999997</v>
      </c>
      <c r="O11" s="61">
        <f t="shared" si="5"/>
        <v>2</v>
      </c>
      <c r="P11" s="60">
        <f>VLOOKUP($A11,'Return Data'!$B$7:$R$2292,11,0)</f>
        <v>4.1043000000000003</v>
      </c>
      <c r="Q11" s="61">
        <f t="shared" si="6"/>
        <v>2</v>
      </c>
      <c r="R11" s="60">
        <f>VLOOKUP($A11,'Return Data'!$B$7:$R$2292,12,0)</f>
        <v>3.9554</v>
      </c>
      <c r="S11" s="61">
        <f t="shared" si="7"/>
        <v>3</v>
      </c>
      <c r="T11" s="60">
        <f>VLOOKUP($A11,'Return Data'!$B$7:$R$2292,13,0)</f>
        <v>3.7711000000000001</v>
      </c>
      <c r="U11" s="61">
        <f t="shared" si="8"/>
        <v>3</v>
      </c>
      <c r="V11" s="60">
        <f>VLOOKUP($A11,'Return Data'!$B$7:$R$2292,17,0)</f>
        <v>3.4639000000000002</v>
      </c>
      <c r="W11" s="61">
        <f t="shared" si="9"/>
        <v>8</v>
      </c>
      <c r="X11" s="60">
        <f>VLOOKUP($A11,'Return Data'!$B$7:$R$2292,14,0)</f>
        <v>3.9935999999999998</v>
      </c>
      <c r="Y11" s="61">
        <f t="shared" si="10"/>
        <v>18</v>
      </c>
      <c r="Z11" s="60">
        <f>VLOOKUP($A11,'Return Data'!$B$7:$R$2292,16,0)</f>
        <v>6.6262999999999996</v>
      </c>
      <c r="AA11" s="62">
        <f t="shared" si="11"/>
        <v>25</v>
      </c>
    </row>
    <row r="12" spans="1:27" x14ac:dyDescent="0.3">
      <c r="A12" s="58" t="s">
        <v>232</v>
      </c>
      <c r="B12" s="59">
        <f>VLOOKUP($A12,'Return Data'!$B$7:$R$2292,3,0)</f>
        <v>44774</v>
      </c>
      <c r="C12" s="60">
        <f>VLOOKUP($A12,'Return Data'!$B$7:$R$2292,4,0)</f>
        <v>2577.0364</v>
      </c>
      <c r="D12" s="60">
        <f>VLOOKUP($A12,'Return Data'!$B$7:$R$2292,5,0)</f>
        <v>8.3867999999999991</v>
      </c>
      <c r="E12" s="61">
        <f t="shared" si="0"/>
        <v>5</v>
      </c>
      <c r="F12" s="60">
        <f>VLOOKUP($A12,'Return Data'!$B$7:$R$2292,6,0)</f>
        <v>6.4275000000000002</v>
      </c>
      <c r="G12" s="61">
        <f t="shared" si="1"/>
        <v>6</v>
      </c>
      <c r="H12" s="60">
        <f>VLOOKUP($A12,'Return Data'!$B$7:$R$2292,7,0)</f>
        <v>4.9378000000000002</v>
      </c>
      <c r="I12" s="61">
        <f t="shared" si="2"/>
        <v>1</v>
      </c>
      <c r="J12" s="60">
        <f>VLOOKUP($A12,'Return Data'!$B$7:$R$2292,8,0)</f>
        <v>4.5084999999999997</v>
      </c>
      <c r="K12" s="61">
        <f t="shared" si="3"/>
        <v>2</v>
      </c>
      <c r="L12" s="60">
        <f>VLOOKUP($A12,'Return Data'!$B$7:$R$2292,9,0)</f>
        <v>4.6639999999999997</v>
      </c>
      <c r="M12" s="61">
        <f t="shared" si="4"/>
        <v>5</v>
      </c>
      <c r="N12" s="60">
        <f>VLOOKUP($A12,'Return Data'!$B$7:$R$2292,10,0)</f>
        <v>4.4367000000000001</v>
      </c>
      <c r="O12" s="61">
        <f t="shared" si="5"/>
        <v>5</v>
      </c>
      <c r="P12" s="60">
        <f>VLOOKUP($A12,'Return Data'!$B$7:$R$2292,11,0)</f>
        <v>4.0042999999999997</v>
      </c>
      <c r="Q12" s="61">
        <f t="shared" si="6"/>
        <v>18</v>
      </c>
      <c r="R12" s="60">
        <f>VLOOKUP($A12,'Return Data'!$B$7:$R$2292,12,0)</f>
        <v>3.8228</v>
      </c>
      <c r="S12" s="61">
        <f t="shared" si="7"/>
        <v>19</v>
      </c>
      <c r="T12" s="60">
        <f>VLOOKUP($A12,'Return Data'!$B$7:$R$2292,13,0)</f>
        <v>3.6757</v>
      </c>
      <c r="U12" s="61">
        <f t="shared" si="8"/>
        <v>19</v>
      </c>
      <c r="V12" s="60">
        <f>VLOOKUP($A12,'Return Data'!$B$7:$R$2292,17,0)</f>
        <v>3.4137</v>
      </c>
      <c r="W12" s="61">
        <f t="shared" si="9"/>
        <v>20</v>
      </c>
      <c r="X12" s="60">
        <f>VLOOKUP($A12,'Return Data'!$B$7:$R$2292,14,0)</f>
        <v>3.8119999999999998</v>
      </c>
      <c r="Y12" s="61">
        <f t="shared" si="10"/>
        <v>29</v>
      </c>
      <c r="Z12" s="60">
        <f>VLOOKUP($A12,'Return Data'!$B$7:$R$2292,16,0)</f>
        <v>6.9343000000000004</v>
      </c>
      <c r="AA12" s="62">
        <f t="shared" si="11"/>
        <v>13</v>
      </c>
    </row>
    <row r="13" spans="1:27" x14ac:dyDescent="0.3">
      <c r="A13" s="58" t="s">
        <v>233</v>
      </c>
      <c r="B13" s="59">
        <f>VLOOKUP($A13,'Return Data'!$B$7:$R$2292,3,0)</f>
        <v>44774</v>
      </c>
      <c r="C13" s="60">
        <f>VLOOKUP($A13,'Return Data'!$B$7:$R$2292,4,0)</f>
        <v>3060.4616999999998</v>
      </c>
      <c r="D13" s="60">
        <f>VLOOKUP($A13,'Return Data'!$B$7:$R$2292,5,0)</f>
        <v>7.6631</v>
      </c>
      <c r="E13" s="61">
        <f t="shared" si="0"/>
        <v>23</v>
      </c>
      <c r="F13" s="60">
        <f>VLOOKUP($A13,'Return Data'!$B$7:$R$2292,6,0)</f>
        <v>6.1440000000000001</v>
      </c>
      <c r="G13" s="61">
        <f t="shared" si="1"/>
        <v>24</v>
      </c>
      <c r="H13" s="60">
        <f>VLOOKUP($A13,'Return Data'!$B$7:$R$2292,7,0)</f>
        <v>4.7191000000000001</v>
      </c>
      <c r="I13" s="61">
        <f t="shared" si="2"/>
        <v>7</v>
      </c>
      <c r="J13" s="60">
        <f>VLOOKUP($A13,'Return Data'!$B$7:$R$2292,8,0)</f>
        <v>4.4263000000000003</v>
      </c>
      <c r="K13" s="61">
        <f t="shared" si="3"/>
        <v>6</v>
      </c>
      <c r="L13" s="60">
        <f>VLOOKUP($A13,'Return Data'!$B$7:$R$2292,9,0)</f>
        <v>4.6764000000000001</v>
      </c>
      <c r="M13" s="61">
        <f t="shared" si="4"/>
        <v>4</v>
      </c>
      <c r="N13" s="60">
        <f>VLOOKUP($A13,'Return Data'!$B$7:$R$2292,10,0)</f>
        <v>4.3727999999999998</v>
      </c>
      <c r="O13" s="61">
        <f t="shared" si="5"/>
        <v>10</v>
      </c>
      <c r="P13" s="60">
        <f>VLOOKUP($A13,'Return Data'!$B$7:$R$2292,11,0)</f>
        <v>4.0358000000000001</v>
      </c>
      <c r="Q13" s="61">
        <f t="shared" si="6"/>
        <v>7</v>
      </c>
      <c r="R13" s="60">
        <f>VLOOKUP($A13,'Return Data'!$B$7:$R$2292,12,0)</f>
        <v>3.875</v>
      </c>
      <c r="S13" s="61">
        <f t="shared" si="7"/>
        <v>9</v>
      </c>
      <c r="T13" s="60">
        <f>VLOOKUP($A13,'Return Data'!$B$7:$R$2292,13,0)</f>
        <v>3.6996000000000002</v>
      </c>
      <c r="U13" s="61">
        <f t="shared" si="8"/>
        <v>10</v>
      </c>
      <c r="V13" s="60">
        <f>VLOOKUP($A13,'Return Data'!$B$7:$R$2292,17,0)</f>
        <v>3.4428000000000001</v>
      </c>
      <c r="W13" s="61">
        <f t="shared" si="9"/>
        <v>13</v>
      </c>
      <c r="X13" s="60">
        <f>VLOOKUP($A13,'Return Data'!$B$7:$R$2292,14,0)</f>
        <v>4.0030000000000001</v>
      </c>
      <c r="Y13" s="61">
        <f t="shared" si="10"/>
        <v>17</v>
      </c>
      <c r="Z13" s="60">
        <f>VLOOKUP($A13,'Return Data'!$B$7:$R$2292,16,0)</f>
        <v>6.9268000000000001</v>
      </c>
      <c r="AA13" s="62">
        <f t="shared" si="11"/>
        <v>14</v>
      </c>
    </row>
    <row r="14" spans="1:27" x14ac:dyDescent="0.3">
      <c r="A14" s="58" t="s">
        <v>234</v>
      </c>
      <c r="B14" s="59">
        <f>VLOOKUP($A14,'Return Data'!$B$7:$R$2292,3,0)</f>
        <v>44774</v>
      </c>
      <c r="C14" s="60">
        <f>VLOOKUP($A14,'Return Data'!$B$7:$R$2292,4,0)</f>
        <v>2745.3289</v>
      </c>
      <c r="D14" s="60">
        <f>VLOOKUP($A14,'Return Data'!$B$7:$R$2292,5,0)</f>
        <v>7.6330999999999998</v>
      </c>
      <c r="E14" s="61">
        <f t="shared" si="0"/>
        <v>25</v>
      </c>
      <c r="F14" s="60">
        <f>VLOOKUP($A14,'Return Data'!$B$7:$R$2292,6,0)</f>
        <v>6.0656999999999996</v>
      </c>
      <c r="G14" s="61">
        <f t="shared" si="1"/>
        <v>29</v>
      </c>
      <c r="H14" s="60">
        <f>VLOOKUP($A14,'Return Data'!$B$7:$R$2292,7,0)</f>
        <v>4.2904999999999998</v>
      </c>
      <c r="I14" s="61">
        <f t="shared" si="2"/>
        <v>33</v>
      </c>
      <c r="J14" s="60">
        <f>VLOOKUP($A14,'Return Data'!$B$7:$R$2292,8,0)</f>
        <v>3.9466000000000001</v>
      </c>
      <c r="K14" s="61">
        <f t="shared" si="3"/>
        <v>32</v>
      </c>
      <c r="L14" s="60">
        <f>VLOOKUP($A14,'Return Data'!$B$7:$R$2292,9,0)</f>
        <v>4.4547999999999996</v>
      </c>
      <c r="M14" s="61">
        <f t="shared" si="4"/>
        <v>28</v>
      </c>
      <c r="N14" s="60">
        <f>VLOOKUP($A14,'Return Data'!$B$7:$R$2292,10,0)</f>
        <v>4.0865</v>
      </c>
      <c r="O14" s="61">
        <f t="shared" si="5"/>
        <v>31</v>
      </c>
      <c r="P14" s="60">
        <f>VLOOKUP($A14,'Return Data'!$B$7:$R$2292,11,0)</f>
        <v>3.7785000000000002</v>
      </c>
      <c r="Q14" s="61">
        <f t="shared" si="6"/>
        <v>31</v>
      </c>
      <c r="R14" s="60">
        <f>VLOOKUP($A14,'Return Data'!$B$7:$R$2292,12,0)</f>
        <v>3.6465000000000001</v>
      </c>
      <c r="S14" s="61">
        <f t="shared" si="7"/>
        <v>30</v>
      </c>
      <c r="T14" s="60">
        <f>VLOOKUP($A14,'Return Data'!$B$7:$R$2292,13,0)</f>
        <v>3.5150999999999999</v>
      </c>
      <c r="U14" s="61">
        <f t="shared" si="8"/>
        <v>29</v>
      </c>
      <c r="V14" s="60">
        <f>VLOOKUP($A14,'Return Data'!$B$7:$R$2292,17,0)</f>
        <v>3.3472</v>
      </c>
      <c r="W14" s="61">
        <f t="shared" si="9"/>
        <v>28</v>
      </c>
      <c r="X14" s="60">
        <f>VLOOKUP($A14,'Return Data'!$B$7:$R$2292,14,0)</f>
        <v>3.9542999999999999</v>
      </c>
      <c r="Y14" s="61">
        <f t="shared" si="10"/>
        <v>24</v>
      </c>
      <c r="Z14" s="60">
        <f>VLOOKUP($A14,'Return Data'!$B$7:$R$2292,16,0)</f>
        <v>6.9260999999999999</v>
      </c>
      <c r="AA14" s="62">
        <f t="shared" si="11"/>
        <v>15</v>
      </c>
    </row>
    <row r="15" spans="1:27" x14ac:dyDescent="0.3">
      <c r="A15" s="58" t="s">
        <v>236</v>
      </c>
      <c r="B15" s="59">
        <f>VLOOKUP($A15,'Return Data'!$B$7:$R$2292,3,0)</f>
        <v>44774</v>
      </c>
      <c r="C15" s="60">
        <f>VLOOKUP($A15,'Return Data'!$B$7:$R$2292,4,0)</f>
        <v>4208.8249999999998</v>
      </c>
      <c r="D15" s="60">
        <f>VLOOKUP($A15,'Return Data'!$B$7:$R$2292,5,0)</f>
        <v>8.7645</v>
      </c>
      <c r="E15" s="61">
        <f t="shared" si="0"/>
        <v>3</v>
      </c>
      <c r="F15" s="60">
        <f>VLOOKUP($A15,'Return Data'!$B$7:$R$2292,6,0)</f>
        <v>6.4992999999999999</v>
      </c>
      <c r="G15" s="61">
        <f t="shared" si="1"/>
        <v>4</v>
      </c>
      <c r="H15" s="60">
        <f>VLOOKUP($A15,'Return Data'!$B$7:$R$2292,7,0)</f>
        <v>4.4591000000000003</v>
      </c>
      <c r="I15" s="61">
        <f t="shared" si="2"/>
        <v>25</v>
      </c>
      <c r="J15" s="60">
        <f>VLOOKUP($A15,'Return Data'!$B$7:$R$2292,8,0)</f>
        <v>4.0960999999999999</v>
      </c>
      <c r="K15" s="61">
        <f t="shared" si="3"/>
        <v>28</v>
      </c>
      <c r="L15" s="60">
        <f>VLOOKUP($A15,'Return Data'!$B$7:$R$2292,9,0)</f>
        <v>4.4885000000000002</v>
      </c>
      <c r="M15" s="61">
        <f t="shared" si="4"/>
        <v>24</v>
      </c>
      <c r="N15" s="60">
        <f>VLOOKUP($A15,'Return Data'!$B$7:$R$2292,10,0)</f>
        <v>4.2656000000000001</v>
      </c>
      <c r="O15" s="61">
        <f t="shared" si="5"/>
        <v>22</v>
      </c>
      <c r="P15" s="60">
        <f>VLOOKUP($A15,'Return Data'!$B$7:$R$2292,11,0)</f>
        <v>3.9653999999999998</v>
      </c>
      <c r="Q15" s="61">
        <f t="shared" si="6"/>
        <v>21</v>
      </c>
      <c r="R15" s="60">
        <f>VLOOKUP($A15,'Return Data'!$B$7:$R$2292,12,0)</f>
        <v>3.8113000000000001</v>
      </c>
      <c r="S15" s="61">
        <f t="shared" si="7"/>
        <v>22</v>
      </c>
      <c r="T15" s="60">
        <f>VLOOKUP($A15,'Return Data'!$B$7:$R$2292,13,0)</f>
        <v>3.6516000000000002</v>
      </c>
      <c r="U15" s="61">
        <f t="shared" si="8"/>
        <v>21</v>
      </c>
      <c r="V15" s="60">
        <f>VLOOKUP($A15,'Return Data'!$B$7:$R$2292,17,0)</f>
        <v>3.3853</v>
      </c>
      <c r="W15" s="61">
        <f t="shared" si="9"/>
        <v>26</v>
      </c>
      <c r="X15" s="60">
        <f>VLOOKUP($A15,'Return Data'!$B$7:$R$2292,14,0)</f>
        <v>3.9569000000000001</v>
      </c>
      <c r="Y15" s="61">
        <f t="shared" si="10"/>
        <v>23</v>
      </c>
      <c r="Z15" s="60">
        <f>VLOOKUP($A15,'Return Data'!$B$7:$R$2292,16,0)</f>
        <v>6.8139000000000003</v>
      </c>
      <c r="AA15" s="62">
        <f t="shared" si="11"/>
        <v>21</v>
      </c>
    </row>
    <row r="16" spans="1:27" x14ac:dyDescent="0.3">
      <c r="A16" s="58" t="s">
        <v>237</v>
      </c>
      <c r="B16" s="59">
        <f>VLOOKUP($A16,'Return Data'!$B$7:$R$2292,3,0)</f>
        <v>44774</v>
      </c>
      <c r="C16" s="60">
        <f>VLOOKUP($A16,'Return Data'!$B$7:$R$2292,4,0)</f>
        <v>2136.5399000000002</v>
      </c>
      <c r="D16" s="60">
        <f>VLOOKUP($A16,'Return Data'!$B$7:$R$2292,5,0)</f>
        <v>8.0516000000000005</v>
      </c>
      <c r="E16" s="61">
        <f t="shared" si="0"/>
        <v>14</v>
      </c>
      <c r="F16" s="60">
        <f>VLOOKUP($A16,'Return Data'!$B$7:$R$2292,6,0)</f>
        <v>6.2769000000000004</v>
      </c>
      <c r="G16" s="61">
        <f t="shared" si="1"/>
        <v>11</v>
      </c>
      <c r="H16" s="60">
        <f>VLOOKUP($A16,'Return Data'!$B$7:$R$2292,7,0)</f>
        <v>4.6337999999999999</v>
      </c>
      <c r="I16" s="61">
        <f t="shared" si="2"/>
        <v>11</v>
      </c>
      <c r="J16" s="60">
        <f>VLOOKUP($A16,'Return Data'!$B$7:$R$2292,8,0)</f>
        <v>4.2317</v>
      </c>
      <c r="K16" s="61">
        <f t="shared" si="3"/>
        <v>16</v>
      </c>
      <c r="L16" s="60">
        <f>VLOOKUP($A16,'Return Data'!$B$7:$R$2292,9,0)</f>
        <v>4.57</v>
      </c>
      <c r="M16" s="61">
        <f t="shared" si="4"/>
        <v>18</v>
      </c>
      <c r="N16" s="60">
        <f>VLOOKUP($A16,'Return Data'!$B$7:$R$2292,10,0)</f>
        <v>4.3662999999999998</v>
      </c>
      <c r="O16" s="61">
        <f t="shared" si="5"/>
        <v>13</v>
      </c>
      <c r="P16" s="60">
        <f>VLOOKUP($A16,'Return Data'!$B$7:$R$2292,11,0)</f>
        <v>4.0015000000000001</v>
      </c>
      <c r="Q16" s="61">
        <f t="shared" si="6"/>
        <v>19</v>
      </c>
      <c r="R16" s="60">
        <f>VLOOKUP($A16,'Return Data'!$B$7:$R$2292,12,0)</f>
        <v>3.8553000000000002</v>
      </c>
      <c r="S16" s="61">
        <f t="shared" si="7"/>
        <v>13</v>
      </c>
      <c r="T16" s="60">
        <f>VLOOKUP($A16,'Return Data'!$B$7:$R$2292,13,0)</f>
        <v>3.6922999999999999</v>
      </c>
      <c r="U16" s="61">
        <f t="shared" si="8"/>
        <v>13</v>
      </c>
      <c r="V16" s="60">
        <f>VLOOKUP($A16,'Return Data'!$B$7:$R$2292,17,0)</f>
        <v>3.4297</v>
      </c>
      <c r="W16" s="61">
        <f t="shared" si="9"/>
        <v>17</v>
      </c>
      <c r="X16" s="60">
        <f>VLOOKUP($A16,'Return Data'!$B$7:$R$2292,14,0)</f>
        <v>3.9777</v>
      </c>
      <c r="Y16" s="61">
        <f t="shared" si="10"/>
        <v>19</v>
      </c>
      <c r="Z16" s="60">
        <f>VLOOKUP($A16,'Return Data'!$B$7:$R$2292,16,0)</f>
        <v>4.2648000000000001</v>
      </c>
      <c r="AA16" s="62">
        <f t="shared" si="11"/>
        <v>32</v>
      </c>
    </row>
    <row r="17" spans="1:27" x14ac:dyDescent="0.3">
      <c r="A17" s="58" t="s">
        <v>238</v>
      </c>
      <c r="B17" s="59">
        <f>VLOOKUP($A17,'Return Data'!$B$7:$R$2292,3,0)</f>
        <v>44774</v>
      </c>
      <c r="C17" s="60">
        <f>VLOOKUP($A17,'Return Data'!$B$7:$R$2292,4,0)</f>
        <v>317.43509999999998</v>
      </c>
      <c r="D17" s="60">
        <f>VLOOKUP($A17,'Return Data'!$B$7:$R$2292,5,0)</f>
        <v>7.9585999999999997</v>
      </c>
      <c r="E17" s="61">
        <f t="shared" si="0"/>
        <v>17</v>
      </c>
      <c r="F17" s="60">
        <f>VLOOKUP($A17,'Return Data'!$B$7:$R$2292,6,0)</f>
        <v>6.266</v>
      </c>
      <c r="G17" s="61">
        <f t="shared" si="1"/>
        <v>13</v>
      </c>
      <c r="H17" s="60">
        <f>VLOOKUP($A17,'Return Data'!$B$7:$R$2292,7,0)</f>
        <v>4.4356</v>
      </c>
      <c r="I17" s="61">
        <f t="shared" si="2"/>
        <v>27</v>
      </c>
      <c r="J17" s="60">
        <f>VLOOKUP($A17,'Return Data'!$B$7:$R$2292,8,0)</f>
        <v>4.1501000000000001</v>
      </c>
      <c r="K17" s="61">
        <f t="shared" si="3"/>
        <v>24</v>
      </c>
      <c r="L17" s="60">
        <f>VLOOKUP($A17,'Return Data'!$B$7:$R$2292,9,0)</f>
        <v>4.5101000000000004</v>
      </c>
      <c r="M17" s="61">
        <f t="shared" si="4"/>
        <v>23</v>
      </c>
      <c r="N17" s="60">
        <f>VLOOKUP($A17,'Return Data'!$B$7:$R$2292,10,0)</f>
        <v>4.2514000000000003</v>
      </c>
      <c r="O17" s="61">
        <f t="shared" si="5"/>
        <v>23</v>
      </c>
      <c r="P17" s="60">
        <f>VLOOKUP($A17,'Return Data'!$B$7:$R$2292,11,0)</f>
        <v>3.9487999999999999</v>
      </c>
      <c r="Q17" s="61">
        <f t="shared" si="6"/>
        <v>23</v>
      </c>
      <c r="R17" s="60">
        <f>VLOOKUP($A17,'Return Data'!$B$7:$R$2292,12,0)</f>
        <v>3.7936000000000001</v>
      </c>
      <c r="S17" s="61">
        <f t="shared" si="7"/>
        <v>26</v>
      </c>
      <c r="T17" s="60">
        <f>VLOOKUP($A17,'Return Data'!$B$7:$R$2292,13,0)</f>
        <v>3.6383999999999999</v>
      </c>
      <c r="U17" s="61">
        <f t="shared" si="8"/>
        <v>25</v>
      </c>
      <c r="V17" s="60">
        <f>VLOOKUP($A17,'Return Data'!$B$7:$R$2292,17,0)</f>
        <v>3.4081000000000001</v>
      </c>
      <c r="W17" s="61">
        <f t="shared" si="9"/>
        <v>22</v>
      </c>
      <c r="X17" s="60">
        <f>VLOOKUP($A17,'Return Data'!$B$7:$R$2292,14,0)</f>
        <v>4.0311000000000003</v>
      </c>
      <c r="Y17" s="61">
        <f t="shared" si="10"/>
        <v>13</v>
      </c>
      <c r="Z17" s="60">
        <f>VLOOKUP($A17,'Return Data'!$B$7:$R$2292,16,0)</f>
        <v>7.1548999999999996</v>
      </c>
      <c r="AA17" s="62">
        <f t="shared" si="11"/>
        <v>4</v>
      </c>
    </row>
    <row r="18" spans="1:27" x14ac:dyDescent="0.3">
      <c r="A18" s="58" t="s">
        <v>239</v>
      </c>
      <c r="B18" s="59">
        <f>VLOOKUP($A18,'Return Data'!$B$7:$R$2292,3,0)</f>
        <v>44774</v>
      </c>
      <c r="C18" s="60">
        <f>VLOOKUP($A18,'Return Data'!$B$7:$R$2292,4,0)</f>
        <v>2304.6875</v>
      </c>
      <c r="D18" s="60">
        <f>VLOOKUP($A18,'Return Data'!$B$7:$R$2292,5,0)</f>
        <v>9.9723000000000006</v>
      </c>
      <c r="E18" s="61">
        <f t="shared" si="0"/>
        <v>1</v>
      </c>
      <c r="F18" s="60">
        <f>VLOOKUP($A18,'Return Data'!$B$7:$R$2292,6,0)</f>
        <v>7.0701999999999998</v>
      </c>
      <c r="G18" s="61">
        <f t="shared" si="1"/>
        <v>1</v>
      </c>
      <c r="H18" s="60">
        <f>VLOOKUP($A18,'Return Data'!$B$7:$R$2292,7,0)</f>
        <v>4.3018000000000001</v>
      </c>
      <c r="I18" s="61">
        <f t="shared" si="2"/>
        <v>32</v>
      </c>
      <c r="J18" s="60">
        <f>VLOOKUP($A18,'Return Data'!$B$7:$R$2292,8,0)</f>
        <v>4.0464000000000002</v>
      </c>
      <c r="K18" s="61">
        <f t="shared" si="3"/>
        <v>31</v>
      </c>
      <c r="L18" s="60">
        <f>VLOOKUP($A18,'Return Data'!$B$7:$R$2292,9,0)</f>
        <v>4.6523000000000003</v>
      </c>
      <c r="M18" s="61">
        <f t="shared" si="4"/>
        <v>6</v>
      </c>
      <c r="N18" s="60">
        <f>VLOOKUP($A18,'Return Data'!$B$7:$R$2292,10,0)</f>
        <v>4.3465999999999996</v>
      </c>
      <c r="O18" s="61">
        <f t="shared" si="5"/>
        <v>17</v>
      </c>
      <c r="P18" s="60">
        <f>VLOOKUP($A18,'Return Data'!$B$7:$R$2292,11,0)</f>
        <v>4.0534999999999997</v>
      </c>
      <c r="Q18" s="61">
        <f t="shared" si="6"/>
        <v>5</v>
      </c>
      <c r="R18" s="60">
        <f>VLOOKUP($A18,'Return Data'!$B$7:$R$2292,12,0)</f>
        <v>3.9144000000000001</v>
      </c>
      <c r="S18" s="61">
        <f t="shared" si="7"/>
        <v>4</v>
      </c>
      <c r="T18" s="60">
        <f>VLOOKUP($A18,'Return Data'!$B$7:$R$2292,13,0)</f>
        <v>3.7511000000000001</v>
      </c>
      <c r="U18" s="61">
        <f t="shared" si="8"/>
        <v>5</v>
      </c>
      <c r="V18" s="60">
        <f>VLOOKUP($A18,'Return Data'!$B$7:$R$2292,17,0)</f>
        <v>3.5739000000000001</v>
      </c>
      <c r="W18" s="61">
        <f t="shared" si="9"/>
        <v>3</v>
      </c>
      <c r="X18" s="60">
        <f>VLOOKUP($A18,'Return Data'!$B$7:$R$2292,14,0)</f>
        <v>4.2074999999999996</v>
      </c>
      <c r="Y18" s="61">
        <f t="shared" si="10"/>
        <v>2</v>
      </c>
      <c r="Z18" s="60">
        <f>VLOOKUP($A18,'Return Data'!$B$7:$R$2292,16,0)</f>
        <v>7.1616</v>
      </c>
      <c r="AA18" s="62">
        <f t="shared" si="11"/>
        <v>3</v>
      </c>
    </row>
    <row r="19" spans="1:27" x14ac:dyDescent="0.3">
      <c r="A19" s="58" t="s">
        <v>240</v>
      </c>
      <c r="B19" s="59">
        <f>VLOOKUP($A19,'Return Data'!$B$7:$R$2292,3,0)</f>
        <v>44774</v>
      </c>
      <c r="C19" s="60">
        <f>VLOOKUP($A19,'Return Data'!$B$7:$R$2292,4,0)</f>
        <v>2592.6271000000002</v>
      </c>
      <c r="D19" s="60">
        <f>VLOOKUP($A19,'Return Data'!$B$7:$R$2292,5,0)</f>
        <v>8.3574000000000002</v>
      </c>
      <c r="E19" s="61">
        <f t="shared" si="0"/>
        <v>6</v>
      </c>
      <c r="F19" s="60">
        <f>VLOOKUP($A19,'Return Data'!$B$7:$R$2292,6,0)</f>
        <v>6.3967999999999998</v>
      </c>
      <c r="G19" s="61">
        <f t="shared" si="1"/>
        <v>8</v>
      </c>
      <c r="H19" s="60">
        <f>VLOOKUP($A19,'Return Data'!$B$7:$R$2292,7,0)</f>
        <v>4.5419999999999998</v>
      </c>
      <c r="I19" s="61">
        <f t="shared" si="2"/>
        <v>17</v>
      </c>
      <c r="J19" s="60">
        <f>VLOOKUP($A19,'Return Data'!$B$7:$R$2292,8,0)</f>
        <v>4.2351999999999999</v>
      </c>
      <c r="K19" s="61">
        <f t="shared" si="3"/>
        <v>15</v>
      </c>
      <c r="L19" s="60">
        <f>VLOOKUP($A19,'Return Data'!$B$7:$R$2292,9,0)</f>
        <v>4.5709</v>
      </c>
      <c r="M19" s="61">
        <f t="shared" si="4"/>
        <v>17</v>
      </c>
      <c r="N19" s="60">
        <f>VLOOKUP($A19,'Return Data'!$B$7:$R$2292,10,0)</f>
        <v>4.3716999999999997</v>
      </c>
      <c r="O19" s="61">
        <f t="shared" si="5"/>
        <v>12</v>
      </c>
      <c r="P19" s="60">
        <f>VLOOKUP($A19,'Return Data'!$B$7:$R$2292,11,0)</f>
        <v>4.0286</v>
      </c>
      <c r="Q19" s="61">
        <f t="shared" si="6"/>
        <v>10</v>
      </c>
      <c r="R19" s="60">
        <f>VLOOKUP($A19,'Return Data'!$B$7:$R$2292,12,0)</f>
        <v>3.8426999999999998</v>
      </c>
      <c r="S19" s="61">
        <f t="shared" si="7"/>
        <v>17</v>
      </c>
      <c r="T19" s="60">
        <f>VLOOKUP($A19,'Return Data'!$B$7:$R$2292,13,0)</f>
        <v>3.6907999999999999</v>
      </c>
      <c r="U19" s="61">
        <f t="shared" si="8"/>
        <v>17</v>
      </c>
      <c r="V19" s="60">
        <f>VLOOKUP($A19,'Return Data'!$B$7:$R$2292,17,0)</f>
        <v>3.4291999999999998</v>
      </c>
      <c r="W19" s="61">
        <f t="shared" si="9"/>
        <v>18</v>
      </c>
      <c r="X19" s="60">
        <f>VLOOKUP($A19,'Return Data'!$B$7:$R$2292,14,0)</f>
        <v>3.9407999999999999</v>
      </c>
      <c r="Y19" s="61">
        <f t="shared" si="10"/>
        <v>25</v>
      </c>
      <c r="Z19" s="60">
        <f>VLOOKUP($A19,'Return Data'!$B$7:$R$2292,16,0)</f>
        <v>5.3303000000000003</v>
      </c>
      <c r="AA19" s="62">
        <f t="shared" si="11"/>
        <v>30</v>
      </c>
    </row>
    <row r="20" spans="1:27" x14ac:dyDescent="0.3">
      <c r="A20" s="58" t="s">
        <v>241</v>
      </c>
      <c r="B20" s="59">
        <f>VLOOKUP($A20,'Return Data'!$B$7:$R$2292,3,0)</f>
        <v>44774</v>
      </c>
      <c r="C20" s="60">
        <f>VLOOKUP($A20,'Return Data'!$B$7:$R$2292,4,0)</f>
        <v>1656.6494</v>
      </c>
      <c r="D20" s="60">
        <f>VLOOKUP($A20,'Return Data'!$B$7:$R$2292,5,0)</f>
        <v>7.6336000000000004</v>
      </c>
      <c r="E20" s="61">
        <f t="shared" si="0"/>
        <v>24</v>
      </c>
      <c r="F20" s="60">
        <f>VLOOKUP($A20,'Return Data'!$B$7:$R$2292,6,0)</f>
        <v>6.0766</v>
      </c>
      <c r="G20" s="61">
        <f t="shared" si="1"/>
        <v>27</v>
      </c>
      <c r="H20" s="60">
        <f>VLOOKUP($A20,'Return Data'!$B$7:$R$2292,7,0)</f>
        <v>4.6753999999999998</v>
      </c>
      <c r="I20" s="61">
        <f t="shared" si="2"/>
        <v>8</v>
      </c>
      <c r="J20" s="60">
        <f>VLOOKUP($A20,'Return Data'!$B$7:$R$2292,8,0)</f>
        <v>4.3442999999999996</v>
      </c>
      <c r="K20" s="61">
        <f t="shared" si="3"/>
        <v>7</v>
      </c>
      <c r="L20" s="60">
        <f>VLOOKUP($A20,'Return Data'!$B$7:$R$2292,9,0)</f>
        <v>4.6017000000000001</v>
      </c>
      <c r="M20" s="61">
        <f t="shared" si="4"/>
        <v>12</v>
      </c>
      <c r="N20" s="60">
        <f>VLOOKUP($A20,'Return Data'!$B$7:$R$2292,10,0)</f>
        <v>4.2507999999999999</v>
      </c>
      <c r="O20" s="61">
        <f t="shared" si="5"/>
        <v>24</v>
      </c>
      <c r="P20" s="60">
        <f>VLOOKUP($A20,'Return Data'!$B$7:$R$2292,11,0)</f>
        <v>3.9064000000000001</v>
      </c>
      <c r="Q20" s="61">
        <f t="shared" si="6"/>
        <v>27</v>
      </c>
      <c r="R20" s="60">
        <f>VLOOKUP($A20,'Return Data'!$B$7:$R$2292,12,0)</f>
        <v>3.7081</v>
      </c>
      <c r="S20" s="61">
        <f t="shared" si="7"/>
        <v>28</v>
      </c>
      <c r="T20" s="60">
        <f>VLOOKUP($A20,'Return Data'!$B$7:$R$2292,13,0)</f>
        <v>3.5596999999999999</v>
      </c>
      <c r="U20" s="61">
        <f t="shared" si="8"/>
        <v>28</v>
      </c>
      <c r="V20" s="60">
        <f>VLOOKUP($A20,'Return Data'!$B$7:$R$2292,17,0)</f>
        <v>3.2031999999999998</v>
      </c>
      <c r="W20" s="61">
        <f t="shared" si="9"/>
        <v>33</v>
      </c>
      <c r="X20" s="60">
        <f>VLOOKUP($A20,'Return Data'!$B$7:$R$2292,14,0)</f>
        <v>3.5901999999999998</v>
      </c>
      <c r="Y20" s="61">
        <f t="shared" si="10"/>
        <v>33</v>
      </c>
      <c r="Z20" s="60">
        <f>VLOOKUP($A20,'Return Data'!$B$7:$R$2292,16,0)</f>
        <v>5.9565999999999999</v>
      </c>
      <c r="AA20" s="62">
        <f t="shared" si="11"/>
        <v>28</v>
      </c>
    </row>
    <row r="21" spans="1:27" x14ac:dyDescent="0.3">
      <c r="A21" s="58" t="s">
        <v>1897</v>
      </c>
      <c r="B21" s="59">
        <f>VLOOKUP($A21,'Return Data'!$B$7:$R$2292,3,0)</f>
        <v>44774</v>
      </c>
      <c r="C21" s="60">
        <f>VLOOKUP($A21,'Return Data'!$B$7:$R$2292,4,0)</f>
        <v>2078.1642000000002</v>
      </c>
      <c r="D21" s="60">
        <f>VLOOKUP($A21,'Return Data'!$B$7:$R$2292,5,0)</f>
        <v>5.7091000000000003</v>
      </c>
      <c r="E21" s="61">
        <f t="shared" si="0"/>
        <v>35</v>
      </c>
      <c r="F21" s="60">
        <f>VLOOKUP($A21,'Return Data'!$B$7:$R$2292,6,0)</f>
        <v>5.1951999999999998</v>
      </c>
      <c r="G21" s="61">
        <f t="shared" si="1"/>
        <v>35</v>
      </c>
      <c r="H21" s="60">
        <f>VLOOKUP($A21,'Return Data'!$B$7:$R$2292,7,0)</f>
        <v>4.5933999999999999</v>
      </c>
      <c r="I21" s="61">
        <f t="shared" si="2"/>
        <v>14</v>
      </c>
      <c r="J21" s="60">
        <f>VLOOKUP($A21,'Return Data'!$B$7:$R$2292,8,0)</f>
        <v>4.4916999999999998</v>
      </c>
      <c r="K21" s="61">
        <f t="shared" si="3"/>
        <v>3</v>
      </c>
      <c r="L21" s="60">
        <f>VLOOKUP($A21,'Return Data'!$B$7:$R$2292,9,0)</f>
        <v>4.4638</v>
      </c>
      <c r="M21" s="61">
        <f t="shared" si="4"/>
        <v>27</v>
      </c>
      <c r="N21" s="60">
        <f>VLOOKUP($A21,'Return Data'!$B$7:$R$2292,10,0)</f>
        <v>4.1276000000000002</v>
      </c>
      <c r="O21" s="61">
        <f t="shared" si="5"/>
        <v>30</v>
      </c>
      <c r="P21" s="60">
        <f>VLOOKUP($A21,'Return Data'!$B$7:$R$2292,11,0)</f>
        <v>3.7401</v>
      </c>
      <c r="Q21" s="61">
        <f t="shared" si="6"/>
        <v>33</v>
      </c>
      <c r="R21" s="60">
        <f>VLOOKUP($A21,'Return Data'!$B$7:$R$2292,12,0)</f>
        <v>3.5756999999999999</v>
      </c>
      <c r="S21" s="61">
        <f t="shared" si="7"/>
        <v>33</v>
      </c>
      <c r="T21" s="60">
        <f>VLOOKUP($A21,'Return Data'!$B$7:$R$2292,13,0)</f>
        <v>3.4232999999999998</v>
      </c>
      <c r="U21" s="61">
        <f t="shared" si="8"/>
        <v>33</v>
      </c>
      <c r="V21" s="60">
        <f>VLOOKUP($A21,'Return Data'!$B$7:$R$2292,17,0)</f>
        <v>3.2677999999999998</v>
      </c>
      <c r="W21" s="61">
        <f t="shared" si="9"/>
        <v>29</v>
      </c>
      <c r="X21" s="60">
        <f>VLOOKUP($A21,'Return Data'!$B$7:$R$2292,14,0)</f>
        <v>3.8216999999999999</v>
      </c>
      <c r="Y21" s="61">
        <f t="shared" si="10"/>
        <v>28</v>
      </c>
      <c r="Z21" s="60">
        <f>VLOOKUP($A21,'Return Data'!$B$7:$R$2292,16,0)</f>
        <v>7.0242000000000004</v>
      </c>
      <c r="AA21" s="62">
        <f t="shared" si="11"/>
        <v>10</v>
      </c>
    </row>
    <row r="22" spans="1:27" x14ac:dyDescent="0.3">
      <c r="A22" s="58" t="s">
        <v>243</v>
      </c>
      <c r="B22" s="59">
        <f>VLOOKUP($A22,'Return Data'!$B$7:$R$2292,3,0)</f>
        <v>44774</v>
      </c>
      <c r="C22" s="60">
        <f>VLOOKUP($A22,'Return Data'!$B$7:$R$2292,4,0)</f>
        <v>2945.5576000000001</v>
      </c>
      <c r="D22" s="60">
        <f>VLOOKUP($A22,'Return Data'!$B$7:$R$2292,5,0)</f>
        <v>8.4183000000000003</v>
      </c>
      <c r="E22" s="61">
        <f t="shared" si="0"/>
        <v>4</v>
      </c>
      <c r="F22" s="60">
        <f>VLOOKUP($A22,'Return Data'!$B$7:$R$2292,6,0)</f>
        <v>6.4341999999999997</v>
      </c>
      <c r="G22" s="61">
        <f t="shared" si="1"/>
        <v>5</v>
      </c>
      <c r="H22" s="60">
        <f>VLOOKUP($A22,'Return Data'!$B$7:$R$2292,7,0)</f>
        <v>4.7774000000000001</v>
      </c>
      <c r="I22" s="61">
        <f t="shared" si="2"/>
        <v>4</v>
      </c>
      <c r="J22" s="60">
        <f>VLOOKUP($A22,'Return Data'!$B$7:$R$2292,8,0)</f>
        <v>4.3105000000000002</v>
      </c>
      <c r="K22" s="61">
        <f t="shared" si="3"/>
        <v>10</v>
      </c>
      <c r="L22" s="60">
        <f>VLOOKUP($A22,'Return Data'!$B$7:$R$2292,9,0)</f>
        <v>4.5815999999999999</v>
      </c>
      <c r="M22" s="61">
        <f t="shared" si="4"/>
        <v>14</v>
      </c>
      <c r="N22" s="60">
        <f>VLOOKUP($A22,'Return Data'!$B$7:$R$2292,10,0)</f>
        <v>4.3493000000000004</v>
      </c>
      <c r="O22" s="61">
        <f t="shared" si="5"/>
        <v>16</v>
      </c>
      <c r="P22" s="60">
        <f>VLOOKUP($A22,'Return Data'!$B$7:$R$2292,11,0)</f>
        <v>4.0209999999999999</v>
      </c>
      <c r="Q22" s="61">
        <f t="shared" si="6"/>
        <v>13</v>
      </c>
      <c r="R22" s="60">
        <f>VLOOKUP($A22,'Return Data'!$B$7:$R$2292,12,0)</f>
        <v>3.8540999999999999</v>
      </c>
      <c r="S22" s="61">
        <f t="shared" si="7"/>
        <v>15</v>
      </c>
      <c r="T22" s="60">
        <f>VLOOKUP($A22,'Return Data'!$B$7:$R$2292,13,0)</f>
        <v>3.6947999999999999</v>
      </c>
      <c r="U22" s="61">
        <f t="shared" si="8"/>
        <v>12</v>
      </c>
      <c r="V22" s="60">
        <f>VLOOKUP($A22,'Return Data'!$B$7:$R$2292,17,0)</f>
        <v>3.4405000000000001</v>
      </c>
      <c r="W22" s="61">
        <f t="shared" si="9"/>
        <v>15</v>
      </c>
      <c r="X22" s="60">
        <f>VLOOKUP($A22,'Return Data'!$B$7:$R$2292,14,0)</f>
        <v>3.9664000000000001</v>
      </c>
      <c r="Y22" s="61">
        <f t="shared" si="10"/>
        <v>20</v>
      </c>
      <c r="Z22" s="60">
        <f>VLOOKUP($A22,'Return Data'!$B$7:$R$2292,16,0)</f>
        <v>7.1161000000000003</v>
      </c>
      <c r="AA22" s="62">
        <f t="shared" si="11"/>
        <v>6</v>
      </c>
    </row>
    <row r="23" spans="1:27" x14ac:dyDescent="0.3">
      <c r="A23" s="58" t="s">
        <v>244</v>
      </c>
      <c r="B23" s="59">
        <f>VLOOKUP($A23,'Return Data'!$B$7:$R$2292,3,0)</f>
        <v>44774</v>
      </c>
      <c r="C23" s="60">
        <f>VLOOKUP($A23,'Return Data'!$B$7:$R$2292,4,0)</f>
        <v>1126.8838000000001</v>
      </c>
      <c r="D23" s="60">
        <f>VLOOKUP($A23,'Return Data'!$B$7:$R$2292,5,0)</f>
        <v>6.7449000000000003</v>
      </c>
      <c r="E23" s="61">
        <f t="shared" si="0"/>
        <v>33</v>
      </c>
      <c r="F23" s="60">
        <f>VLOOKUP($A23,'Return Data'!$B$7:$R$2292,6,0)</f>
        <v>5.6449999999999996</v>
      </c>
      <c r="G23" s="61">
        <f t="shared" si="1"/>
        <v>32</v>
      </c>
      <c r="H23" s="60">
        <f>VLOOKUP($A23,'Return Data'!$B$7:$R$2292,7,0)</f>
        <v>4.4477000000000002</v>
      </c>
      <c r="I23" s="61">
        <f t="shared" si="2"/>
        <v>26</v>
      </c>
      <c r="J23" s="60">
        <f>VLOOKUP($A23,'Return Data'!$B$7:$R$2292,8,0)</f>
        <v>4.2024999999999997</v>
      </c>
      <c r="K23" s="61">
        <f t="shared" si="3"/>
        <v>18</v>
      </c>
      <c r="L23" s="60">
        <f>VLOOKUP($A23,'Return Data'!$B$7:$R$2292,9,0)</f>
        <v>4.4751000000000003</v>
      </c>
      <c r="M23" s="61">
        <f t="shared" si="4"/>
        <v>26</v>
      </c>
      <c r="N23" s="60">
        <f>VLOOKUP($A23,'Return Data'!$B$7:$R$2292,10,0)</f>
        <v>4.3235000000000001</v>
      </c>
      <c r="O23" s="61">
        <f t="shared" si="5"/>
        <v>19</v>
      </c>
      <c r="P23" s="60">
        <f>VLOOKUP($A23,'Return Data'!$B$7:$R$2292,11,0)</f>
        <v>3.88</v>
      </c>
      <c r="Q23" s="61">
        <f t="shared" si="6"/>
        <v>29</v>
      </c>
      <c r="R23" s="60">
        <f>VLOOKUP($A23,'Return Data'!$B$7:$R$2292,12,0)</f>
        <v>3.6823999999999999</v>
      </c>
      <c r="S23" s="61">
        <f t="shared" si="7"/>
        <v>29</v>
      </c>
      <c r="T23" s="60">
        <f>VLOOKUP($A23,'Return Data'!$B$7:$R$2292,13,0)</f>
        <v>3.5127000000000002</v>
      </c>
      <c r="U23" s="61">
        <f t="shared" si="8"/>
        <v>30</v>
      </c>
      <c r="V23" s="60">
        <f>VLOOKUP($A23,'Return Data'!$B$7:$R$2292,17,0)</f>
        <v>3.2219000000000002</v>
      </c>
      <c r="W23" s="61">
        <f t="shared" si="9"/>
        <v>32</v>
      </c>
      <c r="X23" s="60"/>
      <c r="Y23" s="61"/>
      <c r="Z23" s="60">
        <f>VLOOKUP($A23,'Return Data'!$B$7:$R$2292,16,0)</f>
        <v>3.7134</v>
      </c>
      <c r="AA23" s="62">
        <f t="shared" si="11"/>
        <v>35</v>
      </c>
    </row>
    <row r="24" spans="1:27" x14ac:dyDescent="0.3">
      <c r="A24" s="58" t="s">
        <v>245</v>
      </c>
      <c r="B24" s="59">
        <f>VLOOKUP($A24,'Return Data'!$B$7:$R$2292,3,0)</f>
        <v>44774</v>
      </c>
      <c r="C24" s="60">
        <f>VLOOKUP($A24,'Return Data'!$B$7:$R$2292,4,0)</f>
        <v>58.595999999999997</v>
      </c>
      <c r="D24" s="60">
        <f>VLOOKUP($A24,'Return Data'!$B$7:$R$2292,5,0)</f>
        <v>7.4141000000000004</v>
      </c>
      <c r="E24" s="61">
        <f t="shared" si="0"/>
        <v>28</v>
      </c>
      <c r="F24" s="60">
        <f>VLOOKUP($A24,'Return Data'!$B$7:$R$2292,6,0)</f>
        <v>6.0659999999999998</v>
      </c>
      <c r="G24" s="61">
        <f t="shared" si="1"/>
        <v>28</v>
      </c>
      <c r="H24" s="60">
        <f>VLOOKUP($A24,'Return Data'!$B$7:$R$2292,7,0)</f>
        <v>4.6670999999999996</v>
      </c>
      <c r="I24" s="61">
        <f t="shared" si="2"/>
        <v>10</v>
      </c>
      <c r="J24" s="60">
        <f>VLOOKUP($A24,'Return Data'!$B$7:$R$2292,8,0)</f>
        <v>4.2605000000000004</v>
      </c>
      <c r="K24" s="61">
        <f t="shared" si="3"/>
        <v>13</v>
      </c>
      <c r="L24" s="60">
        <f>VLOOKUP($A24,'Return Data'!$B$7:$R$2292,9,0)</f>
        <v>4.6013000000000002</v>
      </c>
      <c r="M24" s="61">
        <f t="shared" si="4"/>
        <v>13</v>
      </c>
      <c r="N24" s="60">
        <f>VLOOKUP($A24,'Return Data'!$B$7:$R$2292,10,0)</f>
        <v>4.3720999999999997</v>
      </c>
      <c r="O24" s="61">
        <f t="shared" si="5"/>
        <v>11</v>
      </c>
      <c r="P24" s="60">
        <f>VLOOKUP($A24,'Return Data'!$B$7:$R$2292,11,0)</f>
        <v>4.0232999999999999</v>
      </c>
      <c r="Q24" s="61">
        <f t="shared" si="6"/>
        <v>12</v>
      </c>
      <c r="R24" s="60">
        <f>VLOOKUP($A24,'Return Data'!$B$7:$R$2292,12,0)</f>
        <v>3.8788</v>
      </c>
      <c r="S24" s="61">
        <f t="shared" si="7"/>
        <v>8</v>
      </c>
      <c r="T24" s="60">
        <f>VLOOKUP($A24,'Return Data'!$B$7:$R$2292,13,0)</f>
        <v>3.7242000000000002</v>
      </c>
      <c r="U24" s="61">
        <f t="shared" si="8"/>
        <v>8</v>
      </c>
      <c r="V24" s="60">
        <f>VLOOKUP($A24,'Return Data'!$B$7:$R$2292,17,0)</f>
        <v>3.4609999999999999</v>
      </c>
      <c r="W24" s="61">
        <f t="shared" si="9"/>
        <v>10</v>
      </c>
      <c r="X24" s="60">
        <f>VLOOKUP($A24,'Return Data'!$B$7:$R$2292,14,0)</f>
        <v>3.9622999999999999</v>
      </c>
      <c r="Y24" s="61">
        <f t="shared" ref="Y24:Y42" si="12">RANK(X24,X$8:X$42,0)</f>
        <v>22</v>
      </c>
      <c r="Z24" s="60">
        <f>VLOOKUP($A24,'Return Data'!$B$7:$R$2292,16,0)</f>
        <v>7.4519000000000002</v>
      </c>
      <c r="AA24" s="62">
        <f t="shared" si="11"/>
        <v>2</v>
      </c>
    </row>
    <row r="25" spans="1:27" x14ac:dyDescent="0.3">
      <c r="A25" s="58" t="s">
        <v>246</v>
      </c>
      <c r="B25" s="59">
        <f>VLOOKUP($A25,'Return Data'!$B$7:$R$2292,3,0)</f>
        <v>44774</v>
      </c>
      <c r="C25" s="60">
        <f>VLOOKUP($A25,'Return Data'!$B$7:$R$2292,4,0)</f>
        <v>4337.3861999999999</v>
      </c>
      <c r="D25" s="60">
        <f>VLOOKUP($A25,'Return Data'!$B$7:$R$2292,5,0)</f>
        <v>7.8639999999999999</v>
      </c>
      <c r="E25" s="61">
        <f t="shared" si="0"/>
        <v>21</v>
      </c>
      <c r="F25" s="60">
        <f>VLOOKUP($A25,'Return Data'!$B$7:$R$2292,6,0)</f>
        <v>6.1144999999999996</v>
      </c>
      <c r="G25" s="61">
        <f t="shared" si="1"/>
        <v>26</v>
      </c>
      <c r="H25" s="60">
        <f>VLOOKUP($A25,'Return Data'!$B$7:$R$2292,7,0)</f>
        <v>4.2680999999999996</v>
      </c>
      <c r="I25" s="61">
        <f t="shared" si="2"/>
        <v>34</v>
      </c>
      <c r="J25" s="60">
        <f>VLOOKUP($A25,'Return Data'!$B$7:$R$2292,8,0)</f>
        <v>3.9426000000000001</v>
      </c>
      <c r="K25" s="61">
        <f t="shared" si="3"/>
        <v>33</v>
      </c>
      <c r="L25" s="60">
        <f>VLOOKUP($A25,'Return Data'!$B$7:$R$2292,9,0)</f>
        <v>4.38</v>
      </c>
      <c r="M25" s="61">
        <f t="shared" si="4"/>
        <v>32</v>
      </c>
      <c r="N25" s="60">
        <f>VLOOKUP($A25,'Return Data'!$B$7:$R$2292,10,0)</f>
        <v>4.2449000000000003</v>
      </c>
      <c r="O25" s="61">
        <f t="shared" si="5"/>
        <v>25</v>
      </c>
      <c r="P25" s="60">
        <f>VLOOKUP($A25,'Return Data'!$B$7:$R$2292,11,0)</f>
        <v>3.9285999999999999</v>
      </c>
      <c r="Q25" s="61">
        <f t="shared" si="6"/>
        <v>26</v>
      </c>
      <c r="R25" s="60">
        <f>VLOOKUP($A25,'Return Data'!$B$7:$R$2292,12,0)</f>
        <v>3.7945000000000002</v>
      </c>
      <c r="S25" s="61">
        <f t="shared" si="7"/>
        <v>25</v>
      </c>
      <c r="T25" s="60">
        <f>VLOOKUP($A25,'Return Data'!$B$7:$R$2292,13,0)</f>
        <v>3.6322999999999999</v>
      </c>
      <c r="U25" s="61">
        <f t="shared" si="8"/>
        <v>26</v>
      </c>
      <c r="V25" s="60">
        <f>VLOOKUP($A25,'Return Data'!$B$7:$R$2292,17,0)</f>
        <v>3.3978999999999999</v>
      </c>
      <c r="W25" s="61">
        <f t="shared" si="9"/>
        <v>25</v>
      </c>
      <c r="X25" s="60">
        <f>VLOOKUP($A25,'Return Data'!$B$7:$R$2292,14,0)</f>
        <v>3.9634999999999998</v>
      </c>
      <c r="Y25" s="61">
        <f t="shared" si="12"/>
        <v>21</v>
      </c>
      <c r="Z25" s="60">
        <f>VLOOKUP($A25,'Return Data'!$B$7:$R$2292,16,0)</f>
        <v>6.8689</v>
      </c>
      <c r="AA25" s="62">
        <f t="shared" si="11"/>
        <v>18</v>
      </c>
    </row>
    <row r="26" spans="1:27" x14ac:dyDescent="0.3">
      <c r="A26" s="58" t="s">
        <v>1934</v>
      </c>
      <c r="B26" s="59">
        <f>VLOOKUP($A26,'Return Data'!$B$7:$R$2292,3,0)</f>
        <v>44774</v>
      </c>
      <c r="C26" s="60">
        <f>VLOOKUP($A26,'Return Data'!$B$7:$R$2292,4,0)</f>
        <v>2941.1489000000001</v>
      </c>
      <c r="D26" s="60">
        <f>VLOOKUP($A26,'Return Data'!$B$7:$R$2292,5,0)</f>
        <v>8.0013000000000005</v>
      </c>
      <c r="E26" s="61">
        <f t="shared" si="0"/>
        <v>15</v>
      </c>
      <c r="F26" s="60">
        <f>VLOOKUP($A26,'Return Data'!$B$7:$R$2292,6,0)</f>
        <v>6.3146000000000004</v>
      </c>
      <c r="G26" s="61">
        <f t="shared" si="1"/>
        <v>10</v>
      </c>
      <c r="H26" s="60">
        <f>VLOOKUP($A26,'Return Data'!$B$7:$R$2292,7,0)</f>
        <v>4.4927999999999999</v>
      </c>
      <c r="I26" s="61">
        <f t="shared" si="2"/>
        <v>23</v>
      </c>
      <c r="J26" s="60">
        <f>VLOOKUP($A26,'Return Data'!$B$7:$R$2292,8,0)</f>
        <v>4.1744000000000003</v>
      </c>
      <c r="K26" s="61">
        <f t="shared" si="3"/>
        <v>21</v>
      </c>
      <c r="L26" s="60">
        <f>VLOOKUP($A26,'Return Data'!$B$7:$R$2292,9,0)</f>
        <v>4.5483000000000002</v>
      </c>
      <c r="M26" s="61">
        <f t="shared" si="4"/>
        <v>20</v>
      </c>
      <c r="N26" s="60">
        <f>VLOOKUP($A26,'Return Data'!$B$7:$R$2292,10,0)</f>
        <v>4.3943000000000003</v>
      </c>
      <c r="O26" s="61">
        <f t="shared" si="5"/>
        <v>8</v>
      </c>
      <c r="P26" s="60">
        <f>VLOOKUP($A26,'Return Data'!$B$7:$R$2292,11,0)</f>
        <v>4.0324999999999998</v>
      </c>
      <c r="Q26" s="61">
        <f t="shared" si="6"/>
        <v>9</v>
      </c>
      <c r="R26" s="60">
        <f>VLOOKUP($A26,'Return Data'!$B$7:$R$2292,12,0)</f>
        <v>3.8571</v>
      </c>
      <c r="S26" s="61">
        <f t="shared" si="7"/>
        <v>12</v>
      </c>
      <c r="T26" s="60">
        <f>VLOOKUP($A26,'Return Data'!$B$7:$R$2292,13,0)</f>
        <v>3.6922000000000001</v>
      </c>
      <c r="U26" s="61">
        <f t="shared" si="8"/>
        <v>14</v>
      </c>
      <c r="V26" s="60">
        <f>VLOOKUP($A26,'Return Data'!$B$7:$R$2292,17,0)</f>
        <v>3.4359999999999999</v>
      </c>
      <c r="W26" s="61">
        <f t="shared" si="9"/>
        <v>16</v>
      </c>
      <c r="X26" s="60">
        <f>VLOOKUP($A26,'Return Data'!$B$7:$R$2292,14,0)</f>
        <v>4.0247999999999999</v>
      </c>
      <c r="Y26" s="61">
        <f t="shared" si="12"/>
        <v>15</v>
      </c>
      <c r="Z26" s="60">
        <f>VLOOKUP($A26,'Return Data'!$B$7:$R$2292,16,0)</f>
        <v>7.0486000000000004</v>
      </c>
      <c r="AA26" s="62">
        <f t="shared" si="11"/>
        <v>8</v>
      </c>
    </row>
    <row r="27" spans="1:27" x14ac:dyDescent="0.3">
      <c r="A27" s="58" t="s">
        <v>1888</v>
      </c>
      <c r="B27" s="59">
        <f>VLOOKUP($A27,'Return Data'!$B$7:$R$2292,3,0)</f>
        <v>44774</v>
      </c>
      <c r="C27" s="60">
        <f>VLOOKUP($A27,'Return Data'!$B$7:$R$2292,4,0)</f>
        <v>3878.4792000000002</v>
      </c>
      <c r="D27" s="60">
        <f>VLOOKUP($A27,'Return Data'!$B$7:$R$2292,5,0)</f>
        <v>8.0876000000000001</v>
      </c>
      <c r="E27" s="61">
        <f t="shared" si="0"/>
        <v>11</v>
      </c>
      <c r="F27" s="60">
        <f>VLOOKUP($A27,'Return Data'!$B$7:$R$2292,6,0)</f>
        <v>6.2294</v>
      </c>
      <c r="G27" s="61">
        <f t="shared" si="1"/>
        <v>17</v>
      </c>
      <c r="H27" s="60">
        <f>VLOOKUP($A27,'Return Data'!$B$7:$R$2292,7,0)</f>
        <v>4.4306999999999999</v>
      </c>
      <c r="I27" s="61">
        <f t="shared" si="2"/>
        <v>28</v>
      </c>
      <c r="J27" s="60">
        <f>VLOOKUP($A27,'Return Data'!$B$7:$R$2292,8,0)</f>
        <v>4.1330999999999998</v>
      </c>
      <c r="K27" s="61">
        <f t="shared" si="3"/>
        <v>27</v>
      </c>
      <c r="L27" s="60">
        <f>VLOOKUP($A27,'Return Data'!$B$7:$R$2292,9,0)</f>
        <v>4.4825999999999997</v>
      </c>
      <c r="M27" s="61">
        <f t="shared" si="4"/>
        <v>25</v>
      </c>
      <c r="N27" s="60">
        <f>VLOOKUP($A27,'Return Data'!$B$7:$R$2292,10,0)</f>
        <v>4.2355999999999998</v>
      </c>
      <c r="O27" s="61">
        <f t="shared" si="5"/>
        <v>26</v>
      </c>
      <c r="P27" s="60">
        <f>VLOOKUP($A27,'Return Data'!$B$7:$R$2292,11,0)</f>
        <v>3.9016000000000002</v>
      </c>
      <c r="Q27" s="61">
        <f t="shared" si="6"/>
        <v>28</v>
      </c>
      <c r="R27" s="60">
        <f>VLOOKUP($A27,'Return Data'!$B$7:$R$2292,12,0)</f>
        <v>3.7736999999999998</v>
      </c>
      <c r="S27" s="61">
        <f t="shared" si="7"/>
        <v>27</v>
      </c>
      <c r="T27" s="60">
        <f>VLOOKUP($A27,'Return Data'!$B$7:$R$2292,13,0)</f>
        <v>3.6259999999999999</v>
      </c>
      <c r="U27" s="61">
        <f t="shared" si="8"/>
        <v>27</v>
      </c>
      <c r="V27" s="60">
        <f>VLOOKUP($A27,'Return Data'!$B$7:$R$2292,17,0)</f>
        <v>3.4064999999999999</v>
      </c>
      <c r="W27" s="61">
        <f t="shared" si="9"/>
        <v>23</v>
      </c>
      <c r="X27" s="60">
        <f>VLOOKUP($A27,'Return Data'!$B$7:$R$2292,14,0)</f>
        <v>4.0343</v>
      </c>
      <c r="Y27" s="61">
        <f t="shared" si="12"/>
        <v>10</v>
      </c>
      <c r="Z27" s="60">
        <f>VLOOKUP($A27,'Return Data'!$B$7:$R$2292,16,0)</f>
        <v>6.87</v>
      </c>
      <c r="AA27" s="62">
        <f t="shared" si="11"/>
        <v>17</v>
      </c>
    </row>
    <row r="28" spans="1:27" x14ac:dyDescent="0.3">
      <c r="A28" s="58" t="s">
        <v>434</v>
      </c>
      <c r="B28" s="59">
        <f>VLOOKUP($A28,'Return Data'!$B$7:$R$2292,3,0)</f>
        <v>44774</v>
      </c>
      <c r="C28" s="60">
        <f>VLOOKUP($A28,'Return Data'!$B$7:$R$2292,4,0)</f>
        <v>1394.1128000000001</v>
      </c>
      <c r="D28" s="60">
        <f>VLOOKUP($A28,'Return Data'!$B$7:$R$2292,5,0)</f>
        <v>8.2779000000000007</v>
      </c>
      <c r="E28" s="61">
        <f t="shared" si="0"/>
        <v>9</v>
      </c>
      <c r="F28" s="60">
        <f>VLOOKUP($A28,'Return Data'!$B$7:$R$2292,6,0)</f>
        <v>6.4020999999999999</v>
      </c>
      <c r="G28" s="61">
        <f t="shared" si="1"/>
        <v>7</v>
      </c>
      <c r="H28" s="60">
        <f>VLOOKUP($A28,'Return Data'!$B$7:$R$2292,7,0)</f>
        <v>4.9069000000000003</v>
      </c>
      <c r="I28" s="61">
        <f t="shared" si="2"/>
        <v>3</v>
      </c>
      <c r="J28" s="60">
        <f>VLOOKUP($A28,'Return Data'!$B$7:$R$2292,8,0)</f>
        <v>4.4892000000000003</v>
      </c>
      <c r="K28" s="61">
        <f t="shared" si="3"/>
        <v>4</v>
      </c>
      <c r="L28" s="60">
        <f>VLOOKUP($A28,'Return Data'!$B$7:$R$2292,9,0)</f>
        <v>4.7263999999999999</v>
      </c>
      <c r="M28" s="61">
        <f t="shared" si="4"/>
        <v>2</v>
      </c>
      <c r="N28" s="60">
        <f>VLOOKUP($A28,'Return Data'!$B$7:$R$2292,10,0)</f>
        <v>4.4611000000000001</v>
      </c>
      <c r="O28" s="61">
        <f t="shared" si="5"/>
        <v>3</v>
      </c>
      <c r="P28" s="60">
        <f>VLOOKUP($A28,'Return Data'!$B$7:$R$2292,11,0)</f>
        <v>4.0564999999999998</v>
      </c>
      <c r="Q28" s="61">
        <f t="shared" si="6"/>
        <v>4</v>
      </c>
      <c r="R28" s="60">
        <f>VLOOKUP($A28,'Return Data'!$B$7:$R$2292,12,0)</f>
        <v>3.9055</v>
      </c>
      <c r="S28" s="61">
        <f t="shared" si="7"/>
        <v>6</v>
      </c>
      <c r="T28" s="60">
        <f>VLOOKUP($A28,'Return Data'!$B$7:$R$2292,13,0)</f>
        <v>3.7254</v>
      </c>
      <c r="U28" s="61">
        <f t="shared" si="8"/>
        <v>7</v>
      </c>
      <c r="V28" s="60">
        <f>VLOOKUP($A28,'Return Data'!$B$7:$R$2292,17,0)</f>
        <v>3.5072000000000001</v>
      </c>
      <c r="W28" s="61">
        <f t="shared" si="9"/>
        <v>4</v>
      </c>
      <c r="X28" s="60">
        <f>VLOOKUP($A28,'Return Data'!$B$7:$R$2292,14,0)</f>
        <v>4.1077000000000004</v>
      </c>
      <c r="Y28" s="61">
        <f t="shared" si="12"/>
        <v>3</v>
      </c>
      <c r="Z28" s="60">
        <f>VLOOKUP($A28,'Return Data'!$B$7:$R$2292,16,0)</f>
        <v>5.6146000000000003</v>
      </c>
      <c r="AA28" s="62">
        <f t="shared" si="11"/>
        <v>29</v>
      </c>
    </row>
    <row r="29" spans="1:27" x14ac:dyDescent="0.3">
      <c r="A29" s="58" t="s">
        <v>250</v>
      </c>
      <c r="B29" s="59">
        <f>VLOOKUP($A29,'Return Data'!$B$7:$R$2292,3,0)</f>
        <v>44774</v>
      </c>
      <c r="C29" s="60">
        <f>VLOOKUP($A29,'Return Data'!$B$7:$R$2292,4,0)</f>
        <v>2247.7148999999999</v>
      </c>
      <c r="D29" s="60">
        <f>VLOOKUP($A29,'Return Data'!$B$7:$R$2292,5,0)</f>
        <v>7.6841999999999997</v>
      </c>
      <c r="E29" s="61">
        <f t="shared" si="0"/>
        <v>22</v>
      </c>
      <c r="F29" s="60">
        <f>VLOOKUP($A29,'Return Data'!$B$7:$R$2292,6,0)</f>
        <v>6.1684000000000001</v>
      </c>
      <c r="G29" s="61">
        <f t="shared" si="1"/>
        <v>23</v>
      </c>
      <c r="H29" s="60">
        <f>VLOOKUP($A29,'Return Data'!$B$7:$R$2292,7,0)</f>
        <v>4.6210000000000004</v>
      </c>
      <c r="I29" s="61">
        <f t="shared" si="2"/>
        <v>13</v>
      </c>
      <c r="J29" s="60">
        <f>VLOOKUP($A29,'Return Data'!$B$7:$R$2292,8,0)</f>
        <v>4.2601000000000004</v>
      </c>
      <c r="K29" s="61">
        <f t="shared" si="3"/>
        <v>14</v>
      </c>
      <c r="L29" s="60">
        <f>VLOOKUP($A29,'Return Data'!$B$7:$R$2292,9,0)</f>
        <v>4.5740999999999996</v>
      </c>
      <c r="M29" s="61">
        <f t="shared" si="4"/>
        <v>15</v>
      </c>
      <c r="N29" s="60">
        <f>VLOOKUP($A29,'Return Data'!$B$7:$R$2292,10,0)</f>
        <v>4.4222999999999999</v>
      </c>
      <c r="O29" s="61">
        <f t="shared" si="5"/>
        <v>6</v>
      </c>
      <c r="P29" s="60">
        <f>VLOOKUP($A29,'Return Data'!$B$7:$R$2292,11,0)</f>
        <v>4.0347</v>
      </c>
      <c r="Q29" s="61">
        <f t="shared" si="6"/>
        <v>8</v>
      </c>
      <c r="R29" s="60">
        <f>VLOOKUP($A29,'Return Data'!$B$7:$R$2292,12,0)</f>
        <v>3.8553000000000002</v>
      </c>
      <c r="S29" s="61">
        <f t="shared" si="7"/>
        <v>13</v>
      </c>
      <c r="T29" s="60">
        <f>VLOOKUP($A29,'Return Data'!$B$7:$R$2292,13,0)</f>
        <v>3.6974999999999998</v>
      </c>
      <c r="U29" s="61">
        <f t="shared" si="8"/>
        <v>11</v>
      </c>
      <c r="V29" s="60">
        <f>VLOOKUP($A29,'Return Data'!$B$7:$R$2292,17,0)</f>
        <v>3.4940000000000002</v>
      </c>
      <c r="W29" s="61">
        <f t="shared" si="9"/>
        <v>6</v>
      </c>
      <c r="X29" s="60">
        <f>VLOOKUP($A29,'Return Data'!$B$7:$R$2292,14,0)</f>
        <v>4.0387000000000004</v>
      </c>
      <c r="Y29" s="61">
        <f t="shared" si="12"/>
        <v>8</v>
      </c>
      <c r="Z29" s="60">
        <f>VLOOKUP($A29,'Return Data'!$B$7:$R$2292,16,0)</f>
        <v>6.1553000000000004</v>
      </c>
      <c r="AA29" s="62">
        <f t="shared" si="11"/>
        <v>27</v>
      </c>
    </row>
    <row r="30" spans="1:27" x14ac:dyDescent="0.3">
      <c r="A30" s="58" t="s">
        <v>251</v>
      </c>
      <c r="B30" s="59">
        <f>VLOOKUP($A30,'Return Data'!$B$7:$R$2292,3,0)</f>
        <v>44774</v>
      </c>
      <c r="C30" s="60">
        <f>VLOOKUP($A30,'Return Data'!$B$7:$R$2292,4,0)</f>
        <v>11.4811</v>
      </c>
      <c r="D30" s="60">
        <f>VLOOKUP($A30,'Return Data'!$B$7:$R$2292,5,0)</f>
        <v>6.9954000000000001</v>
      </c>
      <c r="E30" s="61">
        <f t="shared" si="0"/>
        <v>30</v>
      </c>
      <c r="F30" s="60">
        <f>VLOOKUP($A30,'Return Data'!$B$7:$R$2292,6,0)</f>
        <v>5.6191000000000004</v>
      </c>
      <c r="G30" s="61">
        <f t="shared" si="1"/>
        <v>34</v>
      </c>
      <c r="H30" s="60">
        <f>VLOOKUP($A30,'Return Data'!$B$7:$R$2292,7,0)</f>
        <v>4.7731000000000003</v>
      </c>
      <c r="I30" s="61">
        <f t="shared" si="2"/>
        <v>5</v>
      </c>
      <c r="J30" s="60">
        <f>VLOOKUP($A30,'Return Data'!$B$7:$R$2292,8,0)</f>
        <v>4.0711000000000004</v>
      </c>
      <c r="K30" s="61">
        <f t="shared" si="3"/>
        <v>29</v>
      </c>
      <c r="L30" s="60">
        <f>VLOOKUP($A30,'Return Data'!$B$7:$R$2292,9,0)</f>
        <v>4.2610999999999999</v>
      </c>
      <c r="M30" s="61">
        <f t="shared" si="4"/>
        <v>35</v>
      </c>
      <c r="N30" s="60">
        <f>VLOOKUP($A30,'Return Data'!$B$7:$R$2292,10,0)</f>
        <v>4.0071000000000003</v>
      </c>
      <c r="O30" s="61">
        <f t="shared" si="5"/>
        <v>34</v>
      </c>
      <c r="P30" s="60">
        <f>VLOOKUP($A30,'Return Data'!$B$7:$R$2292,11,0)</f>
        <v>3.7061999999999999</v>
      </c>
      <c r="Q30" s="61">
        <f t="shared" si="6"/>
        <v>34</v>
      </c>
      <c r="R30" s="60">
        <f>VLOOKUP($A30,'Return Data'!$B$7:$R$2292,12,0)</f>
        <v>3.5320999999999998</v>
      </c>
      <c r="S30" s="61">
        <f t="shared" si="7"/>
        <v>34</v>
      </c>
      <c r="T30" s="60">
        <f>VLOOKUP($A30,'Return Data'!$B$7:$R$2292,13,0)</f>
        <v>3.3727999999999998</v>
      </c>
      <c r="U30" s="61">
        <f t="shared" si="8"/>
        <v>34</v>
      </c>
      <c r="V30" s="60">
        <f>VLOOKUP($A30,'Return Data'!$B$7:$R$2292,17,0)</f>
        <v>3.1193</v>
      </c>
      <c r="W30" s="61">
        <f t="shared" si="9"/>
        <v>34</v>
      </c>
      <c r="X30" s="60">
        <f>VLOOKUP($A30,'Return Data'!$B$7:$R$2292,14,0)</f>
        <v>3.4821</v>
      </c>
      <c r="Y30" s="61">
        <f t="shared" si="12"/>
        <v>34</v>
      </c>
      <c r="Z30" s="60">
        <f>VLOOKUP($A30,'Return Data'!$B$7:$R$2292,16,0)</f>
        <v>3.89</v>
      </c>
      <c r="AA30" s="62">
        <f t="shared" si="11"/>
        <v>34</v>
      </c>
    </row>
    <row r="31" spans="1:27" x14ac:dyDescent="0.3">
      <c r="A31" s="58" t="s">
        <v>1877</v>
      </c>
      <c r="B31" s="59">
        <f>VLOOKUP($A31,'Return Data'!$B$7:$R$2292,3,0)</f>
        <v>44774</v>
      </c>
      <c r="C31" s="60">
        <f>VLOOKUP($A31,'Return Data'!$B$7:$R$2292,4,0)</f>
        <v>2350.2366999999999</v>
      </c>
      <c r="D31" s="60">
        <f>VLOOKUP($A31,'Return Data'!$B$7:$R$2292,5,0)</f>
        <v>6.8174999999999999</v>
      </c>
      <c r="E31" s="61">
        <f t="shared" si="0"/>
        <v>32</v>
      </c>
      <c r="F31" s="60">
        <f>VLOOKUP($A31,'Return Data'!$B$7:$R$2292,6,0)</f>
        <v>5.9504999999999999</v>
      </c>
      <c r="G31" s="61">
        <f t="shared" si="1"/>
        <v>30</v>
      </c>
      <c r="H31" s="60">
        <f>VLOOKUP($A31,'Return Data'!$B$7:$R$2292,7,0)</f>
        <v>4.5826000000000002</v>
      </c>
      <c r="I31" s="61">
        <f t="shared" si="2"/>
        <v>16</v>
      </c>
      <c r="J31" s="60">
        <f>VLOOKUP($A31,'Return Data'!$B$7:$R$2292,8,0)</f>
        <v>4.4856999999999996</v>
      </c>
      <c r="K31" s="61">
        <f t="shared" si="3"/>
        <v>5</v>
      </c>
      <c r="L31" s="60">
        <f>VLOOKUP($A31,'Return Data'!$B$7:$R$2292,9,0)</f>
        <v>4.7557</v>
      </c>
      <c r="M31" s="61">
        <f t="shared" si="4"/>
        <v>1</v>
      </c>
      <c r="N31" s="60">
        <f>VLOOKUP($A31,'Return Data'!$B$7:$R$2292,10,0)</f>
        <v>4.5058999999999996</v>
      </c>
      <c r="O31" s="61">
        <f t="shared" si="5"/>
        <v>1</v>
      </c>
      <c r="P31" s="60">
        <f>VLOOKUP($A31,'Return Data'!$B$7:$R$2292,11,0)</f>
        <v>4.4699</v>
      </c>
      <c r="Q31" s="61">
        <f t="shared" si="6"/>
        <v>1</v>
      </c>
      <c r="R31" s="60">
        <f>VLOOKUP($A31,'Return Data'!$B$7:$R$2292,12,0)</f>
        <v>4.3440000000000003</v>
      </c>
      <c r="S31" s="61">
        <f t="shared" si="7"/>
        <v>1</v>
      </c>
      <c r="T31" s="60">
        <f>VLOOKUP($A31,'Return Data'!$B$7:$R$2292,13,0)</f>
        <v>4.1481000000000003</v>
      </c>
      <c r="U31" s="61">
        <f t="shared" si="8"/>
        <v>1</v>
      </c>
      <c r="V31" s="60">
        <f>VLOOKUP($A31,'Return Data'!$B$7:$R$2292,17,0)</f>
        <v>3.5937999999999999</v>
      </c>
      <c r="W31" s="61">
        <f t="shared" si="9"/>
        <v>2</v>
      </c>
      <c r="X31" s="60">
        <f>VLOOKUP($A31,'Return Data'!$B$7:$R$2292,14,0)</f>
        <v>3.9089</v>
      </c>
      <c r="Y31" s="61">
        <f t="shared" si="12"/>
        <v>26</v>
      </c>
      <c r="Z31" s="60">
        <f>VLOOKUP($A31,'Return Data'!$B$7:$R$2292,16,0)</f>
        <v>7.1017999999999999</v>
      </c>
      <c r="AA31" s="62">
        <f t="shared" si="11"/>
        <v>7</v>
      </c>
    </row>
    <row r="32" spans="1:27" x14ac:dyDescent="0.3">
      <c r="A32" s="58" t="s">
        <v>252</v>
      </c>
      <c r="B32" s="59">
        <f>VLOOKUP($A32,'Return Data'!$B$7:$R$2292,3,0)</f>
        <v>44774</v>
      </c>
      <c r="C32" s="60">
        <f>VLOOKUP($A32,'Return Data'!$B$7:$R$2292,4,0)</f>
        <v>5234.8833000000004</v>
      </c>
      <c r="D32" s="60">
        <f>VLOOKUP($A32,'Return Data'!$B$7:$R$2292,5,0)</f>
        <v>7.6022999999999996</v>
      </c>
      <c r="E32" s="61">
        <f t="shared" si="0"/>
        <v>27</v>
      </c>
      <c r="F32" s="60">
        <f>VLOOKUP($A32,'Return Data'!$B$7:$R$2292,6,0)</f>
        <v>6.1340000000000003</v>
      </c>
      <c r="G32" s="61">
        <f t="shared" si="1"/>
        <v>25</v>
      </c>
      <c r="H32" s="60">
        <f>VLOOKUP($A32,'Return Data'!$B$7:$R$2292,7,0)</f>
        <v>4.5351999999999997</v>
      </c>
      <c r="I32" s="61">
        <f t="shared" si="2"/>
        <v>19</v>
      </c>
      <c r="J32" s="60">
        <f>VLOOKUP($A32,'Return Data'!$B$7:$R$2292,8,0)</f>
        <v>4.1878000000000002</v>
      </c>
      <c r="K32" s="61">
        <f t="shared" si="3"/>
        <v>20</v>
      </c>
      <c r="L32" s="60">
        <f>VLOOKUP($A32,'Return Data'!$B$7:$R$2292,9,0)</f>
        <v>4.5209999999999999</v>
      </c>
      <c r="M32" s="61">
        <f t="shared" si="4"/>
        <v>22</v>
      </c>
      <c r="N32" s="60">
        <f>VLOOKUP($A32,'Return Data'!$B$7:$R$2292,10,0)</f>
        <v>4.2342000000000004</v>
      </c>
      <c r="O32" s="61">
        <f t="shared" si="5"/>
        <v>27</v>
      </c>
      <c r="P32" s="60">
        <f>VLOOKUP($A32,'Return Data'!$B$7:$R$2292,11,0)</f>
        <v>3.9420000000000002</v>
      </c>
      <c r="Q32" s="61">
        <f t="shared" si="6"/>
        <v>25</v>
      </c>
      <c r="R32" s="60">
        <f>VLOOKUP($A32,'Return Data'!$B$7:$R$2292,12,0)</f>
        <v>3.819</v>
      </c>
      <c r="S32" s="61">
        <f t="shared" si="7"/>
        <v>20</v>
      </c>
      <c r="T32" s="60">
        <f>VLOOKUP($A32,'Return Data'!$B$7:$R$2292,13,0)</f>
        <v>3.6448999999999998</v>
      </c>
      <c r="U32" s="61">
        <f t="shared" si="8"/>
        <v>23</v>
      </c>
      <c r="V32" s="60">
        <f>VLOOKUP($A32,'Return Data'!$B$7:$R$2292,17,0)</f>
        <v>3.4028</v>
      </c>
      <c r="W32" s="61">
        <f t="shared" si="9"/>
        <v>24</v>
      </c>
      <c r="X32" s="60">
        <f>VLOOKUP($A32,'Return Data'!$B$7:$R$2292,14,0)</f>
        <v>4.0312999999999999</v>
      </c>
      <c r="Y32" s="61">
        <f t="shared" si="12"/>
        <v>12</v>
      </c>
      <c r="Z32" s="60">
        <f>VLOOKUP($A32,'Return Data'!$B$7:$R$2292,16,0)</f>
        <v>6.8510999999999997</v>
      </c>
      <c r="AA32" s="62">
        <f t="shared" si="11"/>
        <v>19</v>
      </c>
    </row>
    <row r="33" spans="1:27" x14ac:dyDescent="0.3">
      <c r="A33" s="58" t="s">
        <v>253</v>
      </c>
      <c r="B33" s="59">
        <f>VLOOKUP($A33,'Return Data'!$B$7:$R$2292,3,0)</f>
        <v>44774</v>
      </c>
      <c r="C33" s="60">
        <f>VLOOKUP($A33,'Return Data'!$B$7:$R$2292,4,0)</f>
        <v>1202.1578</v>
      </c>
      <c r="D33" s="60">
        <f>VLOOKUP($A33,'Return Data'!$B$7:$R$2292,5,0)</f>
        <v>8.3423999999999996</v>
      </c>
      <c r="E33" s="61">
        <f t="shared" si="0"/>
        <v>7</v>
      </c>
      <c r="F33" s="60">
        <f>VLOOKUP($A33,'Return Data'!$B$7:$R$2292,6,0)</f>
        <v>6.1818</v>
      </c>
      <c r="G33" s="61">
        <f t="shared" si="1"/>
        <v>20</v>
      </c>
      <c r="H33" s="60">
        <f>VLOOKUP($A33,'Return Data'!$B$7:$R$2292,7,0)</f>
        <v>4.5083000000000002</v>
      </c>
      <c r="I33" s="61">
        <f t="shared" si="2"/>
        <v>22</v>
      </c>
      <c r="J33" s="60">
        <f>VLOOKUP($A33,'Return Data'!$B$7:$R$2292,8,0)</f>
        <v>4.1981999999999999</v>
      </c>
      <c r="K33" s="61">
        <f t="shared" si="3"/>
        <v>19</v>
      </c>
      <c r="L33" s="60">
        <f>VLOOKUP($A33,'Return Data'!$B$7:$R$2292,9,0)</f>
        <v>4.4096000000000002</v>
      </c>
      <c r="M33" s="61">
        <f t="shared" si="4"/>
        <v>30</v>
      </c>
      <c r="N33" s="60">
        <f>VLOOKUP($A33,'Return Data'!$B$7:$R$2292,10,0)</f>
        <v>4.0305</v>
      </c>
      <c r="O33" s="61">
        <f t="shared" si="5"/>
        <v>33</v>
      </c>
      <c r="P33" s="60">
        <f>VLOOKUP($A33,'Return Data'!$B$7:$R$2292,11,0)</f>
        <v>3.7618999999999998</v>
      </c>
      <c r="Q33" s="61">
        <f t="shared" si="6"/>
        <v>32</v>
      </c>
      <c r="R33" s="60">
        <f>VLOOKUP($A33,'Return Data'!$B$7:$R$2292,12,0)</f>
        <v>3.6269999999999998</v>
      </c>
      <c r="S33" s="61">
        <f t="shared" si="7"/>
        <v>32</v>
      </c>
      <c r="T33" s="60">
        <f>VLOOKUP($A33,'Return Data'!$B$7:$R$2292,13,0)</f>
        <v>3.4952000000000001</v>
      </c>
      <c r="U33" s="61">
        <f t="shared" si="8"/>
        <v>32</v>
      </c>
      <c r="V33" s="60">
        <f>VLOOKUP($A33,'Return Data'!$B$7:$R$2292,17,0)</f>
        <v>3.2631999999999999</v>
      </c>
      <c r="W33" s="61">
        <f t="shared" si="9"/>
        <v>31</v>
      </c>
      <c r="X33" s="60">
        <f>VLOOKUP($A33,'Return Data'!$B$7:$R$2292,14,0)</f>
        <v>3.6892999999999998</v>
      </c>
      <c r="Y33" s="61">
        <f t="shared" si="12"/>
        <v>30</v>
      </c>
      <c r="Z33" s="60">
        <f>VLOOKUP($A33,'Return Data'!$B$7:$R$2292,16,0)</f>
        <v>4.4516</v>
      </c>
      <c r="AA33" s="62">
        <f t="shared" si="11"/>
        <v>31</v>
      </c>
    </row>
    <row r="34" spans="1:27" x14ac:dyDescent="0.3">
      <c r="A34" s="58" t="s">
        <v>1944</v>
      </c>
      <c r="B34" s="59">
        <f>VLOOKUP($A34,'Return Data'!$B$7:$R$2292,3,0)</f>
        <v>44774</v>
      </c>
      <c r="C34" s="60">
        <f>VLOOKUP($A34,'Return Data'!$B$7:$R$2292,4,0)</f>
        <v>279.12290000000002</v>
      </c>
      <c r="D34" s="60">
        <f>VLOOKUP($A34,'Return Data'!$B$7:$R$2292,5,0)</f>
        <v>6.9711999999999996</v>
      </c>
      <c r="E34" s="61">
        <f t="shared" si="0"/>
        <v>31</v>
      </c>
      <c r="F34" s="60">
        <f>VLOOKUP($A34,'Return Data'!$B$7:$R$2292,6,0)</f>
        <v>5.9004000000000003</v>
      </c>
      <c r="G34" s="61">
        <f t="shared" si="1"/>
        <v>31</v>
      </c>
      <c r="H34" s="60">
        <f>VLOOKUP($A34,'Return Data'!$B$7:$R$2292,7,0)</f>
        <v>4.9177</v>
      </c>
      <c r="I34" s="61">
        <f t="shared" si="2"/>
        <v>2</v>
      </c>
      <c r="J34" s="60">
        <f>VLOOKUP($A34,'Return Data'!$B$7:$R$2292,8,0)</f>
        <v>4.5361000000000002</v>
      </c>
      <c r="K34" s="61">
        <f t="shared" si="3"/>
        <v>1</v>
      </c>
      <c r="L34" s="60">
        <f>VLOOKUP($A34,'Return Data'!$B$7:$R$2292,9,0)</f>
        <v>4.6864999999999997</v>
      </c>
      <c r="M34" s="61">
        <f t="shared" si="4"/>
        <v>3</v>
      </c>
      <c r="N34" s="60">
        <f>VLOOKUP($A34,'Return Data'!$B$7:$R$2292,10,0)</f>
        <v>4.3784000000000001</v>
      </c>
      <c r="O34" s="61">
        <f t="shared" si="5"/>
        <v>9</v>
      </c>
      <c r="P34" s="60">
        <f>VLOOKUP($A34,'Return Data'!$B$7:$R$2292,11,0)</f>
        <v>4.0277000000000003</v>
      </c>
      <c r="Q34" s="61">
        <f t="shared" si="6"/>
        <v>11</v>
      </c>
      <c r="R34" s="60">
        <f>VLOOKUP($A34,'Return Data'!$B$7:$R$2292,12,0)</f>
        <v>3.851</v>
      </c>
      <c r="S34" s="61">
        <f t="shared" si="7"/>
        <v>16</v>
      </c>
      <c r="T34" s="60">
        <f>VLOOKUP($A34,'Return Data'!$B$7:$R$2292,13,0)</f>
        <v>3.6915</v>
      </c>
      <c r="U34" s="61">
        <f t="shared" si="8"/>
        <v>16</v>
      </c>
      <c r="V34" s="60">
        <f>VLOOKUP($A34,'Return Data'!$B$7:$R$2292,17,0)</f>
        <v>3.4405999999999999</v>
      </c>
      <c r="W34" s="61">
        <f t="shared" si="9"/>
        <v>14</v>
      </c>
      <c r="X34" s="60">
        <f>VLOOKUP($A34,'Return Data'!$B$7:$R$2292,14,0)</f>
        <v>4.0374999999999996</v>
      </c>
      <c r="Y34" s="61">
        <f t="shared" si="12"/>
        <v>9</v>
      </c>
      <c r="Z34" s="60">
        <f>VLOOKUP($A34,'Return Data'!$B$7:$R$2292,16,0)</f>
        <v>7.1231999999999998</v>
      </c>
      <c r="AA34" s="62">
        <f t="shared" si="11"/>
        <v>5</v>
      </c>
    </row>
    <row r="35" spans="1:27" x14ac:dyDescent="0.3">
      <c r="A35" s="58" t="s">
        <v>256</v>
      </c>
      <c r="B35" s="59">
        <f>VLOOKUP($A35,'Return Data'!$B$7:$R$2292,3,0)</f>
        <v>44774</v>
      </c>
      <c r="C35" s="60">
        <f>VLOOKUP($A35,'Return Data'!$B$7:$R$2292,4,0)</f>
        <v>34.162700000000001</v>
      </c>
      <c r="D35" s="60">
        <f>VLOOKUP($A35,'Return Data'!$B$7:$R$2292,5,0)</f>
        <v>6.7323000000000004</v>
      </c>
      <c r="E35" s="61">
        <f t="shared" si="0"/>
        <v>34</v>
      </c>
      <c r="F35" s="60">
        <f>VLOOKUP($A35,'Return Data'!$B$7:$R$2292,6,0)</f>
        <v>5.6295999999999999</v>
      </c>
      <c r="G35" s="61">
        <f t="shared" si="1"/>
        <v>33</v>
      </c>
      <c r="H35" s="60">
        <f>VLOOKUP($A35,'Return Data'!$B$7:$R$2292,7,0)</f>
        <v>4.3383000000000003</v>
      </c>
      <c r="I35" s="61">
        <f t="shared" si="2"/>
        <v>30</v>
      </c>
      <c r="J35" s="60">
        <f>VLOOKUP($A35,'Return Data'!$B$7:$R$2292,8,0)</f>
        <v>4.0663</v>
      </c>
      <c r="K35" s="61">
        <f t="shared" si="3"/>
        <v>30</v>
      </c>
      <c r="L35" s="60">
        <f>VLOOKUP($A35,'Return Data'!$B$7:$R$2292,9,0)</f>
        <v>4.4316000000000004</v>
      </c>
      <c r="M35" s="61">
        <f t="shared" si="4"/>
        <v>29</v>
      </c>
      <c r="N35" s="60">
        <f>VLOOKUP($A35,'Return Data'!$B$7:$R$2292,10,0)</f>
        <v>4.1589</v>
      </c>
      <c r="O35" s="61">
        <f t="shared" si="5"/>
        <v>29</v>
      </c>
      <c r="P35" s="60">
        <f>VLOOKUP($A35,'Return Data'!$B$7:$R$2292,11,0)</f>
        <v>4.0198999999999998</v>
      </c>
      <c r="Q35" s="61">
        <f t="shared" si="6"/>
        <v>14</v>
      </c>
      <c r="R35" s="60">
        <f>VLOOKUP($A35,'Return Data'!$B$7:$R$2292,12,0)</f>
        <v>4.0437000000000003</v>
      </c>
      <c r="S35" s="61">
        <f t="shared" si="7"/>
        <v>2</v>
      </c>
      <c r="T35" s="60">
        <f>VLOOKUP($A35,'Return Data'!$B$7:$R$2292,13,0)</f>
        <v>3.9394</v>
      </c>
      <c r="U35" s="61">
        <f t="shared" si="8"/>
        <v>2</v>
      </c>
      <c r="V35" s="60">
        <f>VLOOKUP($A35,'Return Data'!$B$7:$R$2292,17,0)</f>
        <v>4.1142000000000003</v>
      </c>
      <c r="W35" s="61">
        <f t="shared" si="9"/>
        <v>1</v>
      </c>
      <c r="X35" s="60">
        <f>VLOOKUP($A35,'Return Data'!$B$7:$R$2292,14,0)</f>
        <v>4.6475</v>
      </c>
      <c r="Y35" s="61">
        <f t="shared" si="12"/>
        <v>1</v>
      </c>
      <c r="Z35" s="60">
        <f>VLOOKUP($A35,'Return Data'!$B$7:$R$2292,16,0)</f>
        <v>7.5637999999999996</v>
      </c>
      <c r="AA35" s="62">
        <f t="shared" si="11"/>
        <v>1</v>
      </c>
    </row>
    <row r="36" spans="1:27" x14ac:dyDescent="0.3">
      <c r="A36" s="58" t="s">
        <v>257</v>
      </c>
      <c r="B36" s="59">
        <f>VLOOKUP($A36,'Return Data'!$B$7:$R$2292,3,0)</f>
        <v>44774</v>
      </c>
      <c r="C36" s="60">
        <f>VLOOKUP($A36,'Return Data'!$B$7:$R$2292,4,0)</f>
        <v>28.977</v>
      </c>
      <c r="D36" s="60">
        <f>VLOOKUP($A36,'Return Data'!$B$7:$R$2292,5,0)</f>
        <v>8.3154000000000003</v>
      </c>
      <c r="E36" s="61">
        <f t="shared" si="0"/>
        <v>8</v>
      </c>
      <c r="F36" s="60">
        <f>VLOOKUP($A36,'Return Data'!$B$7:$R$2292,6,0)</f>
        <v>6.1753</v>
      </c>
      <c r="G36" s="61">
        <f t="shared" si="1"/>
        <v>22</v>
      </c>
      <c r="H36" s="60">
        <f>VLOOKUP($A36,'Return Data'!$B$7:$R$2292,7,0)</f>
        <v>4.5385999999999997</v>
      </c>
      <c r="I36" s="61">
        <f t="shared" si="2"/>
        <v>18</v>
      </c>
      <c r="J36" s="60">
        <f>VLOOKUP($A36,'Return Data'!$B$7:$R$2292,8,0)</f>
        <v>4.1452999999999998</v>
      </c>
      <c r="K36" s="61">
        <f t="shared" si="3"/>
        <v>26</v>
      </c>
      <c r="L36" s="60">
        <f>VLOOKUP($A36,'Return Data'!$B$7:$R$2292,9,0)</f>
        <v>4.3925000000000001</v>
      </c>
      <c r="M36" s="61">
        <f t="shared" si="4"/>
        <v>31</v>
      </c>
      <c r="N36" s="60">
        <f>VLOOKUP($A36,'Return Data'!$B$7:$R$2292,10,0)</f>
        <v>4.0679999999999996</v>
      </c>
      <c r="O36" s="61">
        <f t="shared" si="5"/>
        <v>32</v>
      </c>
      <c r="P36" s="60">
        <f>VLOOKUP($A36,'Return Data'!$B$7:$R$2292,11,0)</f>
        <v>3.8077000000000001</v>
      </c>
      <c r="Q36" s="61">
        <f t="shared" si="6"/>
        <v>30</v>
      </c>
      <c r="R36" s="60">
        <f>VLOOKUP($A36,'Return Data'!$B$7:$R$2292,12,0)</f>
        <v>3.6375999999999999</v>
      </c>
      <c r="S36" s="61">
        <f t="shared" si="7"/>
        <v>31</v>
      </c>
      <c r="T36" s="60">
        <f>VLOOKUP($A36,'Return Data'!$B$7:$R$2292,13,0)</f>
        <v>3.5070000000000001</v>
      </c>
      <c r="U36" s="61">
        <f t="shared" si="8"/>
        <v>31</v>
      </c>
      <c r="V36" s="60">
        <f>VLOOKUP($A36,'Return Data'!$B$7:$R$2292,17,0)</f>
        <v>3.2663000000000002</v>
      </c>
      <c r="W36" s="61">
        <f t="shared" si="9"/>
        <v>30</v>
      </c>
      <c r="X36" s="60">
        <f>VLOOKUP($A36,'Return Data'!$B$7:$R$2292,14,0)</f>
        <v>3.6684000000000001</v>
      </c>
      <c r="Y36" s="61">
        <f t="shared" si="12"/>
        <v>31</v>
      </c>
      <c r="Z36" s="60">
        <f>VLOOKUP($A36,'Return Data'!$B$7:$R$2292,16,0)</f>
        <v>6.6966000000000001</v>
      </c>
      <c r="AA36" s="62">
        <f t="shared" si="11"/>
        <v>23</v>
      </c>
    </row>
    <row r="37" spans="1:27" x14ac:dyDescent="0.3">
      <c r="A37" s="58" t="s">
        <v>1951</v>
      </c>
      <c r="B37" s="59">
        <f>VLOOKUP($A37,'Return Data'!$B$7:$R$2292,3,0)</f>
        <v>44774</v>
      </c>
      <c r="C37" s="60">
        <f>VLOOKUP($A37,'Return Data'!$B$7:$R$2292,4,0)</f>
        <v>3356.2680999999998</v>
      </c>
      <c r="D37" s="60">
        <f>VLOOKUP($A37,'Return Data'!$B$7:$R$2292,5,0)</f>
        <v>8.1146999999999991</v>
      </c>
      <c r="E37" s="61">
        <f t="shared" si="0"/>
        <v>10</v>
      </c>
      <c r="F37" s="60">
        <f>VLOOKUP($A37,'Return Data'!$B$7:$R$2292,6,0)</f>
        <v>6.2568000000000001</v>
      </c>
      <c r="G37" s="61">
        <f t="shared" si="1"/>
        <v>15</v>
      </c>
      <c r="H37" s="60">
        <f>VLOOKUP($A37,'Return Data'!$B$7:$R$2292,7,0)</f>
        <v>4.7218</v>
      </c>
      <c r="I37" s="61">
        <f t="shared" si="2"/>
        <v>6</v>
      </c>
      <c r="J37" s="60">
        <f>VLOOKUP($A37,'Return Data'!$B$7:$R$2292,8,0)</f>
        <v>4.3132999999999999</v>
      </c>
      <c r="K37" s="61">
        <f t="shared" si="3"/>
        <v>9</v>
      </c>
      <c r="L37" s="60">
        <f>VLOOKUP($A37,'Return Data'!$B$7:$R$2292,9,0)</f>
        <v>4.5621</v>
      </c>
      <c r="M37" s="61">
        <f t="shared" si="4"/>
        <v>19</v>
      </c>
      <c r="N37" s="60">
        <f>VLOOKUP($A37,'Return Data'!$B$7:$R$2292,10,0)</f>
        <v>4.2746000000000004</v>
      </c>
      <c r="O37" s="61">
        <f t="shared" si="5"/>
        <v>21</v>
      </c>
      <c r="P37" s="60">
        <f>VLOOKUP($A37,'Return Data'!$B$7:$R$2292,11,0)</f>
        <v>3.9459</v>
      </c>
      <c r="Q37" s="61">
        <f t="shared" si="6"/>
        <v>24</v>
      </c>
      <c r="R37" s="60">
        <f>VLOOKUP($A37,'Return Data'!$B$7:$R$2292,12,0)</f>
        <v>3.8111000000000002</v>
      </c>
      <c r="S37" s="61">
        <f t="shared" si="7"/>
        <v>23</v>
      </c>
      <c r="T37" s="60">
        <f>VLOOKUP($A37,'Return Data'!$B$7:$R$2292,13,0)</f>
        <v>3.6616</v>
      </c>
      <c r="U37" s="61">
        <f t="shared" si="8"/>
        <v>20</v>
      </c>
      <c r="V37" s="60">
        <f>VLOOKUP($A37,'Return Data'!$B$7:$R$2292,17,0)</f>
        <v>3.427</v>
      </c>
      <c r="W37" s="61">
        <f t="shared" si="9"/>
        <v>19</v>
      </c>
      <c r="X37" s="60">
        <f>VLOOKUP($A37,'Return Data'!$B$7:$R$2292,14,0)</f>
        <v>4.0057999999999998</v>
      </c>
      <c r="Y37" s="61">
        <f t="shared" si="12"/>
        <v>16</v>
      </c>
      <c r="Z37" s="60">
        <f>VLOOKUP($A37,'Return Data'!$B$7:$R$2292,16,0)</f>
        <v>6.6736000000000004</v>
      </c>
      <c r="AA37" s="62">
        <f t="shared" si="11"/>
        <v>24</v>
      </c>
    </row>
    <row r="38" spans="1:27" x14ac:dyDescent="0.3">
      <c r="A38" s="58" t="s">
        <v>1917</v>
      </c>
      <c r="B38" s="59">
        <f>VLOOKUP($A38,'Return Data'!$B$7:$R$2292,3,0)</f>
        <v>44774</v>
      </c>
      <c r="C38" s="60">
        <f>VLOOKUP($A38,'Return Data'!$B$7:$R$2292,4,0)</f>
        <v>3027.6257599999999</v>
      </c>
      <c r="D38" s="60">
        <f>VLOOKUP($A38,'Return Data'!$B$7:$R$2292,5,0)</f>
        <v>7.6322999999999999</v>
      </c>
      <c r="E38" s="61">
        <f t="shared" si="0"/>
        <v>26</v>
      </c>
      <c r="F38" s="60">
        <f>VLOOKUP($A38,'Return Data'!$B$7:$R$2292,6,0)</f>
        <v>6.1974999999999998</v>
      </c>
      <c r="G38" s="61">
        <f t="shared" si="1"/>
        <v>19</v>
      </c>
      <c r="H38" s="60">
        <f>VLOOKUP($A38,'Return Data'!$B$7:$R$2292,7,0)</f>
        <v>4.5918000000000001</v>
      </c>
      <c r="I38" s="61">
        <f t="shared" si="2"/>
        <v>15</v>
      </c>
      <c r="J38" s="60">
        <f>VLOOKUP($A38,'Return Data'!$B$7:$R$2292,8,0)</f>
        <v>4.2831000000000001</v>
      </c>
      <c r="K38" s="61">
        <f t="shared" si="3"/>
        <v>11</v>
      </c>
      <c r="L38" s="60">
        <f>VLOOKUP($A38,'Return Data'!$B$7:$R$2292,9,0)</f>
        <v>4.6039000000000003</v>
      </c>
      <c r="M38" s="61">
        <f t="shared" si="4"/>
        <v>11</v>
      </c>
      <c r="N38" s="60">
        <f>VLOOKUP($A38,'Return Data'!$B$7:$R$2292,10,0)</f>
        <v>4.3524000000000003</v>
      </c>
      <c r="O38" s="61">
        <f t="shared" si="5"/>
        <v>15</v>
      </c>
      <c r="P38" s="60">
        <f>VLOOKUP($A38,'Return Data'!$B$7:$R$2292,11,0)</f>
        <v>4.0101000000000004</v>
      </c>
      <c r="Q38" s="61">
        <f t="shared" si="6"/>
        <v>16</v>
      </c>
      <c r="R38" s="60">
        <f>VLOOKUP($A38,'Return Data'!$B$7:$R$2292,12,0)</f>
        <v>3.8052000000000001</v>
      </c>
      <c r="S38" s="61">
        <f t="shared" si="7"/>
        <v>24</v>
      </c>
      <c r="T38" s="60">
        <f>VLOOKUP($A38,'Return Data'!$B$7:$R$2292,13,0)</f>
        <v>3.6434000000000002</v>
      </c>
      <c r="U38" s="61">
        <f t="shared" si="8"/>
        <v>24</v>
      </c>
      <c r="V38" s="60">
        <f>VLOOKUP($A38,'Return Data'!$B$7:$R$2292,17,0)</f>
        <v>3.38</v>
      </c>
      <c r="W38" s="61">
        <f t="shared" si="9"/>
        <v>27</v>
      </c>
      <c r="X38" s="60">
        <f>VLOOKUP($A38,'Return Data'!$B$7:$R$2292,14,0)</f>
        <v>3.8317000000000001</v>
      </c>
      <c r="Y38" s="61">
        <f t="shared" si="12"/>
        <v>27</v>
      </c>
      <c r="Z38" s="60">
        <f>VLOOKUP($A38,'Return Data'!$B$7:$R$2292,16,0)</f>
        <v>6.3727</v>
      </c>
      <c r="AA38" s="62">
        <f t="shared" si="11"/>
        <v>26</v>
      </c>
    </row>
    <row r="39" spans="1:27" x14ac:dyDescent="0.3">
      <c r="A39" s="58" t="s">
        <v>262</v>
      </c>
      <c r="B39" s="59">
        <f>VLOOKUP($A39,'Return Data'!$B$7:$R$2292,3,0)</f>
        <v>44774</v>
      </c>
      <c r="C39" s="60">
        <f>VLOOKUP($A39,'Return Data'!$B$7:$R$2292,4,0)</f>
        <v>3378.3220999999999</v>
      </c>
      <c r="D39" s="60">
        <f>VLOOKUP($A39,'Return Data'!$B$7:$R$2292,5,0)</f>
        <v>8.0563000000000002</v>
      </c>
      <c r="E39" s="61">
        <f t="shared" si="0"/>
        <v>13</v>
      </c>
      <c r="F39" s="60">
        <f>VLOOKUP($A39,'Return Data'!$B$7:$R$2292,6,0)</f>
        <v>6.2104999999999997</v>
      </c>
      <c r="G39" s="61">
        <f t="shared" si="1"/>
        <v>18</v>
      </c>
      <c r="H39" s="60">
        <f>VLOOKUP($A39,'Return Data'!$B$7:$R$2292,7,0)</f>
        <v>4.3346999999999998</v>
      </c>
      <c r="I39" s="61">
        <f t="shared" si="2"/>
        <v>31</v>
      </c>
      <c r="J39" s="60">
        <f>VLOOKUP($A39,'Return Data'!$B$7:$R$2292,8,0)</f>
        <v>3.9409999999999998</v>
      </c>
      <c r="K39" s="61">
        <f t="shared" si="3"/>
        <v>34</v>
      </c>
      <c r="L39" s="60">
        <f>VLOOKUP($A39,'Return Data'!$B$7:$R$2292,9,0)</f>
        <v>4.3780999999999999</v>
      </c>
      <c r="M39" s="61">
        <f t="shared" si="4"/>
        <v>33</v>
      </c>
      <c r="N39" s="60">
        <f>VLOOKUP($A39,'Return Data'!$B$7:$R$2292,10,0)</f>
        <v>4.1924000000000001</v>
      </c>
      <c r="O39" s="61">
        <f t="shared" si="5"/>
        <v>28</v>
      </c>
      <c r="P39" s="60">
        <f>VLOOKUP($A39,'Return Data'!$B$7:$R$2292,11,0)</f>
        <v>3.9491999999999998</v>
      </c>
      <c r="Q39" s="61">
        <f t="shared" si="6"/>
        <v>22</v>
      </c>
      <c r="R39" s="60">
        <f>VLOOKUP($A39,'Return Data'!$B$7:$R$2292,12,0)</f>
        <v>3.8159000000000001</v>
      </c>
      <c r="S39" s="61">
        <f t="shared" si="7"/>
        <v>21</v>
      </c>
      <c r="T39" s="60">
        <f>VLOOKUP($A39,'Return Data'!$B$7:$R$2292,13,0)</f>
        <v>3.6465000000000001</v>
      </c>
      <c r="U39" s="61">
        <f t="shared" si="8"/>
        <v>22</v>
      </c>
      <c r="V39" s="60">
        <f>VLOOKUP($A39,'Return Data'!$B$7:$R$2292,17,0)</f>
        <v>3.4083999999999999</v>
      </c>
      <c r="W39" s="61">
        <f t="shared" si="9"/>
        <v>21</v>
      </c>
      <c r="X39" s="60">
        <f>VLOOKUP($A39,'Return Data'!$B$7:$R$2292,14,0)</f>
        <v>4.0339999999999998</v>
      </c>
      <c r="Y39" s="61">
        <f t="shared" si="12"/>
        <v>11</v>
      </c>
      <c r="Z39" s="60">
        <f>VLOOKUP($A39,'Return Data'!$B$7:$R$2292,16,0)</f>
        <v>7.0270000000000001</v>
      </c>
      <c r="AA39" s="62">
        <f t="shared" si="11"/>
        <v>9</v>
      </c>
    </row>
    <row r="40" spans="1:27" x14ac:dyDescent="0.3">
      <c r="A40" s="58" t="s">
        <v>263</v>
      </c>
      <c r="B40" s="59">
        <f>VLOOKUP($A40,'Return Data'!$B$7:$R$2292,3,0)</f>
        <v>44774</v>
      </c>
      <c r="C40" s="60">
        <f>VLOOKUP($A40,'Return Data'!$B$7:$R$2292,4,0)</f>
        <v>2061.0742</v>
      </c>
      <c r="D40" s="60">
        <f>VLOOKUP($A40,'Return Data'!$B$7:$R$2292,5,0)</f>
        <v>7.8841000000000001</v>
      </c>
      <c r="E40" s="61">
        <f t="shared" si="0"/>
        <v>20</v>
      </c>
      <c r="F40" s="60">
        <f>VLOOKUP($A40,'Return Data'!$B$7:$R$2292,6,0)</f>
        <v>6.2450999999999999</v>
      </c>
      <c r="G40" s="61">
        <f t="shared" si="1"/>
        <v>16</v>
      </c>
      <c r="H40" s="60">
        <f>VLOOKUP($A40,'Return Data'!$B$7:$R$2292,7,0)</f>
        <v>4.4724000000000004</v>
      </c>
      <c r="I40" s="61">
        <f t="shared" si="2"/>
        <v>24</v>
      </c>
      <c r="J40" s="60">
        <f>VLOOKUP($A40,'Return Data'!$B$7:$R$2292,8,0)</f>
        <v>4.1619999999999999</v>
      </c>
      <c r="K40" s="61">
        <f t="shared" si="3"/>
        <v>22</v>
      </c>
      <c r="L40" s="60">
        <f>VLOOKUP($A40,'Return Data'!$B$7:$R$2292,9,0)</f>
        <v>4.5449999999999999</v>
      </c>
      <c r="M40" s="61">
        <f t="shared" si="4"/>
        <v>21</v>
      </c>
      <c r="N40" s="60">
        <f>VLOOKUP($A40,'Return Data'!$B$7:$R$2292,10,0)</f>
        <v>4.3407</v>
      </c>
      <c r="O40" s="61">
        <f t="shared" si="5"/>
        <v>18</v>
      </c>
      <c r="P40" s="60">
        <f>VLOOKUP($A40,'Return Data'!$B$7:$R$2292,11,0)</f>
        <v>3.9958</v>
      </c>
      <c r="Q40" s="61">
        <f t="shared" si="6"/>
        <v>20</v>
      </c>
      <c r="R40" s="60">
        <f>VLOOKUP($A40,'Return Data'!$B$7:$R$2292,12,0)</f>
        <v>3.8376999999999999</v>
      </c>
      <c r="S40" s="61">
        <f t="shared" si="7"/>
        <v>18</v>
      </c>
      <c r="T40" s="60">
        <f>VLOOKUP($A40,'Return Data'!$B$7:$R$2292,13,0)</f>
        <v>3.6905000000000001</v>
      </c>
      <c r="U40" s="61">
        <f t="shared" si="8"/>
        <v>18</v>
      </c>
      <c r="V40" s="60">
        <f>VLOOKUP($A40,'Return Data'!$B$7:$R$2292,17,0)</f>
        <v>3.4594</v>
      </c>
      <c r="W40" s="61">
        <f t="shared" si="9"/>
        <v>11</v>
      </c>
      <c r="X40" s="60">
        <f>VLOOKUP($A40,'Return Data'!$B$7:$R$2292,14,0)</f>
        <v>4.0564999999999998</v>
      </c>
      <c r="Y40" s="61">
        <f t="shared" si="12"/>
        <v>6</v>
      </c>
      <c r="Z40" s="60">
        <f>VLOOKUP($A40,'Return Data'!$B$7:$R$2292,16,0)</f>
        <v>6.7077</v>
      </c>
      <c r="AA40" s="62">
        <f t="shared" si="11"/>
        <v>22</v>
      </c>
    </row>
    <row r="41" spans="1:27" x14ac:dyDescent="0.3">
      <c r="A41" s="58" t="s">
        <v>264</v>
      </c>
      <c r="B41" s="59">
        <f>VLOOKUP($A41,'Return Data'!$B$7:$R$2292,3,0)</f>
        <v>44774</v>
      </c>
      <c r="C41" s="60">
        <f>VLOOKUP($A41,'Return Data'!$B$7:$R$2292,4,0)</f>
        <v>3515.3204999999998</v>
      </c>
      <c r="D41" s="60">
        <f>VLOOKUP($A41,'Return Data'!$B$7:$R$2292,5,0)</f>
        <v>7.9781000000000004</v>
      </c>
      <c r="E41" s="61">
        <f t="shared" si="0"/>
        <v>16</v>
      </c>
      <c r="F41" s="60">
        <f>VLOOKUP($A41,'Return Data'!$B$7:$R$2292,6,0)</f>
        <v>6.2645999999999997</v>
      </c>
      <c r="G41" s="61">
        <f t="shared" si="1"/>
        <v>14</v>
      </c>
      <c r="H41" s="60">
        <f>VLOOKUP($A41,'Return Data'!$B$7:$R$2292,7,0)</f>
        <v>4.6683000000000003</v>
      </c>
      <c r="I41" s="61">
        <f t="shared" si="2"/>
        <v>9</v>
      </c>
      <c r="J41" s="60">
        <f>VLOOKUP($A41,'Return Data'!$B$7:$R$2292,8,0)</f>
        <v>4.3364000000000003</v>
      </c>
      <c r="K41" s="61">
        <f t="shared" si="3"/>
        <v>8</v>
      </c>
      <c r="L41" s="60">
        <f>VLOOKUP($A41,'Return Data'!$B$7:$R$2292,9,0)</f>
        <v>4.6289999999999996</v>
      </c>
      <c r="M41" s="61">
        <f t="shared" si="4"/>
        <v>8</v>
      </c>
      <c r="N41" s="60">
        <f>VLOOKUP($A41,'Return Data'!$B$7:$R$2292,10,0)</f>
        <v>4.3535000000000004</v>
      </c>
      <c r="O41" s="61">
        <f t="shared" si="5"/>
        <v>14</v>
      </c>
      <c r="P41" s="60">
        <f>VLOOKUP($A41,'Return Data'!$B$7:$R$2292,11,0)</f>
        <v>4.0092999999999996</v>
      </c>
      <c r="Q41" s="61">
        <f t="shared" si="6"/>
        <v>17</v>
      </c>
      <c r="R41" s="60">
        <f>VLOOKUP($A41,'Return Data'!$B$7:$R$2292,12,0)</f>
        <v>3.8628</v>
      </c>
      <c r="S41" s="61">
        <f t="shared" si="7"/>
        <v>11</v>
      </c>
      <c r="T41" s="60">
        <f>VLOOKUP($A41,'Return Data'!$B$7:$R$2292,13,0)</f>
        <v>3.7044999999999999</v>
      </c>
      <c r="U41" s="61">
        <f t="shared" si="8"/>
        <v>9</v>
      </c>
      <c r="V41" s="60">
        <f>VLOOKUP($A41,'Return Data'!$B$7:$R$2292,17,0)</f>
        <v>3.4618000000000002</v>
      </c>
      <c r="W41" s="61">
        <f t="shared" si="9"/>
        <v>9</v>
      </c>
      <c r="X41" s="60">
        <f>VLOOKUP($A41,'Return Data'!$B$7:$R$2292,14,0)</f>
        <v>4.0285000000000002</v>
      </c>
      <c r="Y41" s="61">
        <f t="shared" si="12"/>
        <v>14</v>
      </c>
      <c r="Z41" s="60">
        <f>VLOOKUP($A41,'Return Data'!$B$7:$R$2292,16,0)</f>
        <v>6.8441999999999998</v>
      </c>
      <c r="AA41" s="62">
        <f t="shared" si="11"/>
        <v>20</v>
      </c>
    </row>
    <row r="42" spans="1:27" x14ac:dyDescent="0.3">
      <c r="A42" s="58" t="s">
        <v>1937</v>
      </c>
      <c r="B42" s="59">
        <f>VLOOKUP($A42,'Return Data'!$B$7:$R$2292,3,0)</f>
        <v>44774</v>
      </c>
      <c r="C42" s="60">
        <f>VLOOKUP($A42,'Return Data'!$B$7:$R$2292,4,0)</f>
        <v>1157.4901</v>
      </c>
      <c r="D42" s="60">
        <f>VLOOKUP($A42,'Return Data'!$B$7:$R$2292,5,0)</f>
        <v>7.4119000000000002</v>
      </c>
      <c r="E42" s="61">
        <f t="shared" si="0"/>
        <v>29</v>
      </c>
      <c r="F42" s="60">
        <f>VLOOKUP($A42,'Return Data'!$B$7:$R$2292,6,0)</f>
        <v>6.1784999999999997</v>
      </c>
      <c r="G42" s="61">
        <f t="shared" si="1"/>
        <v>21</v>
      </c>
      <c r="H42" s="60">
        <f>VLOOKUP($A42,'Return Data'!$B$7:$R$2292,7,0)</f>
        <v>4.2186000000000003</v>
      </c>
      <c r="I42" s="61">
        <f t="shared" si="2"/>
        <v>35</v>
      </c>
      <c r="J42" s="60">
        <f>VLOOKUP($A42,'Return Data'!$B$7:$R$2292,8,0)</f>
        <v>3.9022999999999999</v>
      </c>
      <c r="K42" s="61">
        <f t="shared" si="3"/>
        <v>35</v>
      </c>
      <c r="L42" s="60">
        <f>VLOOKUP($A42,'Return Data'!$B$7:$R$2292,9,0)</f>
        <v>4.3312999999999997</v>
      </c>
      <c r="M42" s="61">
        <f t="shared" si="4"/>
        <v>34</v>
      </c>
      <c r="N42" s="60">
        <f>VLOOKUP($A42,'Return Data'!$B$7:$R$2292,10,0)</f>
        <v>3.9424999999999999</v>
      </c>
      <c r="O42" s="61">
        <f t="shared" si="5"/>
        <v>35</v>
      </c>
      <c r="P42" s="60">
        <f>VLOOKUP($A42,'Return Data'!$B$7:$R$2292,11,0)</f>
        <v>3.5497000000000001</v>
      </c>
      <c r="Q42" s="61">
        <f t="shared" si="6"/>
        <v>35</v>
      </c>
      <c r="R42" s="60">
        <f>VLOOKUP($A42,'Return Data'!$B$7:$R$2292,12,0)</f>
        <v>3.4041000000000001</v>
      </c>
      <c r="S42" s="61">
        <f t="shared" si="7"/>
        <v>35</v>
      </c>
      <c r="T42" s="60">
        <f>VLOOKUP($A42,'Return Data'!$B$7:$R$2292,13,0)</f>
        <v>3.2542</v>
      </c>
      <c r="U42" s="61">
        <f t="shared" si="8"/>
        <v>35</v>
      </c>
      <c r="V42" s="60">
        <f>VLOOKUP($A42,'Return Data'!$B$7:$R$2292,17,0)</f>
        <v>3.0985</v>
      </c>
      <c r="W42" s="61">
        <f t="shared" si="9"/>
        <v>35</v>
      </c>
      <c r="X42" s="60">
        <f>VLOOKUP($A42,'Return Data'!$B$7:$R$2292,14,0)</f>
        <v>3.6556999999999999</v>
      </c>
      <c r="Y42" s="61">
        <f t="shared" si="12"/>
        <v>32</v>
      </c>
      <c r="Z42" s="60">
        <f>VLOOKUP($A42,'Return Data'!$B$7:$R$2292,16,0)</f>
        <v>4.2077</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7.8341257142857135</v>
      </c>
      <c r="E44" s="60"/>
      <c r="F44" s="70">
        <f>AVERAGE(F8:F42)</f>
        <v>6.187894285714286</v>
      </c>
      <c r="G44" s="60"/>
      <c r="H44" s="70">
        <f>AVERAGE(H8:H42)</f>
        <v>4.5551142857142857</v>
      </c>
      <c r="I44" s="60"/>
      <c r="J44" s="70">
        <f>AVERAGE(J8:J42)</f>
        <v>4.2188142857142852</v>
      </c>
      <c r="K44" s="60"/>
      <c r="L44" s="70">
        <f>AVERAGE(L8:L42)</f>
        <v>4.5427685714285699</v>
      </c>
      <c r="M44" s="60"/>
      <c r="N44" s="70">
        <f>AVERAGE(N8:N42)</f>
        <v>4.2900799999999997</v>
      </c>
      <c r="O44" s="60"/>
      <c r="P44" s="70">
        <f>AVERAGE(P8:P42)</f>
        <v>3.9654628571428563</v>
      </c>
      <c r="Q44" s="60"/>
      <c r="R44" s="70">
        <f>AVERAGE(R8:R42)</f>
        <v>3.8134257142857142</v>
      </c>
      <c r="S44" s="60"/>
      <c r="T44" s="70">
        <f>AVERAGE(T8:T42)</f>
        <v>3.6556285714285717</v>
      </c>
      <c r="U44" s="60"/>
      <c r="V44" s="70">
        <f>AVERAGE(V8:V42)</f>
        <v>3.4165857142857141</v>
      </c>
      <c r="W44" s="60"/>
      <c r="X44" s="70">
        <f>AVERAGE(X8:X42)</f>
        <v>3.9605764705882356</v>
      </c>
      <c r="Y44" s="60"/>
      <c r="Z44" s="70">
        <f>AVERAGE(Z8:Z42)</f>
        <v>6.4108742857142831</v>
      </c>
      <c r="AA44" s="71"/>
    </row>
    <row r="45" spans="1:27" x14ac:dyDescent="0.3">
      <c r="A45" s="68" t="s">
        <v>28</v>
      </c>
      <c r="B45" s="69"/>
      <c r="C45" s="69"/>
      <c r="D45" s="70">
        <f>MIN(D8:D42)</f>
        <v>5.7091000000000003</v>
      </c>
      <c r="E45" s="60"/>
      <c r="F45" s="70">
        <f>MIN(F8:F42)</f>
        <v>5.1951999999999998</v>
      </c>
      <c r="G45" s="60"/>
      <c r="H45" s="70">
        <f>MIN(H8:H42)</f>
        <v>4.2186000000000003</v>
      </c>
      <c r="I45" s="60"/>
      <c r="J45" s="70">
        <f>MIN(J8:J42)</f>
        <v>3.9022999999999999</v>
      </c>
      <c r="K45" s="60"/>
      <c r="L45" s="70">
        <f>MIN(L8:L42)</f>
        <v>4.2610999999999999</v>
      </c>
      <c r="M45" s="60"/>
      <c r="N45" s="70">
        <f>MIN(N8:N42)</f>
        <v>3.9424999999999999</v>
      </c>
      <c r="O45" s="60"/>
      <c r="P45" s="70">
        <f>MIN(P8:P42)</f>
        <v>3.5497000000000001</v>
      </c>
      <c r="Q45" s="60"/>
      <c r="R45" s="70">
        <f>MIN(R8:R42)</f>
        <v>3.4041000000000001</v>
      </c>
      <c r="S45" s="60"/>
      <c r="T45" s="70">
        <f>MIN(T8:T42)</f>
        <v>3.2542</v>
      </c>
      <c r="U45" s="60"/>
      <c r="V45" s="70">
        <f>MIN(V8:V42)</f>
        <v>3.0985</v>
      </c>
      <c r="W45" s="60"/>
      <c r="X45" s="70">
        <f>MIN(X8:X42)</f>
        <v>3.4821</v>
      </c>
      <c r="Y45" s="60"/>
      <c r="Z45" s="70">
        <f>MIN(Z8:Z42)</f>
        <v>3.7134</v>
      </c>
      <c r="AA45" s="71"/>
    </row>
    <row r="46" spans="1:27" ht="15" thickBot="1" x14ac:dyDescent="0.35">
      <c r="A46" s="72" t="s">
        <v>29</v>
      </c>
      <c r="B46" s="73"/>
      <c r="C46" s="73"/>
      <c r="D46" s="74">
        <f>MAX(D8:D42)</f>
        <v>9.9723000000000006</v>
      </c>
      <c r="E46" s="90"/>
      <c r="F46" s="74">
        <f>MAX(F8:F42)</f>
        <v>7.0701999999999998</v>
      </c>
      <c r="G46" s="90"/>
      <c r="H46" s="74">
        <f>MAX(H8:H42)</f>
        <v>4.9378000000000002</v>
      </c>
      <c r="I46" s="90"/>
      <c r="J46" s="74">
        <f>MAX(J8:J42)</f>
        <v>4.5361000000000002</v>
      </c>
      <c r="K46" s="90"/>
      <c r="L46" s="74">
        <f>MAX(L8:L42)</f>
        <v>4.7557</v>
      </c>
      <c r="M46" s="90"/>
      <c r="N46" s="74">
        <f>MAX(N8:N42)</f>
        <v>4.5058999999999996</v>
      </c>
      <c r="O46" s="90"/>
      <c r="P46" s="74">
        <f>MAX(P8:P42)</f>
        <v>4.4699</v>
      </c>
      <c r="Q46" s="90"/>
      <c r="R46" s="74">
        <f>MAX(R8:R42)</f>
        <v>4.3440000000000003</v>
      </c>
      <c r="S46" s="90"/>
      <c r="T46" s="74">
        <f>MAX(T8:T42)</f>
        <v>4.1481000000000003</v>
      </c>
      <c r="U46" s="90"/>
      <c r="V46" s="74">
        <f>MAX(V8:V42)</f>
        <v>4.1142000000000003</v>
      </c>
      <c r="W46" s="90"/>
      <c r="X46" s="74">
        <f>MAX(X8:X42)</f>
        <v>4.6475</v>
      </c>
      <c r="Y46" s="90"/>
      <c r="Z46" s="74">
        <f>MAX(Z8:Z42)</f>
        <v>7.5637999999999996</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44774</v>
      </c>
      <c r="E7" s="158">
        <v>1044.54</v>
      </c>
      <c r="F7" s="158">
        <v>1.0135000000000001</v>
      </c>
      <c r="G7" s="158">
        <v>1.0135000000000001</v>
      </c>
      <c r="H7" s="158">
        <v>2.7877999999999998</v>
      </c>
      <c r="I7" s="158">
        <v>4.5125000000000002</v>
      </c>
      <c r="J7" s="158">
        <v>7.5713999999999997</v>
      </c>
      <c r="K7" s="158">
        <v>-1.9276</v>
      </c>
      <c r="L7" s="158">
        <v>-2.2406000000000001</v>
      </c>
      <c r="M7" s="158">
        <v>-4.6082000000000001</v>
      </c>
      <c r="N7" s="158">
        <v>3.3380000000000001</v>
      </c>
      <c r="O7" s="158">
        <v>13.185499999999999</v>
      </c>
      <c r="P7" s="158">
        <v>7.3078000000000003</v>
      </c>
      <c r="Q7" s="158">
        <v>18.424399999999999</v>
      </c>
      <c r="R7" s="158">
        <v>22.7605</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44774</v>
      </c>
      <c r="E8" s="158">
        <v>1143.3499999999999</v>
      </c>
      <c r="F8" s="158">
        <v>1.0205</v>
      </c>
      <c r="G8" s="158">
        <v>1.0205</v>
      </c>
      <c r="H8" s="158">
        <v>2.8045</v>
      </c>
      <c r="I8" s="158">
        <v>4.5453999999999999</v>
      </c>
      <c r="J8" s="158">
        <v>7.6459000000000001</v>
      </c>
      <c r="K8" s="158">
        <v>-1.7225999999999999</v>
      </c>
      <c r="L8" s="158">
        <v>-1.8407</v>
      </c>
      <c r="M8" s="158">
        <v>-4.0289999999999999</v>
      </c>
      <c r="N8" s="158">
        <v>4.1824000000000003</v>
      </c>
      <c r="O8" s="158">
        <v>14.069100000000001</v>
      </c>
      <c r="P8" s="158">
        <v>8.2728999999999999</v>
      </c>
      <c r="Q8" s="158">
        <v>13.18</v>
      </c>
      <c r="R8" s="158">
        <v>23.7364</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44774</v>
      </c>
      <c r="E9" s="158">
        <v>15.95</v>
      </c>
      <c r="F9" s="158">
        <v>0.69440000000000002</v>
      </c>
      <c r="G9" s="158">
        <v>0.69440000000000002</v>
      </c>
      <c r="H9" s="158">
        <v>3.3031000000000001</v>
      </c>
      <c r="I9" s="158">
        <v>4.7962999999999996</v>
      </c>
      <c r="J9" s="158">
        <v>9.2466000000000008</v>
      </c>
      <c r="K9" s="158">
        <v>1.0772999999999999</v>
      </c>
      <c r="L9" s="158">
        <v>-3.1573000000000002</v>
      </c>
      <c r="M9" s="158">
        <v>-4.6623000000000001</v>
      </c>
      <c r="N9" s="158">
        <v>5.5591999999999997</v>
      </c>
      <c r="O9" s="158">
        <v>16.016400000000001</v>
      </c>
      <c r="P9" s="158"/>
      <c r="Q9" s="158">
        <v>12.4435</v>
      </c>
      <c r="R9" s="158">
        <v>20.549600000000002</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44774</v>
      </c>
      <c r="E10" s="158">
        <v>15.05</v>
      </c>
      <c r="F10" s="158">
        <v>0.66890000000000005</v>
      </c>
      <c r="G10" s="158">
        <v>0.66890000000000005</v>
      </c>
      <c r="H10" s="158">
        <v>3.2944</v>
      </c>
      <c r="I10" s="158">
        <v>4.7321</v>
      </c>
      <c r="J10" s="158">
        <v>9.1371000000000002</v>
      </c>
      <c r="K10" s="158">
        <v>0.73629999999999995</v>
      </c>
      <c r="L10" s="158">
        <v>-3.8338999999999999</v>
      </c>
      <c r="M10" s="158">
        <v>-5.6425999999999998</v>
      </c>
      <c r="N10" s="158">
        <v>4.0801999999999996</v>
      </c>
      <c r="O10" s="158">
        <v>14.432</v>
      </c>
      <c r="P10" s="158"/>
      <c r="Q10" s="158">
        <v>10.8148</v>
      </c>
      <c r="R10" s="158">
        <v>18.903400000000001</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44774</v>
      </c>
      <c r="E11" s="158">
        <v>23.02</v>
      </c>
      <c r="F11" s="158">
        <v>1.1868000000000001</v>
      </c>
      <c r="G11" s="158">
        <v>1.1868000000000001</v>
      </c>
      <c r="H11" s="158">
        <v>1.9035</v>
      </c>
      <c r="I11" s="158">
        <v>4.4939</v>
      </c>
      <c r="J11" s="158">
        <v>8.9445999999999994</v>
      </c>
      <c r="K11" s="158">
        <v>-4.0033000000000003</v>
      </c>
      <c r="L11" s="158">
        <v>-8.0304000000000002</v>
      </c>
      <c r="M11" s="158">
        <v>-3.9232</v>
      </c>
      <c r="N11" s="158">
        <v>0.43630000000000002</v>
      </c>
      <c r="O11" s="158">
        <v>27.116099999999999</v>
      </c>
      <c r="P11" s="158">
        <v>13.1273</v>
      </c>
      <c r="Q11" s="158">
        <v>14.814</v>
      </c>
      <c r="R11" s="158">
        <v>35.378799999999998</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44774</v>
      </c>
      <c r="E12" s="158">
        <v>21.84</v>
      </c>
      <c r="F12" s="158">
        <v>1.2048000000000001</v>
      </c>
      <c r="G12" s="158">
        <v>1.2048000000000001</v>
      </c>
      <c r="H12" s="158">
        <v>1.8656999999999999</v>
      </c>
      <c r="I12" s="158">
        <v>4.4476000000000004</v>
      </c>
      <c r="J12" s="158">
        <v>8.8734000000000002</v>
      </c>
      <c r="K12" s="158">
        <v>-4.2525000000000004</v>
      </c>
      <c r="L12" s="158">
        <v>-8.4661000000000008</v>
      </c>
      <c r="M12" s="158">
        <v>-4.5872000000000002</v>
      </c>
      <c r="N12" s="158">
        <v>-0.50109999999999999</v>
      </c>
      <c r="O12" s="158">
        <v>26.004000000000001</v>
      </c>
      <c r="P12" s="158">
        <v>12.161099999999999</v>
      </c>
      <c r="Q12" s="158">
        <v>13.817299999999999</v>
      </c>
      <c r="R12" s="158">
        <v>34.239100000000001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44774</v>
      </c>
      <c r="E13" s="158">
        <v>19.973800000000001</v>
      </c>
      <c r="F13" s="158">
        <v>1.0732999999999999</v>
      </c>
      <c r="G13" s="158">
        <v>1.0732999999999999</v>
      </c>
      <c r="H13" s="158">
        <v>3.1598000000000002</v>
      </c>
      <c r="I13" s="158">
        <v>4.7663000000000002</v>
      </c>
      <c r="J13" s="158">
        <v>8.0330999999999992</v>
      </c>
      <c r="K13" s="158">
        <v>2.0362</v>
      </c>
      <c r="L13" s="158">
        <v>-0.52490000000000003</v>
      </c>
      <c r="M13" s="158">
        <v>-1.4365000000000001</v>
      </c>
      <c r="N13" s="158">
        <v>5.1574</v>
      </c>
      <c r="O13" s="158">
        <v>18.2073</v>
      </c>
      <c r="P13" s="158">
        <v>13.4694</v>
      </c>
      <c r="Q13" s="158">
        <v>13.8864</v>
      </c>
      <c r="R13" s="158">
        <v>21.597000000000001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44774</v>
      </c>
      <c r="E14" s="158">
        <v>18.337499999999999</v>
      </c>
      <c r="F14" s="158">
        <v>1.0587</v>
      </c>
      <c r="G14" s="158">
        <v>1.0587</v>
      </c>
      <c r="H14" s="158">
        <v>3.1251000000000002</v>
      </c>
      <c r="I14" s="158">
        <v>4.6966000000000001</v>
      </c>
      <c r="J14" s="158">
        <v>7.8734000000000002</v>
      </c>
      <c r="K14" s="158">
        <v>1.5827</v>
      </c>
      <c r="L14" s="158">
        <v>-1.3567</v>
      </c>
      <c r="M14" s="158">
        <v>-2.677</v>
      </c>
      <c r="N14" s="158">
        <v>3.3774000000000002</v>
      </c>
      <c r="O14" s="158">
        <v>16.256</v>
      </c>
      <c r="P14" s="158">
        <v>11.6585</v>
      </c>
      <c r="Q14" s="158">
        <v>12.071400000000001</v>
      </c>
      <c r="R14" s="158">
        <v>19.557700000000001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44774</v>
      </c>
      <c r="E17" s="158">
        <v>265.24</v>
      </c>
      <c r="F17" s="158">
        <v>0.85550000000000004</v>
      </c>
      <c r="G17" s="158">
        <v>0.85550000000000004</v>
      </c>
      <c r="H17" s="158">
        <v>2.7185999999999999</v>
      </c>
      <c r="I17" s="158">
        <v>4.6725000000000003</v>
      </c>
      <c r="J17" s="158">
        <v>8.1684999999999999</v>
      </c>
      <c r="K17" s="158">
        <v>2.0388999999999999</v>
      </c>
      <c r="L17" s="158">
        <v>-1.8066</v>
      </c>
      <c r="M17" s="158">
        <v>-1.6829000000000001</v>
      </c>
      <c r="N17" s="158">
        <v>6.1470000000000002</v>
      </c>
      <c r="O17" s="158">
        <v>17.825199999999999</v>
      </c>
      <c r="P17" s="158">
        <v>12.624499999999999</v>
      </c>
      <c r="Q17" s="158">
        <v>14.6259</v>
      </c>
      <c r="R17" s="158">
        <v>21.243600000000001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44774</v>
      </c>
      <c r="E18" s="158">
        <v>242.55</v>
      </c>
      <c r="F18" s="158">
        <v>0.85240000000000005</v>
      </c>
      <c r="G18" s="158">
        <v>0.85240000000000005</v>
      </c>
      <c r="H18" s="158">
        <v>2.6970999999999998</v>
      </c>
      <c r="I18" s="158">
        <v>4.6285999999999996</v>
      </c>
      <c r="J18" s="158">
        <v>8.0593000000000004</v>
      </c>
      <c r="K18" s="158">
        <v>1.7152000000000001</v>
      </c>
      <c r="L18" s="158">
        <v>-2.4140000000000001</v>
      </c>
      <c r="M18" s="158">
        <v>-2.5943000000000001</v>
      </c>
      <c r="N18" s="158">
        <v>4.8276000000000003</v>
      </c>
      <c r="O18" s="158">
        <v>16.4255</v>
      </c>
      <c r="P18" s="158">
        <v>11.2563</v>
      </c>
      <c r="Q18" s="158">
        <v>11.4085</v>
      </c>
      <c r="R18" s="158">
        <v>19.795300000000001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44774</v>
      </c>
      <c r="E19" s="158">
        <v>248.798</v>
      </c>
      <c r="F19" s="158">
        <v>0.87009999999999998</v>
      </c>
      <c r="G19" s="158">
        <v>0.87009999999999998</v>
      </c>
      <c r="H19" s="158">
        <v>3.4258000000000002</v>
      </c>
      <c r="I19" s="158">
        <v>5.3474000000000004</v>
      </c>
      <c r="J19" s="158">
        <v>9.9504000000000001</v>
      </c>
      <c r="K19" s="158">
        <v>2.4636</v>
      </c>
      <c r="L19" s="158">
        <v>-2.7406999999999999</v>
      </c>
      <c r="M19" s="158">
        <v>-4.5042</v>
      </c>
      <c r="N19" s="158">
        <v>1.7075</v>
      </c>
      <c r="O19" s="158">
        <v>16.728100000000001</v>
      </c>
      <c r="P19" s="158">
        <v>11.1953</v>
      </c>
      <c r="Q19" s="158">
        <v>13.761200000000001</v>
      </c>
      <c r="R19" s="158">
        <v>21.510400000000001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44774</v>
      </c>
      <c r="E20" s="158">
        <v>228.20500000000001</v>
      </c>
      <c r="F20" s="158">
        <v>0.86140000000000005</v>
      </c>
      <c r="G20" s="158">
        <v>0.86140000000000005</v>
      </c>
      <c r="H20" s="158">
        <v>3.4047999999999998</v>
      </c>
      <c r="I20" s="158">
        <v>5.3042999999999996</v>
      </c>
      <c r="J20" s="158">
        <v>9.8513000000000002</v>
      </c>
      <c r="K20" s="158">
        <v>2.1856</v>
      </c>
      <c r="L20" s="158">
        <v>-3.2435</v>
      </c>
      <c r="M20" s="158">
        <v>-5.2386999999999997</v>
      </c>
      <c r="N20" s="158">
        <v>0.66339999999999999</v>
      </c>
      <c r="O20" s="158">
        <v>15.5642</v>
      </c>
      <c r="P20" s="158">
        <v>10.0542</v>
      </c>
      <c r="Q20" s="158">
        <v>14.434100000000001</v>
      </c>
      <c r="R20" s="158">
        <v>20.276199999999999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44774</v>
      </c>
      <c r="E21" s="158">
        <v>42.2</v>
      </c>
      <c r="F21" s="158">
        <v>0.83630000000000004</v>
      </c>
      <c r="G21" s="158">
        <v>0.83630000000000004</v>
      </c>
      <c r="H21" s="158">
        <v>2.6514000000000002</v>
      </c>
      <c r="I21" s="158">
        <v>4.5849000000000002</v>
      </c>
      <c r="J21" s="158">
        <v>7.5982000000000003</v>
      </c>
      <c r="K21" s="158">
        <v>1.3692</v>
      </c>
      <c r="L21" s="158">
        <v>-2.3699999999999999E-2</v>
      </c>
      <c r="M21" s="158">
        <v>2.6514000000000002</v>
      </c>
      <c r="N21" s="158">
        <v>10.9359</v>
      </c>
      <c r="O21" s="158">
        <v>18.1113</v>
      </c>
      <c r="P21" s="158">
        <v>11.9328</v>
      </c>
      <c r="Q21" s="158">
        <v>13.2117</v>
      </c>
      <c r="R21" s="158">
        <v>26.104800000000001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44774</v>
      </c>
      <c r="E22" s="158">
        <v>38.58</v>
      </c>
      <c r="F22" s="158">
        <v>0.83640000000000003</v>
      </c>
      <c r="G22" s="158">
        <v>0.83640000000000003</v>
      </c>
      <c r="H22" s="158">
        <v>2.6337000000000002</v>
      </c>
      <c r="I22" s="158">
        <v>4.5244999999999997</v>
      </c>
      <c r="J22" s="158">
        <v>7.4352999999999998</v>
      </c>
      <c r="K22" s="158">
        <v>0.86270000000000002</v>
      </c>
      <c r="L22" s="158">
        <v>-1.0007999999999999</v>
      </c>
      <c r="M22" s="158">
        <v>1.1271</v>
      </c>
      <c r="N22" s="158">
        <v>8.7986000000000004</v>
      </c>
      <c r="O22" s="158">
        <v>16.057200000000002</v>
      </c>
      <c r="P22" s="158">
        <v>10.3232</v>
      </c>
      <c r="Q22" s="158">
        <v>10.9613</v>
      </c>
      <c r="R22" s="158">
        <v>23.744700000000002</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44774</v>
      </c>
      <c r="E23" s="158">
        <v>173.60429999999999</v>
      </c>
      <c r="F23" s="158">
        <v>0.84019999999999995</v>
      </c>
      <c r="G23" s="158">
        <v>0.84019999999999995</v>
      </c>
      <c r="H23" s="158">
        <v>2.1493000000000002</v>
      </c>
      <c r="I23" s="158">
        <v>3.5095000000000001</v>
      </c>
      <c r="J23" s="158">
        <v>7.0716999999999999</v>
      </c>
      <c r="K23" s="158">
        <v>1.1816</v>
      </c>
      <c r="L23" s="158">
        <v>-2.2385000000000002</v>
      </c>
      <c r="M23" s="158">
        <v>-3.68</v>
      </c>
      <c r="N23" s="158">
        <v>3.8332000000000002</v>
      </c>
      <c r="O23" s="158">
        <v>14.5366</v>
      </c>
      <c r="P23" s="158">
        <v>9.1448</v>
      </c>
      <c r="Q23" s="158">
        <v>13.424899999999999</v>
      </c>
      <c r="R23" s="158">
        <v>22.499099999999999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44774</v>
      </c>
      <c r="E24" s="158">
        <v>192.25819999999999</v>
      </c>
      <c r="F24" s="158">
        <v>0.84830000000000005</v>
      </c>
      <c r="G24" s="158">
        <v>0.84830000000000005</v>
      </c>
      <c r="H24" s="158">
        <v>2.1686000000000001</v>
      </c>
      <c r="I24" s="158">
        <v>3.5487000000000002</v>
      </c>
      <c r="J24" s="158">
        <v>7.1614000000000004</v>
      </c>
      <c r="K24" s="158">
        <v>1.4412</v>
      </c>
      <c r="L24" s="158">
        <v>-1.7585999999999999</v>
      </c>
      <c r="M24" s="158">
        <v>-2.9649000000000001</v>
      </c>
      <c r="N24" s="158">
        <v>4.8795999999999999</v>
      </c>
      <c r="O24" s="158">
        <v>15.694800000000001</v>
      </c>
      <c r="P24" s="158">
        <v>10.3413</v>
      </c>
      <c r="Q24" s="158">
        <v>13.912599999999999</v>
      </c>
      <c r="R24" s="158">
        <v>23.7285</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44774</v>
      </c>
      <c r="E25" s="158">
        <v>80.468000000000004</v>
      </c>
      <c r="F25" s="158">
        <v>0.97119999999999995</v>
      </c>
      <c r="G25" s="158">
        <v>0.97119999999999995</v>
      </c>
      <c r="H25" s="158">
        <v>2.4312999999999998</v>
      </c>
      <c r="I25" s="158">
        <v>4.5106999999999999</v>
      </c>
      <c r="J25" s="158">
        <v>7.8197000000000001</v>
      </c>
      <c r="K25" s="158">
        <v>2.0041000000000002</v>
      </c>
      <c r="L25" s="158">
        <v>-0.1588</v>
      </c>
      <c r="M25" s="158">
        <v>0.25169999999999998</v>
      </c>
      <c r="N25" s="158">
        <v>7.8775000000000004</v>
      </c>
      <c r="O25" s="158">
        <v>15.563599999999999</v>
      </c>
      <c r="P25" s="158">
        <v>8.3137000000000008</v>
      </c>
      <c r="Q25" s="158">
        <v>12.785399999999999</v>
      </c>
      <c r="R25" s="158">
        <v>25.414400000000001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44774</v>
      </c>
      <c r="E26" s="158">
        <v>80.468000000000004</v>
      </c>
      <c r="F26" s="158">
        <v>0.97119999999999995</v>
      </c>
      <c r="G26" s="158">
        <v>0.97119999999999995</v>
      </c>
      <c r="H26" s="158">
        <v>2.4312999999999998</v>
      </c>
      <c r="I26" s="158">
        <v>4.5106999999999999</v>
      </c>
      <c r="J26" s="158">
        <v>7.8197000000000001</v>
      </c>
      <c r="K26" s="158">
        <v>2.0041000000000002</v>
      </c>
      <c r="L26" s="158">
        <v>-0.1588</v>
      </c>
      <c r="M26" s="158">
        <v>0.25169999999999998</v>
      </c>
      <c r="N26" s="158">
        <v>7.8775000000000004</v>
      </c>
      <c r="O26" s="158">
        <v>15.563599999999999</v>
      </c>
      <c r="P26" s="158">
        <v>9.8667999999999996</v>
      </c>
      <c r="Q26" s="158">
        <v>15.4132</v>
      </c>
      <c r="R26" s="158">
        <v>25.414400000000001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44774</v>
      </c>
      <c r="E27" s="158">
        <v>85.582999999999998</v>
      </c>
      <c r="F27" s="158">
        <v>0.97689999999999999</v>
      </c>
      <c r="G27" s="158">
        <v>0.97689999999999999</v>
      </c>
      <c r="H27" s="158">
        <v>2.4468000000000001</v>
      </c>
      <c r="I27" s="158">
        <v>4.5391000000000004</v>
      </c>
      <c r="J27" s="158">
        <v>7.8822999999999999</v>
      </c>
      <c r="K27" s="158">
        <v>2.1800999999999999</v>
      </c>
      <c r="L27" s="158">
        <v>0.16270000000000001</v>
      </c>
      <c r="M27" s="158">
        <v>0.73799999999999999</v>
      </c>
      <c r="N27" s="158">
        <v>8.5776000000000003</v>
      </c>
      <c r="O27" s="158">
        <v>16.296199999999999</v>
      </c>
      <c r="P27" s="158">
        <v>9.0725999999999996</v>
      </c>
      <c r="Q27" s="158">
        <v>12.1013</v>
      </c>
      <c r="R27" s="158">
        <v>26.209599999999998</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44774</v>
      </c>
      <c r="E28" s="158">
        <v>85.582999999999998</v>
      </c>
      <c r="F28" s="158">
        <v>0.97689999999999999</v>
      </c>
      <c r="G28" s="158">
        <v>0.97689999999999999</v>
      </c>
      <c r="H28" s="158">
        <v>2.4468000000000001</v>
      </c>
      <c r="I28" s="158">
        <v>4.5391000000000004</v>
      </c>
      <c r="J28" s="158">
        <v>7.8822999999999999</v>
      </c>
      <c r="K28" s="158">
        <v>2.1800999999999999</v>
      </c>
      <c r="L28" s="158">
        <v>0.16270000000000001</v>
      </c>
      <c r="M28" s="158">
        <v>0.73799999999999999</v>
      </c>
      <c r="N28" s="158">
        <v>8.5776000000000003</v>
      </c>
      <c r="O28" s="158">
        <v>16.296199999999999</v>
      </c>
      <c r="P28" s="158">
        <v>10.741099999999999</v>
      </c>
      <c r="Q28" s="158">
        <v>15.194000000000001</v>
      </c>
      <c r="R28" s="158">
        <v>26.209599999999998</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44774</v>
      </c>
      <c r="E29" s="158">
        <v>16.200800000000001</v>
      </c>
      <c r="F29" s="158">
        <v>0.82399999999999995</v>
      </c>
      <c r="G29" s="158">
        <v>0.82399999999999995</v>
      </c>
      <c r="H29" s="158">
        <v>2.8635000000000002</v>
      </c>
      <c r="I29" s="158">
        <v>4.6177999999999999</v>
      </c>
      <c r="J29" s="158">
        <v>8.0658999999999992</v>
      </c>
      <c r="K29" s="158">
        <v>0.35870000000000002</v>
      </c>
      <c r="L29" s="158">
        <v>-3.6876000000000002</v>
      </c>
      <c r="M29" s="158">
        <v>-3.7974000000000001</v>
      </c>
      <c r="N29" s="158">
        <v>4.6976000000000004</v>
      </c>
      <c r="O29" s="158">
        <v>15.2805</v>
      </c>
      <c r="P29" s="158"/>
      <c r="Q29" s="158">
        <v>13.621600000000001</v>
      </c>
      <c r="R29" s="158">
        <v>19.284099999999999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44774</v>
      </c>
      <c r="E30" s="158">
        <v>15.3446</v>
      </c>
      <c r="F30" s="158">
        <v>0.81140000000000001</v>
      </c>
      <c r="G30" s="158">
        <v>0.81140000000000001</v>
      </c>
      <c r="H30" s="158">
        <v>2.8340999999999998</v>
      </c>
      <c r="I30" s="158">
        <v>4.5586000000000002</v>
      </c>
      <c r="J30" s="158">
        <v>7.9306000000000001</v>
      </c>
      <c r="K30" s="158">
        <v>-2.1499999999999998E-2</v>
      </c>
      <c r="L30" s="158">
        <v>-4.3932000000000002</v>
      </c>
      <c r="M30" s="158">
        <v>-4.8602999999999996</v>
      </c>
      <c r="N30" s="158">
        <v>3.15</v>
      </c>
      <c r="O30" s="158">
        <v>13.5975</v>
      </c>
      <c r="P30" s="158"/>
      <c r="Q30" s="158">
        <v>12.000400000000001</v>
      </c>
      <c r="R30" s="158">
        <v>17.530799999999999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44774</v>
      </c>
      <c r="E31" s="158">
        <v>227.98</v>
      </c>
      <c r="F31" s="158">
        <v>1.0549999999999999</v>
      </c>
      <c r="G31" s="158">
        <v>1.0549999999999999</v>
      </c>
      <c r="H31" s="158">
        <v>2.8929999999999998</v>
      </c>
      <c r="I31" s="158">
        <v>4.2336999999999998</v>
      </c>
      <c r="J31" s="158">
        <v>7.0026999999999999</v>
      </c>
      <c r="K31" s="158">
        <v>0.88949999999999996</v>
      </c>
      <c r="L31" s="158">
        <v>0.52910000000000001</v>
      </c>
      <c r="M31" s="158">
        <v>3.177</v>
      </c>
      <c r="N31" s="158">
        <v>17.382300000000001</v>
      </c>
      <c r="O31" s="158">
        <v>20.716699999999999</v>
      </c>
      <c r="P31" s="158">
        <v>13.280900000000001</v>
      </c>
      <c r="Q31" s="158">
        <v>14.726699999999999</v>
      </c>
      <c r="R31" s="158">
        <v>34.256100000000004</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44774</v>
      </c>
      <c r="E32" s="158">
        <v>248.61</v>
      </c>
      <c r="F32" s="158">
        <v>1.0609999999999999</v>
      </c>
      <c r="G32" s="158">
        <v>1.0609999999999999</v>
      </c>
      <c r="H32" s="158">
        <v>2.9056999999999999</v>
      </c>
      <c r="I32" s="158">
        <v>4.2565</v>
      </c>
      <c r="J32" s="158">
        <v>7.0533999999999999</v>
      </c>
      <c r="K32" s="158">
        <v>1.0322</v>
      </c>
      <c r="L32" s="158">
        <v>0.80689999999999995</v>
      </c>
      <c r="M32" s="158">
        <v>3.6048</v>
      </c>
      <c r="N32" s="158">
        <v>18.020399999999999</v>
      </c>
      <c r="O32" s="158">
        <v>21.3353</v>
      </c>
      <c r="P32" s="158">
        <v>14.1389</v>
      </c>
      <c r="Q32" s="158">
        <v>16.785599999999999</v>
      </c>
      <c r="R32" s="158">
        <v>34.945300000000003</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44774</v>
      </c>
      <c r="E33" s="158">
        <v>15.5387</v>
      </c>
      <c r="F33" s="158">
        <v>0.72140000000000004</v>
      </c>
      <c r="G33" s="158">
        <v>0.72140000000000004</v>
      </c>
      <c r="H33" s="158">
        <v>2.7902999999999998</v>
      </c>
      <c r="I33" s="158">
        <v>4.8276000000000003</v>
      </c>
      <c r="J33" s="158">
        <v>7.7991000000000001</v>
      </c>
      <c r="K33" s="158">
        <v>0.40770000000000001</v>
      </c>
      <c r="L33" s="158">
        <v>-3.7898999999999998</v>
      </c>
      <c r="M33" s="158">
        <v>-5.2183000000000002</v>
      </c>
      <c r="N33" s="158">
        <v>5.0544000000000002</v>
      </c>
      <c r="O33" s="158">
        <v>13.0945</v>
      </c>
      <c r="P33" s="158">
        <v>6.1692</v>
      </c>
      <c r="Q33" s="158">
        <v>7.9341999999999997</v>
      </c>
      <c r="R33" s="158">
        <v>16.641999999999999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44774</v>
      </c>
      <c r="E34" s="158">
        <v>16.787800000000001</v>
      </c>
      <c r="F34" s="158">
        <v>0.72840000000000005</v>
      </c>
      <c r="G34" s="158">
        <v>0.72840000000000005</v>
      </c>
      <c r="H34" s="158">
        <v>2.8077999999999999</v>
      </c>
      <c r="I34" s="158">
        <v>4.8640999999999996</v>
      </c>
      <c r="J34" s="158">
        <v>7.8817000000000004</v>
      </c>
      <c r="K34" s="158">
        <v>0.64329999999999998</v>
      </c>
      <c r="L34" s="158">
        <v>-3.3996</v>
      </c>
      <c r="M34" s="158">
        <v>-4.6196999999999999</v>
      </c>
      <c r="N34" s="158">
        <v>5.9654999999999996</v>
      </c>
      <c r="O34" s="158">
        <v>14.0709</v>
      </c>
      <c r="P34" s="158">
        <v>7.5323000000000002</v>
      </c>
      <c r="Q34" s="158">
        <v>9.3895999999999997</v>
      </c>
      <c r="R34" s="158">
        <v>17.629100000000001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44774</v>
      </c>
      <c r="E35" s="158">
        <v>18.309999999999999</v>
      </c>
      <c r="F35" s="158">
        <v>1.3282</v>
      </c>
      <c r="G35" s="158">
        <v>1.3282</v>
      </c>
      <c r="H35" s="158">
        <v>2.9809000000000001</v>
      </c>
      <c r="I35" s="158">
        <v>4.5688000000000004</v>
      </c>
      <c r="J35" s="158">
        <v>8.2150999999999996</v>
      </c>
      <c r="K35" s="158">
        <v>1.5529999999999999</v>
      </c>
      <c r="L35" s="158">
        <v>-1.7704</v>
      </c>
      <c r="M35" s="158">
        <v>-2.1379000000000001</v>
      </c>
      <c r="N35" s="158">
        <v>5.7770000000000001</v>
      </c>
      <c r="O35" s="158">
        <v>17.196100000000001</v>
      </c>
      <c r="P35" s="158">
        <v>9.9186999999999994</v>
      </c>
      <c r="Q35" s="158">
        <v>11.429600000000001</v>
      </c>
      <c r="R35" s="158">
        <v>26.0318</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44774</v>
      </c>
      <c r="E36" s="158">
        <v>16.84</v>
      </c>
      <c r="F36" s="158">
        <v>1.2627999999999999</v>
      </c>
      <c r="G36" s="158">
        <v>1.2627999999999999</v>
      </c>
      <c r="H36" s="158">
        <v>2.9340000000000002</v>
      </c>
      <c r="I36" s="158">
        <v>4.4664999999999999</v>
      </c>
      <c r="J36" s="158">
        <v>8.0873000000000008</v>
      </c>
      <c r="K36" s="158">
        <v>1.2019</v>
      </c>
      <c r="L36" s="158">
        <v>-2.3767999999999998</v>
      </c>
      <c r="M36" s="158">
        <v>-3.1070000000000002</v>
      </c>
      <c r="N36" s="158">
        <v>4.4016999999999999</v>
      </c>
      <c r="O36" s="158">
        <v>15.6592</v>
      </c>
      <c r="P36" s="158">
        <v>8.3299000000000003</v>
      </c>
      <c r="Q36" s="158">
        <v>9.7735000000000003</v>
      </c>
      <c r="R36" s="158">
        <v>24.430299999999999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44774</v>
      </c>
      <c r="E37" s="158">
        <v>15.4796</v>
      </c>
      <c r="F37" s="158">
        <v>0.6915</v>
      </c>
      <c r="G37" s="158">
        <v>0.6915</v>
      </c>
      <c r="H37" s="158">
        <v>2.0825999999999998</v>
      </c>
      <c r="I37" s="158">
        <v>3.3531</v>
      </c>
      <c r="J37" s="158">
        <v>7.2366000000000001</v>
      </c>
      <c r="K37" s="158">
        <v>0.59789999999999999</v>
      </c>
      <c r="L37" s="158">
        <v>-1.6288</v>
      </c>
      <c r="M37" s="158">
        <v>-3.6642999999999999</v>
      </c>
      <c r="N37" s="158">
        <v>7.9635999999999996</v>
      </c>
      <c r="O37" s="158">
        <v>14.219099999999999</v>
      </c>
      <c r="P37" s="158"/>
      <c r="Q37" s="158">
        <v>12.770300000000001</v>
      </c>
      <c r="R37" s="158">
        <v>21.203800000000001</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44774</v>
      </c>
      <c r="E38" s="158">
        <v>14.3927</v>
      </c>
      <c r="F38" s="158">
        <v>0.6764</v>
      </c>
      <c r="G38" s="158">
        <v>0.6764</v>
      </c>
      <c r="H38" s="158">
        <v>2.0411000000000001</v>
      </c>
      <c r="I38" s="158">
        <v>3.2978999999999998</v>
      </c>
      <c r="J38" s="158">
        <v>7.0925000000000002</v>
      </c>
      <c r="K38" s="158">
        <v>0.12520000000000001</v>
      </c>
      <c r="L38" s="158">
        <v>-2.5545</v>
      </c>
      <c r="M38" s="158">
        <v>-5.0444000000000004</v>
      </c>
      <c r="N38" s="158">
        <v>5.8776999999999999</v>
      </c>
      <c r="O38" s="158">
        <v>11.9682</v>
      </c>
      <c r="P38" s="158"/>
      <c r="Q38" s="158">
        <v>10.534599999999999</v>
      </c>
      <c r="R38" s="158">
        <v>18.8492</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44774</v>
      </c>
      <c r="E39" s="158">
        <v>15.023999999999999</v>
      </c>
      <c r="F39" s="158">
        <v>1.0438000000000001</v>
      </c>
      <c r="G39" s="158">
        <v>1.0438000000000001</v>
      </c>
      <c r="H39" s="158">
        <v>2.3127</v>
      </c>
      <c r="I39" s="158">
        <v>4.1120999999999999</v>
      </c>
      <c r="J39" s="158">
        <v>8.3864999999999998</v>
      </c>
      <c r="K39" s="158">
        <v>1.5677000000000001</v>
      </c>
      <c r="L39" s="158">
        <v>-2.3774999999999999</v>
      </c>
      <c r="M39" s="158">
        <v>-3.1597</v>
      </c>
      <c r="N39" s="158">
        <v>3.1520999999999999</v>
      </c>
      <c r="O39" s="158">
        <v>13.6447</v>
      </c>
      <c r="P39" s="158"/>
      <c r="Q39" s="158">
        <v>10.463699999999999</v>
      </c>
      <c r="R39" s="158">
        <v>18.343499999999999</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44774</v>
      </c>
      <c r="E40" s="158">
        <v>14.104799999999999</v>
      </c>
      <c r="F40" s="158">
        <v>1.0306999999999999</v>
      </c>
      <c r="G40" s="158">
        <v>1.0306999999999999</v>
      </c>
      <c r="H40" s="158">
        <v>2.2812999999999999</v>
      </c>
      <c r="I40" s="158">
        <v>4.0491999999999999</v>
      </c>
      <c r="J40" s="158">
        <v>8.2420000000000009</v>
      </c>
      <c r="K40" s="158">
        <v>1.1525000000000001</v>
      </c>
      <c r="L40" s="158">
        <v>-3.1442999999999999</v>
      </c>
      <c r="M40" s="158">
        <v>-4.3164999999999996</v>
      </c>
      <c r="N40" s="158">
        <v>1.5019</v>
      </c>
      <c r="O40" s="158">
        <v>11.8987</v>
      </c>
      <c r="P40" s="158"/>
      <c r="Q40" s="158">
        <v>8.7718000000000007</v>
      </c>
      <c r="R40" s="158">
        <v>16.432500000000001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44774</v>
      </c>
      <c r="E41" s="158">
        <v>201.467814324199</v>
      </c>
      <c r="F41" s="158">
        <v>0.98719999999999997</v>
      </c>
      <c r="G41" s="158">
        <v>0.98719999999999997</v>
      </c>
      <c r="H41" s="158">
        <v>2.4779</v>
      </c>
      <c r="I41" s="158">
        <v>4.4592999999999998</v>
      </c>
      <c r="J41" s="158">
        <v>7.3849999999999998</v>
      </c>
      <c r="K41" s="158">
        <v>2.5531000000000001</v>
      </c>
      <c r="L41" s="158">
        <v>-0.877</v>
      </c>
      <c r="M41" s="158">
        <v>-3.8919000000000001</v>
      </c>
      <c r="N41" s="158">
        <v>4.6055000000000001</v>
      </c>
      <c r="O41" s="158">
        <v>20.066199999999998</v>
      </c>
      <c r="P41" s="158">
        <v>8.8704000000000001</v>
      </c>
      <c r="Q41" s="158">
        <v>11.603999999999999</v>
      </c>
      <c r="R41" s="158">
        <v>22.9498</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44774</v>
      </c>
      <c r="E42" s="158">
        <v>73.992900000000006</v>
      </c>
      <c r="F42" s="158">
        <v>0.99819999999999998</v>
      </c>
      <c r="G42" s="158">
        <v>0.99819999999999998</v>
      </c>
      <c r="H42" s="158">
        <v>2.5026999999999999</v>
      </c>
      <c r="I42" s="158">
        <v>4.5007000000000001</v>
      </c>
      <c r="J42" s="158">
        <v>7.4691000000000001</v>
      </c>
      <c r="K42" s="158">
        <v>2.7677999999999998</v>
      </c>
      <c r="L42" s="158">
        <v>-0.49490000000000001</v>
      </c>
      <c r="M42" s="158">
        <v>-3.3126000000000002</v>
      </c>
      <c r="N42" s="158">
        <v>5.4476000000000004</v>
      </c>
      <c r="O42" s="158">
        <v>21.034500000000001</v>
      </c>
      <c r="P42" s="158">
        <v>9.7317</v>
      </c>
      <c r="Q42" s="158">
        <v>11.983499999999999</v>
      </c>
      <c r="R42" s="158">
        <v>23.922899999999998</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44774</v>
      </c>
      <c r="E43" s="158">
        <v>40.020000000000003</v>
      </c>
      <c r="F43" s="158">
        <v>0.83140000000000003</v>
      </c>
      <c r="G43" s="158">
        <v>0.83140000000000003</v>
      </c>
      <c r="H43" s="158">
        <v>1.8036000000000001</v>
      </c>
      <c r="I43" s="158">
        <v>3.6545999999999998</v>
      </c>
      <c r="J43" s="158">
        <v>6.8882000000000003</v>
      </c>
      <c r="K43" s="158">
        <v>1.1526000000000001</v>
      </c>
      <c r="L43" s="158">
        <v>-0.749</v>
      </c>
      <c r="M43" s="158">
        <v>0.1326</v>
      </c>
      <c r="N43" s="158">
        <v>8.3115000000000006</v>
      </c>
      <c r="O43" s="158">
        <v>18.415099999999999</v>
      </c>
      <c r="P43" s="158">
        <v>11.083500000000001</v>
      </c>
      <c r="Q43" s="158">
        <v>11.119199999999999</v>
      </c>
      <c r="R43" s="158">
        <v>26.998000000000001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44774</v>
      </c>
      <c r="E44" s="158">
        <v>45.154000000000003</v>
      </c>
      <c r="F44" s="158">
        <v>0.84199999999999997</v>
      </c>
      <c r="G44" s="158">
        <v>0.84199999999999997</v>
      </c>
      <c r="H44" s="158">
        <v>1.8311999999999999</v>
      </c>
      <c r="I44" s="158">
        <v>3.7092999999999998</v>
      </c>
      <c r="J44" s="158">
        <v>7.0152000000000001</v>
      </c>
      <c r="K44" s="158">
        <v>1.5244</v>
      </c>
      <c r="L44" s="158">
        <v>-4.87E-2</v>
      </c>
      <c r="M44" s="158">
        <v>1.1990000000000001</v>
      </c>
      <c r="N44" s="158">
        <v>9.8664000000000005</v>
      </c>
      <c r="O44" s="158">
        <v>20.005700000000001</v>
      </c>
      <c r="P44" s="158">
        <v>12.5649</v>
      </c>
      <c r="Q44" s="158">
        <v>12.657</v>
      </c>
      <c r="R44" s="158">
        <v>28.744800000000001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44774</v>
      </c>
      <c r="E45" s="158">
        <v>157.125813643068</v>
      </c>
      <c r="F45" s="158">
        <v>0.82740000000000002</v>
      </c>
      <c r="G45" s="158">
        <v>0.82740000000000002</v>
      </c>
      <c r="H45" s="158">
        <v>1.8006</v>
      </c>
      <c r="I45" s="158">
        <v>3.6536</v>
      </c>
      <c r="J45" s="158">
        <v>6.8851000000000004</v>
      </c>
      <c r="K45" s="158">
        <v>1.1483000000000001</v>
      </c>
      <c r="L45" s="158">
        <v>-0.75109999999999999</v>
      </c>
      <c r="M45" s="158">
        <v>0.13200000000000001</v>
      </c>
      <c r="N45" s="158">
        <v>8.3125999999999998</v>
      </c>
      <c r="O45" s="158">
        <v>18.326799999999999</v>
      </c>
      <c r="P45" s="158">
        <v>10.759600000000001</v>
      </c>
      <c r="Q45" s="158">
        <v>12.901899999999999</v>
      </c>
      <c r="R45" s="158">
        <v>26.992699999999999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44774</v>
      </c>
      <c r="E46" s="158">
        <v>78.988368785010394</v>
      </c>
      <c r="F46" s="158">
        <v>0.84519999999999995</v>
      </c>
      <c r="G46" s="158">
        <v>0.84519999999999995</v>
      </c>
      <c r="H46" s="158">
        <v>1.8321000000000001</v>
      </c>
      <c r="I46" s="158">
        <v>3.7130999999999998</v>
      </c>
      <c r="J46" s="158">
        <v>7.0171999999999999</v>
      </c>
      <c r="K46" s="158">
        <v>1.5258</v>
      </c>
      <c r="L46" s="158">
        <v>-4.6899999999999997E-2</v>
      </c>
      <c r="M46" s="158">
        <v>1.1992</v>
      </c>
      <c r="N46" s="158">
        <v>9.8673999999999999</v>
      </c>
      <c r="O46" s="158">
        <v>19.9161</v>
      </c>
      <c r="P46" s="158">
        <v>12.279</v>
      </c>
      <c r="Q46" s="158">
        <v>13.5306</v>
      </c>
      <c r="R46" s="158">
        <v>28.743300000000001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44774</v>
      </c>
      <c r="E47" s="158">
        <v>39.465000000000003</v>
      </c>
      <c r="F47" s="158">
        <v>0.74280000000000002</v>
      </c>
      <c r="G47" s="158">
        <v>0.74280000000000002</v>
      </c>
      <c r="H47" s="158">
        <v>2.3496000000000001</v>
      </c>
      <c r="I47" s="158">
        <v>4.5597000000000003</v>
      </c>
      <c r="J47" s="158">
        <v>8.9590999999999994</v>
      </c>
      <c r="K47" s="158">
        <v>-0.53680000000000005</v>
      </c>
      <c r="L47" s="158">
        <v>-3.7932000000000001</v>
      </c>
      <c r="M47" s="158">
        <v>-4.5171000000000001</v>
      </c>
      <c r="N47" s="158">
        <v>2.0849000000000002</v>
      </c>
      <c r="O47" s="158">
        <v>13.672800000000001</v>
      </c>
      <c r="P47" s="158">
        <v>8.2702000000000009</v>
      </c>
      <c r="Q47" s="158">
        <v>13.688599999999999</v>
      </c>
      <c r="R47" s="158">
        <v>18.7714</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44774</v>
      </c>
      <c r="E48" s="158">
        <v>35.817999999999998</v>
      </c>
      <c r="F48" s="158">
        <v>0.7369</v>
      </c>
      <c r="G48" s="158">
        <v>0.7369</v>
      </c>
      <c r="H48" s="158">
        <v>2.3313000000000001</v>
      </c>
      <c r="I48" s="158">
        <v>4.5201000000000002</v>
      </c>
      <c r="J48" s="158">
        <v>8.8659999999999997</v>
      </c>
      <c r="K48" s="158">
        <v>-0.79490000000000005</v>
      </c>
      <c r="L48" s="158">
        <v>-4.2735000000000003</v>
      </c>
      <c r="M48" s="158">
        <v>-5.2333999999999996</v>
      </c>
      <c r="N48" s="158">
        <v>1.0580000000000001</v>
      </c>
      <c r="O48" s="158">
        <v>12.5</v>
      </c>
      <c r="P48" s="158">
        <v>7.1547999999999998</v>
      </c>
      <c r="Q48" s="158">
        <v>11.746600000000001</v>
      </c>
      <c r="R48" s="158">
        <v>17.569900000000001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44774</v>
      </c>
      <c r="E49" s="158">
        <v>134.5866</v>
      </c>
      <c r="F49" s="158">
        <v>0.80520000000000003</v>
      </c>
      <c r="G49" s="158">
        <v>0.80520000000000003</v>
      </c>
      <c r="H49" s="158">
        <v>2.4716999999999998</v>
      </c>
      <c r="I49" s="158">
        <v>4.3181000000000003</v>
      </c>
      <c r="J49" s="158">
        <v>7.5663999999999998</v>
      </c>
      <c r="K49" s="158">
        <v>1.7742</v>
      </c>
      <c r="L49" s="158">
        <v>-3.6238000000000001</v>
      </c>
      <c r="M49" s="158">
        <v>-4.3907999999999996</v>
      </c>
      <c r="N49" s="158">
        <v>2.7229999999999999</v>
      </c>
      <c r="O49" s="158">
        <v>10.2006</v>
      </c>
      <c r="P49" s="158">
        <v>7.3377999999999997</v>
      </c>
      <c r="Q49" s="158">
        <v>8.5737000000000005</v>
      </c>
      <c r="R49" s="158">
        <v>15.244199999999999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44774</v>
      </c>
      <c r="E50" s="158">
        <v>148.03290000000001</v>
      </c>
      <c r="F50" s="158">
        <v>0.81410000000000005</v>
      </c>
      <c r="G50" s="158">
        <v>0.81410000000000005</v>
      </c>
      <c r="H50" s="158">
        <v>2.4925000000000002</v>
      </c>
      <c r="I50" s="158">
        <v>4.3601999999999999</v>
      </c>
      <c r="J50" s="158">
        <v>7.6646999999999998</v>
      </c>
      <c r="K50" s="158">
        <v>2.0676999999999999</v>
      </c>
      <c r="L50" s="158">
        <v>-3.0649000000000002</v>
      </c>
      <c r="M50" s="158">
        <v>-3.5453999999999999</v>
      </c>
      <c r="N50" s="158">
        <v>3.9592000000000001</v>
      </c>
      <c r="O50" s="158">
        <v>11.476599999999999</v>
      </c>
      <c r="P50" s="158">
        <v>8.6663999999999994</v>
      </c>
      <c r="Q50" s="158">
        <v>9.9009999999999998</v>
      </c>
      <c r="R50" s="158">
        <v>16.6264</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44774</v>
      </c>
      <c r="E51" s="158">
        <v>17.850300000000001</v>
      </c>
      <c r="F51" s="158">
        <v>0.7399</v>
      </c>
      <c r="G51" s="158">
        <v>0.7399</v>
      </c>
      <c r="H51" s="158">
        <v>2.2002999999999999</v>
      </c>
      <c r="I51" s="158">
        <v>4.4200999999999997</v>
      </c>
      <c r="J51" s="158">
        <v>8.5031999999999996</v>
      </c>
      <c r="K51" s="158">
        <v>2.2980999999999998</v>
      </c>
      <c r="L51" s="158">
        <v>-0.90159999999999996</v>
      </c>
      <c r="M51" s="158">
        <v>0.1167</v>
      </c>
      <c r="N51" s="158">
        <v>9.5795999999999992</v>
      </c>
      <c r="O51" s="158">
        <v>21.439599999999999</v>
      </c>
      <c r="P51" s="158"/>
      <c r="Q51" s="158">
        <v>21.0105</v>
      </c>
      <c r="R51" s="158">
        <v>27.8962</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44774</v>
      </c>
      <c r="E52" s="158">
        <v>16.851500000000001</v>
      </c>
      <c r="F52" s="158">
        <v>0.72319999999999995</v>
      </c>
      <c r="G52" s="158">
        <v>0.72319999999999995</v>
      </c>
      <c r="H52" s="158">
        <v>2.1613000000000002</v>
      </c>
      <c r="I52" s="158">
        <v>4.3403999999999998</v>
      </c>
      <c r="J52" s="158">
        <v>8.3202999999999996</v>
      </c>
      <c r="K52" s="158">
        <v>1.7706999999999999</v>
      </c>
      <c r="L52" s="158">
        <v>-1.8847</v>
      </c>
      <c r="M52" s="158">
        <v>-1.3563000000000001</v>
      </c>
      <c r="N52" s="158">
        <v>7.4172000000000002</v>
      </c>
      <c r="O52" s="158">
        <v>19.162099999999999</v>
      </c>
      <c r="P52" s="158"/>
      <c r="Q52" s="158">
        <v>18.738800000000001</v>
      </c>
      <c r="R52" s="158">
        <v>25.463899999999999</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44774</v>
      </c>
      <c r="E57" s="158">
        <v>24.526</v>
      </c>
      <c r="F57" s="158">
        <v>0.77249999999999996</v>
      </c>
      <c r="G57" s="158">
        <v>0.77249999999999996</v>
      </c>
      <c r="H57" s="158">
        <v>2.9508999999999999</v>
      </c>
      <c r="I57" s="158">
        <v>4.6599000000000004</v>
      </c>
      <c r="J57" s="158">
        <v>8.0678999999999998</v>
      </c>
      <c r="K57" s="158">
        <v>2.0640999999999998</v>
      </c>
      <c r="L57" s="158">
        <v>-0.64810000000000001</v>
      </c>
      <c r="M57" s="158">
        <v>-1.6638999999999999</v>
      </c>
      <c r="N57" s="158">
        <v>6.5468000000000002</v>
      </c>
      <c r="O57" s="158">
        <v>16.569700000000001</v>
      </c>
      <c r="P57" s="158">
        <v>12.488099999999999</v>
      </c>
      <c r="Q57" s="158">
        <v>13.6455</v>
      </c>
      <c r="R57" s="158">
        <v>22.390699999999999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44774</v>
      </c>
      <c r="E58" s="158">
        <v>21.879000000000001</v>
      </c>
      <c r="F58" s="158">
        <v>0.75990000000000002</v>
      </c>
      <c r="G58" s="158">
        <v>0.75990000000000002</v>
      </c>
      <c r="H58" s="158">
        <v>2.9260999999999999</v>
      </c>
      <c r="I58" s="158">
        <v>4.6040999999999999</v>
      </c>
      <c r="J58" s="158">
        <v>7.9432</v>
      </c>
      <c r="K58" s="158">
        <v>1.7013</v>
      </c>
      <c r="L58" s="158">
        <v>-1.3214999999999999</v>
      </c>
      <c r="M58" s="158">
        <v>-2.6778</v>
      </c>
      <c r="N58" s="158">
        <v>5.0561999999999996</v>
      </c>
      <c r="O58" s="158">
        <v>14.8706</v>
      </c>
      <c r="P58" s="158">
        <v>10.795</v>
      </c>
      <c r="Q58" s="158">
        <v>11.81</v>
      </c>
      <c r="R58" s="158">
        <v>20.652999999999999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44774</v>
      </c>
      <c r="E59" s="158">
        <v>15.9147</v>
      </c>
      <c r="F59" s="158">
        <v>0.84019999999999995</v>
      </c>
      <c r="G59" s="158">
        <v>0.84019999999999995</v>
      </c>
      <c r="H59" s="158">
        <v>2.4243999999999999</v>
      </c>
      <c r="I59" s="158">
        <v>3.7031000000000001</v>
      </c>
      <c r="J59" s="158">
        <v>7.3772000000000002</v>
      </c>
      <c r="K59" s="158">
        <v>3.1667000000000001</v>
      </c>
      <c r="L59" s="158">
        <v>0.78210000000000002</v>
      </c>
      <c r="M59" s="158">
        <v>-2.9129999999999998</v>
      </c>
      <c r="N59" s="158">
        <v>4.7039999999999997</v>
      </c>
      <c r="O59" s="158">
        <v>15.415900000000001</v>
      </c>
      <c r="P59" s="158"/>
      <c r="Q59" s="158">
        <v>12.714700000000001</v>
      </c>
      <c r="R59" s="158">
        <v>17.027699999999999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44774</v>
      </c>
      <c r="E60" s="158">
        <v>14.9542</v>
      </c>
      <c r="F60" s="158">
        <v>0.82799999999999996</v>
      </c>
      <c r="G60" s="158">
        <v>0.82799999999999996</v>
      </c>
      <c r="H60" s="158">
        <v>2.3952</v>
      </c>
      <c r="I60" s="158">
        <v>3.6435</v>
      </c>
      <c r="J60" s="158">
        <v>7.2401</v>
      </c>
      <c r="K60" s="158">
        <v>2.7490999999999999</v>
      </c>
      <c r="L60" s="158">
        <v>-2.2100000000000002E-2</v>
      </c>
      <c r="M60" s="158">
        <v>-4.0659000000000001</v>
      </c>
      <c r="N60" s="158">
        <v>3.0407000000000002</v>
      </c>
      <c r="O60" s="158">
        <v>13.555099999999999</v>
      </c>
      <c r="P60" s="158"/>
      <c r="Q60" s="158">
        <v>10.9217</v>
      </c>
      <c r="R60" s="158">
        <v>15.149100000000001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44774</v>
      </c>
      <c r="E61" s="158">
        <v>15.17</v>
      </c>
      <c r="F61" s="158">
        <v>0.73839999999999995</v>
      </c>
      <c r="G61" s="158">
        <v>0.73839999999999995</v>
      </c>
      <c r="H61" s="158">
        <v>2.6928999999999998</v>
      </c>
      <c r="I61" s="158">
        <v>4.3314000000000004</v>
      </c>
      <c r="J61" s="158">
        <v>7.7873999999999999</v>
      </c>
      <c r="K61" s="158">
        <v>0.42099999999999999</v>
      </c>
      <c r="L61" s="158">
        <v>-1.4883999999999999</v>
      </c>
      <c r="M61" s="158">
        <v>-1.4922</v>
      </c>
      <c r="N61" s="158">
        <v>8.5805000000000007</v>
      </c>
      <c r="O61" s="158">
        <v>13.783300000000001</v>
      </c>
      <c r="P61" s="158"/>
      <c r="Q61" s="158">
        <v>10.283200000000001</v>
      </c>
      <c r="R61" s="158">
        <v>19.640599999999999</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44774</v>
      </c>
      <c r="E62" s="158">
        <v>14.0677</v>
      </c>
      <c r="F62" s="158">
        <v>0.72309999999999997</v>
      </c>
      <c r="G62" s="158">
        <v>0.72309999999999997</v>
      </c>
      <c r="H62" s="158">
        <v>2.6555</v>
      </c>
      <c r="I62" s="158">
        <v>4.2545999999999999</v>
      </c>
      <c r="J62" s="158">
        <v>7.6113</v>
      </c>
      <c r="K62" s="158">
        <v>-8.1699999999999995E-2</v>
      </c>
      <c r="L62" s="158">
        <v>-2.4032</v>
      </c>
      <c r="M62" s="158">
        <v>-2.8729</v>
      </c>
      <c r="N62" s="158">
        <v>6.5613999999999999</v>
      </c>
      <c r="O62" s="158">
        <v>11.744400000000001</v>
      </c>
      <c r="P62" s="158"/>
      <c r="Q62" s="158">
        <v>8.3463999999999992</v>
      </c>
      <c r="R62" s="158">
        <v>17.416399999999999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44774</v>
      </c>
      <c r="E63" s="158">
        <v>66.537300000000002</v>
      </c>
      <c r="F63" s="158">
        <v>0.73380000000000001</v>
      </c>
      <c r="G63" s="158">
        <v>0.73380000000000001</v>
      </c>
      <c r="H63" s="158">
        <v>2.8168000000000002</v>
      </c>
      <c r="I63" s="158">
        <v>4.4880000000000004</v>
      </c>
      <c r="J63" s="158">
        <v>7.6398000000000001</v>
      </c>
      <c r="K63" s="158">
        <v>1.0434000000000001</v>
      </c>
      <c r="L63" s="158">
        <v>-0.94299999999999995</v>
      </c>
      <c r="M63" s="158">
        <v>-0.3478</v>
      </c>
      <c r="N63" s="158">
        <v>7.3308999999999997</v>
      </c>
      <c r="O63" s="158">
        <v>9.4997000000000007</v>
      </c>
      <c r="P63" s="158">
        <v>4.6866000000000003</v>
      </c>
      <c r="Q63" s="158">
        <v>11.681800000000001</v>
      </c>
      <c r="R63" s="158">
        <v>24.779499999999999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44774</v>
      </c>
      <c r="E64" s="158">
        <v>73.233000000000004</v>
      </c>
      <c r="F64" s="158">
        <v>0.73980000000000001</v>
      </c>
      <c r="G64" s="158">
        <v>0.73980000000000001</v>
      </c>
      <c r="H64" s="158">
        <v>2.8313999999999999</v>
      </c>
      <c r="I64" s="158">
        <v>4.5178000000000003</v>
      </c>
      <c r="J64" s="158">
        <v>7.7066999999999997</v>
      </c>
      <c r="K64" s="158">
        <v>1.2382</v>
      </c>
      <c r="L64" s="158">
        <v>-0.56710000000000005</v>
      </c>
      <c r="M64" s="158">
        <v>0.224</v>
      </c>
      <c r="N64" s="158">
        <v>8.15</v>
      </c>
      <c r="O64" s="158">
        <v>10.347300000000001</v>
      </c>
      <c r="P64" s="158">
        <v>5.6835000000000004</v>
      </c>
      <c r="Q64" s="158">
        <v>11.503299999999999</v>
      </c>
      <c r="R64" s="158">
        <v>25.746700000000001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44774</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44774</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44774</v>
      </c>
      <c r="E69" s="158">
        <v>89.85</v>
      </c>
      <c r="F69" s="158">
        <v>1.2737000000000001</v>
      </c>
      <c r="G69" s="158">
        <v>1.2737000000000001</v>
      </c>
      <c r="H69" s="158">
        <v>2.5684999999999998</v>
      </c>
      <c r="I69" s="158">
        <v>4.6959</v>
      </c>
      <c r="J69" s="158">
        <v>7.7725999999999997</v>
      </c>
      <c r="K69" s="158">
        <v>0.1784</v>
      </c>
      <c r="L69" s="158">
        <v>-5.4707999999999997</v>
      </c>
      <c r="M69" s="158">
        <v>-9.7981999999999996</v>
      </c>
      <c r="N69" s="158">
        <v>-3.7389999999999999</v>
      </c>
      <c r="O69" s="158">
        <v>10.959899999999999</v>
      </c>
      <c r="P69" s="158">
        <v>6.5221999999999998</v>
      </c>
      <c r="Q69" s="158">
        <v>12.601800000000001</v>
      </c>
      <c r="R69" s="158">
        <v>16.5031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44774</v>
      </c>
      <c r="E70" s="158">
        <v>102.27</v>
      </c>
      <c r="F70" s="158">
        <v>1.2775000000000001</v>
      </c>
      <c r="G70" s="158">
        <v>1.2775000000000001</v>
      </c>
      <c r="H70" s="158">
        <v>2.5983000000000001</v>
      </c>
      <c r="I70" s="158">
        <v>4.7526000000000002</v>
      </c>
      <c r="J70" s="158">
        <v>7.9138999999999999</v>
      </c>
      <c r="K70" s="158">
        <v>0.58030000000000004</v>
      </c>
      <c r="L70" s="158">
        <v>-4.7321999999999997</v>
      </c>
      <c r="M70" s="158">
        <v>-8.7363999999999997</v>
      </c>
      <c r="N70" s="158">
        <v>-2.1714000000000002</v>
      </c>
      <c r="O70" s="158">
        <v>12.769600000000001</v>
      </c>
      <c r="P70" s="158">
        <v>8.1835000000000004</v>
      </c>
      <c r="Q70" s="158">
        <v>11.2294</v>
      </c>
      <c r="R70" s="158">
        <v>18.3996</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44774</v>
      </c>
      <c r="E71" s="158">
        <v>287.21449999999999</v>
      </c>
      <c r="F71" s="158">
        <v>1.4572000000000001</v>
      </c>
      <c r="G71" s="158">
        <v>1.4572000000000001</v>
      </c>
      <c r="H71" s="158">
        <v>2.4314</v>
      </c>
      <c r="I71" s="158">
        <v>4.0143000000000004</v>
      </c>
      <c r="J71" s="158">
        <v>8.5376999999999992</v>
      </c>
      <c r="K71" s="158">
        <v>0.42799999999999999</v>
      </c>
      <c r="L71" s="158">
        <v>3.26</v>
      </c>
      <c r="M71" s="158">
        <v>5.7529000000000003</v>
      </c>
      <c r="N71" s="158">
        <v>9.5569000000000006</v>
      </c>
      <c r="O71" s="158">
        <v>29.346900000000002</v>
      </c>
      <c r="P71" s="158">
        <v>18.053000000000001</v>
      </c>
      <c r="Q71" s="158">
        <v>17.004200000000001</v>
      </c>
      <c r="R71" s="158">
        <v>38.731299999999997</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44774</v>
      </c>
      <c r="E72" s="158">
        <v>300.1429</v>
      </c>
      <c r="F72" s="158">
        <v>1.4717</v>
      </c>
      <c r="G72" s="158">
        <v>1.4717</v>
      </c>
      <c r="H72" s="158">
        <v>2.4666999999999999</v>
      </c>
      <c r="I72" s="158">
        <v>4.085</v>
      </c>
      <c r="J72" s="158">
        <v>8.7005999999999997</v>
      </c>
      <c r="K72" s="158">
        <v>0.876</v>
      </c>
      <c r="L72" s="158">
        <v>4.1383999999999999</v>
      </c>
      <c r="M72" s="158">
        <v>6.8494999999999999</v>
      </c>
      <c r="N72" s="158">
        <v>10.7097</v>
      </c>
      <c r="O72" s="158">
        <v>30.575600000000001</v>
      </c>
      <c r="P72" s="158">
        <v>19.001999999999999</v>
      </c>
      <c r="Q72" s="158">
        <v>17.621600000000001</v>
      </c>
      <c r="R72" s="158">
        <v>39.515500000000003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44774</v>
      </c>
      <c r="E73" s="158">
        <v>219.4511</v>
      </c>
      <c r="F73" s="158">
        <v>0.81730000000000003</v>
      </c>
      <c r="G73" s="158">
        <v>0.81730000000000003</v>
      </c>
      <c r="H73" s="158">
        <v>2.8409</v>
      </c>
      <c r="I73" s="158">
        <v>4.2807000000000004</v>
      </c>
      <c r="J73" s="158">
        <v>7.9310999999999998</v>
      </c>
      <c r="K73" s="158">
        <v>0.59809999999999997</v>
      </c>
      <c r="L73" s="158">
        <v>0.25390000000000001</v>
      </c>
      <c r="M73" s="158">
        <v>-1.0294000000000001</v>
      </c>
      <c r="N73" s="158">
        <v>7.9116</v>
      </c>
      <c r="O73" s="158">
        <v>15.7713</v>
      </c>
      <c r="P73" s="158">
        <v>12.092499999999999</v>
      </c>
      <c r="Q73" s="158">
        <v>15.1585</v>
      </c>
      <c r="R73" s="158">
        <v>21.721599999999999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44774</v>
      </c>
      <c r="E74" s="158">
        <v>97.616668788774703</v>
      </c>
      <c r="F74" s="158">
        <v>0.81730000000000003</v>
      </c>
      <c r="G74" s="158">
        <v>0.81730000000000003</v>
      </c>
      <c r="H74" s="158">
        <v>2.8409</v>
      </c>
      <c r="I74" s="158">
        <v>4.2808000000000002</v>
      </c>
      <c r="J74" s="158">
        <v>7.9310999999999998</v>
      </c>
      <c r="K74" s="158">
        <v>0.59840000000000004</v>
      </c>
      <c r="L74" s="158">
        <v>0.25430000000000003</v>
      </c>
      <c r="M74" s="158">
        <v>-1.0285</v>
      </c>
      <c r="N74" s="158">
        <v>7.9123000000000001</v>
      </c>
      <c r="O74" s="158">
        <v>15.6373</v>
      </c>
      <c r="P74" s="158">
        <v>11.9291</v>
      </c>
      <c r="Q74" s="158">
        <v>15.0685</v>
      </c>
      <c r="R74" s="158">
        <v>21.722100000000001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44774</v>
      </c>
      <c r="E75" s="158">
        <v>481.46906215909303</v>
      </c>
      <c r="F75" s="158">
        <v>0.81140000000000001</v>
      </c>
      <c r="G75" s="158">
        <v>0.81140000000000001</v>
      </c>
      <c r="H75" s="158">
        <v>2.8269000000000002</v>
      </c>
      <c r="I75" s="158">
        <v>4.2523999999999997</v>
      </c>
      <c r="J75" s="158">
        <v>7.8673999999999999</v>
      </c>
      <c r="K75" s="158">
        <v>0.42659999999999998</v>
      </c>
      <c r="L75" s="158">
        <v>-9.5799999999999996E-2</v>
      </c>
      <c r="M75" s="158">
        <v>-1.5519000000000001</v>
      </c>
      <c r="N75" s="158">
        <v>7.1473000000000004</v>
      </c>
      <c r="O75" s="158">
        <v>14.986499999999999</v>
      </c>
      <c r="P75" s="158">
        <v>11.2399</v>
      </c>
      <c r="Q75" s="158">
        <v>15.6601</v>
      </c>
      <c r="R75" s="158">
        <v>20.878699999999998</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44774</v>
      </c>
      <c r="E76" s="158">
        <v>435.11463677449899</v>
      </c>
      <c r="F76" s="158">
        <v>0.8115</v>
      </c>
      <c r="G76" s="158">
        <v>0.8115</v>
      </c>
      <c r="H76" s="158">
        <v>2.8268</v>
      </c>
      <c r="I76" s="158">
        <v>4.2523</v>
      </c>
      <c r="J76" s="158">
        <v>7.8674999999999997</v>
      </c>
      <c r="K76" s="158">
        <v>0.42630000000000001</v>
      </c>
      <c r="L76" s="158">
        <v>-9.5799999999999996E-2</v>
      </c>
      <c r="M76" s="158">
        <v>-1.5516000000000001</v>
      </c>
      <c r="N76" s="158">
        <v>7.1483999999999996</v>
      </c>
      <c r="O76" s="158">
        <v>14.856299999999999</v>
      </c>
      <c r="P76" s="158">
        <v>11.078099999999999</v>
      </c>
      <c r="Q76" s="158">
        <v>15.2379</v>
      </c>
      <c r="R76" s="158">
        <v>20.880500000000001</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44774</v>
      </c>
      <c r="E77" s="158">
        <v>24.976800000000001</v>
      </c>
      <c r="F77" s="158">
        <v>0.84379999999999999</v>
      </c>
      <c r="G77" s="158">
        <v>0.84379999999999999</v>
      </c>
      <c r="H77" s="158">
        <v>2.9630999999999998</v>
      </c>
      <c r="I77" s="158">
        <v>4.6612999999999998</v>
      </c>
      <c r="J77" s="158">
        <v>7.9055999999999997</v>
      </c>
      <c r="K77" s="158">
        <v>2.3090000000000002</v>
      </c>
      <c r="L77" s="158">
        <v>0.65890000000000004</v>
      </c>
      <c r="M77" s="158">
        <v>-0.86409999999999998</v>
      </c>
      <c r="N77" s="158">
        <v>8.0114999999999998</v>
      </c>
      <c r="O77" s="158">
        <v>13.863300000000001</v>
      </c>
      <c r="P77" s="158">
        <v>9.3542000000000005</v>
      </c>
      <c r="Q77" s="158">
        <v>11.1595</v>
      </c>
      <c r="R77" s="158">
        <v>18.1647</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44774</v>
      </c>
      <c r="E78" s="158">
        <v>22.8963</v>
      </c>
      <c r="F78" s="158">
        <v>0.83140000000000003</v>
      </c>
      <c r="G78" s="158">
        <v>0.83140000000000003</v>
      </c>
      <c r="H78" s="158">
        <v>2.9333999999999998</v>
      </c>
      <c r="I78" s="158">
        <v>4.6009000000000002</v>
      </c>
      <c r="J78" s="158">
        <v>7.7680999999999996</v>
      </c>
      <c r="K78" s="158">
        <v>1.9131</v>
      </c>
      <c r="L78" s="158">
        <v>-8.9499999999999996E-2</v>
      </c>
      <c r="M78" s="158">
        <v>-1.9744999999999999</v>
      </c>
      <c r="N78" s="158">
        <v>6.3879999999999999</v>
      </c>
      <c r="O78" s="158">
        <v>12.1572</v>
      </c>
      <c r="P78" s="158">
        <v>7.9335000000000004</v>
      </c>
      <c r="Q78" s="158">
        <v>10.049799999999999</v>
      </c>
      <c r="R78" s="158">
        <v>16.3949</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44774</v>
      </c>
      <c r="E79" s="158">
        <v>110.5656</v>
      </c>
      <c r="F79" s="158">
        <v>0.86370000000000002</v>
      </c>
      <c r="G79" s="158">
        <v>0.86370000000000002</v>
      </c>
      <c r="H79" s="158">
        <v>2.8561999999999999</v>
      </c>
      <c r="I79" s="158">
        <v>4.2390999999999996</v>
      </c>
      <c r="J79" s="158">
        <v>7.3940000000000001</v>
      </c>
      <c r="K79" s="158">
        <v>1.8438000000000001</v>
      </c>
      <c r="L79" s="158">
        <v>-1.2456</v>
      </c>
      <c r="M79" s="158">
        <v>-3.3685999999999998</v>
      </c>
      <c r="N79" s="158">
        <v>6.9196</v>
      </c>
      <c r="O79" s="158">
        <v>15.0585</v>
      </c>
      <c r="P79" s="158">
        <v>9.6713000000000005</v>
      </c>
      <c r="Q79" s="158">
        <v>11.238799999999999</v>
      </c>
      <c r="R79" s="158">
        <v>21.7745</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44774</v>
      </c>
      <c r="E80" s="158">
        <v>122.43219999999999</v>
      </c>
      <c r="F80" s="158">
        <v>0.87339999999999995</v>
      </c>
      <c r="G80" s="158">
        <v>0.87339999999999995</v>
      </c>
      <c r="H80" s="158">
        <v>2.8797999999999999</v>
      </c>
      <c r="I80" s="158">
        <v>4.2872000000000003</v>
      </c>
      <c r="J80" s="158">
        <v>7.5037000000000003</v>
      </c>
      <c r="K80" s="158">
        <v>2.1604999999999999</v>
      </c>
      <c r="L80" s="158">
        <v>-0.65290000000000004</v>
      </c>
      <c r="M80" s="158">
        <v>-2.4832999999999998</v>
      </c>
      <c r="N80" s="158">
        <v>8.2513000000000005</v>
      </c>
      <c r="O80" s="158">
        <v>16.4895</v>
      </c>
      <c r="P80" s="158">
        <v>11.0388</v>
      </c>
      <c r="Q80" s="158">
        <v>14.1494</v>
      </c>
      <c r="R80" s="158">
        <v>23.274000000000001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44774</v>
      </c>
      <c r="E83" s="158">
        <v>333.7217</v>
      </c>
      <c r="F83" s="158">
        <v>1.0448999999999999</v>
      </c>
      <c r="G83" s="158">
        <v>1.0448999999999999</v>
      </c>
      <c r="H83" s="158">
        <v>2.6137000000000001</v>
      </c>
      <c r="I83" s="158">
        <v>4.2469999999999999</v>
      </c>
      <c r="J83" s="158">
        <v>7.0951000000000004</v>
      </c>
      <c r="K83" s="158">
        <v>3.1452</v>
      </c>
      <c r="L83" s="158">
        <v>1.8700000000000001E-2</v>
      </c>
      <c r="M83" s="158">
        <v>-0.42249999999999999</v>
      </c>
      <c r="N83" s="158">
        <v>9.2921999999999993</v>
      </c>
      <c r="O83" s="158">
        <v>14.968</v>
      </c>
      <c r="P83" s="158">
        <v>9.6057000000000006</v>
      </c>
      <c r="Q83" s="158">
        <v>13.4903</v>
      </c>
      <c r="R83" s="158">
        <v>23.520800000000001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44774</v>
      </c>
      <c r="E84" s="158">
        <v>416.58687292664001</v>
      </c>
      <c r="F84" s="158">
        <v>1.0368999999999999</v>
      </c>
      <c r="G84" s="158">
        <v>1.0368999999999999</v>
      </c>
      <c r="H84" s="158">
        <v>2.5947</v>
      </c>
      <c r="I84" s="158">
        <v>4.2084000000000001</v>
      </c>
      <c r="J84" s="158">
        <v>7.0080999999999998</v>
      </c>
      <c r="K84" s="158">
        <v>2.8906999999999998</v>
      </c>
      <c r="L84" s="158">
        <v>-0.45179999999999998</v>
      </c>
      <c r="M84" s="158">
        <v>-1.1274</v>
      </c>
      <c r="N84" s="158">
        <v>8.2553000000000001</v>
      </c>
      <c r="O84" s="158">
        <v>13.8256</v>
      </c>
      <c r="P84" s="158">
        <v>8.3206000000000007</v>
      </c>
      <c r="Q84" s="158">
        <v>14.911300000000001</v>
      </c>
      <c r="R84" s="158">
        <v>22.324000000000002</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44774</v>
      </c>
      <c r="E85" s="158">
        <v>12.55</v>
      </c>
      <c r="F85" s="158">
        <v>0.88419999999999999</v>
      </c>
      <c r="G85" s="158">
        <v>0.88419999999999999</v>
      </c>
      <c r="H85" s="158">
        <v>2.6164999999999998</v>
      </c>
      <c r="I85" s="158">
        <v>4.0629999999999997</v>
      </c>
      <c r="J85" s="158">
        <v>7.7252999999999998</v>
      </c>
      <c r="K85" s="158">
        <v>1.1281000000000001</v>
      </c>
      <c r="L85" s="158">
        <v>-1.6457999999999999</v>
      </c>
      <c r="M85" s="158">
        <v>-3.5356999999999998</v>
      </c>
      <c r="N85" s="158">
        <v>4.8453999999999997</v>
      </c>
      <c r="O85" s="158"/>
      <c r="P85" s="158"/>
      <c r="Q85" s="158">
        <v>15.0594</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44774</v>
      </c>
      <c r="E86" s="158">
        <v>12.32</v>
      </c>
      <c r="F86" s="158">
        <v>0.90090000000000003</v>
      </c>
      <c r="G86" s="158">
        <v>0.90090000000000003</v>
      </c>
      <c r="H86" s="158">
        <v>2.6667000000000001</v>
      </c>
      <c r="I86" s="158">
        <v>4.0541</v>
      </c>
      <c r="J86" s="158">
        <v>7.6923000000000004</v>
      </c>
      <c r="K86" s="158">
        <v>0.90090000000000003</v>
      </c>
      <c r="L86" s="158">
        <v>-2.1446000000000001</v>
      </c>
      <c r="M86" s="158">
        <v>-4.3478000000000003</v>
      </c>
      <c r="N86" s="158">
        <v>3.7037</v>
      </c>
      <c r="O86" s="158"/>
      <c r="P86" s="158"/>
      <c r="Q86" s="158">
        <v>13.7525</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44774</v>
      </c>
      <c r="E87" s="158">
        <v>265.53800000000001</v>
      </c>
      <c r="F87" s="158">
        <v>0.91779999999999995</v>
      </c>
      <c r="G87" s="158">
        <v>0.91779999999999995</v>
      </c>
      <c r="H87" s="158">
        <v>1.8672</v>
      </c>
      <c r="I87" s="158">
        <v>3.6023000000000001</v>
      </c>
      <c r="J87" s="158">
        <v>7.2164999999999999</v>
      </c>
      <c r="K87" s="158">
        <v>3.1781999999999999</v>
      </c>
      <c r="L87" s="158">
        <v>-9.8400000000000001E-2</v>
      </c>
      <c r="M87" s="158">
        <v>-0.87019999999999997</v>
      </c>
      <c r="N87" s="158">
        <v>8.3106000000000009</v>
      </c>
      <c r="O87" s="158">
        <v>16.991900000000001</v>
      </c>
      <c r="P87" s="158">
        <v>9.8795999999999999</v>
      </c>
      <c r="Q87" s="158">
        <v>12.189399999999999</v>
      </c>
      <c r="R87" s="158">
        <v>26.616299999999999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44774</v>
      </c>
      <c r="E88" s="158">
        <v>257.95605906429898</v>
      </c>
      <c r="F88" s="158">
        <v>0.91279999999999994</v>
      </c>
      <c r="G88" s="158">
        <v>0.91279999999999994</v>
      </c>
      <c r="H88" s="158">
        <v>1.8549</v>
      </c>
      <c r="I88" s="158">
        <v>3.5771999999999999</v>
      </c>
      <c r="J88" s="158">
        <v>7.1589</v>
      </c>
      <c r="K88" s="158">
        <v>3.0207999999999999</v>
      </c>
      <c r="L88" s="158">
        <v>-0.38900000000000001</v>
      </c>
      <c r="M88" s="158">
        <v>-1.3178000000000001</v>
      </c>
      <c r="N88" s="158">
        <v>7.6497000000000002</v>
      </c>
      <c r="O88" s="158">
        <v>16.172699999999999</v>
      </c>
      <c r="P88" s="158">
        <v>9.1053999999999995</v>
      </c>
      <c r="Q88" s="158">
        <v>12.498799999999999</v>
      </c>
      <c r="R88" s="158">
        <v>25.754899999999999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0.88512361111111137</v>
      </c>
      <c r="G89" s="160">
        <v>0.88512361111111137</v>
      </c>
      <c r="H89" s="160">
        <v>2.5107083333333331</v>
      </c>
      <c r="I89" s="160">
        <v>4.2080930555555547</v>
      </c>
      <c r="J89" s="160">
        <v>7.6378000000000004</v>
      </c>
      <c r="K89" s="160">
        <v>1.1224513888888885</v>
      </c>
      <c r="L89" s="160">
        <v>-1.5014499999999993</v>
      </c>
      <c r="M89" s="160">
        <v>-2.0874972222222228</v>
      </c>
      <c r="N89" s="160">
        <v>5.8692152777777782</v>
      </c>
      <c r="O89" s="160">
        <v>16.162683823529417</v>
      </c>
      <c r="P89" s="160">
        <v>10.252118518518516</v>
      </c>
      <c r="Q89" s="160">
        <v>12.574037499999996</v>
      </c>
      <c r="R89" s="160">
        <v>22.333647142857146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0.84450000000000003</v>
      </c>
      <c r="G90" s="160">
        <v>0.84450000000000003</v>
      </c>
      <c r="H90" s="160">
        <v>2.6151</v>
      </c>
      <c r="I90" s="160">
        <v>4.4338499999999996</v>
      </c>
      <c r="J90" s="160">
        <v>7.7932500000000005</v>
      </c>
      <c r="K90" s="160">
        <v>1.1917499999999999</v>
      </c>
      <c r="L90" s="160">
        <v>-1.1232</v>
      </c>
      <c r="M90" s="160">
        <v>-2.5388000000000002</v>
      </c>
      <c r="N90" s="160">
        <v>5.9215999999999998</v>
      </c>
      <c r="O90" s="160">
        <v>15.5639</v>
      </c>
      <c r="P90" s="160">
        <v>9.9864499999999996</v>
      </c>
      <c r="Q90" s="160">
        <v>12.68585</v>
      </c>
      <c r="R90" s="160">
        <v>21.7483</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44774</v>
      </c>
      <c r="E93" s="158">
        <v>21.820799999999998</v>
      </c>
      <c r="F93" s="158">
        <v>6.5600000000000006E-2</v>
      </c>
      <c r="G93" s="158">
        <v>6.5600000000000006E-2</v>
      </c>
      <c r="H93" s="158">
        <v>-4.1000000000000003E-3</v>
      </c>
      <c r="I93" s="158">
        <v>0.1142</v>
      </c>
      <c r="J93" s="158">
        <v>0.15049999999999999</v>
      </c>
      <c r="K93" s="158">
        <v>0.64759999999999995</v>
      </c>
      <c r="L93" s="158">
        <v>1.5350999999999999</v>
      </c>
      <c r="M93" s="158">
        <v>2.5186999999999999</v>
      </c>
      <c r="N93" s="158">
        <v>3.1516000000000002</v>
      </c>
      <c r="O93" s="158">
        <v>4.0210999999999997</v>
      </c>
      <c r="P93" s="158">
        <v>4.8760000000000003</v>
      </c>
      <c r="Q93" s="158">
        <v>6.1711999999999998</v>
      </c>
      <c r="R93" s="158">
        <v>3.5870000000000002</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44774</v>
      </c>
      <c r="E94" s="158">
        <v>23.042100000000001</v>
      </c>
      <c r="F94" s="158">
        <v>7.17E-2</v>
      </c>
      <c r="G94" s="158">
        <v>7.17E-2</v>
      </c>
      <c r="H94" s="158">
        <v>0.01</v>
      </c>
      <c r="I94" s="158">
        <v>0.14169999999999999</v>
      </c>
      <c r="J94" s="158">
        <v>0.2114</v>
      </c>
      <c r="K94" s="158">
        <v>0.83099999999999996</v>
      </c>
      <c r="L94" s="158">
        <v>1.885</v>
      </c>
      <c r="M94" s="158">
        <v>3.0482</v>
      </c>
      <c r="N94" s="158">
        <v>3.8662000000000001</v>
      </c>
      <c r="O94" s="158">
        <v>4.68</v>
      </c>
      <c r="P94" s="158">
        <v>5.5297999999999998</v>
      </c>
      <c r="Q94" s="158">
        <v>6.7991999999999999</v>
      </c>
      <c r="R94" s="158">
        <v>4.2685000000000004</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44774</v>
      </c>
      <c r="E95" s="158">
        <v>16.395499999999998</v>
      </c>
      <c r="F95" s="158">
        <v>6.5299999999999997E-2</v>
      </c>
      <c r="G95" s="158">
        <v>6.5299999999999997E-2</v>
      </c>
      <c r="H95" s="158">
        <v>-1.0999999999999999E-2</v>
      </c>
      <c r="I95" s="158">
        <v>0.1331</v>
      </c>
      <c r="J95" s="158">
        <v>0.17780000000000001</v>
      </c>
      <c r="K95" s="158">
        <v>0.81040000000000001</v>
      </c>
      <c r="L95" s="158">
        <v>1.9893000000000001</v>
      </c>
      <c r="M95" s="158">
        <v>3.4710000000000001</v>
      </c>
      <c r="N95" s="158">
        <v>4.4053000000000004</v>
      </c>
      <c r="O95" s="158">
        <v>4.8288000000000002</v>
      </c>
      <c r="P95" s="158">
        <v>5.6562000000000001</v>
      </c>
      <c r="Q95" s="158">
        <v>6.4001000000000001</v>
      </c>
      <c r="R95" s="158">
        <v>4.4029999999999996</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44774</v>
      </c>
      <c r="E96" s="158">
        <v>15.400499999999999</v>
      </c>
      <c r="F96" s="158">
        <v>5.91E-2</v>
      </c>
      <c r="G96" s="158">
        <v>5.91E-2</v>
      </c>
      <c r="H96" s="158">
        <v>-2.53E-2</v>
      </c>
      <c r="I96" s="158">
        <v>0.104</v>
      </c>
      <c r="J96" s="158">
        <v>0.1144</v>
      </c>
      <c r="K96" s="158">
        <v>0.61809999999999998</v>
      </c>
      <c r="L96" s="158">
        <v>1.6152</v>
      </c>
      <c r="M96" s="158">
        <v>2.8997999999999999</v>
      </c>
      <c r="N96" s="158">
        <v>3.6309999999999998</v>
      </c>
      <c r="O96" s="158">
        <v>4.0590999999999999</v>
      </c>
      <c r="P96" s="158">
        <v>4.8616999999999999</v>
      </c>
      <c r="Q96" s="158">
        <v>5.5675999999999997</v>
      </c>
      <c r="R96" s="158">
        <v>3.6271</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44774</v>
      </c>
      <c r="E97" s="158">
        <v>11.8725</v>
      </c>
      <c r="F97" s="158">
        <v>3.2899999999999999E-2</v>
      </c>
      <c r="G97" s="158">
        <v>3.2899999999999999E-2</v>
      </c>
      <c r="H97" s="158">
        <v>-2.9499999999999998E-2</v>
      </c>
      <c r="I97" s="158">
        <v>9.1899999999999996E-2</v>
      </c>
      <c r="J97" s="158">
        <v>0.11210000000000001</v>
      </c>
      <c r="K97" s="158">
        <v>0.57609999999999995</v>
      </c>
      <c r="L97" s="158">
        <v>1.1812</v>
      </c>
      <c r="M97" s="158">
        <v>2.0684</v>
      </c>
      <c r="N97" s="158">
        <v>2.4232999999999998</v>
      </c>
      <c r="O97" s="158">
        <v>3.4420999999999999</v>
      </c>
      <c r="P97" s="158"/>
      <c r="Q97" s="158">
        <v>4.2504999999999997</v>
      </c>
      <c r="R97" s="158">
        <v>2.8563000000000001</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44774</v>
      </c>
      <c r="E98" s="158">
        <v>11.5708</v>
      </c>
      <c r="F98" s="158">
        <v>2.8500000000000001E-2</v>
      </c>
      <c r="G98" s="158">
        <v>2.8500000000000001E-2</v>
      </c>
      <c r="H98" s="158">
        <v>-3.7999999999999999E-2</v>
      </c>
      <c r="I98" s="158">
        <v>7.5200000000000003E-2</v>
      </c>
      <c r="J98" s="158">
        <v>7.5200000000000003E-2</v>
      </c>
      <c r="K98" s="158">
        <v>0.46450000000000002</v>
      </c>
      <c r="L98" s="158">
        <v>0.96599999999999997</v>
      </c>
      <c r="M98" s="158">
        <v>1.7410000000000001</v>
      </c>
      <c r="N98" s="158">
        <v>1.9741</v>
      </c>
      <c r="O98" s="158">
        <v>2.7947000000000002</v>
      </c>
      <c r="P98" s="158"/>
      <c r="Q98" s="158">
        <v>3.6017999999999999</v>
      </c>
      <c r="R98" s="158">
        <v>2.2717000000000001</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44774</v>
      </c>
      <c r="E99" s="158">
        <v>13.6912</v>
      </c>
      <c r="F99" s="158">
        <v>6.2100000000000002E-2</v>
      </c>
      <c r="G99" s="158">
        <v>6.2100000000000002E-2</v>
      </c>
      <c r="H99" s="158">
        <v>-8.0000000000000002E-3</v>
      </c>
      <c r="I99" s="158">
        <v>0.1075</v>
      </c>
      <c r="J99" s="158">
        <v>0.1492</v>
      </c>
      <c r="K99" s="158">
        <v>0.66239999999999999</v>
      </c>
      <c r="L99" s="158">
        <v>1.6573</v>
      </c>
      <c r="M99" s="158">
        <v>2.7713999999999999</v>
      </c>
      <c r="N99" s="158">
        <v>3.6347999999999998</v>
      </c>
      <c r="O99" s="158">
        <v>4.71</v>
      </c>
      <c r="P99" s="158">
        <v>5.5708000000000002</v>
      </c>
      <c r="Q99" s="158">
        <v>5.7763</v>
      </c>
      <c r="R99" s="158">
        <v>4.1353</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44774</v>
      </c>
      <c r="E100" s="158">
        <v>13.230600000000001</v>
      </c>
      <c r="F100" s="158">
        <v>5.67E-2</v>
      </c>
      <c r="G100" s="158">
        <v>5.67E-2</v>
      </c>
      <c r="H100" s="158">
        <v>-1.9599999999999999E-2</v>
      </c>
      <c r="I100" s="158">
        <v>8.4000000000000005E-2</v>
      </c>
      <c r="J100" s="158">
        <v>9.6799999999999997E-2</v>
      </c>
      <c r="K100" s="158">
        <v>0.49680000000000002</v>
      </c>
      <c r="L100" s="158">
        <v>1.3140000000000001</v>
      </c>
      <c r="M100" s="158">
        <v>2.2378</v>
      </c>
      <c r="N100" s="158">
        <v>2.9218000000000002</v>
      </c>
      <c r="O100" s="158">
        <v>4.0462999999999996</v>
      </c>
      <c r="P100" s="158">
        <v>4.9154</v>
      </c>
      <c r="Q100" s="158">
        <v>5.1313000000000004</v>
      </c>
      <c r="R100" s="158">
        <v>3.4445999999999999</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44774</v>
      </c>
      <c r="E101" s="158">
        <v>12.619</v>
      </c>
      <c r="F101" s="158">
        <v>2.3800000000000002E-2</v>
      </c>
      <c r="G101" s="158">
        <v>2.3800000000000002E-2</v>
      </c>
      <c r="H101" s="158">
        <v>0</v>
      </c>
      <c r="I101" s="158">
        <v>9.5200000000000007E-2</v>
      </c>
      <c r="J101" s="158">
        <v>0.16669999999999999</v>
      </c>
      <c r="K101" s="158">
        <v>0.78269999999999995</v>
      </c>
      <c r="L101" s="158">
        <v>1.7004999999999999</v>
      </c>
      <c r="M101" s="158">
        <v>2.8359999999999999</v>
      </c>
      <c r="N101" s="158">
        <v>3.5703</v>
      </c>
      <c r="O101" s="158">
        <v>4.3983999999999996</v>
      </c>
      <c r="P101" s="158"/>
      <c r="Q101" s="158">
        <v>5.2838000000000003</v>
      </c>
      <c r="R101" s="158">
        <v>3.9186999999999999</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44774</v>
      </c>
      <c r="E102" s="158">
        <v>12.282</v>
      </c>
      <c r="F102" s="158">
        <v>2.4400000000000002E-2</v>
      </c>
      <c r="G102" s="158">
        <v>2.4400000000000002E-2</v>
      </c>
      <c r="H102" s="158">
        <v>-1.6299999999999999E-2</v>
      </c>
      <c r="I102" s="158">
        <v>7.3300000000000004E-2</v>
      </c>
      <c r="J102" s="158">
        <v>0.12230000000000001</v>
      </c>
      <c r="K102" s="158">
        <v>0.63090000000000002</v>
      </c>
      <c r="L102" s="158">
        <v>1.4118999999999999</v>
      </c>
      <c r="M102" s="158">
        <v>2.3841000000000001</v>
      </c>
      <c r="N102" s="158">
        <v>2.9504999999999999</v>
      </c>
      <c r="O102" s="158">
        <v>3.7835000000000001</v>
      </c>
      <c r="P102" s="158"/>
      <c r="Q102" s="158">
        <v>4.6548999999999996</v>
      </c>
      <c r="R102" s="158">
        <v>3.3125</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44774</v>
      </c>
      <c r="E103" s="158">
        <v>16.705500000000001</v>
      </c>
      <c r="F103" s="158">
        <v>6.59E-2</v>
      </c>
      <c r="G103" s="158">
        <v>6.59E-2</v>
      </c>
      <c r="H103" s="158">
        <v>1.2E-2</v>
      </c>
      <c r="I103" s="158">
        <v>0.1343</v>
      </c>
      <c r="J103" s="158">
        <v>0.1925</v>
      </c>
      <c r="K103" s="158">
        <v>0.86399999999999999</v>
      </c>
      <c r="L103" s="158">
        <v>2.0400999999999998</v>
      </c>
      <c r="M103" s="158">
        <v>3.2848999999999999</v>
      </c>
      <c r="N103" s="158">
        <v>4.2074999999999996</v>
      </c>
      <c r="O103" s="158">
        <v>4.9527999999999999</v>
      </c>
      <c r="P103" s="158">
        <v>5.7553000000000001</v>
      </c>
      <c r="Q103" s="158">
        <v>6.5391000000000004</v>
      </c>
      <c r="R103" s="158">
        <v>4.4233000000000002</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44774</v>
      </c>
      <c r="E104" s="158">
        <v>15.8851</v>
      </c>
      <c r="F104" s="158">
        <v>5.9799999999999999E-2</v>
      </c>
      <c r="G104" s="158">
        <v>5.9799999999999999E-2</v>
      </c>
      <c r="H104" s="158">
        <v>-2.5000000000000001E-3</v>
      </c>
      <c r="I104" s="158">
        <v>0.1065</v>
      </c>
      <c r="J104" s="158">
        <v>0.13109999999999999</v>
      </c>
      <c r="K104" s="158">
        <v>0.67749999999999999</v>
      </c>
      <c r="L104" s="158">
        <v>1.6763999999999999</v>
      </c>
      <c r="M104" s="158">
        <v>2.7303999999999999</v>
      </c>
      <c r="N104" s="158">
        <v>3.4557000000000002</v>
      </c>
      <c r="O104" s="158">
        <v>4.1969000000000003</v>
      </c>
      <c r="P104" s="158">
        <v>5.0201000000000002</v>
      </c>
      <c r="Q104" s="158">
        <v>5.8788999999999998</v>
      </c>
      <c r="R104" s="158">
        <v>3.6762000000000001</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44774</v>
      </c>
      <c r="E105" s="158">
        <v>25.803999999999998</v>
      </c>
      <c r="F105" s="158">
        <v>7.7600000000000002E-2</v>
      </c>
      <c r="G105" s="158">
        <v>7.7600000000000002E-2</v>
      </c>
      <c r="H105" s="158">
        <v>7.7999999999999996E-3</v>
      </c>
      <c r="I105" s="158">
        <v>0.12809999999999999</v>
      </c>
      <c r="J105" s="158">
        <v>0.18640000000000001</v>
      </c>
      <c r="K105" s="158">
        <v>0.83630000000000004</v>
      </c>
      <c r="L105" s="158">
        <v>1.8109999999999999</v>
      </c>
      <c r="M105" s="158">
        <v>2.9401000000000002</v>
      </c>
      <c r="N105" s="158">
        <v>3.6555</v>
      </c>
      <c r="O105" s="158">
        <v>4.3621999999999996</v>
      </c>
      <c r="P105" s="158">
        <v>5.1485000000000003</v>
      </c>
      <c r="Q105" s="158">
        <v>6.3413000000000004</v>
      </c>
      <c r="R105" s="158">
        <v>4.0777999999999999</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44774</v>
      </c>
      <c r="E106" s="158">
        <v>25.109000000000002</v>
      </c>
      <c r="F106" s="158">
        <v>7.17E-2</v>
      </c>
      <c r="G106" s="158">
        <v>7.17E-2</v>
      </c>
      <c r="H106" s="158">
        <v>-4.0000000000000001E-3</v>
      </c>
      <c r="I106" s="158">
        <v>0.1037</v>
      </c>
      <c r="J106" s="158">
        <v>0.1356</v>
      </c>
      <c r="K106" s="158">
        <v>0.69379999999999997</v>
      </c>
      <c r="L106" s="158">
        <v>1.5326</v>
      </c>
      <c r="M106" s="158">
        <v>2.5150000000000001</v>
      </c>
      <c r="N106" s="158">
        <v>3.0789</v>
      </c>
      <c r="O106" s="158">
        <v>3.7966000000000002</v>
      </c>
      <c r="P106" s="158">
        <v>4.5918000000000001</v>
      </c>
      <c r="Q106" s="158">
        <v>6.4255000000000004</v>
      </c>
      <c r="R106" s="158">
        <v>3.5051000000000001</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44774</v>
      </c>
      <c r="E107" s="158">
        <v>16.279</v>
      </c>
      <c r="F107" s="158">
        <v>7.9899999999999999E-2</v>
      </c>
      <c r="G107" s="158">
        <v>7.9899999999999999E-2</v>
      </c>
      <c r="H107" s="158">
        <v>6.1000000000000004E-3</v>
      </c>
      <c r="I107" s="158">
        <v>0.12920000000000001</v>
      </c>
      <c r="J107" s="158">
        <v>0.18459999999999999</v>
      </c>
      <c r="K107" s="158">
        <v>0.83620000000000005</v>
      </c>
      <c r="L107" s="158">
        <v>1.8137000000000001</v>
      </c>
      <c r="M107" s="158">
        <v>2.9403999999999999</v>
      </c>
      <c r="N107" s="158">
        <v>3.6549</v>
      </c>
      <c r="O107" s="158">
        <v>4.3624999999999998</v>
      </c>
      <c r="P107" s="158">
        <v>5.1509</v>
      </c>
      <c r="Q107" s="158">
        <v>6.0151000000000003</v>
      </c>
      <c r="R107" s="158">
        <v>4.0768000000000004</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44774</v>
      </c>
      <c r="E108" s="158">
        <v>28.122</v>
      </c>
      <c r="F108" s="158">
        <v>5.91E-2</v>
      </c>
      <c r="G108" s="158">
        <v>5.91E-2</v>
      </c>
      <c r="H108" s="158">
        <v>-6.0000000000000001E-3</v>
      </c>
      <c r="I108" s="158">
        <v>0.1157</v>
      </c>
      <c r="J108" s="158">
        <v>0.16309999999999999</v>
      </c>
      <c r="K108" s="158">
        <v>0.67769999999999997</v>
      </c>
      <c r="L108" s="158">
        <v>1.5099</v>
      </c>
      <c r="M108" s="158">
        <v>2.5714000000000001</v>
      </c>
      <c r="N108" s="158">
        <v>3.2511999999999999</v>
      </c>
      <c r="O108" s="158">
        <v>4.0273000000000003</v>
      </c>
      <c r="P108" s="158">
        <v>4.8807</v>
      </c>
      <c r="Q108" s="158">
        <v>6.8537999999999997</v>
      </c>
      <c r="R108" s="158">
        <v>3.6133999999999999</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44774</v>
      </c>
      <c r="E109" s="158">
        <v>29.652100000000001</v>
      </c>
      <c r="F109" s="158">
        <v>6.3799999999999996E-2</v>
      </c>
      <c r="G109" s="158">
        <v>6.3799999999999996E-2</v>
      </c>
      <c r="H109" s="158">
        <v>5.1000000000000004E-3</v>
      </c>
      <c r="I109" s="158">
        <v>0.13780000000000001</v>
      </c>
      <c r="J109" s="158">
        <v>0.21190000000000001</v>
      </c>
      <c r="K109" s="158">
        <v>0.8256</v>
      </c>
      <c r="L109" s="158">
        <v>1.7971999999999999</v>
      </c>
      <c r="M109" s="158">
        <v>3.0030000000000001</v>
      </c>
      <c r="N109" s="158">
        <v>3.8275000000000001</v>
      </c>
      <c r="O109" s="158">
        <v>4.5903</v>
      </c>
      <c r="P109" s="158">
        <v>5.4737999999999998</v>
      </c>
      <c r="Q109" s="158">
        <v>6.8773999999999997</v>
      </c>
      <c r="R109" s="158">
        <v>4.1761999999999997</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44774</v>
      </c>
      <c r="E110" s="158">
        <v>28.249500000000001</v>
      </c>
      <c r="F110" s="158">
        <v>8.3299999999999999E-2</v>
      </c>
      <c r="G110" s="158">
        <v>8.3299999999999999E-2</v>
      </c>
      <c r="H110" s="158">
        <v>2.41E-2</v>
      </c>
      <c r="I110" s="158">
        <v>0.1464</v>
      </c>
      <c r="J110" s="158">
        <v>0.19900000000000001</v>
      </c>
      <c r="K110" s="158">
        <v>0.82089999999999996</v>
      </c>
      <c r="L110" s="158">
        <v>1.8308</v>
      </c>
      <c r="M110" s="158">
        <v>3.0105</v>
      </c>
      <c r="N110" s="158">
        <v>3.8149000000000002</v>
      </c>
      <c r="O110" s="158">
        <v>4.4943</v>
      </c>
      <c r="P110" s="158">
        <v>5.5076000000000001</v>
      </c>
      <c r="Q110" s="158">
        <v>6.7510000000000003</v>
      </c>
      <c r="R110" s="158">
        <v>4.1353999999999997</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44774</v>
      </c>
      <c r="E111" s="158">
        <v>26.645299999999999</v>
      </c>
      <c r="F111" s="158">
        <v>7.7700000000000005E-2</v>
      </c>
      <c r="G111" s="158">
        <v>7.7700000000000005E-2</v>
      </c>
      <c r="H111" s="158">
        <v>1.09E-2</v>
      </c>
      <c r="I111" s="158">
        <v>0.1202</v>
      </c>
      <c r="J111" s="158">
        <v>0.1409</v>
      </c>
      <c r="K111" s="158">
        <v>0.64170000000000005</v>
      </c>
      <c r="L111" s="158">
        <v>1.4742</v>
      </c>
      <c r="M111" s="158">
        <v>2.4676999999999998</v>
      </c>
      <c r="N111" s="158">
        <v>3.0861999999999998</v>
      </c>
      <c r="O111" s="158">
        <v>3.7515000000000001</v>
      </c>
      <c r="P111" s="158">
        <v>4.7685000000000004</v>
      </c>
      <c r="Q111" s="158">
        <v>6.4744000000000002</v>
      </c>
      <c r="R111" s="158">
        <v>3.4104000000000001</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44774</v>
      </c>
      <c r="E112" s="158">
        <v>15.3506</v>
      </c>
      <c r="F112" s="158">
        <v>-1.2999999999999999E-3</v>
      </c>
      <c r="G112" s="158">
        <v>-1.2999999999999999E-3</v>
      </c>
      <c r="H112" s="158">
        <v>-5.5300000000000002E-2</v>
      </c>
      <c r="I112" s="158">
        <v>8.9300000000000004E-2</v>
      </c>
      <c r="J112" s="158">
        <v>6.7799999999999999E-2</v>
      </c>
      <c r="K112" s="158">
        <v>0.50019999999999998</v>
      </c>
      <c r="L112" s="158">
        <v>1.1217999999999999</v>
      </c>
      <c r="M112" s="158">
        <v>1.9046000000000001</v>
      </c>
      <c r="N112" s="158">
        <v>2.5238999999999998</v>
      </c>
      <c r="O112" s="158">
        <v>3.5259999999999998</v>
      </c>
      <c r="P112" s="158">
        <v>4.6950000000000003</v>
      </c>
      <c r="Q112" s="158">
        <v>5.7839</v>
      </c>
      <c r="R112" s="158">
        <v>2.8422999999999998</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44774</v>
      </c>
      <c r="E113" s="158">
        <v>14.647600000000001</v>
      </c>
      <c r="F113" s="158">
        <v>-6.7999999999999996E-3</v>
      </c>
      <c r="G113" s="158">
        <v>-6.7999999999999996E-3</v>
      </c>
      <c r="H113" s="158">
        <v>-6.8900000000000003E-2</v>
      </c>
      <c r="I113" s="158">
        <v>6.2799999999999995E-2</v>
      </c>
      <c r="J113" s="158">
        <v>8.8999999999999999E-3</v>
      </c>
      <c r="K113" s="158">
        <v>0.31919999999999998</v>
      </c>
      <c r="L113" s="158">
        <v>0.77190000000000003</v>
      </c>
      <c r="M113" s="158">
        <v>1.3731</v>
      </c>
      <c r="N113" s="158">
        <v>1.8049999999999999</v>
      </c>
      <c r="O113" s="158">
        <v>2.8407</v>
      </c>
      <c r="P113" s="158">
        <v>4.0787000000000004</v>
      </c>
      <c r="Q113" s="158">
        <v>5.1353</v>
      </c>
      <c r="R113" s="158">
        <v>2.1252</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44774</v>
      </c>
      <c r="E114" s="158">
        <v>26.0396</v>
      </c>
      <c r="F114" s="158">
        <v>4.2999999999999997E-2</v>
      </c>
      <c r="G114" s="158">
        <v>4.2999999999999997E-2</v>
      </c>
      <c r="H114" s="158">
        <v>-2.3E-3</v>
      </c>
      <c r="I114" s="158">
        <v>0.12570000000000001</v>
      </c>
      <c r="J114" s="158">
        <v>0.19969999999999999</v>
      </c>
      <c r="K114" s="158">
        <v>0.84460000000000002</v>
      </c>
      <c r="L114" s="158">
        <v>1.9948999999999999</v>
      </c>
      <c r="M114" s="158">
        <v>3.2309999999999999</v>
      </c>
      <c r="N114" s="158">
        <v>3.7227999999999999</v>
      </c>
      <c r="O114" s="158">
        <v>4.1531000000000002</v>
      </c>
      <c r="P114" s="158">
        <v>4.9040999999999997</v>
      </c>
      <c r="Q114" s="158">
        <v>6.4698000000000002</v>
      </c>
      <c r="R114" s="158">
        <v>3.7018</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44774</v>
      </c>
      <c r="E115" s="158">
        <v>27.615300000000001</v>
      </c>
      <c r="F115" s="158">
        <v>4.8899999999999999E-2</v>
      </c>
      <c r="G115" s="158">
        <v>4.8899999999999999E-2</v>
      </c>
      <c r="H115" s="158">
        <v>1.12E-2</v>
      </c>
      <c r="I115" s="158">
        <v>0.15229999999999999</v>
      </c>
      <c r="J115" s="158">
        <v>0.25850000000000001</v>
      </c>
      <c r="K115" s="158">
        <v>1.0243</v>
      </c>
      <c r="L115" s="158">
        <v>2.3448000000000002</v>
      </c>
      <c r="M115" s="158">
        <v>3.7494000000000001</v>
      </c>
      <c r="N115" s="158">
        <v>4.4057000000000004</v>
      </c>
      <c r="O115" s="158">
        <v>4.8479999999999999</v>
      </c>
      <c r="P115" s="158">
        <v>5.5758999999999999</v>
      </c>
      <c r="Q115" s="158">
        <v>6.6909000000000001</v>
      </c>
      <c r="R115" s="158">
        <v>4.3983999999999996</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44774</v>
      </c>
      <c r="E116" s="158">
        <v>11.073499999999999</v>
      </c>
      <c r="F116" s="158">
        <v>2.4400000000000002E-2</v>
      </c>
      <c r="G116" s="158">
        <v>2.4400000000000002E-2</v>
      </c>
      <c r="H116" s="158">
        <v>-8.9999999999999993E-3</v>
      </c>
      <c r="I116" s="158">
        <v>0.1021</v>
      </c>
      <c r="J116" s="158">
        <v>8.77E-2</v>
      </c>
      <c r="K116" s="158">
        <v>0.70850000000000002</v>
      </c>
      <c r="L116" s="158">
        <v>1.2916000000000001</v>
      </c>
      <c r="M116" s="158">
        <v>2.2115999999999998</v>
      </c>
      <c r="N116" s="158">
        <v>2.6892999999999998</v>
      </c>
      <c r="O116" s="158"/>
      <c r="P116" s="158"/>
      <c r="Q116" s="158">
        <v>3.5838999999999999</v>
      </c>
      <c r="R116" s="158">
        <v>3.07</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44774</v>
      </c>
      <c r="E117" s="158">
        <v>10.833299999999999</v>
      </c>
      <c r="F117" s="158">
        <v>1.7500000000000002E-2</v>
      </c>
      <c r="G117" s="158">
        <v>1.7500000000000002E-2</v>
      </c>
      <c r="H117" s="158">
        <v>-2.4E-2</v>
      </c>
      <c r="I117" s="158">
        <v>7.2999999999999995E-2</v>
      </c>
      <c r="J117" s="158">
        <v>2.12E-2</v>
      </c>
      <c r="K117" s="158">
        <v>0.50280000000000002</v>
      </c>
      <c r="L117" s="158">
        <v>0.89219999999999999</v>
      </c>
      <c r="M117" s="158">
        <v>1.6171</v>
      </c>
      <c r="N117" s="158">
        <v>1.8953</v>
      </c>
      <c r="O117" s="158"/>
      <c r="P117" s="158"/>
      <c r="Q117" s="158">
        <v>2.8025000000000002</v>
      </c>
      <c r="R117" s="158">
        <v>2.2892000000000001</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44774</v>
      </c>
      <c r="E118" s="158">
        <v>27.085100000000001</v>
      </c>
      <c r="F118" s="158">
        <v>3.8800000000000001E-2</v>
      </c>
      <c r="G118" s="158">
        <v>3.8800000000000001E-2</v>
      </c>
      <c r="H118" s="158">
        <v>-2.29E-2</v>
      </c>
      <c r="I118" s="158">
        <v>8.43E-2</v>
      </c>
      <c r="J118" s="158">
        <v>0.15570000000000001</v>
      </c>
      <c r="K118" s="158">
        <v>0.60880000000000001</v>
      </c>
      <c r="L118" s="158">
        <v>1.4127000000000001</v>
      </c>
      <c r="M118" s="158">
        <v>2.3064</v>
      </c>
      <c r="N118" s="158">
        <v>2.8530000000000002</v>
      </c>
      <c r="O118" s="158">
        <v>2.9304999999999999</v>
      </c>
      <c r="P118" s="158">
        <v>3.9702000000000002</v>
      </c>
      <c r="Q118" s="158">
        <v>6.4051</v>
      </c>
      <c r="R118" s="158">
        <v>2.7618</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44774</v>
      </c>
      <c r="E119" s="158">
        <v>28.316700000000001</v>
      </c>
      <c r="F119" s="158">
        <v>4.3499999999999997E-2</v>
      </c>
      <c r="G119" s="158">
        <v>4.3499999999999997E-2</v>
      </c>
      <c r="H119" s="158">
        <v>-1.09E-2</v>
      </c>
      <c r="I119" s="158">
        <v>0.1099</v>
      </c>
      <c r="J119" s="158">
        <v>0.21590000000000001</v>
      </c>
      <c r="K119" s="158">
        <v>0.79590000000000005</v>
      </c>
      <c r="L119" s="158">
        <v>1.7477</v>
      </c>
      <c r="M119" s="158">
        <v>2.7635000000000001</v>
      </c>
      <c r="N119" s="158">
        <v>3.4192</v>
      </c>
      <c r="O119" s="158">
        <v>3.3932000000000002</v>
      </c>
      <c r="P119" s="158">
        <v>4.4135</v>
      </c>
      <c r="Q119" s="158">
        <v>6.16</v>
      </c>
      <c r="R119" s="158">
        <v>3.2492000000000001</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44774</v>
      </c>
      <c r="E120" s="158">
        <v>30.563700000000001</v>
      </c>
      <c r="F120" s="158">
        <v>5.7599999999999998E-2</v>
      </c>
      <c r="G120" s="158">
        <v>5.7599999999999998E-2</v>
      </c>
      <c r="H120" s="158">
        <v>-6.9999999999999999E-4</v>
      </c>
      <c r="I120" s="158">
        <v>0.1081</v>
      </c>
      <c r="J120" s="158">
        <v>0.13600000000000001</v>
      </c>
      <c r="K120" s="158">
        <v>0.73070000000000002</v>
      </c>
      <c r="L120" s="158">
        <v>1.7274</v>
      </c>
      <c r="M120" s="158">
        <v>2.8180999999999998</v>
      </c>
      <c r="N120" s="158">
        <v>3.5470999999999999</v>
      </c>
      <c r="O120" s="158">
        <v>4.1951000000000001</v>
      </c>
      <c r="P120" s="158">
        <v>5.0529999999999999</v>
      </c>
      <c r="Q120" s="158">
        <v>6.8555000000000001</v>
      </c>
      <c r="R120" s="158">
        <v>3.8376000000000001</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44774</v>
      </c>
      <c r="E121" s="158">
        <v>32.103700000000003</v>
      </c>
      <c r="F121" s="158">
        <v>6.2300000000000001E-2</v>
      </c>
      <c r="G121" s="158">
        <v>6.2300000000000001E-2</v>
      </c>
      <c r="H121" s="158">
        <v>1.06E-2</v>
      </c>
      <c r="I121" s="158">
        <v>0.13070000000000001</v>
      </c>
      <c r="J121" s="158">
        <v>0.186</v>
      </c>
      <c r="K121" s="158">
        <v>0.88370000000000004</v>
      </c>
      <c r="L121" s="158">
        <v>2.0230999999999999</v>
      </c>
      <c r="M121" s="158">
        <v>3.2682000000000002</v>
      </c>
      <c r="N121" s="158">
        <v>4.1547000000000001</v>
      </c>
      <c r="O121" s="158">
        <v>4.7831000000000001</v>
      </c>
      <c r="P121" s="158">
        <v>5.6086</v>
      </c>
      <c r="Q121" s="158">
        <v>6.8987999999999996</v>
      </c>
      <c r="R121" s="158">
        <v>4.4398</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44774</v>
      </c>
      <c r="E122" s="158">
        <v>16.434999999999999</v>
      </c>
      <c r="F122" s="158">
        <v>6.0900000000000003E-2</v>
      </c>
      <c r="G122" s="158">
        <v>6.0900000000000003E-2</v>
      </c>
      <c r="H122" s="158">
        <v>0</v>
      </c>
      <c r="I122" s="158">
        <v>9.74E-2</v>
      </c>
      <c r="J122" s="158">
        <v>0.1951</v>
      </c>
      <c r="K122" s="158">
        <v>0.72319999999999995</v>
      </c>
      <c r="L122" s="158">
        <v>1.7395</v>
      </c>
      <c r="M122" s="158">
        <v>2.8731</v>
      </c>
      <c r="N122" s="158">
        <v>3.6255000000000002</v>
      </c>
      <c r="O122" s="158">
        <v>4.7554999999999996</v>
      </c>
      <c r="P122" s="158">
        <v>5.5758999999999999</v>
      </c>
      <c r="Q122" s="158">
        <v>6.3311999999999999</v>
      </c>
      <c r="R122" s="158">
        <v>4.1866000000000003</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44774</v>
      </c>
      <c r="E123" s="158">
        <v>15.654</v>
      </c>
      <c r="F123" s="158">
        <v>5.7500000000000002E-2</v>
      </c>
      <c r="G123" s="158">
        <v>5.7500000000000002E-2</v>
      </c>
      <c r="H123" s="158">
        <v>-1.2800000000000001E-2</v>
      </c>
      <c r="I123" s="158">
        <v>7.6700000000000004E-2</v>
      </c>
      <c r="J123" s="158">
        <v>0.14069999999999999</v>
      </c>
      <c r="K123" s="158">
        <v>0.54600000000000004</v>
      </c>
      <c r="L123" s="158">
        <v>1.3991</v>
      </c>
      <c r="M123" s="158">
        <v>2.3605999999999998</v>
      </c>
      <c r="N123" s="158">
        <v>2.9327000000000001</v>
      </c>
      <c r="O123" s="158">
        <v>4.1269</v>
      </c>
      <c r="P123" s="158">
        <v>4.9465000000000003</v>
      </c>
      <c r="Q123" s="158">
        <v>5.6935000000000002</v>
      </c>
      <c r="R123" s="158">
        <v>3.5099</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44774</v>
      </c>
      <c r="E124" s="158">
        <v>11.741400000000001</v>
      </c>
      <c r="F124" s="158">
        <v>6.0499999999999998E-2</v>
      </c>
      <c r="G124" s="158">
        <v>6.0499999999999998E-2</v>
      </c>
      <c r="H124" s="158">
        <v>-2.1299999999999999E-2</v>
      </c>
      <c r="I124" s="158">
        <v>0.12280000000000001</v>
      </c>
      <c r="J124" s="158">
        <v>0.16120000000000001</v>
      </c>
      <c r="K124" s="158">
        <v>0.8659</v>
      </c>
      <c r="L124" s="158">
        <v>2.0024000000000002</v>
      </c>
      <c r="M124" s="158">
        <v>3.1983999999999999</v>
      </c>
      <c r="N124" s="158">
        <v>3.9678</v>
      </c>
      <c r="O124" s="158">
        <v>4.2930999999999999</v>
      </c>
      <c r="P124" s="158"/>
      <c r="Q124" s="158">
        <v>4.6692999999999998</v>
      </c>
      <c r="R124" s="158">
        <v>3.9079000000000002</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44774</v>
      </c>
      <c r="E125" s="158">
        <v>11.4595</v>
      </c>
      <c r="F125" s="158">
        <v>5.33E-2</v>
      </c>
      <c r="G125" s="158">
        <v>5.33E-2</v>
      </c>
      <c r="H125" s="158">
        <v>-3.7499999999999999E-2</v>
      </c>
      <c r="I125" s="158">
        <v>0.09</v>
      </c>
      <c r="J125" s="158">
        <v>8.8200000000000001E-2</v>
      </c>
      <c r="K125" s="158">
        <v>0.64380000000000004</v>
      </c>
      <c r="L125" s="158">
        <v>1.5679000000000001</v>
      </c>
      <c r="M125" s="158">
        <v>2.5375999999999999</v>
      </c>
      <c r="N125" s="158">
        <v>3.0762</v>
      </c>
      <c r="O125" s="158">
        <v>3.5678999999999998</v>
      </c>
      <c r="P125" s="158"/>
      <c r="Q125" s="158">
        <v>3.9487000000000001</v>
      </c>
      <c r="R125" s="158">
        <v>3.1566000000000001</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44774</v>
      </c>
      <c r="E126" s="158">
        <v>10.696400000000001</v>
      </c>
      <c r="F126" s="158">
        <v>5.1400000000000001E-2</v>
      </c>
      <c r="G126" s="158">
        <v>5.1400000000000001E-2</v>
      </c>
      <c r="H126" s="158">
        <v>-2.4299999999999999E-2</v>
      </c>
      <c r="I126" s="158">
        <v>9.64E-2</v>
      </c>
      <c r="J126" s="158">
        <v>0.19670000000000001</v>
      </c>
      <c r="K126" s="158">
        <v>0.75260000000000005</v>
      </c>
      <c r="L126" s="158">
        <v>1.5860000000000001</v>
      </c>
      <c r="M126" s="158">
        <v>2.6368</v>
      </c>
      <c r="N126" s="158">
        <v>3.2311999999999999</v>
      </c>
      <c r="O126" s="158"/>
      <c r="P126" s="158"/>
      <c r="Q126" s="158">
        <v>3.5367000000000002</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44774</v>
      </c>
      <c r="E127" s="158">
        <v>10.522399999999999</v>
      </c>
      <c r="F127" s="158">
        <v>4.3700000000000003E-2</v>
      </c>
      <c r="G127" s="158">
        <v>4.3700000000000003E-2</v>
      </c>
      <c r="H127" s="158">
        <v>-4.0800000000000003E-2</v>
      </c>
      <c r="I127" s="158">
        <v>6.3700000000000007E-2</v>
      </c>
      <c r="J127" s="158">
        <v>0.12470000000000001</v>
      </c>
      <c r="K127" s="158">
        <v>0.53220000000000001</v>
      </c>
      <c r="L127" s="158">
        <v>1.1594</v>
      </c>
      <c r="M127" s="158">
        <v>1.9899</v>
      </c>
      <c r="N127" s="158">
        <v>2.359</v>
      </c>
      <c r="O127" s="158"/>
      <c r="P127" s="158"/>
      <c r="Q127" s="158">
        <v>2.6637</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44774</v>
      </c>
      <c r="E128" s="158">
        <v>10.882999999999999</v>
      </c>
      <c r="F128" s="158">
        <v>8.2799999999999999E-2</v>
      </c>
      <c r="G128" s="158">
        <v>8.2799999999999999E-2</v>
      </c>
      <c r="H128" s="158">
        <v>9.1999999999999998E-3</v>
      </c>
      <c r="I128" s="158">
        <v>0.18410000000000001</v>
      </c>
      <c r="J128" s="158">
        <v>0.2487</v>
      </c>
      <c r="K128" s="158">
        <v>0.77780000000000005</v>
      </c>
      <c r="L128" s="158">
        <v>1.9007000000000001</v>
      </c>
      <c r="M128" s="158">
        <v>2.9904000000000002</v>
      </c>
      <c r="N128" s="158">
        <v>3.7761</v>
      </c>
      <c r="O128" s="158"/>
      <c r="P128" s="158"/>
      <c r="Q128" s="158">
        <v>4.0763999999999996</v>
      </c>
      <c r="R128" s="158">
        <v>4.1493000000000002</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44774</v>
      </c>
      <c r="E129" s="158">
        <v>10.725</v>
      </c>
      <c r="F129" s="158">
        <v>7.46E-2</v>
      </c>
      <c r="G129" s="158">
        <v>7.46E-2</v>
      </c>
      <c r="H129" s="158">
        <v>0</v>
      </c>
      <c r="I129" s="158">
        <v>0.1588</v>
      </c>
      <c r="J129" s="158">
        <v>0.19620000000000001</v>
      </c>
      <c r="K129" s="158">
        <v>0.59089999999999998</v>
      </c>
      <c r="L129" s="158">
        <v>1.5432999999999999</v>
      </c>
      <c r="M129" s="158">
        <v>2.4355000000000002</v>
      </c>
      <c r="N129" s="158">
        <v>3.0457000000000001</v>
      </c>
      <c r="O129" s="158"/>
      <c r="P129" s="158"/>
      <c r="Q129" s="158">
        <v>3.3601999999999999</v>
      </c>
      <c r="R129" s="158">
        <v>3.4379</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44774</v>
      </c>
      <c r="E132" s="158">
        <v>21.8569</v>
      </c>
      <c r="F132" s="158">
        <v>4.9000000000000002E-2</v>
      </c>
      <c r="G132" s="158">
        <v>4.9000000000000002E-2</v>
      </c>
      <c r="H132" s="158">
        <v>-1.5599999999999999E-2</v>
      </c>
      <c r="I132" s="158">
        <v>0.1026</v>
      </c>
      <c r="J132" s="158">
        <v>0.13880000000000001</v>
      </c>
      <c r="K132" s="158">
        <v>0.64470000000000005</v>
      </c>
      <c r="L132" s="158">
        <v>1.5358000000000001</v>
      </c>
      <c r="M132" s="158">
        <v>2.6101999999999999</v>
      </c>
      <c r="N132" s="158">
        <v>3.3233000000000001</v>
      </c>
      <c r="O132" s="158">
        <v>4.0693000000000001</v>
      </c>
      <c r="P132" s="158">
        <v>5.0434999999999999</v>
      </c>
      <c r="Q132" s="158">
        <v>6.8476999999999997</v>
      </c>
      <c r="R132" s="158">
        <v>3.6215999999999999</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44774</v>
      </c>
      <c r="E133" s="158">
        <v>23.119499999999999</v>
      </c>
      <c r="F133" s="158">
        <v>5.5E-2</v>
      </c>
      <c r="G133" s="158">
        <v>5.5E-2</v>
      </c>
      <c r="H133" s="158">
        <v>-1.2999999999999999E-3</v>
      </c>
      <c r="I133" s="158">
        <v>0.13039999999999999</v>
      </c>
      <c r="J133" s="158">
        <v>0.20019999999999999</v>
      </c>
      <c r="K133" s="158">
        <v>0.83169999999999999</v>
      </c>
      <c r="L133" s="158">
        <v>1.9068000000000001</v>
      </c>
      <c r="M133" s="158">
        <v>3.1631999999999998</v>
      </c>
      <c r="N133" s="158">
        <v>4.0598999999999998</v>
      </c>
      <c r="O133" s="158">
        <v>4.7889999999999997</v>
      </c>
      <c r="P133" s="158">
        <v>5.7545000000000002</v>
      </c>
      <c r="Q133" s="158">
        <v>6.9535</v>
      </c>
      <c r="R133" s="158">
        <v>4.3376000000000001</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44774</v>
      </c>
      <c r="E134" s="158">
        <v>15.966799999999999</v>
      </c>
      <c r="F134" s="158">
        <v>3.3799999999999997E-2</v>
      </c>
      <c r="G134" s="158">
        <v>3.3799999999999997E-2</v>
      </c>
      <c r="H134" s="158">
        <v>-5.9999999999999995E-4</v>
      </c>
      <c r="I134" s="158">
        <v>8.4000000000000005E-2</v>
      </c>
      <c r="J134" s="158">
        <v>0.1474</v>
      </c>
      <c r="K134" s="158">
        <v>0.79410000000000003</v>
      </c>
      <c r="L134" s="158">
        <v>1.6515</v>
      </c>
      <c r="M134" s="158">
        <v>2.8557000000000001</v>
      </c>
      <c r="N134" s="158">
        <v>3.6280000000000001</v>
      </c>
      <c r="O134" s="158">
        <v>4.4249000000000001</v>
      </c>
      <c r="P134" s="158">
        <v>5.2135999999999996</v>
      </c>
      <c r="Q134" s="158">
        <v>6.0749000000000004</v>
      </c>
      <c r="R134" s="158">
        <v>4.1245000000000003</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44774</v>
      </c>
      <c r="E135" s="158">
        <v>15.250299999999999</v>
      </c>
      <c r="F135" s="158">
        <v>2.8199999999999999E-2</v>
      </c>
      <c r="G135" s="158">
        <v>2.8199999999999999E-2</v>
      </c>
      <c r="H135" s="158">
        <v>-1.3100000000000001E-2</v>
      </c>
      <c r="I135" s="158">
        <v>5.91E-2</v>
      </c>
      <c r="J135" s="158">
        <v>9.2499999999999999E-2</v>
      </c>
      <c r="K135" s="158">
        <v>0.62549999999999994</v>
      </c>
      <c r="L135" s="158">
        <v>1.3087</v>
      </c>
      <c r="M135" s="158">
        <v>2.3420999999999998</v>
      </c>
      <c r="N135" s="158">
        <v>2.9424000000000001</v>
      </c>
      <c r="O135" s="158">
        <v>3.8012000000000001</v>
      </c>
      <c r="P135" s="158">
        <v>4.585</v>
      </c>
      <c r="Q135" s="158">
        <v>5.4629000000000003</v>
      </c>
      <c r="R135" s="158">
        <v>3.4508999999999999</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44774</v>
      </c>
      <c r="E136" s="158">
        <v>28.910599999999999</v>
      </c>
      <c r="F136" s="158">
        <v>5.9900000000000002E-2</v>
      </c>
      <c r="G136" s="158">
        <v>5.9900000000000002E-2</v>
      </c>
      <c r="H136" s="158">
        <v>-1.3100000000000001E-2</v>
      </c>
      <c r="I136" s="158">
        <v>0.1028</v>
      </c>
      <c r="J136" s="158">
        <v>0.18260000000000001</v>
      </c>
      <c r="K136" s="158">
        <v>0.84130000000000005</v>
      </c>
      <c r="L136" s="158">
        <v>1.9677</v>
      </c>
      <c r="M136" s="158">
        <v>3.0931000000000002</v>
      </c>
      <c r="N136" s="158">
        <v>4.2458</v>
      </c>
      <c r="O136" s="158">
        <v>4.3589000000000002</v>
      </c>
      <c r="P136" s="158">
        <v>5.3521999999999998</v>
      </c>
      <c r="Q136" s="158">
        <v>6.5903</v>
      </c>
      <c r="R136" s="158">
        <v>4.1395999999999997</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44774</v>
      </c>
      <c r="E137" s="158">
        <v>27.599900000000002</v>
      </c>
      <c r="F137" s="158">
        <v>5.5800000000000002E-2</v>
      </c>
      <c r="G137" s="158">
        <v>5.5800000000000002E-2</v>
      </c>
      <c r="H137" s="158">
        <v>-2.1700000000000001E-2</v>
      </c>
      <c r="I137" s="158">
        <v>8.5199999999999998E-2</v>
      </c>
      <c r="J137" s="158">
        <v>0.14330000000000001</v>
      </c>
      <c r="K137" s="158">
        <v>0.7218</v>
      </c>
      <c r="L137" s="158">
        <v>1.7354000000000001</v>
      </c>
      <c r="M137" s="158">
        <v>2.7393999999999998</v>
      </c>
      <c r="N137" s="158">
        <v>3.7675999999999998</v>
      </c>
      <c r="O137" s="158">
        <v>3.8887</v>
      </c>
      <c r="P137" s="158">
        <v>4.8242000000000003</v>
      </c>
      <c r="Q137" s="158">
        <v>6.6566999999999998</v>
      </c>
      <c r="R137" s="158">
        <v>3.6682999999999999</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44774</v>
      </c>
      <c r="E138" s="158">
        <v>11.9703</v>
      </c>
      <c r="F138" s="158">
        <v>9.6199999999999994E-2</v>
      </c>
      <c r="G138" s="158">
        <v>9.6199999999999994E-2</v>
      </c>
      <c r="H138" s="158">
        <v>2.4199999999999999E-2</v>
      </c>
      <c r="I138" s="158">
        <v>0.1255</v>
      </c>
      <c r="J138" s="158">
        <v>0.14050000000000001</v>
      </c>
      <c r="K138" s="158">
        <v>0.76519999999999999</v>
      </c>
      <c r="L138" s="158">
        <v>1.3179000000000001</v>
      </c>
      <c r="M138" s="158">
        <v>1.8619000000000001</v>
      </c>
      <c r="N138" s="158">
        <v>2.1547999999999998</v>
      </c>
      <c r="O138" s="158">
        <v>2.4456000000000002</v>
      </c>
      <c r="P138" s="158">
        <v>2.2456999999999998</v>
      </c>
      <c r="Q138" s="158">
        <v>2.9041000000000001</v>
      </c>
      <c r="R138" s="158">
        <v>2.3795000000000002</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44774</v>
      </c>
      <c r="E139" s="158">
        <v>12.384399999999999</v>
      </c>
      <c r="F139" s="158">
        <v>0.1027</v>
      </c>
      <c r="G139" s="158">
        <v>0.1027</v>
      </c>
      <c r="H139" s="158">
        <v>3.8800000000000001E-2</v>
      </c>
      <c r="I139" s="158">
        <v>0.1537</v>
      </c>
      <c r="J139" s="158">
        <v>0.20230000000000001</v>
      </c>
      <c r="K139" s="158">
        <v>0.86250000000000004</v>
      </c>
      <c r="L139" s="158">
        <v>1.5955999999999999</v>
      </c>
      <c r="M139" s="158">
        <v>2.2743000000000002</v>
      </c>
      <c r="N139" s="158">
        <v>2.6814</v>
      </c>
      <c r="O139" s="158">
        <v>2.9209999999999998</v>
      </c>
      <c r="P139" s="158">
        <v>2.7595000000000001</v>
      </c>
      <c r="Q139" s="158">
        <v>3.4626999999999999</v>
      </c>
      <c r="R139" s="158">
        <v>2.8616999999999999</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44774</v>
      </c>
      <c r="E142" s="158">
        <v>12.136900000000001</v>
      </c>
      <c r="F142" s="158">
        <v>5.7700000000000001E-2</v>
      </c>
      <c r="G142" s="158">
        <v>5.7700000000000001E-2</v>
      </c>
      <c r="H142" s="158">
        <v>4.1000000000000003E-3</v>
      </c>
      <c r="I142" s="158">
        <v>0.12540000000000001</v>
      </c>
      <c r="J142" s="158">
        <v>0.2263</v>
      </c>
      <c r="K142" s="158">
        <v>0.8417</v>
      </c>
      <c r="L142" s="158">
        <v>1.8547</v>
      </c>
      <c r="M142" s="158">
        <v>3.0446</v>
      </c>
      <c r="N142" s="158">
        <v>3.8761999999999999</v>
      </c>
      <c r="O142" s="158">
        <v>5.0468000000000002</v>
      </c>
      <c r="P142" s="158"/>
      <c r="Q142" s="158">
        <v>5.4926000000000004</v>
      </c>
      <c r="R142" s="158">
        <v>4.4032999999999998</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44774</v>
      </c>
      <c r="E143" s="158">
        <v>11.805899999999999</v>
      </c>
      <c r="F143" s="158">
        <v>5.1700000000000003E-2</v>
      </c>
      <c r="G143" s="158">
        <v>5.1700000000000003E-2</v>
      </c>
      <c r="H143" s="158">
        <v>-1.0999999999999999E-2</v>
      </c>
      <c r="I143" s="158">
        <v>9.5000000000000001E-2</v>
      </c>
      <c r="J143" s="158">
        <v>0.1603</v>
      </c>
      <c r="K143" s="158">
        <v>0.63759999999999994</v>
      </c>
      <c r="L143" s="158">
        <v>1.4575</v>
      </c>
      <c r="M143" s="158">
        <v>2.44</v>
      </c>
      <c r="N143" s="158">
        <v>3.0560999999999998</v>
      </c>
      <c r="O143" s="158">
        <v>4.2316000000000003</v>
      </c>
      <c r="P143" s="158"/>
      <c r="Q143" s="158">
        <v>4.6902999999999997</v>
      </c>
      <c r="R143" s="158">
        <v>3.5994999999999999</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44774</v>
      </c>
      <c r="E144" s="158">
        <v>11.764799999999999</v>
      </c>
      <c r="F144" s="158">
        <v>5.5300000000000002E-2</v>
      </c>
      <c r="G144" s="158">
        <v>5.5300000000000002E-2</v>
      </c>
      <c r="H144" s="158">
        <v>3.3999999999999998E-3</v>
      </c>
      <c r="I144" s="158">
        <v>0.1328</v>
      </c>
      <c r="J144" s="158">
        <v>0.15659999999999999</v>
      </c>
      <c r="K144" s="158">
        <v>0.67779999999999996</v>
      </c>
      <c r="L144" s="158">
        <v>1.4959</v>
      </c>
      <c r="M144" s="158">
        <v>2.6488999999999998</v>
      </c>
      <c r="N144" s="158">
        <v>3.5488</v>
      </c>
      <c r="O144" s="158">
        <v>4.4377000000000004</v>
      </c>
      <c r="P144" s="158"/>
      <c r="Q144" s="158">
        <v>4.8285999999999998</v>
      </c>
      <c r="R144" s="158">
        <v>3.7856000000000001</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44774</v>
      </c>
      <c r="E145" s="158">
        <v>11.5609</v>
      </c>
      <c r="F145" s="158">
        <v>5.11E-2</v>
      </c>
      <c r="G145" s="158">
        <v>5.11E-2</v>
      </c>
      <c r="H145" s="158">
        <v>-7.7999999999999996E-3</v>
      </c>
      <c r="I145" s="158">
        <v>0.11</v>
      </c>
      <c r="J145" s="158">
        <v>0.1056</v>
      </c>
      <c r="K145" s="158">
        <v>0.52259999999999995</v>
      </c>
      <c r="L145" s="158">
        <v>1.1771</v>
      </c>
      <c r="M145" s="158">
        <v>2.1705000000000001</v>
      </c>
      <c r="N145" s="158">
        <v>2.9567000000000001</v>
      </c>
      <c r="O145" s="158">
        <v>3.9028</v>
      </c>
      <c r="P145" s="158"/>
      <c r="Q145" s="158">
        <v>4.2980999999999998</v>
      </c>
      <c r="R145" s="158">
        <v>3.2589999999999999</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44774</v>
      </c>
      <c r="E146" s="158">
        <v>30.090499999999999</v>
      </c>
      <c r="F146" s="158">
        <v>7.22E-2</v>
      </c>
      <c r="G146" s="158">
        <v>7.22E-2</v>
      </c>
      <c r="H146" s="158">
        <v>1.66E-2</v>
      </c>
      <c r="I146" s="158">
        <v>0.13039999999999999</v>
      </c>
      <c r="J146" s="158">
        <v>0.17380000000000001</v>
      </c>
      <c r="K146" s="158">
        <v>0.83640000000000003</v>
      </c>
      <c r="L146" s="158">
        <v>1.7984</v>
      </c>
      <c r="M146" s="158">
        <v>3.0030999999999999</v>
      </c>
      <c r="N146" s="158">
        <v>3.8191000000000002</v>
      </c>
      <c r="O146" s="158">
        <v>4.6695000000000002</v>
      </c>
      <c r="P146" s="158">
        <v>5.5339999999999998</v>
      </c>
      <c r="Q146" s="158">
        <v>6.5540000000000003</v>
      </c>
      <c r="R146" s="158">
        <v>4.2279</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44774</v>
      </c>
      <c r="E147" s="158">
        <v>28.7181</v>
      </c>
      <c r="F147" s="158">
        <v>6.7599999999999993E-2</v>
      </c>
      <c r="G147" s="158">
        <v>6.7599999999999993E-2</v>
      </c>
      <c r="H147" s="158">
        <v>5.8999999999999999E-3</v>
      </c>
      <c r="I147" s="158">
        <v>0.10879999999999999</v>
      </c>
      <c r="J147" s="158">
        <v>0.12620000000000001</v>
      </c>
      <c r="K147" s="158">
        <v>0.68720000000000003</v>
      </c>
      <c r="L147" s="158">
        <v>1.5045999999999999</v>
      </c>
      <c r="M147" s="158">
        <v>2.5533000000000001</v>
      </c>
      <c r="N147" s="158">
        <v>3.2040999999999999</v>
      </c>
      <c r="O147" s="158">
        <v>4.0872999999999999</v>
      </c>
      <c r="P147" s="158">
        <v>4.9756999999999998</v>
      </c>
      <c r="Q147" s="158">
        <v>6.7713000000000001</v>
      </c>
      <c r="R147" s="158">
        <v>3.6274999999999999</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5.4464705882352936E-2</v>
      </c>
      <c r="G148" s="160">
        <v>5.4464705882352936E-2</v>
      </c>
      <c r="H148" s="160">
        <v>-7.4352941176470573E-3</v>
      </c>
      <c r="I148" s="160">
        <v>0.11011372549019605</v>
      </c>
      <c r="J148" s="160">
        <v>0.15307450980392157</v>
      </c>
      <c r="K148" s="160">
        <v>0.70657647058823492</v>
      </c>
      <c r="L148" s="160">
        <v>1.5936352941176468</v>
      </c>
      <c r="M148" s="160">
        <v>2.6373607843137257</v>
      </c>
      <c r="N148" s="160">
        <v>3.3108941176470585</v>
      </c>
      <c r="O148" s="160">
        <v>4.0841288888888885</v>
      </c>
      <c r="P148" s="160">
        <v>4.9376114285714285</v>
      </c>
      <c r="Q148" s="160">
        <v>5.4989470588235294</v>
      </c>
      <c r="R148" s="160">
        <v>3.6218224489795912</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5.7599999999999998E-2</v>
      </c>
      <c r="G149" s="160">
        <v>5.7599999999999998E-2</v>
      </c>
      <c r="H149" s="160">
        <v>-4.1000000000000003E-3</v>
      </c>
      <c r="I149" s="160">
        <v>0.1081</v>
      </c>
      <c r="J149" s="160">
        <v>0.15570000000000001</v>
      </c>
      <c r="K149" s="160">
        <v>0.70850000000000002</v>
      </c>
      <c r="L149" s="160">
        <v>1.5955999999999999</v>
      </c>
      <c r="M149" s="160">
        <v>2.6488999999999998</v>
      </c>
      <c r="N149" s="160">
        <v>3.4192</v>
      </c>
      <c r="O149" s="160">
        <v>4.1531000000000002</v>
      </c>
      <c r="P149" s="160">
        <v>5.0201000000000002</v>
      </c>
      <c r="Q149" s="160">
        <v>5.8788999999999998</v>
      </c>
      <c r="R149" s="160">
        <v>3.6274999999999999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44774</v>
      </c>
      <c r="E152" s="158">
        <v>73.13</v>
      </c>
      <c r="F152" s="158">
        <v>0.56379999999999997</v>
      </c>
      <c r="G152" s="158">
        <v>0.56379999999999997</v>
      </c>
      <c r="H152" s="158">
        <v>1.8666</v>
      </c>
      <c r="I152" s="158">
        <v>3.0289999999999999</v>
      </c>
      <c r="J152" s="158">
        <v>5.1020000000000003</v>
      </c>
      <c r="K152" s="158">
        <v>1.7532000000000001</v>
      </c>
      <c r="L152" s="158">
        <v>0.15060000000000001</v>
      </c>
      <c r="M152" s="158">
        <v>-1.1890000000000001</v>
      </c>
      <c r="N152" s="158">
        <v>3.0289999999999999</v>
      </c>
      <c r="O152" s="158">
        <v>12.083500000000001</v>
      </c>
      <c r="P152" s="158">
        <v>8.048</v>
      </c>
      <c r="Q152" s="158">
        <v>9.3400999999999996</v>
      </c>
      <c r="R152" s="158">
        <v>15.6449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44774</v>
      </c>
      <c r="E153" s="158">
        <v>80.23</v>
      </c>
      <c r="F153" s="158">
        <v>0.56410000000000005</v>
      </c>
      <c r="G153" s="158">
        <v>0.56410000000000005</v>
      </c>
      <c r="H153" s="158">
        <v>1.8923000000000001</v>
      </c>
      <c r="I153" s="158">
        <v>3.0836000000000001</v>
      </c>
      <c r="J153" s="158">
        <v>5.2196999999999996</v>
      </c>
      <c r="K153" s="158">
        <v>2.0868000000000002</v>
      </c>
      <c r="L153" s="158">
        <v>0.80410000000000004</v>
      </c>
      <c r="M153" s="158">
        <v>-0.22389999999999999</v>
      </c>
      <c r="N153" s="158">
        <v>4.3574000000000002</v>
      </c>
      <c r="O153" s="158">
        <v>13.3987</v>
      </c>
      <c r="P153" s="158">
        <v>9.3169000000000004</v>
      </c>
      <c r="Q153" s="158">
        <v>11.8721</v>
      </c>
      <c r="R153" s="158">
        <v>17.073799999999999</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44774</v>
      </c>
      <c r="E154" s="158">
        <v>300.62599999999998</v>
      </c>
      <c r="F154" s="158">
        <v>0.81289999999999996</v>
      </c>
      <c r="G154" s="158">
        <v>0.81289999999999996</v>
      </c>
      <c r="H154" s="158">
        <v>2.5831</v>
      </c>
      <c r="I154" s="158">
        <v>4.3209999999999997</v>
      </c>
      <c r="J154" s="158">
        <v>7.4378000000000002</v>
      </c>
      <c r="K154" s="158">
        <v>3.5609000000000002</v>
      </c>
      <c r="L154" s="158">
        <v>4.7153</v>
      </c>
      <c r="M154" s="158">
        <v>6.1063999999999998</v>
      </c>
      <c r="N154" s="158">
        <v>14.5443</v>
      </c>
      <c r="O154" s="158">
        <v>16.1632</v>
      </c>
      <c r="P154" s="158">
        <v>11.270799999999999</v>
      </c>
      <c r="Q154" s="158">
        <v>16.811499999999999</v>
      </c>
      <c r="R154" s="158">
        <v>30.545100000000001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44774</v>
      </c>
      <c r="E155" s="158">
        <v>300.62599999999998</v>
      </c>
      <c r="F155" s="158">
        <v>0.81289999999999996</v>
      </c>
      <c r="G155" s="158">
        <v>0.81289999999999996</v>
      </c>
      <c r="H155" s="158">
        <v>2.5831</v>
      </c>
      <c r="I155" s="158">
        <v>4.3209999999999997</v>
      </c>
      <c r="J155" s="158">
        <v>7.4378000000000002</v>
      </c>
      <c r="K155" s="158">
        <v>3.5609000000000002</v>
      </c>
      <c r="L155" s="158">
        <v>4.7153</v>
      </c>
      <c r="M155" s="158">
        <v>6.1063999999999998</v>
      </c>
      <c r="N155" s="158">
        <v>14.5443</v>
      </c>
      <c r="O155" s="158">
        <v>16.1632</v>
      </c>
      <c r="P155" s="158">
        <v>10.266400000000001</v>
      </c>
      <c r="Q155" s="158">
        <v>17.968</v>
      </c>
      <c r="R155" s="158">
        <v>30.545100000000001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44774</v>
      </c>
      <c r="E156" s="158">
        <v>318.96699999999998</v>
      </c>
      <c r="F156" s="158">
        <v>0.81930000000000003</v>
      </c>
      <c r="G156" s="158">
        <v>0.81930000000000003</v>
      </c>
      <c r="H156" s="158">
        <v>2.5983999999999998</v>
      </c>
      <c r="I156" s="158">
        <v>4.3510999999999997</v>
      </c>
      <c r="J156" s="158">
        <v>7.5084999999999997</v>
      </c>
      <c r="K156" s="158">
        <v>3.7504</v>
      </c>
      <c r="L156" s="158">
        <v>5.0651000000000002</v>
      </c>
      <c r="M156" s="158">
        <v>6.6241000000000003</v>
      </c>
      <c r="N156" s="158">
        <v>15.28</v>
      </c>
      <c r="O156" s="158">
        <v>16.873799999999999</v>
      </c>
      <c r="P156" s="158">
        <v>12.0472</v>
      </c>
      <c r="Q156" s="158">
        <v>13.607799999999999</v>
      </c>
      <c r="R156" s="158">
        <v>31.342199999999998</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44774</v>
      </c>
      <c r="E157" s="158">
        <v>318.96699999999998</v>
      </c>
      <c r="F157" s="158">
        <v>0.81930000000000003</v>
      </c>
      <c r="G157" s="158">
        <v>0.81930000000000003</v>
      </c>
      <c r="H157" s="158">
        <v>2.5983999999999998</v>
      </c>
      <c r="I157" s="158">
        <v>4.3510999999999997</v>
      </c>
      <c r="J157" s="158">
        <v>7.5084999999999997</v>
      </c>
      <c r="K157" s="158">
        <v>3.7504</v>
      </c>
      <c r="L157" s="158">
        <v>5.0651000000000002</v>
      </c>
      <c r="M157" s="158">
        <v>6.6241000000000003</v>
      </c>
      <c r="N157" s="158">
        <v>15.28</v>
      </c>
      <c r="O157" s="158">
        <v>16.873799999999999</v>
      </c>
      <c r="P157" s="158">
        <v>11.1286</v>
      </c>
      <c r="Q157" s="158">
        <v>14.231199999999999</v>
      </c>
      <c r="R157" s="158">
        <v>31.342199999999998</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44774</v>
      </c>
      <c r="E158" s="158">
        <v>50.94</v>
      </c>
      <c r="F158" s="158">
        <v>0.55269999999999997</v>
      </c>
      <c r="G158" s="158">
        <v>0.55269999999999997</v>
      </c>
      <c r="H158" s="158">
        <v>1.5347999999999999</v>
      </c>
      <c r="I158" s="158">
        <v>2.3302999999999998</v>
      </c>
      <c r="J158" s="158">
        <v>4.3211000000000004</v>
      </c>
      <c r="K158" s="158">
        <v>2.7016</v>
      </c>
      <c r="L158" s="158">
        <v>2.6602000000000001</v>
      </c>
      <c r="M158" s="158">
        <v>3.2427999999999999</v>
      </c>
      <c r="N158" s="158">
        <v>9.0792000000000002</v>
      </c>
      <c r="O158" s="158">
        <v>13.259399999999999</v>
      </c>
      <c r="P158" s="158">
        <v>9.8348999999999993</v>
      </c>
      <c r="Q158" s="158">
        <v>11.0024</v>
      </c>
      <c r="R158" s="158">
        <v>17.4206</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44774</v>
      </c>
      <c r="E159" s="158">
        <v>55.81</v>
      </c>
      <c r="F159" s="158">
        <v>0.57669999999999999</v>
      </c>
      <c r="G159" s="158">
        <v>0.57669999999999999</v>
      </c>
      <c r="H159" s="158">
        <v>1.5466</v>
      </c>
      <c r="I159" s="158">
        <v>2.3660999999999999</v>
      </c>
      <c r="J159" s="158">
        <v>4.3958000000000004</v>
      </c>
      <c r="K159" s="158">
        <v>2.8944999999999999</v>
      </c>
      <c r="L159" s="158">
        <v>3.0085000000000002</v>
      </c>
      <c r="M159" s="158">
        <v>3.7746</v>
      </c>
      <c r="N159" s="158">
        <v>9.8190000000000008</v>
      </c>
      <c r="O159" s="158">
        <v>13.946300000000001</v>
      </c>
      <c r="P159" s="158">
        <v>10.695</v>
      </c>
      <c r="Q159" s="158">
        <v>13.0025</v>
      </c>
      <c r="R159" s="158">
        <v>18.1676</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44774</v>
      </c>
      <c r="E160" s="158">
        <v>10.9834</v>
      </c>
      <c r="F160" s="158">
        <v>0.37740000000000001</v>
      </c>
      <c r="G160" s="158">
        <v>0.37740000000000001</v>
      </c>
      <c r="H160" s="158">
        <v>1.3902000000000001</v>
      </c>
      <c r="I160" s="158">
        <v>2.1778</v>
      </c>
      <c r="J160" s="158">
        <v>3.3917000000000002</v>
      </c>
      <c r="K160" s="158">
        <v>0.78459999999999996</v>
      </c>
      <c r="L160" s="158">
        <v>-4.8727</v>
      </c>
      <c r="M160" s="158">
        <v>-4.0088999999999997</v>
      </c>
      <c r="N160" s="158">
        <v>4.6477000000000004</v>
      </c>
      <c r="O160" s="158"/>
      <c r="P160" s="158"/>
      <c r="Q160" s="158">
        <v>3.6934</v>
      </c>
      <c r="R160" s="158">
        <v>11.984500000000001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44774</v>
      </c>
      <c r="E161" s="158">
        <v>10.389200000000001</v>
      </c>
      <c r="F161" s="158">
        <v>0.36130000000000001</v>
      </c>
      <c r="G161" s="158">
        <v>0.36130000000000001</v>
      </c>
      <c r="H161" s="158">
        <v>1.3531</v>
      </c>
      <c r="I161" s="158">
        <v>2.1021000000000001</v>
      </c>
      <c r="J161" s="158">
        <v>3.2210999999999999</v>
      </c>
      <c r="K161" s="158">
        <v>0.2606</v>
      </c>
      <c r="L161" s="158">
        <v>-5.8419999999999996</v>
      </c>
      <c r="M161" s="158">
        <v>-5.5072000000000001</v>
      </c>
      <c r="N161" s="158">
        <v>2.4344000000000001</v>
      </c>
      <c r="O161" s="158"/>
      <c r="P161" s="158"/>
      <c r="Q161" s="158">
        <v>1.4873000000000001</v>
      </c>
      <c r="R161" s="158">
        <v>9.5913000000000004</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44774</v>
      </c>
      <c r="E162" s="158">
        <v>15.238</v>
      </c>
      <c r="F162" s="158">
        <v>0.71379999999999999</v>
      </c>
      <c r="G162" s="158">
        <v>0.71379999999999999</v>
      </c>
      <c r="H162" s="158">
        <v>1.8379000000000001</v>
      </c>
      <c r="I162" s="158">
        <v>2.8691</v>
      </c>
      <c r="J162" s="158">
        <v>5.2130000000000001</v>
      </c>
      <c r="K162" s="158">
        <v>2.1587999999999998</v>
      </c>
      <c r="L162" s="158">
        <v>1.2625999999999999</v>
      </c>
      <c r="M162" s="158">
        <v>1.4109</v>
      </c>
      <c r="N162" s="158">
        <v>6.2103999999999999</v>
      </c>
      <c r="O162" s="158">
        <v>13.057700000000001</v>
      </c>
      <c r="P162" s="158"/>
      <c r="Q162" s="158">
        <v>11.1126</v>
      </c>
      <c r="R162" s="158">
        <v>14.4049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44774</v>
      </c>
      <c r="E163" s="158">
        <v>14.534000000000001</v>
      </c>
      <c r="F163" s="158">
        <v>0.69979999999999998</v>
      </c>
      <c r="G163" s="158">
        <v>0.69979999999999998</v>
      </c>
      <c r="H163" s="158">
        <v>1.8144</v>
      </c>
      <c r="I163" s="158">
        <v>2.8155000000000001</v>
      </c>
      <c r="J163" s="158">
        <v>5.0979999999999999</v>
      </c>
      <c r="K163" s="158">
        <v>1.8286</v>
      </c>
      <c r="L163" s="158">
        <v>0.62309999999999999</v>
      </c>
      <c r="M163" s="158">
        <v>0.43540000000000001</v>
      </c>
      <c r="N163" s="158">
        <v>4.8327</v>
      </c>
      <c r="O163" s="158">
        <v>11.698</v>
      </c>
      <c r="P163" s="158"/>
      <c r="Q163" s="158">
        <v>9.8055000000000003</v>
      </c>
      <c r="R163" s="158">
        <v>12.937799999999999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44774</v>
      </c>
      <c r="E164" s="158">
        <v>34.365000000000002</v>
      </c>
      <c r="F164" s="158">
        <v>0.71509999999999996</v>
      </c>
      <c r="G164" s="158">
        <v>0.71509999999999996</v>
      </c>
      <c r="H164" s="158">
        <v>1.7559</v>
      </c>
      <c r="I164" s="158">
        <v>2.5821000000000001</v>
      </c>
      <c r="J164" s="158">
        <v>4.4370000000000003</v>
      </c>
      <c r="K164" s="158">
        <v>0.87180000000000002</v>
      </c>
      <c r="L164" s="158">
        <v>0.70920000000000005</v>
      </c>
      <c r="M164" s="158">
        <v>-0.51239999999999997</v>
      </c>
      <c r="N164" s="158">
        <v>3.9474</v>
      </c>
      <c r="O164" s="158">
        <v>10.1426</v>
      </c>
      <c r="P164" s="158">
        <v>8.3810000000000002</v>
      </c>
      <c r="Q164" s="158">
        <v>11.5732</v>
      </c>
      <c r="R164" s="158">
        <v>9.6370000000000005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44774</v>
      </c>
      <c r="E165" s="158">
        <v>30.859000000000002</v>
      </c>
      <c r="F165" s="158">
        <v>0.70489999999999997</v>
      </c>
      <c r="G165" s="158">
        <v>0.70489999999999997</v>
      </c>
      <c r="H165" s="158">
        <v>1.7306999999999999</v>
      </c>
      <c r="I165" s="158">
        <v>2.5284</v>
      </c>
      <c r="J165" s="158">
        <v>4.3167999999999997</v>
      </c>
      <c r="K165" s="158">
        <v>0.5212</v>
      </c>
      <c r="L165" s="158">
        <v>3.2399999999999998E-2</v>
      </c>
      <c r="M165" s="158">
        <v>-1.5254000000000001</v>
      </c>
      <c r="N165" s="158">
        <v>2.5182000000000002</v>
      </c>
      <c r="O165" s="158">
        <v>8.6987000000000005</v>
      </c>
      <c r="P165" s="158">
        <v>7.0476999999999999</v>
      </c>
      <c r="Q165" s="158">
        <v>10.3064</v>
      </c>
      <c r="R165" s="158">
        <v>8.1615000000000002</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44774</v>
      </c>
      <c r="E166" s="158">
        <v>123.6874</v>
      </c>
      <c r="F166" s="158">
        <v>0.65890000000000004</v>
      </c>
      <c r="G166" s="158">
        <v>0.65890000000000004</v>
      </c>
      <c r="H166" s="158">
        <v>1.9791000000000001</v>
      </c>
      <c r="I166" s="158">
        <v>3.0838000000000001</v>
      </c>
      <c r="J166" s="158">
        <v>5.5974000000000004</v>
      </c>
      <c r="K166" s="158">
        <v>2.9335</v>
      </c>
      <c r="L166" s="158">
        <v>1.6055999999999999</v>
      </c>
      <c r="M166" s="158">
        <v>0.91310000000000002</v>
      </c>
      <c r="N166" s="158">
        <v>4.3385999999999996</v>
      </c>
      <c r="O166" s="158">
        <v>11.523</v>
      </c>
      <c r="P166" s="158">
        <v>7.8571999999999997</v>
      </c>
      <c r="Q166" s="158">
        <v>15.2502</v>
      </c>
      <c r="R166" s="158">
        <v>16.482399999999998</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44774</v>
      </c>
      <c r="E167" s="158">
        <v>135.10499999999999</v>
      </c>
      <c r="F167" s="158">
        <v>0.66839999999999999</v>
      </c>
      <c r="G167" s="158">
        <v>0.66839999999999999</v>
      </c>
      <c r="H167" s="158">
        <v>2.0019999999999998</v>
      </c>
      <c r="I167" s="158">
        <v>3.1303999999999998</v>
      </c>
      <c r="J167" s="158">
        <v>5.7022000000000004</v>
      </c>
      <c r="K167" s="158">
        <v>3.2494000000000001</v>
      </c>
      <c r="L167" s="158">
        <v>2.3071999999999999</v>
      </c>
      <c r="M167" s="158">
        <v>1.9595</v>
      </c>
      <c r="N167" s="158">
        <v>5.8150000000000004</v>
      </c>
      <c r="O167" s="158">
        <v>13.0709</v>
      </c>
      <c r="P167" s="158">
        <v>9.1998999999999995</v>
      </c>
      <c r="Q167" s="158">
        <v>12.1508</v>
      </c>
      <c r="R167" s="158">
        <v>18.122699999999998</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44774</v>
      </c>
      <c r="E170" s="158">
        <v>15.766500000000001</v>
      </c>
      <c r="F170" s="158">
        <v>0.61070000000000002</v>
      </c>
      <c r="G170" s="158">
        <v>0.61070000000000002</v>
      </c>
      <c r="H170" s="158">
        <v>1.8488</v>
      </c>
      <c r="I170" s="158">
        <v>2.9622000000000002</v>
      </c>
      <c r="J170" s="158">
        <v>5.4573</v>
      </c>
      <c r="K170" s="158">
        <v>2.0043000000000002</v>
      </c>
      <c r="L170" s="158">
        <v>2.0935000000000001</v>
      </c>
      <c r="M170" s="158">
        <v>2.7675999999999998</v>
      </c>
      <c r="N170" s="158">
        <v>8.5300999999999991</v>
      </c>
      <c r="O170" s="158">
        <v>15.0998</v>
      </c>
      <c r="P170" s="158"/>
      <c r="Q170" s="158">
        <v>13.8522</v>
      </c>
      <c r="R170" s="158">
        <v>17.645600000000002</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44774</v>
      </c>
      <c r="E171" s="158">
        <v>14.8339</v>
      </c>
      <c r="F171" s="158">
        <v>0.59809999999999997</v>
      </c>
      <c r="G171" s="158">
        <v>0.59809999999999997</v>
      </c>
      <c r="H171" s="158">
        <v>1.8182</v>
      </c>
      <c r="I171" s="158">
        <v>2.9009999999999998</v>
      </c>
      <c r="J171" s="158">
        <v>5.3185000000000002</v>
      </c>
      <c r="K171" s="158">
        <v>1.6021000000000001</v>
      </c>
      <c r="L171" s="158">
        <v>1.2926</v>
      </c>
      <c r="M171" s="158">
        <v>1.5310999999999999</v>
      </c>
      <c r="N171" s="158">
        <v>6.7439999999999998</v>
      </c>
      <c r="O171" s="158">
        <v>13.1524</v>
      </c>
      <c r="P171" s="158"/>
      <c r="Q171" s="158">
        <v>11.891299999999999</v>
      </c>
      <c r="R171" s="158">
        <v>15.713100000000001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44774</v>
      </c>
      <c r="E172" s="158">
        <v>15.67</v>
      </c>
      <c r="F172" s="158">
        <v>0.64229999999999998</v>
      </c>
      <c r="G172" s="158">
        <v>0.64229999999999998</v>
      </c>
      <c r="H172" s="158">
        <v>2.1511999999999998</v>
      </c>
      <c r="I172" s="158">
        <v>3.2279</v>
      </c>
      <c r="J172" s="158">
        <v>5.1677999999999997</v>
      </c>
      <c r="K172" s="158">
        <v>2.2179000000000002</v>
      </c>
      <c r="L172" s="158">
        <v>1.4238999999999999</v>
      </c>
      <c r="M172" s="158">
        <v>0.77170000000000005</v>
      </c>
      <c r="N172" s="158">
        <v>5.8068999999999997</v>
      </c>
      <c r="O172" s="158">
        <v>13.477</v>
      </c>
      <c r="P172" s="158"/>
      <c r="Q172" s="158">
        <v>10.276300000000001</v>
      </c>
      <c r="R172" s="158">
        <v>14.0625</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44774</v>
      </c>
      <c r="E173" s="158">
        <v>15.05</v>
      </c>
      <c r="F173" s="158">
        <v>0.60160000000000002</v>
      </c>
      <c r="G173" s="158">
        <v>0.60160000000000002</v>
      </c>
      <c r="H173" s="158">
        <v>2.1031</v>
      </c>
      <c r="I173" s="158">
        <v>3.1528</v>
      </c>
      <c r="J173" s="158">
        <v>5.0244</v>
      </c>
      <c r="K173" s="158">
        <v>1.8268</v>
      </c>
      <c r="L173" s="158">
        <v>0.73629999999999995</v>
      </c>
      <c r="M173" s="158">
        <v>-0.2651</v>
      </c>
      <c r="N173" s="158">
        <v>4.3689</v>
      </c>
      <c r="O173" s="158">
        <v>12.3468</v>
      </c>
      <c r="P173" s="158"/>
      <c r="Q173" s="158">
        <v>9.3109999999999999</v>
      </c>
      <c r="R173" s="158">
        <v>12.725199999999999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0.64370000000000005</v>
      </c>
      <c r="G174" s="160">
        <v>0.64370000000000005</v>
      </c>
      <c r="H174" s="160">
        <v>1.9493949999999998</v>
      </c>
      <c r="I174" s="160">
        <v>3.0843149999999997</v>
      </c>
      <c r="J174" s="160">
        <v>5.34382</v>
      </c>
      <c r="K174" s="160">
        <v>2.2159149999999999</v>
      </c>
      <c r="L174" s="160">
        <v>1.3777949999999999</v>
      </c>
      <c r="M174" s="160">
        <v>1.4517899999999995</v>
      </c>
      <c r="N174" s="160">
        <v>7.3063750000000001</v>
      </c>
      <c r="O174" s="160">
        <v>13.390488888888889</v>
      </c>
      <c r="P174" s="160">
        <v>9.5911333333333335</v>
      </c>
      <c r="Q174" s="160">
        <v>11.427289999999999</v>
      </c>
      <c r="R174" s="160">
        <v>17.677499999999998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0.65060000000000007</v>
      </c>
      <c r="G175" s="160">
        <v>0.65060000000000007</v>
      </c>
      <c r="H175" s="160">
        <v>1.8576999999999999</v>
      </c>
      <c r="I175" s="160">
        <v>2.9956</v>
      </c>
      <c r="J175" s="160">
        <v>5.1904000000000003</v>
      </c>
      <c r="K175" s="160">
        <v>2.1227999999999998</v>
      </c>
      <c r="L175" s="160">
        <v>1.35825</v>
      </c>
      <c r="M175" s="160">
        <v>1.1619999999999999</v>
      </c>
      <c r="N175" s="160">
        <v>5.8109500000000001</v>
      </c>
      <c r="O175" s="160">
        <v>13.2059</v>
      </c>
      <c r="P175" s="160">
        <v>9.5759000000000007</v>
      </c>
      <c r="Q175" s="160">
        <v>11.72265</v>
      </c>
      <c r="R175" s="160">
        <v>16.097749999999998</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44774</v>
      </c>
      <c r="E178" s="158">
        <v>298.0668</v>
      </c>
      <c r="F178" s="158">
        <v>12.871499999999999</v>
      </c>
      <c r="G178" s="158">
        <v>12.871499999999999</v>
      </c>
      <c r="H178" s="158">
        <v>9.8780999999999999</v>
      </c>
      <c r="I178" s="158">
        <v>7.8775000000000004</v>
      </c>
      <c r="J178" s="158">
        <v>7.7527999999999997</v>
      </c>
      <c r="K178" s="158">
        <v>2.0781000000000001</v>
      </c>
      <c r="L178" s="158">
        <v>2.9312</v>
      </c>
      <c r="M178" s="158">
        <v>2.7818000000000001</v>
      </c>
      <c r="N178" s="158">
        <v>3.0653999999999999</v>
      </c>
      <c r="O178" s="158">
        <v>6.2962999999999996</v>
      </c>
      <c r="P178" s="158">
        <v>6.7317999999999998</v>
      </c>
      <c r="Q178" s="158">
        <v>7.9599000000000002</v>
      </c>
      <c r="R178" s="158">
        <v>3.9340000000000002</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44774</v>
      </c>
      <c r="E179" s="158">
        <v>306.27609999999999</v>
      </c>
      <c r="F179" s="158">
        <v>13.222799999999999</v>
      </c>
      <c r="G179" s="158">
        <v>13.222799999999999</v>
      </c>
      <c r="H179" s="158">
        <v>10.229799999999999</v>
      </c>
      <c r="I179" s="158">
        <v>8.2284000000000006</v>
      </c>
      <c r="J179" s="158">
        <v>8.1045999999999996</v>
      </c>
      <c r="K179" s="158">
        <v>2.4270999999999998</v>
      </c>
      <c r="L179" s="158">
        <v>3.2803</v>
      </c>
      <c r="M179" s="158">
        <v>3.1292</v>
      </c>
      <c r="N179" s="158">
        <v>3.4137</v>
      </c>
      <c r="O179" s="158">
        <v>6.6489000000000003</v>
      </c>
      <c r="P179" s="158">
        <v>7.069</v>
      </c>
      <c r="Q179" s="158">
        <v>8.7164999999999999</v>
      </c>
      <c r="R179" s="158">
        <v>4.2850999999999999</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44774</v>
      </c>
      <c r="E180" s="158">
        <v>2208.1862999999998</v>
      </c>
      <c r="F180" s="158">
        <v>9.8125999999999998</v>
      </c>
      <c r="G180" s="158">
        <v>9.8125999999999998</v>
      </c>
      <c r="H180" s="158">
        <v>6.1543000000000001</v>
      </c>
      <c r="I180" s="158">
        <v>5.2370999999999999</v>
      </c>
      <c r="J180" s="158">
        <v>5.6375999999999999</v>
      </c>
      <c r="K180" s="158">
        <v>2.9712999999999998</v>
      </c>
      <c r="L180" s="158">
        <v>3.5209999999999999</v>
      </c>
      <c r="M180" s="158">
        <v>3.4973999999999998</v>
      </c>
      <c r="N180" s="158">
        <v>3.3874</v>
      </c>
      <c r="O180" s="158">
        <v>6.4542000000000002</v>
      </c>
      <c r="P180" s="158">
        <v>7.3345000000000002</v>
      </c>
      <c r="Q180" s="158">
        <v>8.0329999999999995</v>
      </c>
      <c r="R180" s="158">
        <v>4.1341000000000001</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44774</v>
      </c>
      <c r="E181" s="158">
        <v>2159.2885999999999</v>
      </c>
      <c r="F181" s="158">
        <v>9.5225000000000009</v>
      </c>
      <c r="G181" s="158">
        <v>9.5225000000000009</v>
      </c>
      <c r="H181" s="158">
        <v>5.8636999999999997</v>
      </c>
      <c r="I181" s="158">
        <v>4.9462999999999999</v>
      </c>
      <c r="J181" s="158">
        <v>5.3459000000000003</v>
      </c>
      <c r="K181" s="158">
        <v>2.6789000000000001</v>
      </c>
      <c r="L181" s="158">
        <v>3.2261000000000002</v>
      </c>
      <c r="M181" s="158">
        <v>3.2000999999999999</v>
      </c>
      <c r="N181" s="158">
        <v>3.0878999999999999</v>
      </c>
      <c r="O181" s="158">
        <v>6.1356000000000002</v>
      </c>
      <c r="P181" s="158">
        <v>7.0294999999999996</v>
      </c>
      <c r="Q181" s="158">
        <v>7.8762999999999996</v>
      </c>
      <c r="R181" s="158">
        <v>3.8231999999999999</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44774</v>
      </c>
      <c r="E182" s="158">
        <v>10.419700000000001</v>
      </c>
      <c r="F182" s="158">
        <v>6.8930999999999996</v>
      </c>
      <c r="G182" s="158">
        <v>6.8930999999999996</v>
      </c>
      <c r="H182" s="158">
        <v>7.2161</v>
      </c>
      <c r="I182" s="158">
        <v>6.3207000000000004</v>
      </c>
      <c r="J182" s="158">
        <v>7.5054999999999996</v>
      </c>
      <c r="K182" s="158">
        <v>-0.82930000000000004</v>
      </c>
      <c r="L182" s="158">
        <v>0.82199999999999995</v>
      </c>
      <c r="M182" s="158">
        <v>1.3466</v>
      </c>
      <c r="N182" s="158">
        <v>1.7335</v>
      </c>
      <c r="O182" s="158"/>
      <c r="P182" s="158"/>
      <c r="Q182" s="158">
        <v>2.5672000000000001</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44774</v>
      </c>
      <c r="E183" s="158">
        <v>10.349500000000001</v>
      </c>
      <c r="F183" s="158">
        <v>6.4691000000000001</v>
      </c>
      <c r="G183" s="158">
        <v>6.4691000000000001</v>
      </c>
      <c r="H183" s="158">
        <v>6.8609999999999998</v>
      </c>
      <c r="I183" s="158">
        <v>5.9333999999999998</v>
      </c>
      <c r="J183" s="158">
        <v>7.0960000000000001</v>
      </c>
      <c r="K183" s="158">
        <v>-1.2342</v>
      </c>
      <c r="L183" s="158">
        <v>0.41199999999999998</v>
      </c>
      <c r="M183" s="158">
        <v>0.93400000000000005</v>
      </c>
      <c r="N183" s="158">
        <v>1.3164</v>
      </c>
      <c r="O183" s="158"/>
      <c r="P183" s="158"/>
      <c r="Q183" s="158">
        <v>2.1406000000000001</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44774</v>
      </c>
      <c r="E184" s="158">
        <v>20.088699999999999</v>
      </c>
      <c r="F184" s="158">
        <v>14.7958</v>
      </c>
      <c r="G184" s="158">
        <v>14.7958</v>
      </c>
      <c r="H184" s="158">
        <v>10.872400000000001</v>
      </c>
      <c r="I184" s="158">
        <v>9.6393000000000004</v>
      </c>
      <c r="J184" s="158">
        <v>7.9837999999999996</v>
      </c>
      <c r="K184" s="158">
        <v>2.7898000000000001</v>
      </c>
      <c r="L184" s="158">
        <v>2.5968</v>
      </c>
      <c r="M184" s="158">
        <v>2.7425999999999999</v>
      </c>
      <c r="N184" s="158">
        <v>2.8628999999999998</v>
      </c>
      <c r="O184" s="158">
        <v>6.4885999999999999</v>
      </c>
      <c r="P184" s="158">
        <v>6.7896000000000001</v>
      </c>
      <c r="Q184" s="158">
        <v>8.1676000000000002</v>
      </c>
      <c r="R184" s="158">
        <v>3.7627000000000002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44774</v>
      </c>
      <c r="E185" s="158">
        <v>19.55</v>
      </c>
      <c r="F185" s="158">
        <v>14.5177</v>
      </c>
      <c r="G185" s="158">
        <v>14.5177</v>
      </c>
      <c r="H185" s="158">
        <v>10.610099999999999</v>
      </c>
      <c r="I185" s="158">
        <v>9.3819999999999997</v>
      </c>
      <c r="J185" s="158">
        <v>7.7291999999999996</v>
      </c>
      <c r="K185" s="158">
        <v>2.5369000000000002</v>
      </c>
      <c r="L185" s="158">
        <v>2.3393999999999999</v>
      </c>
      <c r="M185" s="158">
        <v>2.4805000000000001</v>
      </c>
      <c r="N185" s="158">
        <v>2.6013000000000002</v>
      </c>
      <c r="O185" s="158">
        <v>6.2087000000000003</v>
      </c>
      <c r="P185" s="158">
        <v>6.4942000000000002</v>
      </c>
      <c r="Q185" s="158">
        <v>7.8372000000000002</v>
      </c>
      <c r="R185" s="158">
        <v>3.4998</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44774</v>
      </c>
      <c r="E186" s="158">
        <v>20.4727</v>
      </c>
      <c r="F186" s="158">
        <v>17.199200000000001</v>
      </c>
      <c r="G186" s="158">
        <v>17.199200000000001</v>
      </c>
      <c r="H186" s="158">
        <v>24.745799999999999</v>
      </c>
      <c r="I186" s="158">
        <v>17.112500000000001</v>
      </c>
      <c r="J186" s="158">
        <v>16.64</v>
      </c>
      <c r="K186" s="158">
        <v>2.4392</v>
      </c>
      <c r="L186" s="158">
        <v>2.5777999999999999</v>
      </c>
      <c r="M186" s="158">
        <v>1.5370999999999999</v>
      </c>
      <c r="N186" s="158">
        <v>3.2524000000000002</v>
      </c>
      <c r="O186" s="158">
        <v>7.1993</v>
      </c>
      <c r="P186" s="158">
        <v>7.7321</v>
      </c>
      <c r="Q186" s="158">
        <v>8.3956999999999997</v>
      </c>
      <c r="R186" s="158">
        <v>3.7063999999999999</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44774</v>
      </c>
      <c r="E187" s="158">
        <v>19.941600000000001</v>
      </c>
      <c r="F187" s="158">
        <v>16.9237</v>
      </c>
      <c r="G187" s="158">
        <v>16.9237</v>
      </c>
      <c r="H187" s="158">
        <v>24.405000000000001</v>
      </c>
      <c r="I187" s="158">
        <v>16.763200000000001</v>
      </c>
      <c r="J187" s="158">
        <v>16.2879</v>
      </c>
      <c r="K187" s="158">
        <v>2.1124000000000001</v>
      </c>
      <c r="L187" s="158">
        <v>2.2589000000000001</v>
      </c>
      <c r="M187" s="158">
        <v>1.2212000000000001</v>
      </c>
      <c r="N187" s="158">
        <v>2.9312</v>
      </c>
      <c r="O187" s="158">
        <v>6.8441000000000001</v>
      </c>
      <c r="P187" s="158">
        <v>7.4146999999999998</v>
      </c>
      <c r="Q187" s="158">
        <v>8.0755999999999997</v>
      </c>
      <c r="R187" s="158">
        <v>3.3734999999999999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44774</v>
      </c>
      <c r="E188" s="158">
        <v>18.333400000000001</v>
      </c>
      <c r="F188" s="158">
        <v>18.011099999999999</v>
      </c>
      <c r="G188" s="158">
        <v>18.011099999999999</v>
      </c>
      <c r="H188" s="158">
        <v>17.264099999999999</v>
      </c>
      <c r="I188" s="158">
        <v>12.5602</v>
      </c>
      <c r="J188" s="158">
        <v>10.058999999999999</v>
      </c>
      <c r="K188" s="158">
        <v>2.3094999999999999</v>
      </c>
      <c r="L188" s="158">
        <v>2.6602000000000001</v>
      </c>
      <c r="M188" s="158">
        <v>2.6855000000000002</v>
      </c>
      <c r="N188" s="158">
        <v>2.9498000000000002</v>
      </c>
      <c r="O188" s="158">
        <v>5.9762000000000004</v>
      </c>
      <c r="P188" s="158">
        <v>6.7679</v>
      </c>
      <c r="Q188" s="158">
        <v>7.6009000000000002</v>
      </c>
      <c r="R188" s="158">
        <v>3.5783</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44774</v>
      </c>
      <c r="E189" s="158">
        <v>18.967199999999998</v>
      </c>
      <c r="F189" s="158">
        <v>18.309100000000001</v>
      </c>
      <c r="G189" s="158">
        <v>18.309100000000001</v>
      </c>
      <c r="H189" s="158">
        <v>17.598500000000001</v>
      </c>
      <c r="I189" s="158">
        <v>12.915699999999999</v>
      </c>
      <c r="J189" s="158">
        <v>10.408300000000001</v>
      </c>
      <c r="K189" s="158">
        <v>2.6589999999999998</v>
      </c>
      <c r="L189" s="158">
        <v>3.0062000000000002</v>
      </c>
      <c r="M189" s="158">
        <v>3.0327999999999999</v>
      </c>
      <c r="N189" s="158">
        <v>3.3008999999999999</v>
      </c>
      <c r="O189" s="158">
        <v>6.3224999999999998</v>
      </c>
      <c r="P189" s="158">
        <v>7.1416000000000004</v>
      </c>
      <c r="Q189" s="158">
        <v>8.0437999999999992</v>
      </c>
      <c r="R189" s="158">
        <v>3.9197000000000002</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44774</v>
      </c>
      <c r="E190" s="158">
        <v>19.234999999999999</v>
      </c>
      <c r="F190" s="158">
        <v>12.4102</v>
      </c>
      <c r="G190" s="158">
        <v>12.4102</v>
      </c>
      <c r="H190" s="158">
        <v>8.8522999999999996</v>
      </c>
      <c r="I190" s="158">
        <v>7.3807</v>
      </c>
      <c r="J190" s="158">
        <v>7.4660000000000002</v>
      </c>
      <c r="K190" s="158">
        <v>1.9049</v>
      </c>
      <c r="L190" s="158">
        <v>2.9033000000000002</v>
      </c>
      <c r="M190" s="158">
        <v>2.6244000000000001</v>
      </c>
      <c r="N190" s="158">
        <v>3.2099000000000002</v>
      </c>
      <c r="O190" s="158">
        <v>6.7881</v>
      </c>
      <c r="P190" s="158">
        <v>7.0351999999999997</v>
      </c>
      <c r="Q190" s="158">
        <v>8.1428999999999991</v>
      </c>
      <c r="R190" s="158">
        <v>4.3838999999999997</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44774</v>
      </c>
      <c r="E191" s="158">
        <v>18.690200000000001</v>
      </c>
      <c r="F191" s="158">
        <v>12.0548</v>
      </c>
      <c r="G191" s="158">
        <v>12.0548</v>
      </c>
      <c r="H191" s="158">
        <v>8.4390000000000001</v>
      </c>
      <c r="I191" s="158">
        <v>6.9512999999999998</v>
      </c>
      <c r="J191" s="158">
        <v>7.0343999999999998</v>
      </c>
      <c r="K191" s="158">
        <v>1.4764999999999999</v>
      </c>
      <c r="L191" s="158">
        <v>2.476</v>
      </c>
      <c r="M191" s="158">
        <v>2.1861999999999999</v>
      </c>
      <c r="N191" s="158">
        <v>2.7595999999999998</v>
      </c>
      <c r="O191" s="158">
        <v>6.3103999999999996</v>
      </c>
      <c r="P191" s="158">
        <v>6.5553999999999997</v>
      </c>
      <c r="Q191" s="158">
        <v>7.7717000000000001</v>
      </c>
      <c r="R191" s="158">
        <v>3.9182999999999999</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44774</v>
      </c>
      <c r="E192" s="158">
        <v>26.351400000000002</v>
      </c>
      <c r="F192" s="158">
        <v>13.4968</v>
      </c>
      <c r="G192" s="158">
        <v>13.4968</v>
      </c>
      <c r="H192" s="158">
        <v>11.2835</v>
      </c>
      <c r="I192" s="158">
        <v>8.1780000000000008</v>
      </c>
      <c r="J192" s="158">
        <v>8.5149000000000008</v>
      </c>
      <c r="K192" s="158">
        <v>2.9247000000000001</v>
      </c>
      <c r="L192" s="158">
        <v>3.7541000000000002</v>
      </c>
      <c r="M192" s="158">
        <v>2.6038999999999999</v>
      </c>
      <c r="N192" s="158">
        <v>3.4946000000000002</v>
      </c>
      <c r="O192" s="158">
        <v>6.0557999999999996</v>
      </c>
      <c r="P192" s="158">
        <v>6.2510000000000003</v>
      </c>
      <c r="Q192" s="158">
        <v>8.0006000000000004</v>
      </c>
      <c r="R192" s="158">
        <v>4.1746999999999996</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44774</v>
      </c>
      <c r="E193" s="158">
        <v>27.1845</v>
      </c>
      <c r="F193" s="158">
        <v>13.935</v>
      </c>
      <c r="G193" s="158">
        <v>13.935</v>
      </c>
      <c r="H193" s="158">
        <v>11.726800000000001</v>
      </c>
      <c r="I193" s="158">
        <v>8.6214999999999993</v>
      </c>
      <c r="J193" s="158">
        <v>8.9640000000000004</v>
      </c>
      <c r="K193" s="158">
        <v>3.3772000000000002</v>
      </c>
      <c r="L193" s="158">
        <v>4.2129000000000003</v>
      </c>
      <c r="M193" s="158">
        <v>3.0638000000000001</v>
      </c>
      <c r="N193" s="158">
        <v>3.9621</v>
      </c>
      <c r="O193" s="158">
        <v>6.5364000000000004</v>
      </c>
      <c r="P193" s="158">
        <v>6.7028999999999996</v>
      </c>
      <c r="Q193" s="158">
        <v>8.2806999999999995</v>
      </c>
      <c r="R193" s="158">
        <v>4.6467999999999998</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44774</v>
      </c>
      <c r="E194" s="158">
        <v>20.520700000000001</v>
      </c>
      <c r="F194" s="158">
        <v>8.8406000000000002</v>
      </c>
      <c r="G194" s="158">
        <v>8.8406000000000002</v>
      </c>
      <c r="H194" s="158">
        <v>4.9341999999999997</v>
      </c>
      <c r="I194" s="158">
        <v>4.7731000000000003</v>
      </c>
      <c r="J194" s="158">
        <v>5.8179999999999996</v>
      </c>
      <c r="K194" s="158">
        <v>2.0009000000000001</v>
      </c>
      <c r="L194" s="158">
        <v>2.8321000000000001</v>
      </c>
      <c r="M194" s="158">
        <v>3.016</v>
      </c>
      <c r="N194" s="158">
        <v>3.0104000000000002</v>
      </c>
      <c r="O194" s="158">
        <v>6.8292999999999999</v>
      </c>
      <c r="P194" s="158">
        <v>7.4165000000000001</v>
      </c>
      <c r="Q194" s="158">
        <v>7.9401000000000002</v>
      </c>
      <c r="R194" s="158">
        <v>4.0548000000000002</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44774</v>
      </c>
      <c r="E195" s="158">
        <v>20.115100000000002</v>
      </c>
      <c r="F195" s="158">
        <v>8.5343999999999998</v>
      </c>
      <c r="G195" s="158">
        <v>8.5343999999999998</v>
      </c>
      <c r="H195" s="158">
        <v>4.6441999999999997</v>
      </c>
      <c r="I195" s="158">
        <v>4.4793000000000003</v>
      </c>
      <c r="J195" s="158">
        <v>5.5162000000000004</v>
      </c>
      <c r="K195" s="158">
        <v>1.6983999999999999</v>
      </c>
      <c r="L195" s="158">
        <v>2.5224000000000002</v>
      </c>
      <c r="M195" s="158">
        <v>2.7016</v>
      </c>
      <c r="N195" s="158">
        <v>2.6903000000000001</v>
      </c>
      <c r="O195" s="158">
        <v>6.4793000000000003</v>
      </c>
      <c r="P195" s="158">
        <v>7.0952000000000002</v>
      </c>
      <c r="Q195" s="158">
        <v>7.7112999999999996</v>
      </c>
      <c r="R195" s="158">
        <v>3.7208999999999999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44774</v>
      </c>
      <c r="E198" s="158">
        <v>1845.6319000000001</v>
      </c>
      <c r="F198" s="158">
        <v>12.960800000000001</v>
      </c>
      <c r="G198" s="158">
        <v>12.960800000000001</v>
      </c>
      <c r="H198" s="158">
        <v>10.769</v>
      </c>
      <c r="I198" s="158">
        <v>8.6813000000000002</v>
      </c>
      <c r="J198" s="158">
        <v>8.4586000000000006</v>
      </c>
      <c r="K198" s="158">
        <v>-1.6081000000000001</v>
      </c>
      <c r="L198" s="158">
        <v>-0.121</v>
      </c>
      <c r="M198" s="158">
        <v>-0.62690000000000001</v>
      </c>
      <c r="N198" s="158">
        <v>0.93479999999999996</v>
      </c>
      <c r="O198" s="158">
        <v>4.8891</v>
      </c>
      <c r="P198" s="158">
        <v>5.8954000000000004</v>
      </c>
      <c r="Q198" s="158">
        <v>6.5956000000000001</v>
      </c>
      <c r="R198" s="158">
        <v>1.9147000000000001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44774</v>
      </c>
      <c r="E199" s="158">
        <v>1955.7184999999999</v>
      </c>
      <c r="F199" s="158">
        <v>13.3825</v>
      </c>
      <c r="G199" s="158">
        <v>13.3825</v>
      </c>
      <c r="H199" s="158">
        <v>11.1907</v>
      </c>
      <c r="I199" s="158">
        <v>9.1036999999999999</v>
      </c>
      <c r="J199" s="158">
        <v>8.8826999999999998</v>
      </c>
      <c r="K199" s="158">
        <v>-1.1886000000000001</v>
      </c>
      <c r="L199" s="158">
        <v>0.30009999999999998</v>
      </c>
      <c r="M199" s="158">
        <v>-0.2077</v>
      </c>
      <c r="N199" s="158">
        <v>1.3601000000000001</v>
      </c>
      <c r="O199" s="158">
        <v>5.3464</v>
      </c>
      <c r="P199" s="158">
        <v>6.3422000000000001</v>
      </c>
      <c r="Q199" s="158">
        <v>7.2061999999999999</v>
      </c>
      <c r="R199" s="158">
        <v>2.3431999999999999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44774</v>
      </c>
      <c r="E200" s="158">
        <v>10.803699999999999</v>
      </c>
      <c r="F200" s="158">
        <v>11.6105</v>
      </c>
      <c r="G200" s="158">
        <v>11.6105</v>
      </c>
      <c r="H200" s="158">
        <v>10.494300000000001</v>
      </c>
      <c r="I200" s="158">
        <v>7.6238000000000001</v>
      </c>
      <c r="J200" s="158">
        <v>7.1157000000000004</v>
      </c>
      <c r="K200" s="158">
        <v>4.5452000000000004</v>
      </c>
      <c r="L200" s="158">
        <v>4.5132000000000003</v>
      </c>
      <c r="M200" s="158">
        <v>4.0218999999999996</v>
      </c>
      <c r="N200" s="158">
        <v>4.0157999999999996</v>
      </c>
      <c r="O200" s="158"/>
      <c r="P200" s="158"/>
      <c r="Q200" s="158">
        <v>4.4504999999999999</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44774</v>
      </c>
      <c r="E201" s="158">
        <v>10.6988</v>
      </c>
      <c r="F201" s="158">
        <v>11.040800000000001</v>
      </c>
      <c r="G201" s="158">
        <v>11.040800000000001</v>
      </c>
      <c r="H201" s="158">
        <v>9.9123999999999999</v>
      </c>
      <c r="I201" s="158">
        <v>7.0616000000000003</v>
      </c>
      <c r="J201" s="158">
        <v>6.5624000000000002</v>
      </c>
      <c r="K201" s="158">
        <v>3.9929999999999999</v>
      </c>
      <c r="L201" s="158">
        <v>3.9550999999999998</v>
      </c>
      <c r="M201" s="158">
        <v>3.4588000000000001</v>
      </c>
      <c r="N201" s="158">
        <v>3.4470999999999998</v>
      </c>
      <c r="O201" s="158"/>
      <c r="P201" s="158"/>
      <c r="Q201" s="158">
        <v>3.8780000000000001</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44774</v>
      </c>
      <c r="E202" s="158">
        <v>52.943800000000003</v>
      </c>
      <c r="F202" s="158">
        <v>9.1531000000000002</v>
      </c>
      <c r="G202" s="158">
        <v>9.1531000000000002</v>
      </c>
      <c r="H202" s="158">
        <v>11.7464</v>
      </c>
      <c r="I202" s="158">
        <v>8.9685000000000006</v>
      </c>
      <c r="J202" s="158">
        <v>9.2998999999999992</v>
      </c>
      <c r="K202" s="158">
        <v>1.5085999999999999</v>
      </c>
      <c r="L202" s="158">
        <v>2.2787999999999999</v>
      </c>
      <c r="M202" s="158">
        <v>2.1345999999999998</v>
      </c>
      <c r="N202" s="158">
        <v>3.1009000000000002</v>
      </c>
      <c r="O202" s="158">
        <v>6.3003</v>
      </c>
      <c r="P202" s="158">
        <v>6.8296999999999999</v>
      </c>
      <c r="Q202" s="158">
        <v>7.3155999999999999</v>
      </c>
      <c r="R202" s="158">
        <v>3.8532999999999999</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44774</v>
      </c>
      <c r="E203" s="158">
        <v>54.510800000000003</v>
      </c>
      <c r="F203" s="158">
        <v>9.5827000000000009</v>
      </c>
      <c r="G203" s="158">
        <v>9.5827000000000009</v>
      </c>
      <c r="H203" s="158">
        <v>12.1767</v>
      </c>
      <c r="I203" s="158">
        <v>9.4032999999999998</v>
      </c>
      <c r="J203" s="158">
        <v>9.7326999999999995</v>
      </c>
      <c r="K203" s="158">
        <v>1.9286000000000001</v>
      </c>
      <c r="L203" s="158">
        <v>2.6977000000000002</v>
      </c>
      <c r="M203" s="158">
        <v>2.5510000000000002</v>
      </c>
      <c r="N203" s="158">
        <v>3.5213000000000001</v>
      </c>
      <c r="O203" s="158">
        <v>6.7072000000000003</v>
      </c>
      <c r="P203" s="158">
        <v>7.2232000000000003</v>
      </c>
      <c r="Q203" s="158">
        <v>8.3231999999999999</v>
      </c>
      <c r="R203" s="158">
        <v>4.2805</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44774</v>
      </c>
      <c r="E204" s="158">
        <v>20.808</v>
      </c>
      <c r="F204" s="158">
        <v>16.042200000000001</v>
      </c>
      <c r="G204" s="158">
        <v>16.042200000000001</v>
      </c>
      <c r="H204" s="158">
        <v>19.165199999999999</v>
      </c>
      <c r="I204" s="158">
        <v>12.678599999999999</v>
      </c>
      <c r="J204" s="158">
        <v>14.069000000000001</v>
      </c>
      <c r="K204" s="158">
        <v>0.27079999999999999</v>
      </c>
      <c r="L204" s="158">
        <v>0.15029999999999999</v>
      </c>
      <c r="M204" s="158">
        <v>0.90500000000000003</v>
      </c>
      <c r="N204" s="158">
        <v>1.3717999999999999</v>
      </c>
      <c r="O204" s="158">
        <v>6.0137999999999998</v>
      </c>
      <c r="P204" s="158">
        <v>6.4764999999999997</v>
      </c>
      <c r="Q204" s="158">
        <v>7.6634000000000002</v>
      </c>
      <c r="R204" s="158">
        <v>3.1850000000000001</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44774</v>
      </c>
      <c r="E205" s="158">
        <v>19.9741</v>
      </c>
      <c r="F205" s="158">
        <v>15.6135</v>
      </c>
      <c r="G205" s="158">
        <v>15.6135</v>
      </c>
      <c r="H205" s="158">
        <v>18.758600000000001</v>
      </c>
      <c r="I205" s="158">
        <v>12.2879</v>
      </c>
      <c r="J205" s="158">
        <v>13.679600000000001</v>
      </c>
      <c r="K205" s="158">
        <v>-0.1108</v>
      </c>
      <c r="L205" s="158">
        <v>-0.22989999999999999</v>
      </c>
      <c r="M205" s="158">
        <v>0.52210000000000001</v>
      </c>
      <c r="N205" s="158">
        <v>0.98709999999999998</v>
      </c>
      <c r="O205" s="158">
        <v>5.601</v>
      </c>
      <c r="P205" s="158">
        <v>6.0438000000000001</v>
      </c>
      <c r="Q205" s="158">
        <v>4.7613000000000003</v>
      </c>
      <c r="R205" s="158">
        <v>2.7864</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44774</v>
      </c>
      <c r="E206" s="158">
        <v>28.484300000000001</v>
      </c>
      <c r="F206" s="158">
        <v>11.5008</v>
      </c>
      <c r="G206" s="158">
        <v>11.5008</v>
      </c>
      <c r="H206" s="158">
        <v>7.6997999999999998</v>
      </c>
      <c r="I206" s="158">
        <v>6.5792000000000002</v>
      </c>
      <c r="J206" s="158">
        <v>6.1871999999999998</v>
      </c>
      <c r="K206" s="158">
        <v>2.0653000000000001</v>
      </c>
      <c r="L206" s="158">
        <v>2.4064000000000001</v>
      </c>
      <c r="M206" s="158">
        <v>2.4117000000000002</v>
      </c>
      <c r="N206" s="158">
        <v>2.4367000000000001</v>
      </c>
      <c r="O206" s="158">
        <v>5.0911999999999997</v>
      </c>
      <c r="P206" s="158">
        <v>6.2721</v>
      </c>
      <c r="Q206" s="158">
        <v>7.1372999999999998</v>
      </c>
      <c r="R206" s="158">
        <v>2.9049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44774</v>
      </c>
      <c r="E207" s="158">
        <v>30.261099999999999</v>
      </c>
      <c r="F207" s="158">
        <v>12.073700000000001</v>
      </c>
      <c r="G207" s="158">
        <v>12.073700000000001</v>
      </c>
      <c r="H207" s="158">
        <v>8.2322000000000006</v>
      </c>
      <c r="I207" s="158">
        <v>7.1359000000000004</v>
      </c>
      <c r="J207" s="158">
        <v>6.7384000000000004</v>
      </c>
      <c r="K207" s="158">
        <v>2.6185</v>
      </c>
      <c r="L207" s="158">
        <v>2.9636999999999998</v>
      </c>
      <c r="M207" s="158">
        <v>2.9727000000000001</v>
      </c>
      <c r="N207" s="158">
        <v>3.0015000000000001</v>
      </c>
      <c r="O207" s="158">
        <v>5.6643999999999997</v>
      </c>
      <c r="P207" s="158">
        <v>6.8785999999999996</v>
      </c>
      <c r="Q207" s="158">
        <v>7.4725000000000001</v>
      </c>
      <c r="R207" s="158">
        <v>3.4689000000000001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44774</v>
      </c>
      <c r="E208" s="158">
        <v>10.7118</v>
      </c>
      <c r="F208" s="158">
        <v>11.7102</v>
      </c>
      <c r="G208" s="158">
        <v>11.7102</v>
      </c>
      <c r="H208" s="158">
        <v>9.5584000000000007</v>
      </c>
      <c r="I208" s="158">
        <v>8.6691000000000003</v>
      </c>
      <c r="J208" s="158">
        <v>7.7893999999999997</v>
      </c>
      <c r="K208" s="158">
        <v>1.3459000000000001</v>
      </c>
      <c r="L208" s="158">
        <v>1.7871999999999999</v>
      </c>
      <c r="M208" s="158">
        <v>2.2385999999999999</v>
      </c>
      <c r="N208" s="158">
        <v>2.5823999999999998</v>
      </c>
      <c r="O208" s="158"/>
      <c r="P208" s="158"/>
      <c r="Q208" s="158">
        <v>3.4592999999999998</v>
      </c>
      <c r="R208" s="158">
        <v>3.4453999999999998</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44774</v>
      </c>
      <c r="E209" s="158">
        <v>10.616099999999999</v>
      </c>
      <c r="F209" s="158">
        <v>11.2417</v>
      </c>
      <c r="G209" s="158">
        <v>11.2417</v>
      </c>
      <c r="H209" s="158">
        <v>9.1517999999999997</v>
      </c>
      <c r="I209" s="158">
        <v>8.2284000000000006</v>
      </c>
      <c r="J209" s="158">
        <v>7.3769999999999998</v>
      </c>
      <c r="K209" s="158">
        <v>0.91290000000000004</v>
      </c>
      <c r="L209" s="158">
        <v>1.3424</v>
      </c>
      <c r="M209" s="158">
        <v>1.7970999999999999</v>
      </c>
      <c r="N209" s="158">
        <v>2.1368999999999998</v>
      </c>
      <c r="O209" s="158"/>
      <c r="P209" s="158"/>
      <c r="Q209" s="158">
        <v>3.0011000000000001</v>
      </c>
      <c r="R209" s="158">
        <v>2.9881000000000002</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44774</v>
      </c>
      <c r="E210" s="158">
        <v>16.870999999999999</v>
      </c>
      <c r="F210" s="158">
        <v>12.055300000000001</v>
      </c>
      <c r="G210" s="158">
        <v>12.055300000000001</v>
      </c>
      <c r="H210" s="158">
        <v>9.1024999999999991</v>
      </c>
      <c r="I210" s="158">
        <v>8.6361000000000008</v>
      </c>
      <c r="J210" s="158">
        <v>8.0738000000000003</v>
      </c>
      <c r="K210" s="158">
        <v>0.99219999999999997</v>
      </c>
      <c r="L210" s="158">
        <v>1.9965999999999999</v>
      </c>
      <c r="M210" s="158">
        <v>2.1057999999999999</v>
      </c>
      <c r="N210" s="158">
        <v>2.6539999999999999</v>
      </c>
      <c r="O210" s="158">
        <v>6.3868</v>
      </c>
      <c r="P210" s="158">
        <v>6.7462</v>
      </c>
      <c r="Q210" s="158">
        <v>7.5136000000000003</v>
      </c>
      <c r="R210" s="158">
        <v>3.7565</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44774</v>
      </c>
      <c r="E211" s="158">
        <v>17.298100000000002</v>
      </c>
      <c r="F211" s="158">
        <v>12.5326</v>
      </c>
      <c r="G211" s="158">
        <v>12.5326</v>
      </c>
      <c r="H211" s="158">
        <v>9.5731000000000002</v>
      </c>
      <c r="I211" s="158">
        <v>9.1049000000000007</v>
      </c>
      <c r="J211" s="158">
        <v>8.5426000000000002</v>
      </c>
      <c r="K211" s="158">
        <v>1.4555</v>
      </c>
      <c r="L211" s="158">
        <v>2.4626999999999999</v>
      </c>
      <c r="M211" s="158">
        <v>2.5745</v>
      </c>
      <c r="N211" s="158">
        <v>3.1276000000000002</v>
      </c>
      <c r="O211" s="158">
        <v>6.8838999999999997</v>
      </c>
      <c r="P211" s="158">
        <v>7.1856999999999998</v>
      </c>
      <c r="Q211" s="158">
        <v>7.8865999999999996</v>
      </c>
      <c r="R211" s="158">
        <v>4.2446000000000002</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44774</v>
      </c>
      <c r="E212" s="158">
        <v>19.939900000000002</v>
      </c>
      <c r="F212" s="158">
        <v>11.176299999999999</v>
      </c>
      <c r="G212" s="158">
        <v>11.176299999999999</v>
      </c>
      <c r="H212" s="158">
        <v>8.1454000000000004</v>
      </c>
      <c r="I212" s="158">
        <v>6.6327999999999996</v>
      </c>
      <c r="J212" s="158">
        <v>6.5254000000000003</v>
      </c>
      <c r="K212" s="158">
        <v>2.2484999999999999</v>
      </c>
      <c r="L212" s="158">
        <v>2.4319000000000002</v>
      </c>
      <c r="M212" s="158">
        <v>2.3658000000000001</v>
      </c>
      <c r="N212" s="158">
        <v>2.8892000000000002</v>
      </c>
      <c r="O212" s="158">
        <v>6.0941000000000001</v>
      </c>
      <c r="P212" s="158">
        <v>6.4755000000000003</v>
      </c>
      <c r="Q212" s="158">
        <v>7.6135000000000002</v>
      </c>
      <c r="R212" s="158">
        <v>3.7490000000000001</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44774</v>
      </c>
      <c r="E213" s="158">
        <v>20.857900000000001</v>
      </c>
      <c r="F213" s="158">
        <v>11.619</v>
      </c>
      <c r="G213" s="158">
        <v>11.619</v>
      </c>
      <c r="H213" s="158">
        <v>8.6138999999999992</v>
      </c>
      <c r="I213" s="158">
        <v>7.1191000000000004</v>
      </c>
      <c r="J213" s="158">
        <v>7.0072999999999999</v>
      </c>
      <c r="K213" s="158">
        <v>2.7370999999999999</v>
      </c>
      <c r="L213" s="158">
        <v>2.9199000000000002</v>
      </c>
      <c r="M213" s="158">
        <v>2.8544</v>
      </c>
      <c r="N213" s="158">
        <v>3.3822000000000001</v>
      </c>
      <c r="O213" s="158">
        <v>6.5933000000000002</v>
      </c>
      <c r="P213" s="158">
        <v>7.0015999999999998</v>
      </c>
      <c r="Q213" s="158">
        <v>8.1296999999999997</v>
      </c>
      <c r="R213" s="158">
        <v>4.2394999999999996</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44774</v>
      </c>
      <c r="E214" s="158">
        <v>2669.4497000000001</v>
      </c>
      <c r="F214" s="158">
        <v>7.9790000000000001</v>
      </c>
      <c r="G214" s="158">
        <v>7.9790000000000001</v>
      </c>
      <c r="H214" s="158">
        <v>6.8038999999999996</v>
      </c>
      <c r="I214" s="158">
        <v>6.6695000000000002</v>
      </c>
      <c r="J214" s="158">
        <v>6.4467999999999996</v>
      </c>
      <c r="K214" s="158">
        <v>0.87019999999999997</v>
      </c>
      <c r="L214" s="158">
        <v>1.9965999999999999</v>
      </c>
      <c r="M214" s="158">
        <v>2.1633</v>
      </c>
      <c r="N214" s="158">
        <v>2.4529000000000001</v>
      </c>
      <c r="O214" s="158">
        <v>6.1138000000000003</v>
      </c>
      <c r="P214" s="158">
        <v>7.0853000000000002</v>
      </c>
      <c r="Q214" s="158">
        <v>8.0824999999999996</v>
      </c>
      <c r="R214" s="158">
        <v>3.4131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44774</v>
      </c>
      <c r="E215" s="158">
        <v>2545.6855</v>
      </c>
      <c r="F215" s="158">
        <v>7.5076999999999998</v>
      </c>
      <c r="G215" s="158">
        <v>7.5076999999999998</v>
      </c>
      <c r="H215" s="158">
        <v>6.3327999999999998</v>
      </c>
      <c r="I215" s="158">
        <v>6.1981999999999999</v>
      </c>
      <c r="J215" s="158">
        <v>5.9741</v>
      </c>
      <c r="K215" s="158">
        <v>0.40039999999999998</v>
      </c>
      <c r="L215" s="158">
        <v>1.5230999999999999</v>
      </c>
      <c r="M215" s="158">
        <v>1.6869000000000001</v>
      </c>
      <c r="N215" s="158">
        <v>1.9725999999999999</v>
      </c>
      <c r="O215" s="158">
        <v>5.6163999999999996</v>
      </c>
      <c r="P215" s="158">
        <v>6.5704000000000002</v>
      </c>
      <c r="Q215" s="158">
        <v>7.5613000000000001</v>
      </c>
      <c r="R215" s="158">
        <v>2.9283000000000001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44774</v>
      </c>
      <c r="E216" s="158">
        <v>35.003500000000003</v>
      </c>
      <c r="F216" s="158">
        <v>12.6652</v>
      </c>
      <c r="G216" s="158">
        <v>12.6652</v>
      </c>
      <c r="H216" s="158">
        <v>11.6602</v>
      </c>
      <c r="I216" s="158">
        <v>7.9265999999999996</v>
      </c>
      <c r="J216" s="158">
        <v>9.2825000000000006</v>
      </c>
      <c r="K216" s="158">
        <v>1.7058</v>
      </c>
      <c r="L216" s="158">
        <v>2.2031999999999998</v>
      </c>
      <c r="M216" s="158">
        <v>2.1027999999999998</v>
      </c>
      <c r="N216" s="158">
        <v>2.1023000000000001</v>
      </c>
      <c r="O216" s="158">
        <v>5.0594000000000001</v>
      </c>
      <c r="P216" s="158">
        <v>5.7404999999999999</v>
      </c>
      <c r="Q216" s="158">
        <v>7.3792</v>
      </c>
      <c r="R216" s="158">
        <v>2.9156</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44774</v>
      </c>
      <c r="E217" s="158">
        <v>35.357500000000002</v>
      </c>
      <c r="F217" s="158">
        <v>12.848599999999999</v>
      </c>
      <c r="G217" s="158">
        <v>12.848599999999999</v>
      </c>
      <c r="H217" s="158">
        <v>11.839399999999999</v>
      </c>
      <c r="I217" s="158">
        <v>8.1067</v>
      </c>
      <c r="J217" s="158">
        <v>9.4662000000000006</v>
      </c>
      <c r="K217" s="158">
        <v>1.7750999999999999</v>
      </c>
      <c r="L217" s="158">
        <v>2.3290000000000002</v>
      </c>
      <c r="M217" s="158">
        <v>2.2505000000000002</v>
      </c>
      <c r="N217" s="158">
        <v>2.2629000000000001</v>
      </c>
      <c r="O217" s="158">
        <v>5.2183999999999999</v>
      </c>
      <c r="P217" s="158">
        <v>5.8833000000000002</v>
      </c>
      <c r="Q217" s="158">
        <v>7.1875</v>
      </c>
      <c r="R217" s="158">
        <v>3.0811999999999999</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44774</v>
      </c>
      <c r="E218" s="158">
        <v>11.889900000000001</v>
      </c>
      <c r="F218" s="158">
        <v>11.471500000000001</v>
      </c>
      <c r="G218" s="158">
        <v>11.471500000000001</v>
      </c>
      <c r="H218" s="158">
        <v>9.6659000000000006</v>
      </c>
      <c r="I218" s="158">
        <v>7.3003</v>
      </c>
      <c r="J218" s="158">
        <v>7.9055999999999997</v>
      </c>
      <c r="K218" s="158">
        <v>0.89359999999999995</v>
      </c>
      <c r="L218" s="158">
        <v>2.056</v>
      </c>
      <c r="M218" s="158">
        <v>2.4306999999999999</v>
      </c>
      <c r="N218" s="158">
        <v>2.9817999999999998</v>
      </c>
      <c r="O218" s="158"/>
      <c r="P218" s="158"/>
      <c r="Q218" s="158">
        <v>6.3517999999999999</v>
      </c>
      <c r="R218" s="158">
        <v>4.0439999999999996</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44774</v>
      </c>
      <c r="E219" s="158">
        <v>11.722099999999999</v>
      </c>
      <c r="F219" s="158">
        <v>10.907999999999999</v>
      </c>
      <c r="G219" s="158">
        <v>10.907999999999999</v>
      </c>
      <c r="H219" s="158">
        <v>9.1795000000000009</v>
      </c>
      <c r="I219" s="158">
        <v>6.8013000000000003</v>
      </c>
      <c r="J219" s="158">
        <v>7.4089</v>
      </c>
      <c r="K219" s="158">
        <v>0.4012</v>
      </c>
      <c r="L219" s="158">
        <v>1.569</v>
      </c>
      <c r="M219" s="158">
        <v>1.9393</v>
      </c>
      <c r="N219" s="158">
        <v>2.4746999999999999</v>
      </c>
      <c r="O219" s="158"/>
      <c r="P219" s="158"/>
      <c r="Q219" s="158">
        <v>5.8154000000000003</v>
      </c>
      <c r="R219" s="158">
        <v>3.5377000000000001</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44774</v>
      </c>
      <c r="E220" s="158">
        <v>1050.4059</v>
      </c>
      <c r="F220" s="158">
        <v>14.3681</v>
      </c>
      <c r="G220" s="158">
        <v>14.3681</v>
      </c>
      <c r="H220" s="158">
        <v>10.581</v>
      </c>
      <c r="I220" s="158">
        <v>9.48</v>
      </c>
      <c r="J220" s="158">
        <v>9.6496999999999993</v>
      </c>
      <c r="K220" s="158">
        <v>-0.56499999999999995</v>
      </c>
      <c r="L220" s="158">
        <v>0.77139999999999997</v>
      </c>
      <c r="M220" s="158">
        <v>1.4345000000000001</v>
      </c>
      <c r="N220" s="158">
        <v>2.2780999999999998</v>
      </c>
      <c r="O220" s="158"/>
      <c r="P220" s="158"/>
      <c r="Q220" s="158">
        <v>3.3420999999999998</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44774</v>
      </c>
      <c r="E221" s="158">
        <v>1042.5527999999999</v>
      </c>
      <c r="F221" s="158">
        <v>13.8682</v>
      </c>
      <c r="G221" s="158">
        <v>13.8682</v>
      </c>
      <c r="H221" s="158">
        <v>10.080399999999999</v>
      </c>
      <c r="I221" s="158">
        <v>8.9784000000000006</v>
      </c>
      <c r="J221" s="158">
        <v>9.1456999999999997</v>
      </c>
      <c r="K221" s="158">
        <v>-1.0640000000000001</v>
      </c>
      <c r="L221" s="158">
        <v>0.27010000000000001</v>
      </c>
      <c r="M221" s="158">
        <v>0.93010000000000004</v>
      </c>
      <c r="N221" s="158">
        <v>1.768</v>
      </c>
      <c r="O221" s="158"/>
      <c r="P221" s="158"/>
      <c r="Q221" s="158">
        <v>2.8250000000000002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44774</v>
      </c>
      <c r="E222" s="158">
        <v>18.078199999999999</v>
      </c>
      <c r="F222" s="158">
        <v>24.4116</v>
      </c>
      <c r="G222" s="158">
        <v>24.4116</v>
      </c>
      <c r="H222" s="158">
        <v>22.4495</v>
      </c>
      <c r="I222" s="158">
        <v>13.976800000000001</v>
      </c>
      <c r="J222" s="158">
        <v>15.580500000000001</v>
      </c>
      <c r="K222" s="158">
        <v>29.2621</v>
      </c>
      <c r="L222" s="158">
        <v>16.490600000000001</v>
      </c>
      <c r="M222" s="158">
        <v>11.8996</v>
      </c>
      <c r="N222" s="158">
        <v>9.7019000000000002</v>
      </c>
      <c r="O222" s="158">
        <v>7.1276999999999999</v>
      </c>
      <c r="P222" s="158">
        <v>5.5815999999999999</v>
      </c>
      <c r="Q222" s="158">
        <v>7.2180999999999997</v>
      </c>
      <c r="R222" s="158">
        <v>6.5957999999999997</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44774</v>
      </c>
      <c r="E223" s="158">
        <v>17.9221</v>
      </c>
      <c r="F223" s="158">
        <v>24.0793</v>
      </c>
      <c r="G223" s="158">
        <v>24.0793</v>
      </c>
      <c r="H223" s="158">
        <v>22.117699999999999</v>
      </c>
      <c r="I223" s="158">
        <v>13.6435</v>
      </c>
      <c r="J223" s="158">
        <v>15.246</v>
      </c>
      <c r="K223" s="158">
        <v>29.052800000000001</v>
      </c>
      <c r="L223" s="158">
        <v>16.3078</v>
      </c>
      <c r="M223" s="158">
        <v>11.726000000000001</v>
      </c>
      <c r="N223" s="158">
        <v>9.4995999999999992</v>
      </c>
      <c r="O223" s="158">
        <v>7.0204000000000004</v>
      </c>
      <c r="P223" s="158">
        <v>5.4774000000000003</v>
      </c>
      <c r="Q223" s="158">
        <v>7.1086999999999998</v>
      </c>
      <c r="R223" s="158">
        <v>6.4665999999999997</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12.755065909090909</v>
      </c>
      <c r="G224" s="160">
        <v>12.755065909090909</v>
      </c>
      <c r="H224" s="160">
        <v>11.2859</v>
      </c>
      <c r="I224" s="160">
        <v>8.7339931818181835</v>
      </c>
      <c r="J224" s="160">
        <v>8.7729954545454536</v>
      </c>
      <c r="K224" s="160">
        <v>2.7901840909090914</v>
      </c>
      <c r="L224" s="160">
        <v>2.8569227272727264</v>
      </c>
      <c r="M224" s="160">
        <v>2.6233590909090911</v>
      </c>
      <c r="N224" s="160">
        <v>2.9880431818181816</v>
      </c>
      <c r="O224" s="160">
        <v>6.2147441176470588</v>
      </c>
      <c r="P224" s="160">
        <v>6.684414705882352</v>
      </c>
      <c r="Q224" s="160">
        <v>6.7850136363636375</v>
      </c>
      <c r="R224" s="160">
        <v>3.7646973684210527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12.241949999999999</v>
      </c>
      <c r="G225" s="160">
        <v>12.241949999999999</v>
      </c>
      <c r="H225" s="160">
        <v>9.9963999999999995</v>
      </c>
      <c r="I225" s="160">
        <v>8.2032000000000007</v>
      </c>
      <c r="J225" s="160">
        <v>7.9446999999999992</v>
      </c>
      <c r="K225" s="160">
        <v>1.91675</v>
      </c>
      <c r="L225" s="160">
        <v>2.4473000000000003</v>
      </c>
      <c r="M225" s="160">
        <v>2.4211999999999998</v>
      </c>
      <c r="N225" s="160">
        <v>2.9102000000000001</v>
      </c>
      <c r="O225" s="160">
        <v>6.3053499999999998</v>
      </c>
      <c r="P225" s="160">
        <v>6.7570499999999996</v>
      </c>
      <c r="Q225" s="160">
        <v>7.5811000000000002</v>
      </c>
      <c r="R225" s="160">
        <v>3.7527499999999998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44774</v>
      </c>
      <c r="E228" s="158">
        <v>51.621400000000001</v>
      </c>
      <c r="F228" s="158">
        <v>44.8279</v>
      </c>
      <c r="G228" s="158">
        <v>44.8279</v>
      </c>
      <c r="H228" s="158">
        <v>56.546100000000003</v>
      </c>
      <c r="I228" s="158">
        <v>45.534199999999998</v>
      </c>
      <c r="J228" s="158">
        <v>44.179400000000001</v>
      </c>
      <c r="K228" s="158">
        <v>4.0755999999999997</v>
      </c>
      <c r="L228" s="158">
        <v>5.3935000000000004</v>
      </c>
      <c r="M228" s="158">
        <v>4.1571999999999996</v>
      </c>
      <c r="N228" s="158">
        <v>7.0110999999999999</v>
      </c>
      <c r="O228" s="158">
        <v>9.7311999999999994</v>
      </c>
      <c r="P228" s="158">
        <v>6.0244</v>
      </c>
      <c r="Q228" s="158">
        <v>9.4345999999999997</v>
      </c>
      <c r="R228" s="158">
        <v>14.5701</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44774</v>
      </c>
      <c r="E229" s="158">
        <v>56.121600000000001</v>
      </c>
      <c r="F229" s="158">
        <v>45.784500000000001</v>
      </c>
      <c r="G229" s="158">
        <v>45.784500000000001</v>
      </c>
      <c r="H229" s="158">
        <v>57.516599999999997</v>
      </c>
      <c r="I229" s="158">
        <v>46.498899999999999</v>
      </c>
      <c r="J229" s="158">
        <v>45.170499999999997</v>
      </c>
      <c r="K229" s="158">
        <v>5.0499000000000001</v>
      </c>
      <c r="L229" s="158">
        <v>6.3944999999999999</v>
      </c>
      <c r="M229" s="158">
        <v>5.0979000000000001</v>
      </c>
      <c r="N229" s="158">
        <v>7.9664000000000001</v>
      </c>
      <c r="O229" s="158">
        <v>10.658099999999999</v>
      </c>
      <c r="P229" s="158">
        <v>6.9842000000000004</v>
      </c>
      <c r="Q229" s="158">
        <v>10.8339</v>
      </c>
      <c r="R229" s="158">
        <v>15.558199999999999</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44774</v>
      </c>
      <c r="E230" s="158">
        <v>56.121600000000001</v>
      </c>
      <c r="F230" s="158">
        <v>45.784500000000001</v>
      </c>
      <c r="G230" s="158">
        <v>45.784500000000001</v>
      </c>
      <c r="H230" s="158">
        <v>57.516599999999997</v>
      </c>
      <c r="I230" s="158">
        <v>46.498899999999999</v>
      </c>
      <c r="J230" s="158">
        <v>45.170499999999997</v>
      </c>
      <c r="K230" s="158">
        <v>5.0499000000000001</v>
      </c>
      <c r="L230" s="158">
        <v>6.3944999999999999</v>
      </c>
      <c r="M230" s="158">
        <v>5.0979000000000001</v>
      </c>
      <c r="N230" s="158">
        <v>7.9664000000000001</v>
      </c>
      <c r="O230" s="158">
        <v>10.658099999999999</v>
      </c>
      <c r="P230" s="158">
        <v>6.9842000000000004</v>
      </c>
      <c r="Q230" s="158">
        <v>10.8058</v>
      </c>
      <c r="R230" s="158">
        <v>15.558199999999999</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44774</v>
      </c>
      <c r="E231" s="158">
        <v>27.276900000000001</v>
      </c>
      <c r="F231" s="158">
        <v>40.3217</v>
      </c>
      <c r="G231" s="158">
        <v>40.3217</v>
      </c>
      <c r="H231" s="158">
        <v>67.285700000000006</v>
      </c>
      <c r="I231" s="158">
        <v>50.538699999999999</v>
      </c>
      <c r="J231" s="158">
        <v>42.709400000000002</v>
      </c>
      <c r="K231" s="158">
        <v>2.8391999999999999</v>
      </c>
      <c r="L231" s="158">
        <v>-0.2046</v>
      </c>
      <c r="M231" s="158">
        <v>0.89159999999999995</v>
      </c>
      <c r="N231" s="158">
        <v>4.5782999999999996</v>
      </c>
      <c r="O231" s="158">
        <v>10.5411</v>
      </c>
      <c r="P231" s="158">
        <v>7.3505000000000003</v>
      </c>
      <c r="Q231" s="158">
        <v>9.17</v>
      </c>
      <c r="R231" s="158">
        <v>10.331</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44774</v>
      </c>
      <c r="E232" s="158">
        <v>24.240200000000002</v>
      </c>
      <c r="F232" s="158">
        <v>38.922600000000003</v>
      </c>
      <c r="G232" s="158">
        <v>38.922600000000003</v>
      </c>
      <c r="H232" s="158">
        <v>65.9148</v>
      </c>
      <c r="I232" s="158">
        <v>49.147500000000001</v>
      </c>
      <c r="J232" s="158">
        <v>41.250399999999999</v>
      </c>
      <c r="K232" s="158">
        <v>1.3987000000000001</v>
      </c>
      <c r="L232" s="158">
        <v>-1.6085</v>
      </c>
      <c r="M232" s="158">
        <v>-0.50990000000000002</v>
      </c>
      <c r="N232" s="158">
        <v>3.1758999999999999</v>
      </c>
      <c r="O232" s="158">
        <v>9.2935999999999996</v>
      </c>
      <c r="P232" s="158">
        <v>6.1669</v>
      </c>
      <c r="Q232" s="158">
        <v>7.6233000000000004</v>
      </c>
      <c r="R232" s="158">
        <v>8.9783000000000008</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44774</v>
      </c>
      <c r="E233" s="158">
        <v>28.768599999999999</v>
      </c>
      <c r="F233" s="158">
        <v>49.7684</v>
      </c>
      <c r="G233" s="158">
        <v>49.7684</v>
      </c>
      <c r="H233" s="158">
        <v>55.2624</v>
      </c>
      <c r="I233" s="158">
        <v>42.7485</v>
      </c>
      <c r="J233" s="158">
        <v>34.731499999999997</v>
      </c>
      <c r="K233" s="158">
        <v>3.9540999999999999</v>
      </c>
      <c r="L233" s="158">
        <v>38.971800000000002</v>
      </c>
      <c r="M233" s="158">
        <v>26.2105</v>
      </c>
      <c r="N233" s="158">
        <v>22.7879</v>
      </c>
      <c r="O233" s="158">
        <v>15.267300000000001</v>
      </c>
      <c r="P233" s="158">
        <v>7.1040000000000001</v>
      </c>
      <c r="Q233" s="158">
        <v>8.6220999999999997</v>
      </c>
      <c r="R233" s="158">
        <v>18.043900000000001</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44774</v>
      </c>
      <c r="E234" s="158">
        <v>27.4359</v>
      </c>
      <c r="F234" s="158">
        <v>49.1556</v>
      </c>
      <c r="G234" s="158">
        <v>49.1556</v>
      </c>
      <c r="H234" s="158">
        <v>54.656199999999998</v>
      </c>
      <c r="I234" s="158">
        <v>42.130099999999999</v>
      </c>
      <c r="J234" s="158">
        <v>34.0989</v>
      </c>
      <c r="K234" s="158">
        <v>3.323</v>
      </c>
      <c r="L234" s="158">
        <v>38.236699999999999</v>
      </c>
      <c r="M234" s="158">
        <v>25.5229</v>
      </c>
      <c r="N234" s="158">
        <v>22.135000000000002</v>
      </c>
      <c r="O234" s="158">
        <v>14.611499999999999</v>
      </c>
      <c r="P234" s="158">
        <v>6.4836999999999998</v>
      </c>
      <c r="Q234" s="158">
        <v>7.8343999999999996</v>
      </c>
      <c r="R234" s="158">
        <v>17.384399999999999</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44774</v>
      </c>
      <c r="E235" s="158">
        <v>40.755000000000003</v>
      </c>
      <c r="F235" s="158">
        <v>42.870399999999997</v>
      </c>
      <c r="G235" s="158">
        <v>42.870399999999997</v>
      </c>
      <c r="H235" s="158">
        <v>62.000100000000003</v>
      </c>
      <c r="I235" s="158">
        <v>46.350700000000003</v>
      </c>
      <c r="J235" s="158">
        <v>36.293799999999997</v>
      </c>
      <c r="K235" s="158">
        <v>5.1669999999999998</v>
      </c>
      <c r="L235" s="158">
        <v>2.7221000000000002</v>
      </c>
      <c r="M235" s="158">
        <v>1.3492999999999999</v>
      </c>
      <c r="N235" s="158">
        <v>4.4485999999999999</v>
      </c>
      <c r="O235" s="158">
        <v>8.3556000000000008</v>
      </c>
      <c r="P235" s="158">
        <v>7.6368</v>
      </c>
      <c r="Q235" s="158">
        <v>9.4733000000000001</v>
      </c>
      <c r="R235" s="158">
        <v>8.0870999999999995</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44774</v>
      </c>
      <c r="E236" s="158">
        <v>34.9726</v>
      </c>
      <c r="F236" s="158">
        <v>41.435299999999998</v>
      </c>
      <c r="G236" s="158">
        <v>41.435299999999998</v>
      </c>
      <c r="H236" s="158">
        <v>60.587899999999998</v>
      </c>
      <c r="I236" s="158">
        <v>44.923299999999998</v>
      </c>
      <c r="J236" s="158">
        <v>34.857700000000001</v>
      </c>
      <c r="K236" s="158">
        <v>3.7328000000000001</v>
      </c>
      <c r="L236" s="158">
        <v>1.2935000000000001</v>
      </c>
      <c r="M236" s="158">
        <v>-0.1905</v>
      </c>
      <c r="N236" s="158">
        <v>2.7688999999999999</v>
      </c>
      <c r="O236" s="158">
        <v>6.6546000000000003</v>
      </c>
      <c r="P236" s="158">
        <v>5.7628000000000004</v>
      </c>
      <c r="Q236" s="158">
        <v>7.2591000000000001</v>
      </c>
      <c r="R236" s="158">
        <v>6.3670999999999998</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44774</v>
      </c>
      <c r="E239" s="158">
        <v>83.936499999999995</v>
      </c>
      <c r="F239" s="158">
        <v>44.969900000000003</v>
      </c>
      <c r="G239" s="158">
        <v>44.969900000000003</v>
      </c>
      <c r="H239" s="158">
        <v>56.858400000000003</v>
      </c>
      <c r="I239" s="158">
        <v>46.759799999999998</v>
      </c>
      <c r="J239" s="158">
        <v>35.597200000000001</v>
      </c>
      <c r="K239" s="158">
        <v>4.8719999999999999</v>
      </c>
      <c r="L239" s="158">
        <v>1.9937</v>
      </c>
      <c r="M239" s="158">
        <v>2.4613</v>
      </c>
      <c r="N239" s="158">
        <v>4.9028</v>
      </c>
      <c r="O239" s="158">
        <v>11.0709</v>
      </c>
      <c r="P239" s="158">
        <v>8.7815999999999992</v>
      </c>
      <c r="Q239" s="158">
        <v>9.8680000000000003</v>
      </c>
      <c r="R239" s="158">
        <v>10.3673</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44774</v>
      </c>
      <c r="E240" s="158">
        <v>87.330629274150894</v>
      </c>
      <c r="F240" s="158">
        <v>43.704300000000003</v>
      </c>
      <c r="G240" s="158">
        <v>43.704300000000003</v>
      </c>
      <c r="H240" s="158">
        <v>55.585099999999997</v>
      </c>
      <c r="I240" s="158">
        <v>45.486800000000002</v>
      </c>
      <c r="J240" s="158">
        <v>34.314700000000002</v>
      </c>
      <c r="K240" s="158">
        <v>3.6204999999999998</v>
      </c>
      <c r="L240" s="158">
        <v>0.74660000000000004</v>
      </c>
      <c r="M240" s="158">
        <v>1.1898</v>
      </c>
      <c r="N240" s="158">
        <v>3.5907</v>
      </c>
      <c r="O240" s="158">
        <v>9.7687000000000008</v>
      </c>
      <c r="P240" s="158">
        <v>7.5678999999999998</v>
      </c>
      <c r="Q240" s="158">
        <v>8.3901000000000003</v>
      </c>
      <c r="R240" s="158">
        <v>8.9937000000000005</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44774</v>
      </c>
      <c r="E241" s="158">
        <v>48.691099999999999</v>
      </c>
      <c r="F241" s="158">
        <v>42.073900000000002</v>
      </c>
      <c r="G241" s="158">
        <v>42.073900000000002</v>
      </c>
      <c r="H241" s="158">
        <v>47.156300000000002</v>
      </c>
      <c r="I241" s="158">
        <v>26.5746</v>
      </c>
      <c r="J241" s="158">
        <v>29.120799999999999</v>
      </c>
      <c r="K241" s="158">
        <v>2.3959000000000001</v>
      </c>
      <c r="L241" s="158">
        <v>0.35849999999999999</v>
      </c>
      <c r="M241" s="158">
        <v>2.2376999999999998</v>
      </c>
      <c r="N241" s="158">
        <v>3.2484999999999999</v>
      </c>
      <c r="O241" s="158">
        <v>9.0762999999999998</v>
      </c>
      <c r="P241" s="158">
        <v>5.8230000000000004</v>
      </c>
      <c r="Q241" s="158">
        <v>8.2716999999999992</v>
      </c>
      <c r="R241" s="158">
        <v>9.5190000000000001</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44774</v>
      </c>
      <c r="E242" s="158">
        <v>44.069299999999998</v>
      </c>
      <c r="F242" s="158">
        <v>41.386699999999998</v>
      </c>
      <c r="G242" s="158">
        <v>41.386699999999998</v>
      </c>
      <c r="H242" s="158">
        <v>46.4846</v>
      </c>
      <c r="I242" s="158">
        <v>25.924800000000001</v>
      </c>
      <c r="J242" s="158">
        <v>28.471699999999998</v>
      </c>
      <c r="K242" s="158">
        <v>1.7454000000000001</v>
      </c>
      <c r="L242" s="158">
        <v>-0.2888</v>
      </c>
      <c r="M242" s="158">
        <v>1.4447000000000001</v>
      </c>
      <c r="N242" s="158">
        <v>2.2223000000000002</v>
      </c>
      <c r="O242" s="158">
        <v>7.5298999999999996</v>
      </c>
      <c r="P242" s="158">
        <v>4.3704000000000001</v>
      </c>
      <c r="Q242" s="158">
        <v>8.5145999999999997</v>
      </c>
      <c r="R242" s="158">
        <v>8.0587999999999997</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44774</v>
      </c>
      <c r="E243" s="158">
        <v>68.483000000000004</v>
      </c>
      <c r="F243" s="158">
        <v>50.826700000000002</v>
      </c>
      <c r="G243" s="158">
        <v>50.826700000000002</v>
      </c>
      <c r="H243" s="158">
        <v>52.084600000000002</v>
      </c>
      <c r="I243" s="158">
        <v>42.198799999999999</v>
      </c>
      <c r="J243" s="158">
        <v>34.854900000000001</v>
      </c>
      <c r="K243" s="158">
        <v>4.3726000000000003</v>
      </c>
      <c r="L243" s="158">
        <v>0.67689999999999995</v>
      </c>
      <c r="M243" s="158">
        <v>0.32550000000000001</v>
      </c>
      <c r="N243" s="158">
        <v>3.2366999999999999</v>
      </c>
      <c r="O243" s="158">
        <v>6.8756000000000004</v>
      </c>
      <c r="P243" s="158">
        <v>5.5327000000000002</v>
      </c>
      <c r="Q243" s="158">
        <v>9.2027000000000001</v>
      </c>
      <c r="R243" s="158">
        <v>7.8548999999999998</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44774</v>
      </c>
      <c r="E244" s="158">
        <v>73.630399999999995</v>
      </c>
      <c r="F244" s="158">
        <v>51.640900000000002</v>
      </c>
      <c r="G244" s="158">
        <v>51.640900000000002</v>
      </c>
      <c r="H244" s="158">
        <v>52.914900000000003</v>
      </c>
      <c r="I244" s="158">
        <v>43.033200000000001</v>
      </c>
      <c r="J244" s="158">
        <v>35.7014</v>
      </c>
      <c r="K244" s="158">
        <v>5.2037000000000004</v>
      </c>
      <c r="L244" s="158">
        <v>1.5282</v>
      </c>
      <c r="M244" s="158">
        <v>1.1561999999999999</v>
      </c>
      <c r="N244" s="158">
        <v>4.0770999999999997</v>
      </c>
      <c r="O244" s="158">
        <v>7.7316000000000003</v>
      </c>
      <c r="P244" s="158">
        <v>6.3388999999999998</v>
      </c>
      <c r="Q244" s="158">
        <v>8.9196000000000009</v>
      </c>
      <c r="R244" s="158">
        <v>8.6996000000000002</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44774</v>
      </c>
      <c r="E247" s="158">
        <v>60.380099999999999</v>
      </c>
      <c r="F247" s="158">
        <v>45.2029</v>
      </c>
      <c r="G247" s="158">
        <v>45.2029</v>
      </c>
      <c r="H247" s="158">
        <v>56.452100000000002</v>
      </c>
      <c r="I247" s="158">
        <v>43.593499999999999</v>
      </c>
      <c r="J247" s="158">
        <v>34.761299999999999</v>
      </c>
      <c r="K247" s="158">
        <v>4.1835000000000004</v>
      </c>
      <c r="L247" s="158">
        <v>1.93</v>
      </c>
      <c r="M247" s="158">
        <v>1.7802</v>
      </c>
      <c r="N247" s="158">
        <v>5.0247999999999999</v>
      </c>
      <c r="O247" s="158">
        <v>9.5305999999999997</v>
      </c>
      <c r="P247" s="158">
        <v>6.6688000000000001</v>
      </c>
      <c r="Q247" s="158">
        <v>10.1435</v>
      </c>
      <c r="R247" s="158">
        <v>12.559200000000001</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44774</v>
      </c>
      <c r="E248" s="158">
        <v>63.252000000000002</v>
      </c>
      <c r="F248" s="158">
        <v>45.700800000000001</v>
      </c>
      <c r="G248" s="158">
        <v>45.700800000000001</v>
      </c>
      <c r="H248" s="158">
        <v>56.944099999999999</v>
      </c>
      <c r="I248" s="158">
        <v>44.090800000000002</v>
      </c>
      <c r="J248" s="158">
        <v>35.261499999999998</v>
      </c>
      <c r="K248" s="158">
        <v>4.5513000000000003</v>
      </c>
      <c r="L248" s="158">
        <v>2.3877999999999999</v>
      </c>
      <c r="M248" s="158">
        <v>2.2465999999999999</v>
      </c>
      <c r="N248" s="158">
        <v>5.5042999999999997</v>
      </c>
      <c r="O248" s="158">
        <v>9.9977999999999998</v>
      </c>
      <c r="P248" s="158">
        <v>7.1836000000000002</v>
      </c>
      <c r="Q248" s="158">
        <v>9.5107999999999997</v>
      </c>
      <c r="R248" s="158">
        <v>13.045400000000001</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44774</v>
      </c>
      <c r="E249" s="158">
        <v>45.9846</v>
      </c>
      <c r="F249" s="158">
        <v>38.112900000000003</v>
      </c>
      <c r="G249" s="158">
        <v>38.112900000000003</v>
      </c>
      <c r="H249" s="158">
        <v>73.082099999999997</v>
      </c>
      <c r="I249" s="158">
        <v>56.8489</v>
      </c>
      <c r="J249" s="158">
        <v>42.620199999999997</v>
      </c>
      <c r="K249" s="158">
        <v>3.778</v>
      </c>
      <c r="L249" s="158">
        <v>-1.1819</v>
      </c>
      <c r="M249" s="158">
        <v>-0.79279999999999995</v>
      </c>
      <c r="N249" s="158">
        <v>3.472</v>
      </c>
      <c r="O249" s="158">
        <v>7.3807999999999998</v>
      </c>
      <c r="P249" s="158">
        <v>5.55</v>
      </c>
      <c r="Q249" s="158">
        <v>8.6227</v>
      </c>
      <c r="R249" s="158">
        <v>7.5561999999999996</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44774</v>
      </c>
      <c r="E250" s="158">
        <v>50.107100000000003</v>
      </c>
      <c r="F250" s="158">
        <v>39.414499999999997</v>
      </c>
      <c r="G250" s="158">
        <v>39.414499999999997</v>
      </c>
      <c r="H250" s="158">
        <v>74.400499999999994</v>
      </c>
      <c r="I250" s="158">
        <v>58.165700000000001</v>
      </c>
      <c r="J250" s="158">
        <v>43.958500000000001</v>
      </c>
      <c r="K250" s="158">
        <v>5.0810000000000004</v>
      </c>
      <c r="L250" s="158">
        <v>0.11840000000000001</v>
      </c>
      <c r="M250" s="158">
        <v>0.57289999999999996</v>
      </c>
      <c r="N250" s="158">
        <v>4.9382999999999999</v>
      </c>
      <c r="O250" s="158">
        <v>9.1355000000000004</v>
      </c>
      <c r="P250" s="158">
        <v>6.8514999999999997</v>
      </c>
      <c r="Q250" s="158">
        <v>8.6161999999999992</v>
      </c>
      <c r="R250" s="158">
        <v>9.2127999999999997</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44774</v>
      </c>
      <c r="E253" s="158">
        <v>56.477600000000002</v>
      </c>
      <c r="F253" s="158">
        <v>48.121600000000001</v>
      </c>
      <c r="G253" s="158">
        <v>48.121600000000001</v>
      </c>
      <c r="H253" s="158">
        <v>49.866199999999999</v>
      </c>
      <c r="I253" s="158">
        <v>33.879300000000001</v>
      </c>
      <c r="J253" s="158">
        <v>29.428899999999999</v>
      </c>
      <c r="K253" s="158">
        <v>5.1135999999999999</v>
      </c>
      <c r="L253" s="158">
        <v>2.3731</v>
      </c>
      <c r="M253" s="158">
        <v>2.5312999999999999</v>
      </c>
      <c r="N253" s="158">
        <v>7.1482999999999999</v>
      </c>
      <c r="O253" s="158">
        <v>9.4136000000000006</v>
      </c>
      <c r="P253" s="158">
        <v>7.8531000000000004</v>
      </c>
      <c r="Q253" s="158">
        <v>9.8937000000000008</v>
      </c>
      <c r="R253" s="158">
        <v>9.9779999999999998</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44774</v>
      </c>
      <c r="E254" s="158">
        <v>60.764600000000002</v>
      </c>
      <c r="F254" s="158">
        <v>48.830100000000002</v>
      </c>
      <c r="G254" s="158">
        <v>48.830100000000002</v>
      </c>
      <c r="H254" s="158">
        <v>50.608800000000002</v>
      </c>
      <c r="I254" s="158">
        <v>34.641399999999997</v>
      </c>
      <c r="J254" s="158">
        <v>30.1981</v>
      </c>
      <c r="K254" s="158">
        <v>5.8765000000000001</v>
      </c>
      <c r="L254" s="158">
        <v>3.1446000000000001</v>
      </c>
      <c r="M254" s="158">
        <v>3.3382000000000001</v>
      </c>
      <c r="N254" s="158">
        <v>8.0340000000000007</v>
      </c>
      <c r="O254" s="158">
        <v>10.271000000000001</v>
      </c>
      <c r="P254" s="158">
        <v>8.6861999999999995</v>
      </c>
      <c r="Q254" s="158">
        <v>10.660600000000001</v>
      </c>
      <c r="R254" s="158">
        <v>10.9201</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44774</v>
      </c>
      <c r="E255" s="158">
        <v>28.237200000000001</v>
      </c>
      <c r="F255" s="158">
        <v>38.5991</v>
      </c>
      <c r="G255" s="158">
        <v>38.5991</v>
      </c>
      <c r="H255" s="158">
        <v>65.196100000000001</v>
      </c>
      <c r="I255" s="158">
        <v>53.250799999999998</v>
      </c>
      <c r="J255" s="158">
        <v>34.555900000000001</v>
      </c>
      <c r="K255" s="158">
        <v>4.0644</v>
      </c>
      <c r="L255" s="158">
        <v>-4.7800000000000002E-2</v>
      </c>
      <c r="M255" s="158">
        <v>-9.7500000000000003E-2</v>
      </c>
      <c r="N255" s="158">
        <v>3.5316000000000001</v>
      </c>
      <c r="O255" s="158">
        <v>7.1580000000000004</v>
      </c>
      <c r="P255" s="158">
        <v>6.0640000000000001</v>
      </c>
      <c r="Q255" s="158">
        <v>8.5052000000000003</v>
      </c>
      <c r="R255" s="158">
        <v>6.9366000000000003</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44774</v>
      </c>
      <c r="E256" s="158">
        <v>25.937000000000001</v>
      </c>
      <c r="F256" s="158">
        <v>37.642899999999997</v>
      </c>
      <c r="G256" s="158">
        <v>37.642899999999997</v>
      </c>
      <c r="H256" s="158">
        <v>64.228700000000003</v>
      </c>
      <c r="I256" s="158">
        <v>52.2926</v>
      </c>
      <c r="J256" s="158">
        <v>33.584299999999999</v>
      </c>
      <c r="K256" s="158">
        <v>3.0979999999999999</v>
      </c>
      <c r="L256" s="158">
        <v>-0.98880000000000001</v>
      </c>
      <c r="M256" s="158">
        <v>-1.0464</v>
      </c>
      <c r="N256" s="158">
        <v>2.5529000000000002</v>
      </c>
      <c r="O256" s="158">
        <v>6.1672000000000002</v>
      </c>
      <c r="P256" s="158">
        <v>5.1135999999999999</v>
      </c>
      <c r="Q256" s="158">
        <v>7.9637000000000002</v>
      </c>
      <c r="R256" s="158">
        <v>5.9386999999999999</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44774</v>
      </c>
      <c r="E259" s="158">
        <v>43.129600000000003</v>
      </c>
      <c r="F259" s="158">
        <v>62.721200000000003</v>
      </c>
      <c r="G259" s="158">
        <v>62.721200000000003</v>
      </c>
      <c r="H259" s="158">
        <v>55.866799999999998</v>
      </c>
      <c r="I259" s="158">
        <v>44.968899999999998</v>
      </c>
      <c r="J259" s="158">
        <v>39.56</v>
      </c>
      <c r="K259" s="158">
        <v>3.0735000000000001</v>
      </c>
      <c r="L259" s="158">
        <v>0.7349</v>
      </c>
      <c r="M259" s="158">
        <v>0.64170000000000005</v>
      </c>
      <c r="N259" s="158">
        <v>5.6050000000000004</v>
      </c>
      <c r="O259" s="158">
        <v>11.2014</v>
      </c>
      <c r="P259" s="158">
        <v>8.0801999999999996</v>
      </c>
      <c r="Q259" s="158">
        <v>8.1402999999999999</v>
      </c>
      <c r="R259" s="158">
        <v>12.1</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44774</v>
      </c>
      <c r="E260" s="158">
        <v>47.961100000000002</v>
      </c>
      <c r="F260" s="158">
        <v>64.084999999999994</v>
      </c>
      <c r="G260" s="158">
        <v>64.084999999999994</v>
      </c>
      <c r="H260" s="158">
        <v>57.264699999999998</v>
      </c>
      <c r="I260" s="158">
        <v>46.374600000000001</v>
      </c>
      <c r="J260" s="158">
        <v>40.994799999999998</v>
      </c>
      <c r="K260" s="158">
        <v>4.4829999999999997</v>
      </c>
      <c r="L260" s="158">
        <v>2.1412</v>
      </c>
      <c r="M260" s="158">
        <v>2.0564</v>
      </c>
      <c r="N260" s="158">
        <v>7.1010999999999997</v>
      </c>
      <c r="O260" s="158">
        <v>12.598800000000001</v>
      </c>
      <c r="P260" s="158">
        <v>9.4696999999999996</v>
      </c>
      <c r="Q260" s="158">
        <v>10.632099999999999</v>
      </c>
      <c r="R260" s="158">
        <v>13.5792</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44774</v>
      </c>
      <c r="E261" s="158">
        <v>46.006599999999999</v>
      </c>
      <c r="F261" s="158">
        <v>42.487099999999998</v>
      </c>
      <c r="G261" s="158">
        <v>42.487099999999998</v>
      </c>
      <c r="H261" s="158">
        <v>50.627499999999998</v>
      </c>
      <c r="I261" s="158">
        <v>50.417099999999998</v>
      </c>
      <c r="J261" s="158">
        <v>40.952599999999997</v>
      </c>
      <c r="K261" s="158">
        <v>0.2737</v>
      </c>
      <c r="L261" s="158">
        <v>-1.7511000000000001</v>
      </c>
      <c r="M261" s="158">
        <v>0.64800000000000002</v>
      </c>
      <c r="N261" s="158">
        <v>3.5983000000000001</v>
      </c>
      <c r="O261" s="158">
        <v>7.3628</v>
      </c>
      <c r="P261" s="158">
        <v>6.4078999999999997</v>
      </c>
      <c r="Q261" s="158">
        <v>7.7862999999999998</v>
      </c>
      <c r="R261" s="158">
        <v>7.9278000000000004</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44774</v>
      </c>
      <c r="E262" s="158">
        <v>43.177900000000001</v>
      </c>
      <c r="F262" s="158">
        <v>41.903599999999997</v>
      </c>
      <c r="G262" s="158">
        <v>41.903599999999997</v>
      </c>
      <c r="H262" s="158">
        <v>49.987400000000001</v>
      </c>
      <c r="I262" s="158">
        <v>49.749899999999997</v>
      </c>
      <c r="J262" s="158">
        <v>40.248699999999999</v>
      </c>
      <c r="K262" s="158">
        <v>-0.39169999999999999</v>
      </c>
      <c r="L262" s="158">
        <v>-2.3988</v>
      </c>
      <c r="M262" s="158">
        <v>-5.9999999999999995E-4</v>
      </c>
      <c r="N262" s="158">
        <v>2.9316</v>
      </c>
      <c r="O262" s="158">
        <v>6.7374000000000001</v>
      </c>
      <c r="P262" s="158">
        <v>5.7331000000000003</v>
      </c>
      <c r="Q262" s="158">
        <v>5.9017999999999997</v>
      </c>
      <c r="R262" s="158">
        <v>7.2770000000000001</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44774</v>
      </c>
      <c r="E263" s="158">
        <v>67.695899999999995</v>
      </c>
      <c r="F263" s="158">
        <v>39.541899999999998</v>
      </c>
      <c r="G263" s="158">
        <v>39.541899999999998</v>
      </c>
      <c r="H263" s="158">
        <v>55.7395</v>
      </c>
      <c r="I263" s="158">
        <v>43.720399999999998</v>
      </c>
      <c r="J263" s="158">
        <v>33.630600000000001</v>
      </c>
      <c r="K263" s="158">
        <v>6.3971</v>
      </c>
      <c r="L263" s="158">
        <v>0.41220000000000001</v>
      </c>
      <c r="M263" s="158">
        <v>-3.3000000000000002E-2</v>
      </c>
      <c r="N263" s="158">
        <v>3.5905</v>
      </c>
      <c r="O263" s="158">
        <v>6.782</v>
      </c>
      <c r="P263" s="158">
        <v>5.9256000000000002</v>
      </c>
      <c r="Q263" s="158">
        <v>8.1704000000000008</v>
      </c>
      <c r="R263" s="158">
        <v>5.8315000000000001</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44774</v>
      </c>
      <c r="E264" s="158">
        <v>72.972999999999999</v>
      </c>
      <c r="F264" s="158">
        <v>40.465699999999998</v>
      </c>
      <c r="G264" s="158">
        <v>40.465699999999998</v>
      </c>
      <c r="H264" s="158">
        <v>56.658299999999997</v>
      </c>
      <c r="I264" s="158">
        <v>44.657600000000002</v>
      </c>
      <c r="J264" s="158">
        <v>34.586500000000001</v>
      </c>
      <c r="K264" s="158">
        <v>7.3426999999999998</v>
      </c>
      <c r="L264" s="158">
        <v>1.3467</v>
      </c>
      <c r="M264" s="158">
        <v>0.90239999999999998</v>
      </c>
      <c r="N264" s="158">
        <v>4.5248999999999997</v>
      </c>
      <c r="O264" s="158">
        <v>7.7088000000000001</v>
      </c>
      <c r="P264" s="158">
        <v>6.8525</v>
      </c>
      <c r="Q264" s="158">
        <v>7.8719000000000001</v>
      </c>
      <c r="R264" s="158">
        <v>6.7503000000000002</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44774</v>
      </c>
      <c r="E265" s="158">
        <v>25.6769</v>
      </c>
      <c r="F265" s="158">
        <v>39.456000000000003</v>
      </c>
      <c r="G265" s="158">
        <v>39.456000000000003</v>
      </c>
      <c r="H265" s="158">
        <v>36.419899999999998</v>
      </c>
      <c r="I265" s="158">
        <v>31.029</v>
      </c>
      <c r="J265" s="158">
        <v>24.891999999999999</v>
      </c>
      <c r="K265" s="158">
        <v>1.3977999999999999</v>
      </c>
      <c r="L265" s="158">
        <v>0.97540000000000004</v>
      </c>
      <c r="M265" s="158">
        <v>1.0607</v>
      </c>
      <c r="N265" s="158">
        <v>4.3513000000000002</v>
      </c>
      <c r="O265" s="158">
        <v>6.8822999999999999</v>
      </c>
      <c r="P265" s="158">
        <v>6.1250999999999998</v>
      </c>
      <c r="Q265" s="158">
        <v>8.3214000000000006</v>
      </c>
      <c r="R265" s="158">
        <v>7.2507000000000001</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44774</v>
      </c>
      <c r="E266" s="158">
        <v>22.171800000000001</v>
      </c>
      <c r="F266" s="158">
        <v>37.705500000000001</v>
      </c>
      <c r="G266" s="158">
        <v>37.705500000000001</v>
      </c>
      <c r="H266" s="158">
        <v>34.634900000000002</v>
      </c>
      <c r="I266" s="158">
        <v>29.2392</v>
      </c>
      <c r="J266" s="158">
        <v>23.071200000000001</v>
      </c>
      <c r="K266" s="158">
        <v>-1.23E-2</v>
      </c>
      <c r="L266" s="158">
        <v>-0.52429999999999999</v>
      </c>
      <c r="M266" s="158">
        <v>-0.61409999999999998</v>
      </c>
      <c r="N266" s="158">
        <v>2.6474000000000002</v>
      </c>
      <c r="O266" s="158">
        <v>5.2526000000000002</v>
      </c>
      <c r="P266" s="158">
        <v>4.3932000000000002</v>
      </c>
      <c r="Q266" s="158">
        <v>6.8506999999999998</v>
      </c>
      <c r="R266" s="158">
        <v>5.3912000000000004</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44774</v>
      </c>
      <c r="E267" s="158">
        <v>44.968899999999998</v>
      </c>
      <c r="F267" s="158">
        <v>23.095199999999998</v>
      </c>
      <c r="G267" s="158">
        <v>23.095199999999998</v>
      </c>
      <c r="H267" s="158">
        <v>33.797699999999999</v>
      </c>
      <c r="I267" s="158">
        <v>26.873799999999999</v>
      </c>
      <c r="J267" s="158">
        <v>21.3339</v>
      </c>
      <c r="K267" s="158">
        <v>3.7057000000000002</v>
      </c>
      <c r="L267" s="158">
        <v>2.9992000000000001</v>
      </c>
      <c r="M267" s="158">
        <v>3.8418999999999999</v>
      </c>
      <c r="N267" s="158">
        <v>6.1520000000000001</v>
      </c>
      <c r="O267" s="158">
        <v>1.6427</v>
      </c>
      <c r="P267" s="158">
        <v>2.0539000000000001</v>
      </c>
      <c r="Q267" s="158">
        <v>8.4352</v>
      </c>
      <c r="R267" s="158">
        <v>8.9956999999999994</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44774</v>
      </c>
      <c r="E268" s="158">
        <v>48.534599999999998</v>
      </c>
      <c r="F268" s="158">
        <v>23.66</v>
      </c>
      <c r="G268" s="158">
        <v>23.66</v>
      </c>
      <c r="H268" s="158">
        <v>34.389499999999998</v>
      </c>
      <c r="I268" s="158">
        <v>27.478200000000001</v>
      </c>
      <c r="J268" s="158">
        <v>21.989100000000001</v>
      </c>
      <c r="K268" s="158">
        <v>4.4253</v>
      </c>
      <c r="L268" s="158">
        <v>3.6764999999999999</v>
      </c>
      <c r="M268" s="158">
        <v>4.5106999999999999</v>
      </c>
      <c r="N268" s="158">
        <v>6.8353999999999999</v>
      </c>
      <c r="O268" s="158">
        <v>2.3006000000000002</v>
      </c>
      <c r="P268" s="158">
        <v>2.8138999999999998</v>
      </c>
      <c r="Q268" s="158">
        <v>6.9817</v>
      </c>
      <c r="R268" s="158">
        <v>9.6880000000000006</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44774</v>
      </c>
      <c r="E271" s="158">
        <v>58.260599999999997</v>
      </c>
      <c r="F271" s="158">
        <v>61.918900000000001</v>
      </c>
      <c r="G271" s="158">
        <v>61.918900000000001</v>
      </c>
      <c r="H271" s="158">
        <v>53.491</v>
      </c>
      <c r="I271" s="158">
        <v>38.886099999999999</v>
      </c>
      <c r="J271" s="158">
        <v>35.740600000000001</v>
      </c>
      <c r="K271" s="158">
        <v>5.2643000000000004</v>
      </c>
      <c r="L271" s="158">
        <v>3.3233999999999999</v>
      </c>
      <c r="M271" s="158">
        <v>3.6879</v>
      </c>
      <c r="N271" s="158">
        <v>7.2969999999999997</v>
      </c>
      <c r="O271" s="158">
        <v>11.782500000000001</v>
      </c>
      <c r="P271" s="158">
        <v>8.0815999999999999</v>
      </c>
      <c r="Q271" s="158">
        <v>9.7813999999999997</v>
      </c>
      <c r="R271" s="158">
        <v>13.6554</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44774</v>
      </c>
      <c r="E272" s="158">
        <v>54.125100000000003</v>
      </c>
      <c r="F272" s="158">
        <v>61.360300000000002</v>
      </c>
      <c r="G272" s="158">
        <v>61.360300000000002</v>
      </c>
      <c r="H272" s="158">
        <v>52.949599999999997</v>
      </c>
      <c r="I272" s="158">
        <v>38.339300000000001</v>
      </c>
      <c r="J272" s="158">
        <v>35.1828</v>
      </c>
      <c r="K272" s="158">
        <v>4.7625000000000002</v>
      </c>
      <c r="L272" s="158">
        <v>2.7888000000000002</v>
      </c>
      <c r="M272" s="158">
        <v>3.1604999999999999</v>
      </c>
      <c r="N272" s="158">
        <v>6.6951000000000001</v>
      </c>
      <c r="O272" s="158">
        <v>11.1312</v>
      </c>
      <c r="P272" s="158">
        <v>7.3381999999999996</v>
      </c>
      <c r="Q272" s="158">
        <v>8.2218</v>
      </c>
      <c r="R272" s="158">
        <v>13.004099999999999</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44774</v>
      </c>
      <c r="E273" s="158">
        <v>23.697600000000001</v>
      </c>
      <c r="F273" s="158">
        <v>52.646299999999997</v>
      </c>
      <c r="G273" s="158">
        <v>52.646299999999997</v>
      </c>
      <c r="H273" s="158">
        <v>47.852600000000002</v>
      </c>
      <c r="I273" s="158">
        <v>43.067500000000003</v>
      </c>
      <c r="J273" s="158">
        <v>30.46</v>
      </c>
      <c r="K273" s="158">
        <v>3.8022999999999998</v>
      </c>
      <c r="L273" s="158">
        <v>0.2223</v>
      </c>
      <c r="M273" s="158">
        <v>-0.50529999999999997</v>
      </c>
      <c r="N273" s="158">
        <v>8.7987000000000002</v>
      </c>
      <c r="O273" s="158">
        <v>8.2103000000000002</v>
      </c>
      <c r="P273" s="158">
        <v>4.9790999999999999</v>
      </c>
      <c r="Q273" s="158">
        <v>7.2008000000000001</v>
      </c>
      <c r="R273" s="158">
        <v>9.6079000000000008</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44774</v>
      </c>
      <c r="E274" s="158">
        <v>25.414100000000001</v>
      </c>
      <c r="F274" s="158">
        <v>53.614400000000003</v>
      </c>
      <c r="G274" s="158">
        <v>53.614400000000003</v>
      </c>
      <c r="H274" s="158">
        <v>48.832900000000002</v>
      </c>
      <c r="I274" s="158">
        <v>44.043700000000001</v>
      </c>
      <c r="J274" s="158">
        <v>31.446400000000001</v>
      </c>
      <c r="K274" s="158">
        <v>4.7275999999999998</v>
      </c>
      <c r="L274" s="158">
        <v>1.1619999999999999</v>
      </c>
      <c r="M274" s="158">
        <v>0.43909999999999999</v>
      </c>
      <c r="N274" s="158">
        <v>9.8263999999999996</v>
      </c>
      <c r="O274" s="158">
        <v>9.1379999999999999</v>
      </c>
      <c r="P274" s="158">
        <v>6.0347999999999997</v>
      </c>
      <c r="Q274" s="158">
        <v>8.1712000000000007</v>
      </c>
      <c r="R274" s="158">
        <v>10.5145</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44774</v>
      </c>
      <c r="E277" s="158">
        <v>55.321899999999999</v>
      </c>
      <c r="F277" s="158">
        <v>41.398299999999999</v>
      </c>
      <c r="G277" s="158">
        <v>41.398299999999999</v>
      </c>
      <c r="H277" s="158">
        <v>49.582599999999999</v>
      </c>
      <c r="I277" s="158">
        <v>44.967399999999998</v>
      </c>
      <c r="J277" s="158">
        <v>38.9161</v>
      </c>
      <c r="K277" s="158">
        <v>5.1303000000000001</v>
      </c>
      <c r="L277" s="158">
        <v>1.1436999999999999</v>
      </c>
      <c r="M277" s="158">
        <v>0.64249999999999996</v>
      </c>
      <c r="N277" s="158">
        <v>7.8958000000000004</v>
      </c>
      <c r="O277" s="158">
        <v>9.4567999999999994</v>
      </c>
      <c r="P277" s="158">
        <v>7.1094999999999997</v>
      </c>
      <c r="Q277" s="158">
        <v>9.5219000000000005</v>
      </c>
      <c r="R277" s="158">
        <v>13.1328</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44774</v>
      </c>
      <c r="E278" s="158">
        <v>52.042900000000003</v>
      </c>
      <c r="F278" s="158">
        <v>40.790900000000001</v>
      </c>
      <c r="G278" s="158">
        <v>40.790900000000001</v>
      </c>
      <c r="H278" s="158">
        <v>48.9788</v>
      </c>
      <c r="I278" s="158">
        <v>44.355600000000003</v>
      </c>
      <c r="J278" s="158">
        <v>38.296199999999999</v>
      </c>
      <c r="K278" s="158">
        <v>4.5487000000000002</v>
      </c>
      <c r="L278" s="158">
        <v>0.5786</v>
      </c>
      <c r="M278" s="158">
        <v>8.2500000000000004E-2</v>
      </c>
      <c r="N278" s="158">
        <v>7.2949000000000002</v>
      </c>
      <c r="O278" s="158">
        <v>8.7844999999999995</v>
      </c>
      <c r="P278" s="158">
        <v>6.4287000000000001</v>
      </c>
      <c r="Q278" s="158">
        <v>9.2533999999999992</v>
      </c>
      <c r="R278" s="158">
        <v>12.468500000000001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44.665343589743593</v>
      </c>
      <c r="G279" s="160">
        <v>44.665343589743593</v>
      </c>
      <c r="H279" s="160">
        <v>54.005707692307695</v>
      </c>
      <c r="I279" s="160">
        <v>42.802053846153854</v>
      </c>
      <c r="J279" s="160">
        <v>35.184435897435897</v>
      </c>
      <c r="K279" s="160">
        <v>3.8840282051282053</v>
      </c>
      <c r="L279" s="160">
        <v>3.2608897435897441</v>
      </c>
      <c r="M279" s="160">
        <v>2.7050230769230761</v>
      </c>
      <c r="N279" s="160">
        <v>6.1402102564102554</v>
      </c>
      <c r="O279" s="160">
        <v>8.8166999999999973</v>
      </c>
      <c r="P279" s="160">
        <v>6.428456410256409</v>
      </c>
      <c r="Q279" s="160">
        <v>8.7020999999999997</v>
      </c>
      <c r="R279" s="160">
        <v>10.299825641025638</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42.870399999999997</v>
      </c>
      <c r="G280" s="160">
        <v>42.870399999999997</v>
      </c>
      <c r="H280" s="160">
        <v>55.2624</v>
      </c>
      <c r="I280" s="160">
        <v>44.355600000000003</v>
      </c>
      <c r="J280" s="160">
        <v>34.857700000000001</v>
      </c>
      <c r="K280" s="160">
        <v>4.1835000000000004</v>
      </c>
      <c r="L280" s="160">
        <v>1.1619999999999999</v>
      </c>
      <c r="M280" s="160">
        <v>1.1561999999999999</v>
      </c>
      <c r="N280" s="160">
        <v>4.9382999999999999</v>
      </c>
      <c r="O280" s="160">
        <v>9.1355000000000004</v>
      </c>
      <c r="P280" s="160">
        <v>6.4287000000000001</v>
      </c>
      <c r="Q280" s="160">
        <v>8.5145999999999997</v>
      </c>
      <c r="R280" s="160">
        <v>9.6079000000000008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44774</v>
      </c>
      <c r="E283" s="158">
        <v>76.430000000000007</v>
      </c>
      <c r="F283" s="158">
        <v>0.99099999999999999</v>
      </c>
      <c r="G283" s="158">
        <v>0.99099999999999999</v>
      </c>
      <c r="H283" s="158">
        <v>2.8944999999999999</v>
      </c>
      <c r="I283" s="158">
        <v>5.3479999999999999</v>
      </c>
      <c r="J283" s="158">
        <v>10.479900000000001</v>
      </c>
      <c r="K283" s="158">
        <v>2.9499</v>
      </c>
      <c r="L283" s="158">
        <v>-2.4630000000000001</v>
      </c>
      <c r="M283" s="158">
        <v>-3.0568</v>
      </c>
      <c r="N283" s="158">
        <v>5.9321000000000002</v>
      </c>
      <c r="O283" s="158">
        <v>19.630099999999999</v>
      </c>
      <c r="P283" s="158">
        <v>13.103400000000001</v>
      </c>
      <c r="Q283" s="158">
        <v>14.1991</v>
      </c>
      <c r="R283" s="158">
        <v>25.754100000000001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44774</v>
      </c>
      <c r="E284" s="158">
        <v>86.59</v>
      </c>
      <c r="F284" s="158">
        <v>0.99139999999999995</v>
      </c>
      <c r="G284" s="158">
        <v>0.99139999999999995</v>
      </c>
      <c r="H284" s="158">
        <v>2.9117999999999999</v>
      </c>
      <c r="I284" s="158">
        <v>5.3918999999999997</v>
      </c>
      <c r="J284" s="158">
        <v>10.573399999999999</v>
      </c>
      <c r="K284" s="158">
        <v>3.2677</v>
      </c>
      <c r="L284" s="158">
        <v>-1.8588</v>
      </c>
      <c r="M284" s="158">
        <v>-2.1360999999999999</v>
      </c>
      <c r="N284" s="158">
        <v>7.2721</v>
      </c>
      <c r="O284" s="158">
        <v>21.100999999999999</v>
      </c>
      <c r="P284" s="158">
        <v>14.542899999999999</v>
      </c>
      <c r="Q284" s="158">
        <v>18.165700000000001</v>
      </c>
      <c r="R284" s="158">
        <v>27.3689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44774</v>
      </c>
      <c r="E285" s="158">
        <v>82.951999999999998</v>
      </c>
      <c r="F285" s="158">
        <v>0.99960000000000004</v>
      </c>
      <c r="G285" s="158">
        <v>0.99960000000000004</v>
      </c>
      <c r="H285" s="158">
        <v>3.2037</v>
      </c>
      <c r="I285" s="158">
        <v>5.8060999999999998</v>
      </c>
      <c r="J285" s="158">
        <v>10.515700000000001</v>
      </c>
      <c r="K285" s="158">
        <v>1.2141</v>
      </c>
      <c r="L285" s="158">
        <v>-1.9897</v>
      </c>
      <c r="M285" s="158">
        <v>-2.6808000000000001</v>
      </c>
      <c r="N285" s="158">
        <v>7.0679999999999996</v>
      </c>
      <c r="O285" s="158">
        <v>18.564699999999998</v>
      </c>
      <c r="P285" s="158">
        <v>12.853</v>
      </c>
      <c r="Q285" s="158">
        <v>13.2323</v>
      </c>
      <c r="R285" s="158">
        <v>27.472300000000001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44774</v>
      </c>
      <c r="E286" s="158">
        <v>94.018000000000001</v>
      </c>
      <c r="F286" s="158">
        <v>1.0109999999999999</v>
      </c>
      <c r="G286" s="158">
        <v>1.0109999999999999</v>
      </c>
      <c r="H286" s="158">
        <v>3.2324999999999999</v>
      </c>
      <c r="I286" s="158">
        <v>5.8630000000000004</v>
      </c>
      <c r="J286" s="158">
        <v>10.645899999999999</v>
      </c>
      <c r="K286" s="158">
        <v>1.5851</v>
      </c>
      <c r="L286" s="158">
        <v>-1.2997000000000001</v>
      </c>
      <c r="M286" s="158">
        <v>-1.6660999999999999</v>
      </c>
      <c r="N286" s="158">
        <v>8.5632999999999999</v>
      </c>
      <c r="O286" s="158">
        <v>20.1934</v>
      </c>
      <c r="P286" s="158">
        <v>14.409800000000001</v>
      </c>
      <c r="Q286" s="158">
        <v>15.5938</v>
      </c>
      <c r="R286" s="158">
        <v>29.2212</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44774</v>
      </c>
      <c r="E287" s="158">
        <v>224.94759999999999</v>
      </c>
      <c r="F287" s="158">
        <v>0.99670000000000003</v>
      </c>
      <c r="G287" s="158">
        <v>0.99670000000000003</v>
      </c>
      <c r="H287" s="158">
        <v>2.1861000000000002</v>
      </c>
      <c r="I287" s="158">
        <v>4.7820999999999998</v>
      </c>
      <c r="J287" s="158">
        <v>9.7188999999999997</v>
      </c>
      <c r="K287" s="158">
        <v>3.2543000000000002</v>
      </c>
      <c r="L287" s="158">
        <v>3.7385000000000002</v>
      </c>
      <c r="M287" s="158">
        <v>5.9226999999999999</v>
      </c>
      <c r="N287" s="158">
        <v>17.0642</v>
      </c>
      <c r="O287" s="158">
        <v>30.353000000000002</v>
      </c>
      <c r="P287" s="158">
        <v>14.6051</v>
      </c>
      <c r="Q287" s="158">
        <v>14.9641</v>
      </c>
      <c r="R287" s="158">
        <v>47.594200000000001</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44774</v>
      </c>
      <c r="E288" s="158">
        <v>65.847297757831498</v>
      </c>
      <c r="F288" s="158">
        <v>0.99670000000000003</v>
      </c>
      <c r="G288" s="158">
        <v>0.99670000000000003</v>
      </c>
      <c r="H288" s="158">
        <v>2.1859999999999999</v>
      </c>
      <c r="I288" s="158">
        <v>4.782</v>
      </c>
      <c r="J288" s="158">
        <v>9.7187000000000001</v>
      </c>
      <c r="K288" s="158">
        <v>3.2538999999999998</v>
      </c>
      <c r="L288" s="158">
        <v>3.7378999999999998</v>
      </c>
      <c r="M288" s="158">
        <v>5.9204999999999997</v>
      </c>
      <c r="N288" s="158">
        <v>17.061599999999999</v>
      </c>
      <c r="O288" s="158">
        <v>30.3522</v>
      </c>
      <c r="P288" s="158">
        <v>14.6059</v>
      </c>
      <c r="Q288" s="158">
        <v>14.975899999999999</v>
      </c>
      <c r="R288" s="158">
        <v>47.597200000000001</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44774</v>
      </c>
      <c r="E289" s="158">
        <v>535.47239738159499</v>
      </c>
      <c r="F289" s="158">
        <v>0.99029999999999996</v>
      </c>
      <c r="G289" s="158">
        <v>0.99029999999999996</v>
      </c>
      <c r="H289" s="158">
        <v>2.1709000000000001</v>
      </c>
      <c r="I289" s="158">
        <v>4.7510000000000003</v>
      </c>
      <c r="J289" s="158">
        <v>9.6475000000000009</v>
      </c>
      <c r="K289" s="158">
        <v>3.0789</v>
      </c>
      <c r="L289" s="158">
        <v>3.3534999999999999</v>
      </c>
      <c r="M289" s="158">
        <v>5.3216999999999999</v>
      </c>
      <c r="N289" s="158">
        <v>16.184999999999999</v>
      </c>
      <c r="O289" s="158">
        <v>29.497299999999999</v>
      </c>
      <c r="P289" s="158">
        <v>13.8429</v>
      </c>
      <c r="Q289" s="158">
        <v>18.3507</v>
      </c>
      <c r="R289" s="158">
        <v>46.567900000000002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44774</v>
      </c>
      <c r="E290" s="158">
        <v>539.27969183954997</v>
      </c>
      <c r="F290" s="158">
        <v>0.99019999999999997</v>
      </c>
      <c r="G290" s="158">
        <v>0.99019999999999997</v>
      </c>
      <c r="H290" s="158">
        <v>2.1709999999999998</v>
      </c>
      <c r="I290" s="158">
        <v>4.7512999999999996</v>
      </c>
      <c r="J290" s="158">
        <v>9.6477000000000004</v>
      </c>
      <c r="K290" s="158">
        <v>3.0788000000000002</v>
      </c>
      <c r="L290" s="158">
        <v>3.3540000000000001</v>
      </c>
      <c r="M290" s="158">
        <v>5.3228999999999997</v>
      </c>
      <c r="N290" s="158">
        <v>16.186800000000002</v>
      </c>
      <c r="O290" s="158">
        <v>29.499099999999999</v>
      </c>
      <c r="P290" s="158">
        <v>13.844200000000001</v>
      </c>
      <c r="Q290" s="158">
        <v>18.8506</v>
      </c>
      <c r="R290" s="158">
        <v>46.570500000000003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0.99586249999999987</v>
      </c>
      <c r="G291" s="160">
        <v>0.99586249999999987</v>
      </c>
      <c r="H291" s="160">
        <v>2.6195624999999998</v>
      </c>
      <c r="I291" s="160">
        <v>5.1844250000000001</v>
      </c>
      <c r="J291" s="160">
        <v>10.1184625</v>
      </c>
      <c r="K291" s="160">
        <v>2.7103375000000001</v>
      </c>
      <c r="L291" s="160">
        <v>0.82158749999999992</v>
      </c>
      <c r="M291" s="160">
        <v>1.6185</v>
      </c>
      <c r="N291" s="160">
        <v>11.9166375</v>
      </c>
      <c r="O291" s="160">
        <v>24.898849999999999</v>
      </c>
      <c r="P291" s="160">
        <v>13.975899999999999</v>
      </c>
      <c r="Q291" s="160">
        <v>16.041525</v>
      </c>
      <c r="R291" s="160">
        <v>37.2682875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0.99404999999999999</v>
      </c>
      <c r="G292" s="160">
        <v>0.99404999999999999</v>
      </c>
      <c r="H292" s="160">
        <v>2.5403000000000002</v>
      </c>
      <c r="I292" s="160">
        <v>5.0650499999999994</v>
      </c>
      <c r="J292" s="160">
        <v>10.099399999999999</v>
      </c>
      <c r="K292" s="160">
        <v>3.0788500000000001</v>
      </c>
      <c r="L292" s="160">
        <v>1.0268999999999999</v>
      </c>
      <c r="M292" s="160">
        <v>1.8278000000000001</v>
      </c>
      <c r="N292" s="160">
        <v>12.37415</v>
      </c>
      <c r="O292" s="160">
        <v>25.299149999999997</v>
      </c>
      <c r="P292" s="160">
        <v>14.127000000000001</v>
      </c>
      <c r="Q292" s="160">
        <v>15.284849999999999</v>
      </c>
      <c r="R292" s="160">
        <v>37.894550000000002</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44774</v>
      </c>
      <c r="E295" s="158">
        <v>90.589399999999998</v>
      </c>
      <c r="F295" s="158">
        <v>10.928900000000001</v>
      </c>
      <c r="G295" s="158">
        <v>10.928900000000001</v>
      </c>
      <c r="H295" s="158">
        <v>12.1561</v>
      </c>
      <c r="I295" s="158">
        <v>10.567399999999999</v>
      </c>
      <c r="J295" s="158">
        <v>10.621499999999999</v>
      </c>
      <c r="K295" s="158">
        <v>2.2955000000000001</v>
      </c>
      <c r="L295" s="158">
        <v>3.2696999999999998</v>
      </c>
      <c r="M295" s="158">
        <v>2.9540999999999999</v>
      </c>
      <c r="N295" s="158">
        <v>3.1817000000000002</v>
      </c>
      <c r="O295" s="158">
        <v>6.8353000000000002</v>
      </c>
      <c r="P295" s="158">
        <v>7.1315999999999997</v>
      </c>
      <c r="Q295" s="158">
        <v>9.0525000000000002</v>
      </c>
      <c r="R295" s="158">
        <v>4.3798000000000004</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44774</v>
      </c>
      <c r="E296" s="158">
        <v>91.659199999999998</v>
      </c>
      <c r="F296" s="158">
        <v>11.0937</v>
      </c>
      <c r="G296" s="158">
        <v>11.0937</v>
      </c>
      <c r="H296" s="158">
        <v>12.316800000000001</v>
      </c>
      <c r="I296" s="158">
        <v>10.7303</v>
      </c>
      <c r="J296" s="158">
        <v>10.7828</v>
      </c>
      <c r="K296" s="158">
        <v>2.4567999999999999</v>
      </c>
      <c r="L296" s="158">
        <v>3.4329999999999998</v>
      </c>
      <c r="M296" s="158">
        <v>3.1181999999999999</v>
      </c>
      <c r="N296" s="158">
        <v>3.347</v>
      </c>
      <c r="O296" s="158">
        <v>6.9977999999999998</v>
      </c>
      <c r="P296" s="158">
        <v>7.2824</v>
      </c>
      <c r="Q296" s="158">
        <v>8.3423999999999996</v>
      </c>
      <c r="R296" s="158">
        <v>4.5445000000000002</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44774</v>
      </c>
      <c r="E297" s="158">
        <v>14.3649</v>
      </c>
      <c r="F297" s="158">
        <v>11.0206</v>
      </c>
      <c r="G297" s="158">
        <v>11.0206</v>
      </c>
      <c r="H297" s="158">
        <v>11.8239</v>
      </c>
      <c r="I297" s="158">
        <v>9.4902999999999995</v>
      </c>
      <c r="J297" s="158">
        <v>9.9436999999999998</v>
      </c>
      <c r="K297" s="158">
        <v>3.2408000000000001</v>
      </c>
      <c r="L297" s="158">
        <v>3.5179</v>
      </c>
      <c r="M297" s="158">
        <v>3.5131999999999999</v>
      </c>
      <c r="N297" s="158">
        <v>3.7629999999999999</v>
      </c>
      <c r="O297" s="158">
        <v>7.4859999999999998</v>
      </c>
      <c r="P297" s="158">
        <v>7.3796999999999997</v>
      </c>
      <c r="Q297" s="158">
        <v>7.4284999999999997</v>
      </c>
      <c r="R297" s="158">
        <v>4.8136000000000001</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44774</v>
      </c>
      <c r="E298" s="158">
        <v>13.825900000000001</v>
      </c>
      <c r="F298" s="158">
        <v>10.304600000000001</v>
      </c>
      <c r="G298" s="158">
        <v>10.304600000000001</v>
      </c>
      <c r="H298" s="158">
        <v>11.1494</v>
      </c>
      <c r="I298" s="158">
        <v>8.7980999999999998</v>
      </c>
      <c r="J298" s="158">
        <v>9.2438000000000002</v>
      </c>
      <c r="K298" s="158">
        <v>2.5527000000000002</v>
      </c>
      <c r="L298" s="158">
        <v>2.8294000000000001</v>
      </c>
      <c r="M298" s="158">
        <v>2.8220999999999998</v>
      </c>
      <c r="N298" s="158">
        <v>3.0684999999999998</v>
      </c>
      <c r="O298" s="158">
        <v>6.7365000000000004</v>
      </c>
      <c r="P298" s="158">
        <v>6.5723000000000003</v>
      </c>
      <c r="Q298" s="158">
        <v>6.6188000000000002</v>
      </c>
      <c r="R298" s="158">
        <v>4.1140999999999996</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44774</v>
      </c>
      <c r="E299" s="158">
        <v>22.1387</v>
      </c>
      <c r="F299" s="158">
        <v>6.3783000000000003</v>
      </c>
      <c r="G299" s="158">
        <v>6.3783000000000003</v>
      </c>
      <c r="H299" s="158">
        <v>6.3906000000000001</v>
      </c>
      <c r="I299" s="158">
        <v>6.6707000000000001</v>
      </c>
      <c r="J299" s="158">
        <v>8.1397999999999993</v>
      </c>
      <c r="K299" s="158">
        <v>-0.76849999999999996</v>
      </c>
      <c r="L299" s="158">
        <v>0.24990000000000001</v>
      </c>
      <c r="M299" s="158">
        <v>7.1900000000000006E-2</v>
      </c>
      <c r="N299" s="158">
        <v>0.58930000000000005</v>
      </c>
      <c r="O299" s="158">
        <v>5.0564999999999998</v>
      </c>
      <c r="P299" s="158">
        <v>3.8834</v>
      </c>
      <c r="Q299" s="158">
        <v>5.9560000000000004</v>
      </c>
      <c r="R299" s="158">
        <v>2.1644999999999999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44774</v>
      </c>
      <c r="E300" s="158">
        <v>23.296399999999998</v>
      </c>
      <c r="F300" s="158">
        <v>6.6885000000000003</v>
      </c>
      <c r="G300" s="158">
        <v>6.6885000000000003</v>
      </c>
      <c r="H300" s="158">
        <v>6.7233999999999998</v>
      </c>
      <c r="I300" s="158">
        <v>6.9908000000000001</v>
      </c>
      <c r="J300" s="158">
        <v>8.4602000000000004</v>
      </c>
      <c r="K300" s="158">
        <v>-0.41959999999999997</v>
      </c>
      <c r="L300" s="158">
        <v>0.62519999999999998</v>
      </c>
      <c r="M300" s="158">
        <v>0.47399999999999998</v>
      </c>
      <c r="N300" s="158">
        <v>1.0797000000000001</v>
      </c>
      <c r="O300" s="158">
        <v>5.5841000000000003</v>
      </c>
      <c r="P300" s="158">
        <v>4.3810000000000002</v>
      </c>
      <c r="Q300" s="158">
        <v>6.7811000000000003</v>
      </c>
      <c r="R300" s="158">
        <v>2.7229000000000001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44774</v>
      </c>
      <c r="E301" s="158">
        <v>18.953900000000001</v>
      </c>
      <c r="F301" s="158">
        <v>11.1152</v>
      </c>
      <c r="G301" s="158">
        <v>11.1152</v>
      </c>
      <c r="H301" s="158">
        <v>8.625</v>
      </c>
      <c r="I301" s="158">
        <v>7.8226000000000004</v>
      </c>
      <c r="J301" s="158">
        <v>7.8731999999999998</v>
      </c>
      <c r="K301" s="158">
        <v>1.9704999999999999</v>
      </c>
      <c r="L301" s="158">
        <v>2.5916999999999999</v>
      </c>
      <c r="M301" s="158">
        <v>2.7038000000000002</v>
      </c>
      <c r="N301" s="158">
        <v>2.8188</v>
      </c>
      <c r="O301" s="158">
        <v>6.0739999999999998</v>
      </c>
      <c r="P301" s="158">
        <v>6.5096999999999996</v>
      </c>
      <c r="Q301" s="158">
        <v>7.8272000000000004</v>
      </c>
      <c r="R301" s="158">
        <v>3.7391999999999999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44774</v>
      </c>
      <c r="E302" s="158">
        <v>18.025700000000001</v>
      </c>
      <c r="F302" s="158">
        <v>10.538500000000001</v>
      </c>
      <c r="G302" s="158">
        <v>10.538500000000001</v>
      </c>
      <c r="H302" s="158">
        <v>7.9961000000000002</v>
      </c>
      <c r="I302" s="158">
        <v>7.1936999999999998</v>
      </c>
      <c r="J302" s="158">
        <v>7.2423999999999999</v>
      </c>
      <c r="K302" s="158">
        <v>1.3337000000000001</v>
      </c>
      <c r="L302" s="158">
        <v>1.9643999999999999</v>
      </c>
      <c r="M302" s="158">
        <v>2.0651999999999999</v>
      </c>
      <c r="N302" s="158">
        <v>2.1739999999999999</v>
      </c>
      <c r="O302" s="158">
        <v>5.3818999999999999</v>
      </c>
      <c r="P302" s="158">
        <v>5.7920999999999996</v>
      </c>
      <c r="Q302" s="158">
        <v>7.1909999999999998</v>
      </c>
      <c r="R302" s="158">
        <v>3.0893000000000002</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44774</v>
      </c>
      <c r="E303" s="158">
        <v>13.1904</v>
      </c>
      <c r="F303" s="158">
        <v>23.3813</v>
      </c>
      <c r="G303" s="158">
        <v>23.3813</v>
      </c>
      <c r="H303" s="158">
        <v>25.782399999999999</v>
      </c>
      <c r="I303" s="158">
        <v>13.2705</v>
      </c>
      <c r="J303" s="158">
        <v>16.2622</v>
      </c>
      <c r="K303" s="158">
        <v>0.60150000000000003</v>
      </c>
      <c r="L303" s="158">
        <v>0.52270000000000005</v>
      </c>
      <c r="M303" s="158">
        <v>1.0255000000000001</v>
      </c>
      <c r="N303" s="158">
        <v>1.6222000000000001</v>
      </c>
      <c r="O303" s="158">
        <v>5.7630999999999997</v>
      </c>
      <c r="P303" s="158"/>
      <c r="Q303" s="158">
        <v>7.3715999999999999</v>
      </c>
      <c r="R303" s="158">
        <v>3.085</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44774</v>
      </c>
      <c r="E304" s="158">
        <v>13.061500000000001</v>
      </c>
      <c r="F304" s="158">
        <v>23.051400000000001</v>
      </c>
      <c r="G304" s="158">
        <v>23.051400000000001</v>
      </c>
      <c r="H304" s="158">
        <v>25.513999999999999</v>
      </c>
      <c r="I304" s="158">
        <v>12.998900000000001</v>
      </c>
      <c r="J304" s="158">
        <v>15.998699999999999</v>
      </c>
      <c r="K304" s="158">
        <v>0.34810000000000002</v>
      </c>
      <c r="L304" s="158">
        <v>0.2752</v>
      </c>
      <c r="M304" s="158">
        <v>0.77629999999999999</v>
      </c>
      <c r="N304" s="158">
        <v>1.3702000000000001</v>
      </c>
      <c r="O304" s="158">
        <v>5.4960000000000004</v>
      </c>
      <c r="P304" s="158"/>
      <c r="Q304" s="158">
        <v>7.1012000000000004</v>
      </c>
      <c r="R304" s="158">
        <v>2.8275999999999999</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44774</v>
      </c>
      <c r="E307" s="158">
        <v>10.651300000000001</v>
      </c>
      <c r="F307" s="158">
        <v>14.5242</v>
      </c>
      <c r="G307" s="158">
        <v>14.5242</v>
      </c>
      <c r="H307" s="158">
        <v>20.494199999999999</v>
      </c>
      <c r="I307" s="158">
        <v>16.354800000000001</v>
      </c>
      <c r="J307" s="158">
        <v>14.355499999999999</v>
      </c>
      <c r="K307" s="158">
        <v>2.1002000000000001</v>
      </c>
      <c r="L307" s="158">
        <v>1.0276000000000001</v>
      </c>
      <c r="M307" s="158">
        <v>1.4964999999999999</v>
      </c>
      <c r="N307" s="158">
        <v>2.8498000000000001</v>
      </c>
      <c r="O307" s="158"/>
      <c r="P307" s="158"/>
      <c r="Q307" s="158">
        <v>4.7042000000000002</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44774</v>
      </c>
      <c r="E308" s="158">
        <v>10.628299999999999</v>
      </c>
      <c r="F308" s="158">
        <v>14.3261</v>
      </c>
      <c r="G308" s="158">
        <v>14.3261</v>
      </c>
      <c r="H308" s="158">
        <v>20.341000000000001</v>
      </c>
      <c r="I308" s="158">
        <v>16.191700000000001</v>
      </c>
      <c r="J308" s="158">
        <v>14.182700000000001</v>
      </c>
      <c r="K308" s="158">
        <v>1.9276</v>
      </c>
      <c r="L308" s="158">
        <v>0.85940000000000005</v>
      </c>
      <c r="M308" s="158">
        <v>1.3328</v>
      </c>
      <c r="N308" s="158">
        <v>2.6861000000000002</v>
      </c>
      <c r="O308" s="158"/>
      <c r="P308" s="158"/>
      <c r="Q308" s="158">
        <v>4.5393999999999997</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44774</v>
      </c>
      <c r="E309" s="158">
        <v>80.684899999999999</v>
      </c>
      <c r="F309" s="158">
        <v>13.843400000000001</v>
      </c>
      <c r="G309" s="158">
        <v>13.843400000000001</v>
      </c>
      <c r="H309" s="158">
        <v>11.437900000000001</v>
      </c>
      <c r="I309" s="158">
        <v>8.6853999999999996</v>
      </c>
      <c r="J309" s="158">
        <v>8.1226000000000003</v>
      </c>
      <c r="K309" s="158">
        <v>1.6209</v>
      </c>
      <c r="L309" s="158">
        <v>2.3721999999999999</v>
      </c>
      <c r="M309" s="158">
        <v>2.4380999999999999</v>
      </c>
      <c r="N309" s="158">
        <v>2.7290000000000001</v>
      </c>
      <c r="O309" s="158">
        <v>5.6398999999999999</v>
      </c>
      <c r="P309" s="158">
        <v>6.4987000000000004</v>
      </c>
      <c r="Q309" s="158">
        <v>8.6660000000000004</v>
      </c>
      <c r="R309" s="158">
        <v>4.3537999999999997</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44774</v>
      </c>
      <c r="E310" s="158">
        <v>85.995699999999999</v>
      </c>
      <c r="F310" s="158">
        <v>14.363</v>
      </c>
      <c r="G310" s="158">
        <v>14.363</v>
      </c>
      <c r="H310" s="158">
        <v>11.9663</v>
      </c>
      <c r="I310" s="158">
        <v>9.2155000000000005</v>
      </c>
      <c r="J310" s="158">
        <v>8.6546000000000003</v>
      </c>
      <c r="K310" s="158">
        <v>2.1516999999999999</v>
      </c>
      <c r="L310" s="158">
        <v>2.9378000000000002</v>
      </c>
      <c r="M310" s="158">
        <v>2.9954000000000001</v>
      </c>
      <c r="N310" s="158">
        <v>3.2850999999999999</v>
      </c>
      <c r="O310" s="158">
        <v>6.2278000000000002</v>
      </c>
      <c r="P310" s="158">
        <v>7.1040000000000001</v>
      </c>
      <c r="Q310" s="158">
        <v>8.6228999999999996</v>
      </c>
      <c r="R310" s="158">
        <v>4.9253</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44774</v>
      </c>
      <c r="E312" s="158">
        <v>26.116599999999998</v>
      </c>
      <c r="F312" s="158">
        <v>17.214500000000001</v>
      </c>
      <c r="G312" s="158">
        <v>17.214500000000001</v>
      </c>
      <c r="H312" s="158">
        <v>15.2782</v>
      </c>
      <c r="I312" s="158">
        <v>10.3933</v>
      </c>
      <c r="J312" s="158">
        <v>10.8744</v>
      </c>
      <c r="K312" s="158">
        <v>1.2005999999999999</v>
      </c>
      <c r="L312" s="158">
        <v>1.9963</v>
      </c>
      <c r="M312" s="158">
        <v>1.8229</v>
      </c>
      <c r="N312" s="158">
        <v>2.625</v>
      </c>
      <c r="O312" s="158">
        <v>6.4359000000000002</v>
      </c>
      <c r="P312" s="158">
        <v>6.8959000000000001</v>
      </c>
      <c r="Q312" s="158">
        <v>8.2579999999999991</v>
      </c>
      <c r="R312" s="158">
        <v>3.827</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44774</v>
      </c>
      <c r="E313" s="158">
        <v>26.4893</v>
      </c>
      <c r="F313" s="158">
        <v>17.4787</v>
      </c>
      <c r="G313" s="158">
        <v>17.4787</v>
      </c>
      <c r="H313" s="158">
        <v>15.557700000000001</v>
      </c>
      <c r="I313" s="158">
        <v>10.6731</v>
      </c>
      <c r="J313" s="158">
        <v>11.1637</v>
      </c>
      <c r="K313" s="158">
        <v>1.4862</v>
      </c>
      <c r="L313" s="158">
        <v>2.282</v>
      </c>
      <c r="M313" s="158">
        <v>2.1160000000000001</v>
      </c>
      <c r="N313" s="158">
        <v>2.927</v>
      </c>
      <c r="O313" s="158">
        <v>6.7129000000000003</v>
      </c>
      <c r="P313" s="158">
        <v>7.1111000000000004</v>
      </c>
      <c r="Q313" s="158">
        <v>8.1941000000000006</v>
      </c>
      <c r="R313" s="158">
        <v>4.1380999999999997</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44774</v>
      </c>
      <c r="E314" s="158">
        <v>10.6539</v>
      </c>
      <c r="F314" s="158">
        <v>7.4275000000000002</v>
      </c>
      <c r="G314" s="158">
        <v>7.4275000000000002</v>
      </c>
      <c r="H314" s="158">
        <v>6.6155999999999997</v>
      </c>
      <c r="I314" s="158">
        <v>7.1406000000000001</v>
      </c>
      <c r="J314" s="158">
        <v>8.2913999999999994</v>
      </c>
      <c r="K314" s="158">
        <v>0.34289999999999998</v>
      </c>
      <c r="L314" s="158">
        <v>1.4277</v>
      </c>
      <c r="M314" s="158">
        <v>1.7069000000000001</v>
      </c>
      <c r="N314" s="158">
        <v>2.3721999999999999</v>
      </c>
      <c r="O314" s="158"/>
      <c r="P314" s="158"/>
      <c r="Q314" s="158">
        <v>3.5055999999999998</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44774</v>
      </c>
      <c r="E315" s="158">
        <v>10.5724</v>
      </c>
      <c r="F315" s="158">
        <v>7.0239000000000003</v>
      </c>
      <c r="G315" s="158">
        <v>7.0239000000000003</v>
      </c>
      <c r="H315" s="158">
        <v>6.2217000000000002</v>
      </c>
      <c r="I315" s="158">
        <v>6.7496</v>
      </c>
      <c r="J315" s="158">
        <v>7.8815</v>
      </c>
      <c r="K315" s="158">
        <v>-6.9800000000000001E-2</v>
      </c>
      <c r="L315" s="158">
        <v>1.0083</v>
      </c>
      <c r="M315" s="158">
        <v>1.2830999999999999</v>
      </c>
      <c r="N315" s="158">
        <v>1.9451000000000001</v>
      </c>
      <c r="O315" s="158"/>
      <c r="P315" s="158"/>
      <c r="Q315" s="158">
        <v>3.0741000000000001</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44774</v>
      </c>
      <c r="E316" s="158">
        <v>23.853899999999999</v>
      </c>
      <c r="F316" s="158">
        <v>7.2980999999999998</v>
      </c>
      <c r="G316" s="158">
        <v>7.2980999999999998</v>
      </c>
      <c r="H316" s="158">
        <v>8.0785999999999998</v>
      </c>
      <c r="I316" s="158">
        <v>4.7302</v>
      </c>
      <c r="J316" s="158">
        <v>8.4362999999999992</v>
      </c>
      <c r="K316" s="158">
        <v>2.9506999999999999</v>
      </c>
      <c r="L316" s="158">
        <v>3.7246999999999999</v>
      </c>
      <c r="M316" s="158">
        <v>2.7328000000000001</v>
      </c>
      <c r="N316" s="158">
        <v>3.4378000000000002</v>
      </c>
      <c r="O316" s="158">
        <v>6.4885000000000002</v>
      </c>
      <c r="P316" s="158">
        <v>6.7460000000000004</v>
      </c>
      <c r="Q316" s="158">
        <v>6.9265999999999996</v>
      </c>
      <c r="R316" s="158">
        <v>4.1421000000000001</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44774</v>
      </c>
      <c r="E317" s="158">
        <v>24.818200000000001</v>
      </c>
      <c r="F317" s="158">
        <v>7.6524000000000001</v>
      </c>
      <c r="G317" s="158">
        <v>7.6524000000000001</v>
      </c>
      <c r="H317" s="158">
        <v>8.3964999999999996</v>
      </c>
      <c r="I317" s="158">
        <v>5.0415999999999999</v>
      </c>
      <c r="J317" s="158">
        <v>8.7512000000000008</v>
      </c>
      <c r="K317" s="158">
        <v>3.2643</v>
      </c>
      <c r="L317" s="158">
        <v>4.0430000000000001</v>
      </c>
      <c r="M317" s="158">
        <v>3.0514999999999999</v>
      </c>
      <c r="N317" s="158">
        <v>3.7612999999999999</v>
      </c>
      <c r="O317" s="158">
        <v>6.8211000000000004</v>
      </c>
      <c r="P317" s="158">
        <v>7.0776000000000003</v>
      </c>
      <c r="Q317" s="158">
        <v>8.2551000000000005</v>
      </c>
      <c r="R317" s="158">
        <v>4.4686000000000003</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44774</v>
      </c>
      <c r="E318" s="158">
        <v>16.016500000000001</v>
      </c>
      <c r="F318" s="158">
        <v>13.3843</v>
      </c>
      <c r="G318" s="158">
        <v>13.3843</v>
      </c>
      <c r="H318" s="158">
        <v>10.929</v>
      </c>
      <c r="I318" s="158">
        <v>9.3771000000000004</v>
      </c>
      <c r="J318" s="158">
        <v>8.8880999999999997</v>
      </c>
      <c r="K318" s="158">
        <v>0.66779999999999995</v>
      </c>
      <c r="L318" s="158">
        <v>1.6451</v>
      </c>
      <c r="M318" s="158">
        <v>2.0451000000000001</v>
      </c>
      <c r="N318" s="158">
        <v>2.5363000000000002</v>
      </c>
      <c r="O318" s="158">
        <v>6.5583</v>
      </c>
      <c r="P318" s="158">
        <v>6.7119999999999997</v>
      </c>
      <c r="Q318" s="158">
        <v>7.4489999999999998</v>
      </c>
      <c r="R318" s="158">
        <v>3.8786999999999998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44774</v>
      </c>
      <c r="E319" s="158">
        <v>15.695399999999999</v>
      </c>
      <c r="F319" s="158">
        <v>13.036899999999999</v>
      </c>
      <c r="G319" s="158">
        <v>13.036899999999999</v>
      </c>
      <c r="H319" s="158">
        <v>10.652699999999999</v>
      </c>
      <c r="I319" s="158">
        <v>9.0845000000000002</v>
      </c>
      <c r="J319" s="158">
        <v>8.5839999999999996</v>
      </c>
      <c r="K319" s="158">
        <v>0.36649999999999999</v>
      </c>
      <c r="L319" s="158">
        <v>1.3308</v>
      </c>
      <c r="M319" s="158">
        <v>1.7292000000000001</v>
      </c>
      <c r="N319" s="158">
        <v>2.2206999999999999</v>
      </c>
      <c r="O319" s="158">
        <v>6.2324000000000002</v>
      </c>
      <c r="P319" s="158">
        <v>6.3895999999999997</v>
      </c>
      <c r="Q319" s="158">
        <v>7.1176000000000004</v>
      </c>
      <c r="R319" s="158">
        <v>3.5602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44774</v>
      </c>
      <c r="E320" s="158">
        <v>2582.2694999999999</v>
      </c>
      <c r="F320" s="158">
        <v>11.584199999999999</v>
      </c>
      <c r="G320" s="158">
        <v>11.584199999999999</v>
      </c>
      <c r="H320" s="158">
        <v>9.3705999999999996</v>
      </c>
      <c r="I320" s="158">
        <v>7.5621999999999998</v>
      </c>
      <c r="J320" s="158">
        <v>8.2203999999999997</v>
      </c>
      <c r="K320" s="158">
        <v>0.70589999999999997</v>
      </c>
      <c r="L320" s="158">
        <v>1.8086</v>
      </c>
      <c r="M320" s="158">
        <v>1.9004000000000001</v>
      </c>
      <c r="N320" s="158">
        <v>2.2200000000000002</v>
      </c>
      <c r="O320" s="158">
        <v>6.0209999999999999</v>
      </c>
      <c r="P320" s="158">
        <v>5.351</v>
      </c>
      <c r="Q320" s="158">
        <v>6.5250000000000004</v>
      </c>
      <c r="R320" s="158">
        <v>3.4834999999999998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44774</v>
      </c>
      <c r="E321" s="158">
        <v>2736.8326999999999</v>
      </c>
      <c r="F321" s="158">
        <v>11.9649</v>
      </c>
      <c r="G321" s="158">
        <v>11.9649</v>
      </c>
      <c r="H321" s="158">
        <v>9.7515999999999998</v>
      </c>
      <c r="I321" s="158">
        <v>7.9435000000000002</v>
      </c>
      <c r="J321" s="158">
        <v>8.6033000000000008</v>
      </c>
      <c r="K321" s="158">
        <v>1.0869</v>
      </c>
      <c r="L321" s="158">
        <v>2.1938</v>
      </c>
      <c r="M321" s="158">
        <v>2.2942</v>
      </c>
      <c r="N321" s="158">
        <v>2.6204000000000001</v>
      </c>
      <c r="O321" s="158">
        <v>6.4405999999999999</v>
      </c>
      <c r="P321" s="158">
        <v>5.8685</v>
      </c>
      <c r="Q321" s="158">
        <v>7.4238999999999997</v>
      </c>
      <c r="R321" s="158">
        <v>3.8934000000000002</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44774</v>
      </c>
      <c r="E322" s="158">
        <v>3046.4158000000002</v>
      </c>
      <c r="F322" s="158">
        <v>9.4833999999999996</v>
      </c>
      <c r="G322" s="158">
        <v>9.4833999999999996</v>
      </c>
      <c r="H322" s="158">
        <v>9.9567999999999994</v>
      </c>
      <c r="I322" s="158">
        <v>10.4244</v>
      </c>
      <c r="J322" s="158">
        <v>8.1143000000000001</v>
      </c>
      <c r="K322" s="158">
        <v>1.5599000000000001</v>
      </c>
      <c r="L322" s="158">
        <v>2.5206</v>
      </c>
      <c r="M322" s="158">
        <v>2.4056999999999999</v>
      </c>
      <c r="N322" s="158">
        <v>3.0828000000000002</v>
      </c>
      <c r="O322" s="158">
        <v>6.0636999999999999</v>
      </c>
      <c r="P322" s="158">
        <v>6.766</v>
      </c>
      <c r="Q322" s="158">
        <v>7.7784000000000004</v>
      </c>
      <c r="R322" s="158">
        <v>4.0255999999999998</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44774</v>
      </c>
      <c r="E323" s="158">
        <v>3149.7114999999999</v>
      </c>
      <c r="F323" s="158">
        <v>9.8402999999999992</v>
      </c>
      <c r="G323" s="158">
        <v>9.8402999999999992</v>
      </c>
      <c r="H323" s="158">
        <v>10.316000000000001</v>
      </c>
      <c r="I323" s="158">
        <v>10.785299999999999</v>
      </c>
      <c r="J323" s="158">
        <v>8.4728999999999992</v>
      </c>
      <c r="K323" s="158">
        <v>1.9221999999999999</v>
      </c>
      <c r="L323" s="158">
        <v>2.8875000000000002</v>
      </c>
      <c r="M323" s="158">
        <v>2.7751999999999999</v>
      </c>
      <c r="N323" s="158">
        <v>3.4527000000000001</v>
      </c>
      <c r="O323" s="158">
        <v>6.4101999999999997</v>
      </c>
      <c r="P323" s="158">
        <v>7.0989000000000004</v>
      </c>
      <c r="Q323" s="158">
        <v>8.1166999999999998</v>
      </c>
      <c r="R323" s="158">
        <v>4.3868</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44774</v>
      </c>
      <c r="E324" s="158">
        <v>62.491799999999998</v>
      </c>
      <c r="F324" s="158">
        <v>21.0046</v>
      </c>
      <c r="G324" s="158">
        <v>21.0046</v>
      </c>
      <c r="H324" s="158">
        <v>26.4756</v>
      </c>
      <c r="I324" s="158">
        <v>17.205400000000001</v>
      </c>
      <c r="J324" s="158">
        <v>15.4405</v>
      </c>
      <c r="K324" s="158">
        <v>2.0556999999999999</v>
      </c>
      <c r="L324" s="158">
        <v>1.9773000000000001</v>
      </c>
      <c r="M324" s="158">
        <v>1.0268999999999999</v>
      </c>
      <c r="N324" s="158">
        <v>2.8033999999999999</v>
      </c>
      <c r="O324" s="158">
        <v>6.4946000000000002</v>
      </c>
      <c r="P324" s="158">
        <v>7.2763</v>
      </c>
      <c r="Q324" s="158">
        <v>7.7060000000000004</v>
      </c>
      <c r="R324" s="158">
        <v>3.149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44774</v>
      </c>
      <c r="E325" s="158">
        <v>59.249099999999999</v>
      </c>
      <c r="F325" s="158">
        <v>20.672499999999999</v>
      </c>
      <c r="G325" s="158">
        <v>20.672499999999999</v>
      </c>
      <c r="H325" s="158">
        <v>26.136199999999999</v>
      </c>
      <c r="I325" s="158">
        <v>16.860299999999999</v>
      </c>
      <c r="J325" s="158">
        <v>15.0954</v>
      </c>
      <c r="K325" s="158">
        <v>1.7148000000000001</v>
      </c>
      <c r="L325" s="158">
        <v>1.6342000000000001</v>
      </c>
      <c r="M325" s="158">
        <v>0.68469999999999998</v>
      </c>
      <c r="N325" s="158">
        <v>2.4542999999999999</v>
      </c>
      <c r="O325" s="158">
        <v>6.1382000000000003</v>
      </c>
      <c r="P325" s="158">
        <v>6.9398999999999997</v>
      </c>
      <c r="Q325" s="158">
        <v>7.2694999999999999</v>
      </c>
      <c r="R325" s="158">
        <v>2.7965</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44774</v>
      </c>
      <c r="E326" s="158">
        <v>10.5053</v>
      </c>
      <c r="F326" s="158">
        <v>13.449299999999999</v>
      </c>
      <c r="G326" s="158">
        <v>13.449299999999999</v>
      </c>
      <c r="H326" s="158">
        <v>9.8462999999999994</v>
      </c>
      <c r="I326" s="158">
        <v>7.9657999999999998</v>
      </c>
      <c r="J326" s="158">
        <v>8.3867999999999991</v>
      </c>
      <c r="K326" s="158">
        <v>1.3798999999999999</v>
      </c>
      <c r="L326" s="158">
        <v>2.1103999999999998</v>
      </c>
      <c r="M326" s="158">
        <v>2.2202000000000002</v>
      </c>
      <c r="N326" s="158">
        <v>2.5558000000000001</v>
      </c>
      <c r="O326" s="158"/>
      <c r="P326" s="158"/>
      <c r="Q326" s="158">
        <v>3.6492</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44774</v>
      </c>
      <c r="E327" s="158">
        <v>10.441800000000001</v>
      </c>
      <c r="F327" s="158">
        <v>13.0641</v>
      </c>
      <c r="G327" s="158">
        <v>13.0641</v>
      </c>
      <c r="H327" s="158">
        <v>9.4049999999999994</v>
      </c>
      <c r="I327" s="158">
        <v>7.5121000000000002</v>
      </c>
      <c r="J327" s="158">
        <v>7.9808000000000003</v>
      </c>
      <c r="K327" s="158">
        <v>0.95430000000000004</v>
      </c>
      <c r="L327" s="158">
        <v>1.6766000000000001</v>
      </c>
      <c r="M327" s="158">
        <v>1.7801</v>
      </c>
      <c r="N327" s="158">
        <v>2.1116999999999999</v>
      </c>
      <c r="O327" s="158"/>
      <c r="P327" s="158"/>
      <c r="Q327" s="158">
        <v>3.1932999999999998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44774</v>
      </c>
      <c r="E328" s="158">
        <v>48.055500000000002</v>
      </c>
      <c r="F328" s="158">
        <v>10.795</v>
      </c>
      <c r="G328" s="158">
        <v>10.795</v>
      </c>
      <c r="H328" s="158">
        <v>10.350199999999999</v>
      </c>
      <c r="I328" s="158">
        <v>8.7530999999999999</v>
      </c>
      <c r="J328" s="158">
        <v>9.2353000000000005</v>
      </c>
      <c r="K328" s="158">
        <v>2.2625999999999999</v>
      </c>
      <c r="L328" s="158">
        <v>3.1231</v>
      </c>
      <c r="M328" s="158">
        <v>3.2578</v>
      </c>
      <c r="N328" s="158">
        <v>3.4969999999999999</v>
      </c>
      <c r="O328" s="158">
        <v>6.2725</v>
      </c>
      <c r="P328" s="158">
        <v>6.5327000000000002</v>
      </c>
      <c r="Q328" s="158">
        <v>7.4335000000000004</v>
      </c>
      <c r="R328" s="158">
        <v>4.9630000000000001</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44774</v>
      </c>
      <c r="E329" s="158">
        <v>49.905999999999999</v>
      </c>
      <c r="F329" s="158">
        <v>11.1515</v>
      </c>
      <c r="G329" s="158">
        <v>11.1515</v>
      </c>
      <c r="H329" s="158">
        <v>10.7105</v>
      </c>
      <c r="I329" s="158">
        <v>9.1112000000000002</v>
      </c>
      <c r="J329" s="158">
        <v>9.5997000000000003</v>
      </c>
      <c r="K329" s="158">
        <v>2.6248999999999998</v>
      </c>
      <c r="L329" s="158">
        <v>3.4887000000000001</v>
      </c>
      <c r="M329" s="158">
        <v>3.6335000000000002</v>
      </c>
      <c r="N329" s="158">
        <v>3.8858999999999999</v>
      </c>
      <c r="O329" s="158">
        <v>6.6889000000000003</v>
      </c>
      <c r="P329" s="158">
        <v>6.9416000000000002</v>
      </c>
      <c r="Q329" s="158">
        <v>7.9954999999999998</v>
      </c>
      <c r="R329" s="158">
        <v>5.3703000000000003</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44774</v>
      </c>
      <c r="E330" s="158">
        <v>35.471600000000002</v>
      </c>
      <c r="F330" s="158">
        <v>13.013500000000001</v>
      </c>
      <c r="G330" s="158">
        <v>13.013500000000001</v>
      </c>
      <c r="H330" s="158">
        <v>8.8790999999999993</v>
      </c>
      <c r="I330" s="158">
        <v>6.3289</v>
      </c>
      <c r="J330" s="158">
        <v>6.6258999999999997</v>
      </c>
      <c r="K330" s="158">
        <v>2.2505000000000002</v>
      </c>
      <c r="L330" s="158">
        <v>2.7078000000000002</v>
      </c>
      <c r="M330" s="158">
        <v>2.5333000000000001</v>
      </c>
      <c r="N330" s="158">
        <v>2.9056000000000002</v>
      </c>
      <c r="O330" s="158">
        <v>5.9989999999999997</v>
      </c>
      <c r="P330" s="158">
        <v>5.7756999999999996</v>
      </c>
      <c r="Q330" s="158">
        <v>6.7031999999999998</v>
      </c>
      <c r="R330" s="158">
        <v>4.1021000000000001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44774</v>
      </c>
      <c r="E331" s="158">
        <v>38.693399999999997</v>
      </c>
      <c r="F331" s="158">
        <v>13.756500000000001</v>
      </c>
      <c r="G331" s="158">
        <v>13.756500000000001</v>
      </c>
      <c r="H331" s="158">
        <v>9.5990000000000002</v>
      </c>
      <c r="I331" s="158">
        <v>7.0602</v>
      </c>
      <c r="J331" s="158">
        <v>7.3517000000000001</v>
      </c>
      <c r="K331" s="158">
        <v>2.9719000000000002</v>
      </c>
      <c r="L331" s="158">
        <v>3.4217</v>
      </c>
      <c r="M331" s="158">
        <v>3.2904</v>
      </c>
      <c r="N331" s="158">
        <v>3.6404000000000001</v>
      </c>
      <c r="O331" s="158">
        <v>6.7694000000000001</v>
      </c>
      <c r="P331" s="158">
        <v>6.7305000000000001</v>
      </c>
      <c r="Q331" s="158">
        <v>7.6299000000000001</v>
      </c>
      <c r="R331" s="158">
        <v>4.8296000000000001</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44774</v>
      </c>
      <c r="E334" s="158">
        <v>12.821899999999999</v>
      </c>
      <c r="F334" s="158">
        <v>10.9221</v>
      </c>
      <c r="G334" s="158">
        <v>10.9221</v>
      </c>
      <c r="H334" s="158">
        <v>7.9420999999999999</v>
      </c>
      <c r="I334" s="158">
        <v>6.2778</v>
      </c>
      <c r="J334" s="158">
        <v>7.0949</v>
      </c>
      <c r="K334" s="158">
        <v>1.6238999999999999</v>
      </c>
      <c r="L334" s="158">
        <v>2.4933999999999998</v>
      </c>
      <c r="M334" s="158">
        <v>2.6347999999999998</v>
      </c>
      <c r="N334" s="158">
        <v>2.9742000000000002</v>
      </c>
      <c r="O334" s="158">
        <v>6.4588000000000001</v>
      </c>
      <c r="P334" s="158"/>
      <c r="Q334" s="158">
        <v>7.3632</v>
      </c>
      <c r="R334" s="158">
        <v>3.7389999999999999</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44774</v>
      </c>
      <c r="E335" s="158">
        <v>12.606999999999999</v>
      </c>
      <c r="F335" s="158">
        <v>10.431699999999999</v>
      </c>
      <c r="G335" s="158">
        <v>10.431699999999999</v>
      </c>
      <c r="H335" s="158">
        <v>7.4554999999999998</v>
      </c>
      <c r="I335" s="158">
        <v>5.8033000000000001</v>
      </c>
      <c r="J335" s="158">
        <v>6.6307999999999998</v>
      </c>
      <c r="K335" s="158">
        <v>1.1894</v>
      </c>
      <c r="L335" s="158">
        <v>2.044</v>
      </c>
      <c r="M335" s="158">
        <v>2.1815000000000002</v>
      </c>
      <c r="N335" s="158">
        <v>2.5146999999999999</v>
      </c>
      <c r="O335" s="158">
        <v>5.9530000000000003</v>
      </c>
      <c r="P335" s="158"/>
      <c r="Q335" s="158">
        <v>6.8457999999999997</v>
      </c>
      <c r="R335" s="158">
        <v>3.2595999999999998</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44774</v>
      </c>
      <c r="E336" s="158">
        <v>32.759500000000003</v>
      </c>
      <c r="F336" s="158">
        <v>9.3291000000000004</v>
      </c>
      <c r="G336" s="158">
        <v>9.3291000000000004</v>
      </c>
      <c r="H336" s="158">
        <v>4.923</v>
      </c>
      <c r="I336" s="158">
        <v>3.9933000000000001</v>
      </c>
      <c r="J336" s="158">
        <v>5.8151000000000002</v>
      </c>
      <c r="K336" s="158">
        <v>1.5446</v>
      </c>
      <c r="L336" s="158">
        <v>2.6259000000000001</v>
      </c>
      <c r="M336" s="158">
        <v>2.6907999999999999</v>
      </c>
      <c r="N336" s="158">
        <v>2.6360999999999999</v>
      </c>
      <c r="O336" s="158">
        <v>6.6219999999999999</v>
      </c>
      <c r="P336" s="158">
        <v>6.4775999999999998</v>
      </c>
      <c r="Q336" s="158">
        <v>6.9756999999999998</v>
      </c>
      <c r="R336" s="158">
        <v>3.8639000000000001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44774</v>
      </c>
      <c r="E337" s="158">
        <v>33.652099999999997</v>
      </c>
      <c r="F337" s="158">
        <v>9.5521999999999991</v>
      </c>
      <c r="G337" s="158">
        <v>9.5521999999999991</v>
      </c>
      <c r="H337" s="158">
        <v>5.1647999999999996</v>
      </c>
      <c r="I337" s="158">
        <v>4.2446999999999999</v>
      </c>
      <c r="J337" s="158">
        <v>6.0664999999999996</v>
      </c>
      <c r="K337" s="158">
        <v>1.7687999999999999</v>
      </c>
      <c r="L337" s="158">
        <v>2.8668</v>
      </c>
      <c r="M337" s="158">
        <v>2.9392999999999998</v>
      </c>
      <c r="N337" s="158">
        <v>2.8892000000000002</v>
      </c>
      <c r="O337" s="158">
        <v>6.8730000000000002</v>
      </c>
      <c r="P337" s="158">
        <v>6.8164999999999996</v>
      </c>
      <c r="Q337" s="158">
        <v>7.6771000000000003</v>
      </c>
      <c r="R337" s="158">
        <v>4.1201999999999996</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44774</v>
      </c>
      <c r="E340" s="158">
        <v>12.6457</v>
      </c>
      <c r="F340" s="158">
        <v>11.267200000000001</v>
      </c>
      <c r="G340" s="158">
        <v>11.267200000000001</v>
      </c>
      <c r="H340" s="158">
        <v>8.4253</v>
      </c>
      <c r="I340" s="158">
        <v>6.2618999999999998</v>
      </c>
      <c r="J340" s="158">
        <v>7.1566999999999998</v>
      </c>
      <c r="K340" s="158">
        <v>0.35339999999999999</v>
      </c>
      <c r="L340" s="158">
        <v>1.6382000000000001</v>
      </c>
      <c r="M340" s="158">
        <v>1.8360000000000001</v>
      </c>
      <c r="N340" s="158">
        <v>2.3285</v>
      </c>
      <c r="O340" s="158">
        <v>6.4808000000000003</v>
      </c>
      <c r="P340" s="158"/>
      <c r="Q340" s="158">
        <v>5.7634999999999996</v>
      </c>
      <c r="R340" s="158">
        <v>3.3696999999999999</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44774</v>
      </c>
      <c r="E341" s="158">
        <v>12.471500000000001</v>
      </c>
      <c r="F341" s="158">
        <v>11.033799999999999</v>
      </c>
      <c r="G341" s="158">
        <v>11.033799999999999</v>
      </c>
      <c r="H341" s="158">
        <v>8.1236999999999995</v>
      </c>
      <c r="I341" s="158">
        <v>5.9504999999999999</v>
      </c>
      <c r="J341" s="158">
        <v>6.8273999999999999</v>
      </c>
      <c r="K341" s="158">
        <v>9.2999999999999992E-3</v>
      </c>
      <c r="L341" s="158">
        <v>1.2544</v>
      </c>
      <c r="M341" s="158">
        <v>1.4478</v>
      </c>
      <c r="N341" s="158">
        <v>1.9573</v>
      </c>
      <c r="O341" s="158">
        <v>6.1295999999999999</v>
      </c>
      <c r="P341" s="158"/>
      <c r="Q341" s="158">
        <v>5.4138000000000002</v>
      </c>
      <c r="R341" s="158">
        <v>3.0451999999999999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44774</v>
      </c>
      <c r="E342" s="158">
        <v>13.473100000000001</v>
      </c>
      <c r="F342" s="158">
        <v>12.565099999999999</v>
      </c>
      <c r="G342" s="158">
        <v>12.565099999999999</v>
      </c>
      <c r="H342" s="158">
        <v>10.8978</v>
      </c>
      <c r="I342" s="158">
        <v>7.9385000000000003</v>
      </c>
      <c r="J342" s="158">
        <v>8.2723999999999993</v>
      </c>
      <c r="K342" s="158">
        <v>2.0891000000000002</v>
      </c>
      <c r="L342" s="158">
        <v>2.9954000000000001</v>
      </c>
      <c r="M342" s="158">
        <v>2.8365</v>
      </c>
      <c r="N342" s="158">
        <v>3.1341000000000001</v>
      </c>
      <c r="O342" s="158">
        <v>6.7279999999999998</v>
      </c>
      <c r="P342" s="158"/>
      <c r="Q342" s="158">
        <v>7.7706</v>
      </c>
      <c r="R342" s="158">
        <v>4.0846999999999998</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44774</v>
      </c>
      <c r="E343" s="158">
        <v>13.303699999999999</v>
      </c>
      <c r="F343" s="158">
        <v>12.267099999999999</v>
      </c>
      <c r="G343" s="158">
        <v>12.267099999999999</v>
      </c>
      <c r="H343" s="158">
        <v>10.603999999999999</v>
      </c>
      <c r="I343" s="158">
        <v>7.6456</v>
      </c>
      <c r="J343" s="158">
        <v>7.9747000000000003</v>
      </c>
      <c r="K343" s="158">
        <v>1.7621</v>
      </c>
      <c r="L343" s="158">
        <v>2.6568999999999998</v>
      </c>
      <c r="M343" s="158">
        <v>2.4895999999999998</v>
      </c>
      <c r="N343" s="158">
        <v>2.7732000000000001</v>
      </c>
      <c r="O343" s="158">
        <v>6.4111000000000002</v>
      </c>
      <c r="P343" s="158"/>
      <c r="Q343" s="158">
        <v>7.4288999999999996</v>
      </c>
      <c r="R343" s="158">
        <v>3.7551000000000001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12.362430952380954</v>
      </c>
      <c r="G344" s="160">
        <v>12.362430952380954</v>
      </c>
      <c r="H344" s="160">
        <v>11.637623809523806</v>
      </c>
      <c r="I344" s="160">
        <v>8.8999690476190469</v>
      </c>
      <c r="J344" s="160">
        <v>9.3266619047619042</v>
      </c>
      <c r="K344" s="160">
        <v>1.5107428571428569</v>
      </c>
      <c r="L344" s="160">
        <v>2.1918880952380952</v>
      </c>
      <c r="M344" s="160">
        <v>2.1698404761904757</v>
      </c>
      <c r="N344" s="160">
        <v>2.686359523809525</v>
      </c>
      <c r="O344" s="160">
        <v>6.318955555555557</v>
      </c>
      <c r="P344" s="160">
        <v>6.5015107142857138</v>
      </c>
      <c r="Q344" s="160">
        <v>6.8963238095238113</v>
      </c>
      <c r="R344" s="160">
        <v>3.8614305555555553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11.209350000000001</v>
      </c>
      <c r="G345" s="160">
        <v>11.209350000000001</v>
      </c>
      <c r="H345" s="160">
        <v>10.1364</v>
      </c>
      <c r="I345" s="160">
        <v>7.95465</v>
      </c>
      <c r="J345" s="160">
        <v>8.4482499999999998</v>
      </c>
      <c r="K345" s="160">
        <v>1.6223999999999998</v>
      </c>
      <c r="L345" s="160">
        <v>2.2378999999999998</v>
      </c>
      <c r="M345" s="160">
        <v>2.2572000000000001</v>
      </c>
      <c r="N345" s="160">
        <v>2.7511000000000001</v>
      </c>
      <c r="O345" s="160">
        <v>6.4235000000000007</v>
      </c>
      <c r="P345" s="160">
        <v>6.7382500000000007</v>
      </c>
      <c r="Q345" s="160">
        <v>7.3673999999999999</v>
      </c>
      <c r="R345" s="160">
        <v>3.88605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44774</v>
      </c>
      <c r="E348" s="158">
        <v>17.915800000000001</v>
      </c>
      <c r="F348" s="158">
        <v>14.005599999999999</v>
      </c>
      <c r="G348" s="158">
        <v>14.005599999999999</v>
      </c>
      <c r="H348" s="158">
        <v>11.258599999999999</v>
      </c>
      <c r="I348" s="158">
        <v>13.383599999999999</v>
      </c>
      <c r="J348" s="158">
        <v>39.6524</v>
      </c>
      <c r="K348" s="158">
        <v>13.798400000000001</v>
      </c>
      <c r="L348" s="158">
        <v>10.045199999999999</v>
      </c>
      <c r="M348" s="158">
        <v>8.1537000000000006</v>
      </c>
      <c r="N348" s="158">
        <v>7.7187000000000001</v>
      </c>
      <c r="O348" s="158">
        <v>7.1736000000000004</v>
      </c>
      <c r="P348" s="158">
        <v>7.1081000000000003</v>
      </c>
      <c r="Q348" s="158">
        <v>8.3094000000000001</v>
      </c>
      <c r="R348" s="158">
        <v>8.8059999999999992</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44774</v>
      </c>
      <c r="E349" s="158">
        <v>16.771100000000001</v>
      </c>
      <c r="F349" s="158">
        <v>13.1449</v>
      </c>
      <c r="G349" s="158">
        <v>13.1449</v>
      </c>
      <c r="H349" s="158">
        <v>10.405099999999999</v>
      </c>
      <c r="I349" s="158">
        <v>12.5274</v>
      </c>
      <c r="J349" s="158">
        <v>38.76</v>
      </c>
      <c r="K349" s="158">
        <v>12.9086</v>
      </c>
      <c r="L349" s="158">
        <v>9.0457000000000001</v>
      </c>
      <c r="M349" s="158">
        <v>7.2035</v>
      </c>
      <c r="N349" s="158">
        <v>6.7919</v>
      </c>
      <c r="O349" s="158">
        <v>6.2826000000000004</v>
      </c>
      <c r="P349" s="158">
        <v>6.1158000000000001</v>
      </c>
      <c r="Q349" s="158">
        <v>7.3335999999999997</v>
      </c>
      <c r="R349" s="158">
        <v>7.8909000000000002</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44774</v>
      </c>
      <c r="E350" s="158">
        <v>0.1701</v>
      </c>
      <c r="F350" s="158">
        <v>0</v>
      </c>
      <c r="G350" s="158">
        <v>0</v>
      </c>
      <c r="H350" s="158">
        <v>0</v>
      </c>
      <c r="I350" s="158">
        <v>0</v>
      </c>
      <c r="J350" s="158">
        <v>0</v>
      </c>
      <c r="K350" s="158">
        <v>0.45710000000000001</v>
      </c>
      <c r="L350" s="158">
        <v>-119.1414</v>
      </c>
      <c r="M350" s="158">
        <v>-78.991200000000006</v>
      </c>
      <c r="N350" s="158">
        <v>-58.759099999999997</v>
      </c>
      <c r="O350" s="158"/>
      <c r="P350" s="158"/>
      <c r="Q350" s="158">
        <v>-35.254300000000001</v>
      </c>
      <c r="R350" s="158">
        <v>-35.993000000000002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44774</v>
      </c>
      <c r="E351" s="158">
        <v>0.16289999999999999</v>
      </c>
      <c r="F351" s="158">
        <v>0</v>
      </c>
      <c r="G351" s="158">
        <v>0</v>
      </c>
      <c r="H351" s="158">
        <v>0</v>
      </c>
      <c r="I351" s="158">
        <v>0</v>
      </c>
      <c r="J351" s="158">
        <v>0.72319999999999995</v>
      </c>
      <c r="K351" s="158">
        <v>0.4773</v>
      </c>
      <c r="L351" s="158">
        <v>-119.1198</v>
      </c>
      <c r="M351" s="158">
        <v>-78.976799999999997</v>
      </c>
      <c r="N351" s="158">
        <v>-58.748399999999997</v>
      </c>
      <c r="O351" s="158"/>
      <c r="P351" s="158"/>
      <c r="Q351" s="158">
        <v>-35.246600000000001</v>
      </c>
      <c r="R351" s="158">
        <v>-35.9846</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44774</v>
      </c>
      <c r="E352" s="158">
        <v>18.9282</v>
      </c>
      <c r="F352" s="158">
        <v>13.9643</v>
      </c>
      <c r="G352" s="158">
        <v>13.9643</v>
      </c>
      <c r="H352" s="158">
        <v>10.9041</v>
      </c>
      <c r="I352" s="158">
        <v>9.5249000000000006</v>
      </c>
      <c r="J352" s="158">
        <v>10.1578</v>
      </c>
      <c r="K352" s="158">
        <v>3.1768000000000001</v>
      </c>
      <c r="L352" s="158">
        <v>4.0216000000000003</v>
      </c>
      <c r="M352" s="158">
        <v>4.194</v>
      </c>
      <c r="N352" s="158">
        <v>4.7327000000000004</v>
      </c>
      <c r="O352" s="158">
        <v>7.4901999999999997</v>
      </c>
      <c r="P352" s="158">
        <v>6.7484999999999999</v>
      </c>
      <c r="Q352" s="158">
        <v>8.2467000000000006</v>
      </c>
      <c r="R352" s="158">
        <v>6.6592000000000002</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44774</v>
      </c>
      <c r="E353" s="158">
        <v>17.3185</v>
      </c>
      <c r="F353" s="158">
        <v>13.151400000000001</v>
      </c>
      <c r="G353" s="158">
        <v>13.151400000000001</v>
      </c>
      <c r="H353" s="158">
        <v>10.0756</v>
      </c>
      <c r="I353" s="158">
        <v>8.6849000000000007</v>
      </c>
      <c r="J353" s="158">
        <v>9.2986000000000004</v>
      </c>
      <c r="K353" s="158">
        <v>2.3117999999999999</v>
      </c>
      <c r="L353" s="158">
        <v>3.1612</v>
      </c>
      <c r="M353" s="158">
        <v>3.3172999999999999</v>
      </c>
      <c r="N353" s="158">
        <v>3.8355999999999999</v>
      </c>
      <c r="O353" s="158">
        <v>6.4104000000000001</v>
      </c>
      <c r="P353" s="158">
        <v>5.5570000000000004</v>
      </c>
      <c r="Q353" s="158">
        <v>7.0585000000000004</v>
      </c>
      <c r="R353" s="158">
        <v>5.6359000000000004</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44774</v>
      </c>
      <c r="E354" s="158">
        <v>10.5145</v>
      </c>
      <c r="F354" s="158">
        <v>8.8005999999999993</v>
      </c>
      <c r="G354" s="158">
        <v>8.8005999999999993</v>
      </c>
      <c r="H354" s="158">
        <v>6.7531999999999996</v>
      </c>
      <c r="I354" s="158">
        <v>4.9188000000000001</v>
      </c>
      <c r="J354" s="158">
        <v>7.29</v>
      </c>
      <c r="K354" s="158">
        <v>2.9358</v>
      </c>
      <c r="L354" s="158">
        <v>254.5428</v>
      </c>
      <c r="M354" s="158">
        <v>187.21180000000001</v>
      </c>
      <c r="N354" s="158">
        <v>141.7944</v>
      </c>
      <c r="O354" s="158">
        <v>13.7636</v>
      </c>
      <c r="P354" s="158">
        <v>-3.8014000000000001</v>
      </c>
      <c r="Q354" s="158">
        <v>0.67749999999999999</v>
      </c>
      <c r="R354" s="158">
        <v>63.929200000000002</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44774</v>
      </c>
      <c r="E355" s="158">
        <v>10.356999999999999</v>
      </c>
      <c r="F355" s="158">
        <v>8.4639000000000006</v>
      </c>
      <c r="G355" s="158">
        <v>8.4639000000000006</v>
      </c>
      <c r="H355" s="158">
        <v>6.4522000000000004</v>
      </c>
      <c r="I355" s="158">
        <v>4.6399999999999997</v>
      </c>
      <c r="J355" s="158">
        <v>6.9988000000000001</v>
      </c>
      <c r="K355" s="158">
        <v>2.6499000000000001</v>
      </c>
      <c r="L355" s="158">
        <v>253.90379999999999</v>
      </c>
      <c r="M355" s="158">
        <v>186.5351</v>
      </c>
      <c r="N355" s="158">
        <v>141.11099999999999</v>
      </c>
      <c r="O355" s="158">
        <v>13.446199999999999</v>
      </c>
      <c r="P355" s="158">
        <v>-4.0347</v>
      </c>
      <c r="Q355" s="158">
        <v>0.47320000000000001</v>
      </c>
      <c r="R355" s="158">
        <v>63.469000000000001</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44774</v>
      </c>
      <c r="E356" s="158">
        <v>19.137799999999999</v>
      </c>
      <c r="F356" s="158">
        <v>12.091100000000001</v>
      </c>
      <c r="G356" s="158">
        <v>12.091100000000001</v>
      </c>
      <c r="H356" s="158">
        <v>10.8391</v>
      </c>
      <c r="I356" s="158">
        <v>7.7882999999999996</v>
      </c>
      <c r="J356" s="158">
        <v>8.7454000000000001</v>
      </c>
      <c r="K356" s="158">
        <v>2.4234</v>
      </c>
      <c r="L356" s="158">
        <v>3.8353999999999999</v>
      </c>
      <c r="M356" s="158">
        <v>4.0762</v>
      </c>
      <c r="N356" s="158">
        <v>13.4458</v>
      </c>
      <c r="O356" s="158">
        <v>8.6693999999999996</v>
      </c>
      <c r="P356" s="158">
        <v>7.4570999999999996</v>
      </c>
      <c r="Q356" s="158">
        <v>9.0073000000000008</v>
      </c>
      <c r="R356" s="158">
        <v>13.8901</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44774</v>
      </c>
      <c r="E357" s="158">
        <v>17.796500000000002</v>
      </c>
      <c r="F357" s="158">
        <v>11.290800000000001</v>
      </c>
      <c r="G357" s="158">
        <v>11.290800000000001</v>
      </c>
      <c r="H357" s="158">
        <v>10.0397</v>
      </c>
      <c r="I357" s="158">
        <v>6.9772999999999996</v>
      </c>
      <c r="J357" s="158">
        <v>7.9260999999999999</v>
      </c>
      <c r="K357" s="158">
        <v>1.6301000000000001</v>
      </c>
      <c r="L357" s="158">
        <v>3.0306999999999999</v>
      </c>
      <c r="M357" s="158">
        <v>3.2726000000000002</v>
      </c>
      <c r="N357" s="158">
        <v>12.585699999999999</v>
      </c>
      <c r="O357" s="158">
        <v>7.8478000000000003</v>
      </c>
      <c r="P357" s="158">
        <v>6.5568</v>
      </c>
      <c r="Q357" s="158">
        <v>7.9599000000000002</v>
      </c>
      <c r="R357" s="158">
        <v>13.0624</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44774</v>
      </c>
      <c r="E360" s="158">
        <v>35.279400000000003</v>
      </c>
      <c r="F360" s="158">
        <v>10.2857</v>
      </c>
      <c r="G360" s="158">
        <v>10.2857</v>
      </c>
      <c r="H360" s="158">
        <v>8.5272000000000006</v>
      </c>
      <c r="I360" s="158">
        <v>6.8463000000000003</v>
      </c>
      <c r="J360" s="158">
        <v>7.9089999999999998</v>
      </c>
      <c r="K360" s="158">
        <v>2.2461000000000002</v>
      </c>
      <c r="L360" s="158">
        <v>15.5555</v>
      </c>
      <c r="M360" s="158">
        <v>11.1959</v>
      </c>
      <c r="N360" s="158">
        <v>8.7730999999999995</v>
      </c>
      <c r="O360" s="158">
        <v>6.7011000000000003</v>
      </c>
      <c r="P360" s="158">
        <v>4.4157999999999999</v>
      </c>
      <c r="Q360" s="158">
        <v>7.1478000000000002</v>
      </c>
      <c r="R360" s="158">
        <v>7.6280000000000001</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44774</v>
      </c>
      <c r="E361" s="158">
        <v>33.077100000000002</v>
      </c>
      <c r="F361" s="158">
        <v>9.4604999999999997</v>
      </c>
      <c r="G361" s="158">
        <v>9.4604999999999997</v>
      </c>
      <c r="H361" s="158">
        <v>7.7042000000000002</v>
      </c>
      <c r="I361" s="158">
        <v>6.0358000000000001</v>
      </c>
      <c r="J361" s="158">
        <v>7.1013000000000002</v>
      </c>
      <c r="K361" s="158">
        <v>1.4493</v>
      </c>
      <c r="L361" s="158">
        <v>14.730499999999999</v>
      </c>
      <c r="M361" s="158">
        <v>10.3003</v>
      </c>
      <c r="N361" s="158">
        <v>7.8651</v>
      </c>
      <c r="O361" s="158">
        <v>5.8453999999999997</v>
      </c>
      <c r="P361" s="158">
        <v>3.617</v>
      </c>
      <c r="Q361" s="158">
        <v>6.4173999999999998</v>
      </c>
      <c r="R361" s="158">
        <v>6.7496</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44774</v>
      </c>
      <c r="E362" s="158">
        <v>23.858499999999999</v>
      </c>
      <c r="F362" s="158">
        <v>14.7043</v>
      </c>
      <c r="G362" s="158">
        <v>14.7043</v>
      </c>
      <c r="H362" s="158">
        <v>-4.4109999999999996</v>
      </c>
      <c r="I362" s="158">
        <v>-2.3146</v>
      </c>
      <c r="J362" s="158">
        <v>7.5792999999999999</v>
      </c>
      <c r="K362" s="158">
        <v>2.6198999999999999</v>
      </c>
      <c r="L362" s="158">
        <v>11.270899999999999</v>
      </c>
      <c r="M362" s="158">
        <v>8.8008000000000006</v>
      </c>
      <c r="N362" s="158">
        <v>13.5329</v>
      </c>
      <c r="O362" s="158">
        <v>6.5704000000000002</v>
      </c>
      <c r="P362" s="158">
        <v>6.6631999999999998</v>
      </c>
      <c r="Q362" s="158">
        <v>8.5012000000000008</v>
      </c>
      <c r="R362" s="158">
        <v>14.173299999999999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44774</v>
      </c>
      <c r="E363" s="158">
        <v>24.075299999999999</v>
      </c>
      <c r="F363" s="158">
        <v>14.723699999999999</v>
      </c>
      <c r="G363" s="158">
        <v>14.723699999999999</v>
      </c>
      <c r="H363" s="158">
        <v>-4.4145000000000003</v>
      </c>
      <c r="I363" s="158">
        <v>-2.3153999999999999</v>
      </c>
      <c r="J363" s="158">
        <v>7.5750000000000002</v>
      </c>
      <c r="K363" s="158">
        <v>2.6191</v>
      </c>
      <c r="L363" s="158">
        <v>5.1900000000000002E-2</v>
      </c>
      <c r="M363" s="158">
        <v>1.2929999999999999</v>
      </c>
      <c r="N363" s="158">
        <v>7.5796999999999999</v>
      </c>
      <c r="O363" s="158">
        <v>5.0193000000000003</v>
      </c>
      <c r="P363" s="158">
        <v>6.0362</v>
      </c>
      <c r="Q363" s="158">
        <v>8.1882000000000001</v>
      </c>
      <c r="R363" s="158">
        <v>11.3314</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44774</v>
      </c>
      <c r="E366" s="158">
        <v>0.53190000000000004</v>
      </c>
      <c r="F366" s="158">
        <v>11.447699999999999</v>
      </c>
      <c r="G366" s="158">
        <v>11.447699999999999</v>
      </c>
      <c r="H366" s="158">
        <v>10.8058</v>
      </c>
      <c r="I366" s="158">
        <v>10.828200000000001</v>
      </c>
      <c r="J366" s="158">
        <v>10.9475</v>
      </c>
      <c r="K366" s="158">
        <v>11.036300000000001</v>
      </c>
      <c r="L366" s="158"/>
      <c r="M366" s="158"/>
      <c r="N366" s="158"/>
      <c r="O366" s="158"/>
      <c r="P366" s="158"/>
      <c r="Q366" s="158">
        <v>11.247999999999999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44774</v>
      </c>
      <c r="E367" s="158">
        <v>0.56269999999999998</v>
      </c>
      <c r="F367" s="158">
        <v>10.820600000000001</v>
      </c>
      <c r="G367" s="158">
        <v>10.820600000000001</v>
      </c>
      <c r="H367" s="158">
        <v>10.213200000000001</v>
      </c>
      <c r="I367" s="158">
        <v>10.7003</v>
      </c>
      <c r="J367" s="158">
        <v>10.7691</v>
      </c>
      <c r="K367" s="158">
        <v>10.998900000000001</v>
      </c>
      <c r="L367" s="158"/>
      <c r="M367" s="158"/>
      <c r="N367" s="158"/>
      <c r="O367" s="158"/>
      <c r="P367" s="158"/>
      <c r="Q367" s="158">
        <v>11.211499999999999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44774</v>
      </c>
      <c r="E370" s="158">
        <v>19.5092</v>
      </c>
      <c r="F370" s="158">
        <v>14.4231</v>
      </c>
      <c r="G370" s="158">
        <v>14.4231</v>
      </c>
      <c r="H370" s="158">
        <v>14.177199999999999</v>
      </c>
      <c r="I370" s="158">
        <v>10.398099999999999</v>
      </c>
      <c r="J370" s="158">
        <v>10.780099999999999</v>
      </c>
      <c r="K370" s="158">
        <v>1.6932</v>
      </c>
      <c r="L370" s="158">
        <v>2.7174</v>
      </c>
      <c r="M370" s="158">
        <v>2.8664999999999998</v>
      </c>
      <c r="N370" s="158">
        <v>3.6267999999999998</v>
      </c>
      <c r="O370" s="158">
        <v>7.5471000000000004</v>
      </c>
      <c r="P370" s="158">
        <v>6.9034000000000004</v>
      </c>
      <c r="Q370" s="158">
        <v>8.3233999999999995</v>
      </c>
      <c r="R370" s="158">
        <v>6.5792000000000002</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44774</v>
      </c>
      <c r="E371" s="158">
        <v>20.709499999999998</v>
      </c>
      <c r="F371" s="158">
        <v>15.058400000000001</v>
      </c>
      <c r="G371" s="158">
        <v>15.058400000000001</v>
      </c>
      <c r="H371" s="158">
        <v>14.7963</v>
      </c>
      <c r="I371" s="158">
        <v>11.0114</v>
      </c>
      <c r="J371" s="158">
        <v>11.3948</v>
      </c>
      <c r="K371" s="158">
        <v>2.3180999999999998</v>
      </c>
      <c r="L371" s="158">
        <v>3.3679999999999999</v>
      </c>
      <c r="M371" s="158">
        <v>3.5306000000000002</v>
      </c>
      <c r="N371" s="158">
        <v>4.2782</v>
      </c>
      <c r="O371" s="158">
        <v>8.1096000000000004</v>
      </c>
      <c r="P371" s="158">
        <v>7.5430000000000001</v>
      </c>
      <c r="Q371" s="158">
        <v>9.0998999999999999</v>
      </c>
      <c r="R371" s="158">
        <v>7.1879</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44774</v>
      </c>
      <c r="E372" s="158">
        <v>25.4712</v>
      </c>
      <c r="F372" s="158">
        <v>13.0542</v>
      </c>
      <c r="G372" s="158">
        <v>13.0542</v>
      </c>
      <c r="H372" s="158">
        <v>16.614100000000001</v>
      </c>
      <c r="I372" s="158">
        <v>12.4856</v>
      </c>
      <c r="J372" s="158">
        <v>10.771100000000001</v>
      </c>
      <c r="K372" s="158">
        <v>4.1102999999999996</v>
      </c>
      <c r="L372" s="158">
        <v>4.7187999999999999</v>
      </c>
      <c r="M372" s="158">
        <v>4.6769999999999996</v>
      </c>
      <c r="N372" s="158">
        <v>4.9305000000000003</v>
      </c>
      <c r="O372" s="158">
        <v>7.6553000000000004</v>
      </c>
      <c r="P372" s="158">
        <v>7.2922000000000002</v>
      </c>
      <c r="Q372" s="158">
        <v>8.3424999999999994</v>
      </c>
      <c r="R372" s="158">
        <v>6.3616000000000001</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44774</v>
      </c>
      <c r="E373" s="158">
        <v>27.532</v>
      </c>
      <c r="F373" s="158">
        <v>13.714700000000001</v>
      </c>
      <c r="G373" s="158">
        <v>13.714700000000001</v>
      </c>
      <c r="H373" s="158">
        <v>17.272600000000001</v>
      </c>
      <c r="I373" s="158">
        <v>13.1433</v>
      </c>
      <c r="J373" s="158">
        <v>11.4343</v>
      </c>
      <c r="K373" s="158">
        <v>4.7755999999999998</v>
      </c>
      <c r="L373" s="158">
        <v>5.3712</v>
      </c>
      <c r="M373" s="158">
        <v>5.3483999999999998</v>
      </c>
      <c r="N373" s="158">
        <v>5.6148999999999996</v>
      </c>
      <c r="O373" s="158">
        <v>8.3360000000000003</v>
      </c>
      <c r="P373" s="158">
        <v>8.077</v>
      </c>
      <c r="Q373" s="158">
        <v>9.0574999999999992</v>
      </c>
      <c r="R373" s="158">
        <v>7.0750999999999999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44774</v>
      </c>
      <c r="E374" s="158">
        <v>15.306100000000001</v>
      </c>
      <c r="F374" s="158">
        <v>16.795300000000001</v>
      </c>
      <c r="G374" s="158">
        <v>16.795300000000001</v>
      </c>
      <c r="H374" s="158">
        <v>13.6281</v>
      </c>
      <c r="I374" s="158">
        <v>7.4135</v>
      </c>
      <c r="J374" s="158">
        <v>8.9602000000000004</v>
      </c>
      <c r="K374" s="158">
        <v>0.58440000000000003</v>
      </c>
      <c r="L374" s="158">
        <v>1.9757</v>
      </c>
      <c r="M374" s="158">
        <v>2.1271</v>
      </c>
      <c r="N374" s="158">
        <v>13.5802</v>
      </c>
      <c r="O374" s="158">
        <v>3.3978999999999999</v>
      </c>
      <c r="P374" s="158">
        <v>2.8771</v>
      </c>
      <c r="Q374" s="158">
        <v>5.1859000000000002</v>
      </c>
      <c r="R374" s="158">
        <v>10.6488</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44774</v>
      </c>
      <c r="E375" s="158">
        <v>16.418800000000001</v>
      </c>
      <c r="F375" s="158">
        <v>17.587599999999998</v>
      </c>
      <c r="G375" s="158">
        <v>17.587599999999998</v>
      </c>
      <c r="H375" s="158">
        <v>14.394299999999999</v>
      </c>
      <c r="I375" s="158">
        <v>8.1555</v>
      </c>
      <c r="J375" s="158">
        <v>9.6957000000000004</v>
      </c>
      <c r="K375" s="158">
        <v>1.3169999999999999</v>
      </c>
      <c r="L375" s="158">
        <v>2.7147999999999999</v>
      </c>
      <c r="M375" s="158">
        <v>2.8714</v>
      </c>
      <c r="N375" s="158">
        <v>14.414300000000001</v>
      </c>
      <c r="O375" s="158">
        <v>4.1064999999999996</v>
      </c>
      <c r="P375" s="158">
        <v>3.7031000000000001</v>
      </c>
      <c r="Q375" s="158">
        <v>6.0663</v>
      </c>
      <c r="R375" s="158">
        <v>11.445600000000001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44774</v>
      </c>
      <c r="E376" s="158">
        <v>14.3681</v>
      </c>
      <c r="F376" s="158">
        <v>19.677099999999999</v>
      </c>
      <c r="G376" s="158">
        <v>19.677099999999999</v>
      </c>
      <c r="H376" s="158">
        <v>15.578799999999999</v>
      </c>
      <c r="I376" s="158">
        <v>10.4023</v>
      </c>
      <c r="J376" s="158">
        <v>9.3416999999999994</v>
      </c>
      <c r="K376" s="158">
        <v>2.8064</v>
      </c>
      <c r="L376" s="158">
        <v>3.0547</v>
      </c>
      <c r="M376" s="158">
        <v>2.8443000000000001</v>
      </c>
      <c r="N376" s="158">
        <v>3.6377999999999999</v>
      </c>
      <c r="O376" s="158">
        <v>6.1627000000000001</v>
      </c>
      <c r="P376" s="158">
        <v>6.5564999999999998</v>
      </c>
      <c r="Q376" s="158">
        <v>6.9202000000000004</v>
      </c>
      <c r="R376" s="158">
        <v>5.0202999999999998</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44774</v>
      </c>
      <c r="E377" s="158">
        <v>13.619</v>
      </c>
      <c r="F377" s="158">
        <v>18.6999</v>
      </c>
      <c r="G377" s="158">
        <v>18.6999</v>
      </c>
      <c r="H377" s="158">
        <v>14.6282</v>
      </c>
      <c r="I377" s="158">
        <v>9.4527000000000001</v>
      </c>
      <c r="J377" s="158">
        <v>8.3848000000000003</v>
      </c>
      <c r="K377" s="158">
        <v>1.8564000000000001</v>
      </c>
      <c r="L377" s="158">
        <v>2.0945</v>
      </c>
      <c r="M377" s="158">
        <v>1.8805000000000001</v>
      </c>
      <c r="N377" s="158">
        <v>2.6625999999999999</v>
      </c>
      <c r="O377" s="158">
        <v>5.1749000000000001</v>
      </c>
      <c r="P377" s="158">
        <v>5.5057</v>
      </c>
      <c r="Q377" s="158">
        <v>5.8684000000000003</v>
      </c>
      <c r="R377" s="158">
        <v>4.0086000000000004</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44774</v>
      </c>
      <c r="E378" s="158">
        <v>1491.5501999999999</v>
      </c>
      <c r="F378" s="158">
        <v>10.4239</v>
      </c>
      <c r="G378" s="158">
        <v>10.4239</v>
      </c>
      <c r="H378" s="158">
        <v>11.798999999999999</v>
      </c>
      <c r="I378" s="158">
        <v>9.5547000000000004</v>
      </c>
      <c r="J378" s="158">
        <v>7.8901000000000003</v>
      </c>
      <c r="K378" s="158">
        <v>1.4077</v>
      </c>
      <c r="L378" s="158">
        <v>1.2430000000000001</v>
      </c>
      <c r="M378" s="158">
        <v>1.4069</v>
      </c>
      <c r="N378" s="158">
        <v>1.8097000000000001</v>
      </c>
      <c r="O378" s="158">
        <v>4.6718000000000002</v>
      </c>
      <c r="P378" s="158">
        <v>2.4954000000000001</v>
      </c>
      <c r="Q378" s="158">
        <v>5.1829000000000001</v>
      </c>
      <c r="R378" s="158">
        <v>2.6703000000000001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44774</v>
      </c>
      <c r="E379" s="158">
        <v>1604.8312000000001</v>
      </c>
      <c r="F379" s="158">
        <v>11.644600000000001</v>
      </c>
      <c r="G379" s="158">
        <v>11.644600000000001</v>
      </c>
      <c r="H379" s="158">
        <v>13.021800000000001</v>
      </c>
      <c r="I379" s="158">
        <v>10.779500000000001</v>
      </c>
      <c r="J379" s="158">
        <v>9.1188000000000002</v>
      </c>
      <c r="K379" s="158">
        <v>2.6341999999999999</v>
      </c>
      <c r="L379" s="158">
        <v>2.4731000000000001</v>
      </c>
      <c r="M379" s="158">
        <v>2.6383000000000001</v>
      </c>
      <c r="N379" s="158">
        <v>3.0436000000000001</v>
      </c>
      <c r="O379" s="158">
        <v>5.9131</v>
      </c>
      <c r="P379" s="158">
        <v>3.5537000000000001</v>
      </c>
      <c r="Q379" s="158">
        <v>6.1605999999999996</v>
      </c>
      <c r="R379" s="158">
        <v>3.8860000000000001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44774</v>
      </c>
      <c r="E380" s="158">
        <v>24.170100000000001</v>
      </c>
      <c r="F380" s="158">
        <v>10.2776</v>
      </c>
      <c r="G380" s="158">
        <v>10.2776</v>
      </c>
      <c r="H380" s="158">
        <v>11.220599999999999</v>
      </c>
      <c r="I380" s="158">
        <v>6.2062999999999997</v>
      </c>
      <c r="J380" s="158">
        <v>8.5228999999999999</v>
      </c>
      <c r="K380" s="158">
        <v>0.33279999999999998</v>
      </c>
      <c r="L380" s="158">
        <v>-2.2082000000000002</v>
      </c>
      <c r="M380" s="158">
        <v>-0.45429999999999998</v>
      </c>
      <c r="N380" s="158">
        <v>1.097</v>
      </c>
      <c r="O380" s="158">
        <v>4.9112999999999998</v>
      </c>
      <c r="P380" s="158">
        <v>5.5686</v>
      </c>
      <c r="Q380" s="158">
        <v>7.4809999999999999</v>
      </c>
      <c r="R380" s="158">
        <v>3.8113999999999999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44774</v>
      </c>
      <c r="E381" s="158">
        <v>26.447800000000001</v>
      </c>
      <c r="F381" s="158">
        <v>11.234999999999999</v>
      </c>
      <c r="G381" s="158">
        <v>11.234999999999999</v>
      </c>
      <c r="H381" s="158">
        <v>12.1928</v>
      </c>
      <c r="I381" s="158">
        <v>7.1863000000000001</v>
      </c>
      <c r="J381" s="158">
        <v>9.4961000000000002</v>
      </c>
      <c r="K381" s="158">
        <v>1.3051999999999999</v>
      </c>
      <c r="L381" s="158">
        <v>-1.2390000000000001</v>
      </c>
      <c r="M381" s="158">
        <v>0.52780000000000005</v>
      </c>
      <c r="N381" s="158">
        <v>2.0956999999999999</v>
      </c>
      <c r="O381" s="158">
        <v>5.9588999999999999</v>
      </c>
      <c r="P381" s="158">
        <v>6.5711000000000004</v>
      </c>
      <c r="Q381" s="158">
        <v>8.3427000000000007</v>
      </c>
      <c r="R381" s="158">
        <v>4.8719999999999999</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44774</v>
      </c>
      <c r="E382" s="158">
        <v>25.045100000000001</v>
      </c>
      <c r="F382" s="158">
        <v>10.6968</v>
      </c>
      <c r="G382" s="158">
        <v>10.6968</v>
      </c>
      <c r="H382" s="158">
        <v>7.9025999999999996</v>
      </c>
      <c r="I382" s="158">
        <v>5.8112000000000004</v>
      </c>
      <c r="J382" s="158">
        <v>8.0991</v>
      </c>
      <c r="K382" s="158">
        <v>1.9837</v>
      </c>
      <c r="L382" s="158">
        <v>2.9077999999999999</v>
      </c>
      <c r="M382" s="158">
        <v>2.7023999999999999</v>
      </c>
      <c r="N382" s="158">
        <v>5.0229999999999997</v>
      </c>
      <c r="O382" s="158">
        <v>4.7888999999999999</v>
      </c>
      <c r="P382" s="158">
        <v>5.0221999999999998</v>
      </c>
      <c r="Q382" s="158">
        <v>7.1959999999999997</v>
      </c>
      <c r="R382" s="158">
        <v>6.0692000000000004</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44774</v>
      </c>
      <c r="E383" s="158">
        <v>23.65</v>
      </c>
      <c r="F383" s="158">
        <v>9.8854000000000006</v>
      </c>
      <c r="G383" s="158">
        <v>9.8854000000000006</v>
      </c>
      <c r="H383" s="158">
        <v>7.0869</v>
      </c>
      <c r="I383" s="158">
        <v>5.0034000000000001</v>
      </c>
      <c r="J383" s="158">
        <v>7.2935999999999996</v>
      </c>
      <c r="K383" s="158">
        <v>1.1791</v>
      </c>
      <c r="L383" s="158">
        <v>2.0979000000000001</v>
      </c>
      <c r="M383" s="158">
        <v>1.8885000000000001</v>
      </c>
      <c r="N383" s="158">
        <v>4.1859999999999999</v>
      </c>
      <c r="O383" s="158">
        <v>3.9018000000000002</v>
      </c>
      <c r="P383" s="158">
        <v>4.2333999999999996</v>
      </c>
      <c r="Q383" s="158">
        <v>6.9438000000000004</v>
      </c>
      <c r="R383" s="158">
        <v>5.1143000000000001</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44774</v>
      </c>
      <c r="E384" s="158">
        <v>27.880400000000002</v>
      </c>
      <c r="F384" s="158">
        <v>11.0069</v>
      </c>
      <c r="G384" s="158">
        <v>11.0069</v>
      </c>
      <c r="H384" s="158">
        <v>10.494400000000001</v>
      </c>
      <c r="I384" s="158">
        <v>8.1516000000000002</v>
      </c>
      <c r="J384" s="158">
        <v>8.9358000000000004</v>
      </c>
      <c r="K384" s="158">
        <v>1.7262999999999999</v>
      </c>
      <c r="L384" s="158">
        <v>2.6497999999999999</v>
      </c>
      <c r="M384" s="158">
        <v>3.4801000000000002</v>
      </c>
      <c r="N384" s="158">
        <v>4.2811000000000003</v>
      </c>
      <c r="O384" s="158">
        <v>3.1825999999999999</v>
      </c>
      <c r="P384" s="158">
        <v>3.6307999999999998</v>
      </c>
      <c r="Q384" s="158">
        <v>6.1421999999999999</v>
      </c>
      <c r="R384" s="158">
        <v>9.6920999999999999</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44774</v>
      </c>
      <c r="E385" s="158">
        <v>30.030200000000001</v>
      </c>
      <c r="F385" s="158">
        <v>11.679500000000001</v>
      </c>
      <c r="G385" s="158">
        <v>11.679500000000001</v>
      </c>
      <c r="H385" s="158">
        <v>11.171200000000001</v>
      </c>
      <c r="I385" s="158">
        <v>8.8155999999999999</v>
      </c>
      <c r="J385" s="158">
        <v>9.5973000000000006</v>
      </c>
      <c r="K385" s="158">
        <v>2.3755000000000002</v>
      </c>
      <c r="L385" s="158">
        <v>3.2999000000000001</v>
      </c>
      <c r="M385" s="158">
        <v>4.1326000000000001</v>
      </c>
      <c r="N385" s="158">
        <v>4.9420999999999999</v>
      </c>
      <c r="O385" s="158">
        <v>3.8319999999999999</v>
      </c>
      <c r="P385" s="158">
        <v>4.3593999999999999</v>
      </c>
      <c r="Q385" s="158">
        <v>7.1410999999999998</v>
      </c>
      <c r="R385" s="158">
        <v>10.379099999999999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44774</v>
      </c>
      <c r="E396" s="158">
        <v>38.582999999999998</v>
      </c>
      <c r="F396" s="158">
        <v>15.3131</v>
      </c>
      <c r="G396" s="158">
        <v>15.3131</v>
      </c>
      <c r="H396" s="158">
        <v>8.5416000000000007</v>
      </c>
      <c r="I396" s="158">
        <v>7.2164000000000001</v>
      </c>
      <c r="J396" s="158">
        <v>7.9943</v>
      </c>
      <c r="K396" s="158">
        <v>3.0653000000000001</v>
      </c>
      <c r="L396" s="158">
        <v>3.7761</v>
      </c>
      <c r="M396" s="158">
        <v>3.8755999999999999</v>
      </c>
      <c r="N396" s="158">
        <v>4.3936999999999999</v>
      </c>
      <c r="O396" s="158">
        <v>7.1406000000000001</v>
      </c>
      <c r="P396" s="158">
        <v>6.8707000000000003</v>
      </c>
      <c r="Q396" s="158">
        <v>8.6580999999999992</v>
      </c>
      <c r="R396" s="158">
        <v>6.0644</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44774</v>
      </c>
      <c r="E397" s="158">
        <v>36.406799999999997</v>
      </c>
      <c r="F397" s="158">
        <v>14.654999999999999</v>
      </c>
      <c r="G397" s="158">
        <v>14.654999999999999</v>
      </c>
      <c r="H397" s="158">
        <v>7.9035000000000002</v>
      </c>
      <c r="I397" s="158">
        <v>6.5833000000000004</v>
      </c>
      <c r="J397" s="158">
        <v>7.3578999999999999</v>
      </c>
      <c r="K397" s="158">
        <v>2.4502999999999999</v>
      </c>
      <c r="L397" s="158">
        <v>3.1452</v>
      </c>
      <c r="M397" s="158">
        <v>3.2370000000000001</v>
      </c>
      <c r="N397" s="158">
        <v>3.7444999999999999</v>
      </c>
      <c r="O397" s="158">
        <v>6.4756999999999998</v>
      </c>
      <c r="P397" s="158">
        <v>6.1454000000000004</v>
      </c>
      <c r="Q397" s="158">
        <v>7.4169</v>
      </c>
      <c r="R397" s="158">
        <v>5.3990999999999998</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44774</v>
      </c>
      <c r="E406" s="158">
        <v>15.377700000000001</v>
      </c>
      <c r="F406" s="158">
        <v>11.6416</v>
      </c>
      <c r="G406" s="158">
        <v>11.6416</v>
      </c>
      <c r="H406" s="158">
        <v>8.9671000000000003</v>
      </c>
      <c r="I406" s="158">
        <v>5.3174000000000001</v>
      </c>
      <c r="J406" s="158">
        <v>6.8308999999999997</v>
      </c>
      <c r="K406" s="158">
        <v>1.4802999999999999</v>
      </c>
      <c r="L406" s="158">
        <v>3.0240999999999998</v>
      </c>
      <c r="M406" s="158">
        <v>3.2770999999999999</v>
      </c>
      <c r="N406" s="158">
        <v>20.587499999999999</v>
      </c>
      <c r="O406" s="158">
        <v>-4.7065000000000001</v>
      </c>
      <c r="P406" s="158">
        <v>-0.97740000000000005</v>
      </c>
      <c r="Q406" s="158">
        <v>4.4584000000000001</v>
      </c>
      <c r="R406" s="158">
        <v>13.431100000000001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44774</v>
      </c>
      <c r="E407" s="158">
        <v>13.9003</v>
      </c>
      <c r="F407" s="158">
        <v>10.863200000000001</v>
      </c>
      <c r="G407" s="158">
        <v>10.863200000000001</v>
      </c>
      <c r="H407" s="158">
        <v>8.1905000000000001</v>
      </c>
      <c r="I407" s="158">
        <v>4.5281000000000002</v>
      </c>
      <c r="J407" s="158">
        <v>6.0362999999999998</v>
      </c>
      <c r="K407" s="158">
        <v>0.70520000000000005</v>
      </c>
      <c r="L407" s="158">
        <v>2.2473000000000001</v>
      </c>
      <c r="M407" s="158">
        <v>2.5175000000000001</v>
      </c>
      <c r="N407" s="158">
        <v>19.7529</v>
      </c>
      <c r="O407" s="158">
        <v>-5.4588999999999999</v>
      </c>
      <c r="P407" s="158">
        <v>-1.8608</v>
      </c>
      <c r="Q407" s="158">
        <v>3.4519000000000002</v>
      </c>
      <c r="R407" s="158">
        <v>12.566599999999999</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12.074666666666667</v>
      </c>
      <c r="G408" s="160">
        <v>12.074666666666667</v>
      </c>
      <c r="H408" s="160">
        <v>9.5759472222222222</v>
      </c>
      <c r="I408" s="160">
        <v>7.3844999999999992</v>
      </c>
      <c r="J408" s="160">
        <v>9.9824805555555578</v>
      </c>
      <c r="K408" s="160">
        <v>3.1623833333333331</v>
      </c>
      <c r="L408" s="160">
        <v>11.599002941176471</v>
      </c>
      <c r="M408" s="160">
        <v>9.7929852941176492</v>
      </c>
      <c r="N408" s="160">
        <v>11.175329411764707</v>
      </c>
      <c r="O408" s="160">
        <v>5.822540625000002</v>
      </c>
      <c r="P408" s="160">
        <v>4.5784343749999996</v>
      </c>
      <c r="Q408" s="160">
        <v>4.686638888888889</v>
      </c>
      <c r="R408" s="160">
        <v>8.6332382352941153</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11.662050000000001</v>
      </c>
      <c r="G409" s="160">
        <v>11.662050000000001</v>
      </c>
      <c r="H409" s="160">
        <v>10.44975</v>
      </c>
      <c r="I409" s="160">
        <v>7.6008999999999993</v>
      </c>
      <c r="J409" s="160">
        <v>8.63415</v>
      </c>
      <c r="K409" s="160">
        <v>2.3149499999999996</v>
      </c>
      <c r="L409" s="160">
        <v>3.0427</v>
      </c>
      <c r="M409" s="160">
        <v>3.2748499999999998</v>
      </c>
      <c r="N409" s="160">
        <v>4.9363000000000001</v>
      </c>
      <c r="O409" s="160">
        <v>6.2226499999999998</v>
      </c>
      <c r="P409" s="160">
        <v>5.5628000000000002</v>
      </c>
      <c r="Q409" s="160">
        <v>7.1718999999999999</v>
      </c>
      <c r="R409" s="160">
        <v>6.91235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44774</v>
      </c>
      <c r="E412" s="158">
        <v>1178.9458</v>
      </c>
      <c r="F412" s="158">
        <v>9.7788000000000004</v>
      </c>
      <c r="G412" s="158">
        <v>9.7788000000000004</v>
      </c>
      <c r="H412" s="158">
        <v>5.5259999999999998</v>
      </c>
      <c r="I412" s="158">
        <v>5.3048999999999999</v>
      </c>
      <c r="J412" s="158">
        <v>5.9104000000000001</v>
      </c>
      <c r="K412" s="158">
        <v>2.1063999999999998</v>
      </c>
      <c r="L412" s="158">
        <v>3.2502</v>
      </c>
      <c r="M412" s="158">
        <v>3.3641999999999999</v>
      </c>
      <c r="N412" s="158">
        <v>3.3262999999999998</v>
      </c>
      <c r="O412" s="158"/>
      <c r="P412" s="158"/>
      <c r="Q412" s="158">
        <v>6.5388999999999999</v>
      </c>
      <c r="R412" s="158">
        <v>4.4881000000000002</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44774</v>
      </c>
      <c r="E413" s="158">
        <v>1195.6052999999999</v>
      </c>
      <c r="F413" s="158">
        <v>15.6854</v>
      </c>
      <c r="G413" s="158">
        <v>15.6854</v>
      </c>
      <c r="H413" s="158">
        <v>24.866599999999998</v>
      </c>
      <c r="I413" s="158">
        <v>16.437899999999999</v>
      </c>
      <c r="J413" s="158">
        <v>17.243600000000001</v>
      </c>
      <c r="K413" s="158">
        <v>1.6987000000000001</v>
      </c>
      <c r="L413" s="158">
        <v>2.4851000000000001</v>
      </c>
      <c r="M413" s="158">
        <v>1.6373</v>
      </c>
      <c r="N413" s="158">
        <v>3.31</v>
      </c>
      <c r="O413" s="158"/>
      <c r="P413" s="158"/>
      <c r="Q413" s="158">
        <v>7.1177000000000001</v>
      </c>
      <c r="R413" s="158">
        <v>3.8815</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44774</v>
      </c>
      <c r="E414" s="158">
        <v>1129.85743663277</v>
      </c>
      <c r="F414" s="158">
        <v>4.3510999999999997</v>
      </c>
      <c r="G414" s="158">
        <v>4.5826000000000002</v>
      </c>
      <c r="H414" s="158">
        <v>4.7378999999999998</v>
      </c>
      <c r="I414" s="158">
        <v>4.7614000000000001</v>
      </c>
      <c r="J414" s="158">
        <v>4.6062000000000003</v>
      </c>
      <c r="K414" s="158">
        <v>4.2523</v>
      </c>
      <c r="L414" s="158">
        <v>3.7601</v>
      </c>
      <c r="M414" s="158">
        <v>3.5977000000000001</v>
      </c>
      <c r="N414" s="158">
        <v>3.4199000000000002</v>
      </c>
      <c r="O414" s="158">
        <v>2.9491000000000001</v>
      </c>
      <c r="P414" s="158"/>
      <c r="Q414" s="158">
        <v>3.2143000000000002</v>
      </c>
      <c r="R414" s="158">
        <v>2.9689000000000001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44774</v>
      </c>
      <c r="E415" s="158">
        <v>22.162500000000001</v>
      </c>
      <c r="F415" s="158">
        <v>61.1875</v>
      </c>
      <c r="G415" s="158">
        <v>61.1875</v>
      </c>
      <c r="H415" s="158">
        <v>49.688600000000001</v>
      </c>
      <c r="I415" s="158">
        <v>36.392200000000003</v>
      </c>
      <c r="J415" s="158">
        <v>19.666499999999999</v>
      </c>
      <c r="K415" s="158">
        <v>4.8086000000000002</v>
      </c>
      <c r="L415" s="158">
        <v>1.8937999999999999</v>
      </c>
      <c r="M415" s="158">
        <v>-0.76060000000000005</v>
      </c>
      <c r="N415" s="158">
        <v>0.3246</v>
      </c>
      <c r="O415" s="158">
        <v>3.9192</v>
      </c>
      <c r="P415" s="158">
        <v>5.1807999999999996</v>
      </c>
      <c r="Q415" s="158">
        <v>6.8266</v>
      </c>
      <c r="R415" s="158">
        <v>1.1867000000000001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44774</v>
      </c>
      <c r="E416" s="158">
        <v>2375.09409009618</v>
      </c>
      <c r="F416" s="158">
        <v>3.9014000000000002</v>
      </c>
      <c r="G416" s="158">
        <v>4.1938000000000004</v>
      </c>
      <c r="H416" s="158">
        <v>4.3235000000000001</v>
      </c>
      <c r="I416" s="158">
        <v>4.3372000000000002</v>
      </c>
      <c r="J416" s="158">
        <v>3.6682999999999999</v>
      </c>
      <c r="K416" s="158">
        <v>3.3948</v>
      </c>
      <c r="L416" s="158">
        <v>3.1095000000000002</v>
      </c>
      <c r="M416" s="158">
        <v>2.9710999999999999</v>
      </c>
      <c r="N416" s="158">
        <v>2.8382999999999998</v>
      </c>
      <c r="O416" s="158">
        <v>2.6806999999999999</v>
      </c>
      <c r="P416" s="158">
        <v>3.2389999999999999</v>
      </c>
      <c r="Q416" s="158">
        <v>4.6382000000000003</v>
      </c>
      <c r="R416" s="158">
        <v>2.5857000000000001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44774</v>
      </c>
      <c r="E417" s="158">
        <v>22.4758</v>
      </c>
      <c r="F417" s="158">
        <v>61.642600000000002</v>
      </c>
      <c r="G417" s="158">
        <v>61.642600000000002</v>
      </c>
      <c r="H417" s="158">
        <v>50.1952</v>
      </c>
      <c r="I417" s="158">
        <v>36.903599999999997</v>
      </c>
      <c r="J417" s="158">
        <v>20.2057</v>
      </c>
      <c r="K417" s="158">
        <v>4.8630000000000004</v>
      </c>
      <c r="L417" s="158">
        <v>1.4585999999999999</v>
      </c>
      <c r="M417" s="158">
        <v>-1.0341</v>
      </c>
      <c r="N417" s="158">
        <v>-2.12E-2</v>
      </c>
      <c r="O417" s="158">
        <v>4.0502000000000002</v>
      </c>
      <c r="P417" s="158">
        <v>5.3449999999999998</v>
      </c>
      <c r="Q417" s="158">
        <v>6.4104999999999999</v>
      </c>
      <c r="R417" s="158">
        <v>1.1345000000000001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44774</v>
      </c>
      <c r="E418" s="158">
        <v>201.97020000000001</v>
      </c>
      <c r="F418" s="158">
        <v>63.655500000000004</v>
      </c>
      <c r="G418" s="158">
        <v>63.655500000000004</v>
      </c>
      <c r="H418" s="158">
        <v>55.518500000000003</v>
      </c>
      <c r="I418" s="158">
        <v>40.155700000000003</v>
      </c>
      <c r="J418" s="158">
        <v>20.894100000000002</v>
      </c>
      <c r="K418" s="158">
        <v>4.1917</v>
      </c>
      <c r="L418" s="158">
        <v>1.0814999999999999</v>
      </c>
      <c r="M418" s="158">
        <v>-1.4380999999999999</v>
      </c>
      <c r="N418" s="158">
        <v>-0.8589</v>
      </c>
      <c r="O418" s="158">
        <v>2.8763000000000001</v>
      </c>
      <c r="P418" s="158">
        <v>3.9986999999999999</v>
      </c>
      <c r="Q418" s="158">
        <v>5.4764999999999997</v>
      </c>
      <c r="R418" s="158">
        <v>0.4587</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31.457471428571427</v>
      </c>
      <c r="G419" s="160">
        <v>31.532314285714286</v>
      </c>
      <c r="H419" s="160">
        <v>27.836614285714283</v>
      </c>
      <c r="I419" s="160">
        <v>20.61327142857143</v>
      </c>
      <c r="J419" s="160">
        <v>13.170685714285716</v>
      </c>
      <c r="K419" s="160">
        <v>3.6164999999999998</v>
      </c>
      <c r="L419" s="160">
        <v>2.4341142857142861</v>
      </c>
      <c r="M419" s="160">
        <v>1.1910714285714283</v>
      </c>
      <c r="N419" s="160">
        <v>1.7627142857142857</v>
      </c>
      <c r="O419" s="160">
        <v>3.2951000000000001</v>
      </c>
      <c r="P419" s="160">
        <v>4.4408749999999992</v>
      </c>
      <c r="Q419" s="160">
        <v>5.7461000000000002</v>
      </c>
      <c r="R419" s="160">
        <v>2.3862999999999999</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15.6854</v>
      </c>
      <c r="G420" s="160">
        <v>15.6854</v>
      </c>
      <c r="H420" s="160">
        <v>24.866599999999998</v>
      </c>
      <c r="I420" s="160">
        <v>16.437899999999999</v>
      </c>
      <c r="J420" s="160">
        <v>17.243600000000001</v>
      </c>
      <c r="K420" s="160">
        <v>4.1917</v>
      </c>
      <c r="L420" s="160">
        <v>2.4851000000000001</v>
      </c>
      <c r="M420" s="160">
        <v>1.6373</v>
      </c>
      <c r="N420" s="160">
        <v>2.8382999999999998</v>
      </c>
      <c r="O420" s="160">
        <v>2.9491000000000001</v>
      </c>
      <c r="P420" s="160">
        <v>4.5897499999999996</v>
      </c>
      <c r="Q420" s="160">
        <v>6.4104999999999999</v>
      </c>
      <c r="R420" s="160">
        <v>2.5857000000000001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44774</v>
      </c>
      <c r="E423" s="158">
        <v>30.461500000000001</v>
      </c>
      <c r="F423" s="158">
        <v>9.2734000000000005</v>
      </c>
      <c r="G423" s="158">
        <v>9.2734000000000005</v>
      </c>
      <c r="H423" s="158">
        <v>6.5986000000000002</v>
      </c>
      <c r="I423" s="158">
        <v>5.7641999999999998</v>
      </c>
      <c r="J423" s="158">
        <v>7.6211000000000002</v>
      </c>
      <c r="K423" s="158">
        <v>2.1457000000000002</v>
      </c>
      <c r="L423" s="158">
        <v>1.4683999999999999</v>
      </c>
      <c r="M423" s="158">
        <v>1.8543000000000001</v>
      </c>
      <c r="N423" s="158">
        <v>2.1701999999999999</v>
      </c>
      <c r="O423" s="158">
        <v>5.8472</v>
      </c>
      <c r="P423" s="158">
        <v>5.6184000000000003</v>
      </c>
      <c r="Q423" s="158">
        <v>7.4</v>
      </c>
      <c r="R423" s="158">
        <v>4.0545</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44774</v>
      </c>
      <c r="E424" s="158">
        <v>31.870999999999999</v>
      </c>
      <c r="F424" s="158">
        <v>9.7805999999999997</v>
      </c>
      <c r="G424" s="158">
        <v>9.7805999999999997</v>
      </c>
      <c r="H424" s="158">
        <v>7.0773999999999999</v>
      </c>
      <c r="I424" s="158">
        <v>6.2483000000000004</v>
      </c>
      <c r="J424" s="158">
        <v>8.1128</v>
      </c>
      <c r="K424" s="158">
        <v>2.6385000000000001</v>
      </c>
      <c r="L424" s="158">
        <v>1.9626999999999999</v>
      </c>
      <c r="M424" s="158">
        <v>2.3521000000000001</v>
      </c>
      <c r="N424" s="158">
        <v>2.6718000000000002</v>
      </c>
      <c r="O424" s="158">
        <v>6.3761000000000001</v>
      </c>
      <c r="P424" s="158">
        <v>6.15</v>
      </c>
      <c r="Q424" s="158">
        <v>7.5869</v>
      </c>
      <c r="R424" s="158">
        <v>4.5171999999999999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44774</v>
      </c>
      <c r="E425" s="158">
        <v>42.865000000000002</v>
      </c>
      <c r="F425" s="158">
        <v>70.5715</v>
      </c>
      <c r="G425" s="158">
        <v>70.5715</v>
      </c>
      <c r="H425" s="158">
        <v>91.912999999999997</v>
      </c>
      <c r="I425" s="158">
        <v>73.1203</v>
      </c>
      <c r="J425" s="158">
        <v>61.167999999999999</v>
      </c>
      <c r="K425" s="158">
        <v>3.1911</v>
      </c>
      <c r="L425" s="158">
        <v>-1.3607</v>
      </c>
      <c r="M425" s="158">
        <v>-1.8134999999999999</v>
      </c>
      <c r="N425" s="158">
        <v>2.3073000000000001</v>
      </c>
      <c r="O425" s="158">
        <v>15.069599999999999</v>
      </c>
      <c r="P425" s="158">
        <v>9.1270000000000007</v>
      </c>
      <c r="Q425" s="158">
        <v>9.5437999999999992</v>
      </c>
      <c r="R425" s="158">
        <v>17.2042</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44774</v>
      </c>
      <c r="E426" s="158">
        <v>21.914100000000001</v>
      </c>
      <c r="F426" s="158">
        <v>71.539100000000005</v>
      </c>
      <c r="G426" s="158">
        <v>71.539100000000005</v>
      </c>
      <c r="H426" s="158">
        <v>92.950100000000006</v>
      </c>
      <c r="I426" s="158">
        <v>74.222399999999993</v>
      </c>
      <c r="J426" s="158">
        <v>62.314500000000002</v>
      </c>
      <c r="K426" s="158">
        <v>4.2689000000000004</v>
      </c>
      <c r="L426" s="158">
        <v>-0.31509999999999999</v>
      </c>
      <c r="M426" s="158">
        <v>-0.84750000000000003</v>
      </c>
      <c r="N426" s="158">
        <v>3.2559999999999998</v>
      </c>
      <c r="O426" s="158">
        <v>15.7288</v>
      </c>
      <c r="P426" s="158">
        <v>9.6227</v>
      </c>
      <c r="Q426" s="158">
        <v>10.692</v>
      </c>
      <c r="R426" s="158">
        <v>18.025600000000001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44774</v>
      </c>
      <c r="E427" s="158">
        <v>24.249199999999998</v>
      </c>
      <c r="F427" s="158">
        <v>43.808100000000003</v>
      </c>
      <c r="G427" s="158">
        <v>43.808100000000003</v>
      </c>
      <c r="H427" s="158">
        <v>59.481400000000001</v>
      </c>
      <c r="I427" s="158">
        <v>45.851799999999997</v>
      </c>
      <c r="J427" s="158">
        <v>34.365900000000003</v>
      </c>
      <c r="K427" s="158">
        <v>1.2626999999999999</v>
      </c>
      <c r="L427" s="158">
        <v>1.3874</v>
      </c>
      <c r="M427" s="158">
        <v>1.0682</v>
      </c>
      <c r="N427" s="158">
        <v>3.7671999999999999</v>
      </c>
      <c r="O427" s="158">
        <v>9.9472000000000005</v>
      </c>
      <c r="P427" s="158">
        <v>7.2217000000000002</v>
      </c>
      <c r="Q427" s="158">
        <v>8.2009000000000007</v>
      </c>
      <c r="R427" s="158">
        <v>10.2098</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44774</v>
      </c>
      <c r="E428" s="158">
        <v>25.482199999999999</v>
      </c>
      <c r="F428" s="158">
        <v>44.325699999999998</v>
      </c>
      <c r="G428" s="158">
        <v>44.325699999999998</v>
      </c>
      <c r="H428" s="158">
        <v>60.045200000000001</v>
      </c>
      <c r="I428" s="158">
        <v>46.433599999999998</v>
      </c>
      <c r="J428" s="158">
        <v>34.974600000000002</v>
      </c>
      <c r="K428" s="158">
        <v>1.9049</v>
      </c>
      <c r="L428" s="158">
        <v>1.9012</v>
      </c>
      <c r="M428" s="158">
        <v>1.5337000000000001</v>
      </c>
      <c r="N428" s="158">
        <v>4.2903000000000002</v>
      </c>
      <c r="O428" s="158">
        <v>10.5237</v>
      </c>
      <c r="P428" s="158">
        <v>7.7854999999999999</v>
      </c>
      <c r="Q428" s="158">
        <v>8.4886999999999997</v>
      </c>
      <c r="R428" s="158">
        <v>10.8161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44774</v>
      </c>
      <c r="E429" s="158">
        <v>28.151900000000001</v>
      </c>
      <c r="F429" s="158">
        <v>72.123599999999996</v>
      </c>
      <c r="G429" s="158">
        <v>72.123599999999996</v>
      </c>
      <c r="H429" s="158">
        <v>92.672300000000007</v>
      </c>
      <c r="I429" s="158">
        <v>74.2941</v>
      </c>
      <c r="J429" s="158">
        <v>56.125799999999998</v>
      </c>
      <c r="K429" s="158">
        <v>1.6970000000000001</v>
      </c>
      <c r="L429" s="158">
        <v>-0.33400000000000002</v>
      </c>
      <c r="M429" s="158">
        <v>-0.3014</v>
      </c>
      <c r="N429" s="158">
        <v>4.3452999999999999</v>
      </c>
      <c r="O429" s="158">
        <v>12.8306</v>
      </c>
      <c r="P429" s="158">
        <v>8.4374000000000002</v>
      </c>
      <c r="Q429" s="158">
        <v>9.6471999999999998</v>
      </c>
      <c r="R429" s="158">
        <v>14.614800000000001</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44774</v>
      </c>
      <c r="E430" s="158">
        <v>29.634799999999998</v>
      </c>
      <c r="F430" s="158">
        <v>72.772199999999998</v>
      </c>
      <c r="G430" s="158">
        <v>72.772199999999998</v>
      </c>
      <c r="H430" s="158">
        <v>93.311199999999999</v>
      </c>
      <c r="I430" s="158">
        <v>74.956299999999999</v>
      </c>
      <c r="J430" s="158">
        <v>56.825200000000002</v>
      </c>
      <c r="K430" s="158">
        <v>2.4485000000000001</v>
      </c>
      <c r="L430" s="158">
        <v>0.31490000000000001</v>
      </c>
      <c r="M430" s="158">
        <v>0.32519999999999999</v>
      </c>
      <c r="N430" s="158">
        <v>5.0484</v>
      </c>
      <c r="O430" s="158">
        <v>13.54</v>
      </c>
      <c r="P430" s="158">
        <v>9.0775000000000006</v>
      </c>
      <c r="Q430" s="158">
        <v>10.2178</v>
      </c>
      <c r="R430" s="158">
        <v>15.403499999999999</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44774</v>
      </c>
      <c r="E431" s="158">
        <v>11.6988</v>
      </c>
      <c r="F431" s="158">
        <v>20.000699999999998</v>
      </c>
      <c r="G431" s="158">
        <v>20.000699999999998</v>
      </c>
      <c r="H431" s="158">
        <v>20.3141</v>
      </c>
      <c r="I431" s="158">
        <v>15.13</v>
      </c>
      <c r="J431" s="158">
        <v>13.1485</v>
      </c>
      <c r="K431" s="158">
        <v>3.6890999999999998</v>
      </c>
      <c r="L431" s="158">
        <v>3.5735000000000001</v>
      </c>
      <c r="M431" s="158">
        <v>2.9601000000000002</v>
      </c>
      <c r="N431" s="158">
        <v>3.6404000000000001</v>
      </c>
      <c r="O431" s="158"/>
      <c r="P431" s="158"/>
      <c r="Q431" s="158">
        <v>6.4516</v>
      </c>
      <c r="R431" s="158">
        <v>4.8779000000000003</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44774</v>
      </c>
      <c r="E432" s="158">
        <v>11.602399999999999</v>
      </c>
      <c r="F432" s="158">
        <v>19.535900000000002</v>
      </c>
      <c r="G432" s="158">
        <v>19.535900000000002</v>
      </c>
      <c r="H432" s="158">
        <v>19.8948</v>
      </c>
      <c r="I432" s="158">
        <v>14.711</v>
      </c>
      <c r="J432" s="158">
        <v>12.7403</v>
      </c>
      <c r="K432" s="158">
        <v>3.2839</v>
      </c>
      <c r="L432" s="158">
        <v>3.1652999999999998</v>
      </c>
      <c r="M432" s="158">
        <v>2.5506000000000002</v>
      </c>
      <c r="N432" s="158">
        <v>3.2258</v>
      </c>
      <c r="O432" s="158"/>
      <c r="P432" s="158"/>
      <c r="Q432" s="158">
        <v>6.1012000000000004</v>
      </c>
      <c r="R432" s="158">
        <v>4.5102000000000002</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44774</v>
      </c>
      <c r="E433" s="158">
        <v>11.7789</v>
      </c>
      <c r="F433" s="158">
        <v>-4.0270999999999999</v>
      </c>
      <c r="G433" s="158">
        <v>-4.0270999999999999</v>
      </c>
      <c r="H433" s="158">
        <v>5.4062999999999999</v>
      </c>
      <c r="I433" s="158">
        <v>2.0158</v>
      </c>
      <c r="J433" s="158">
        <v>4.6665999999999999</v>
      </c>
      <c r="K433" s="158">
        <v>2.7322000000000002</v>
      </c>
      <c r="L433" s="158">
        <v>3.5114999999999998</v>
      </c>
      <c r="M433" s="158">
        <v>3.5156999999999998</v>
      </c>
      <c r="N433" s="158">
        <v>3.4319000000000002</v>
      </c>
      <c r="O433" s="158"/>
      <c r="P433" s="158"/>
      <c r="Q433" s="158">
        <v>6.5279999999999996</v>
      </c>
      <c r="R433" s="158">
        <v>4.5125000000000002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44774</v>
      </c>
      <c r="E434" s="158">
        <v>11.7789</v>
      </c>
      <c r="F434" s="158">
        <v>-4.0270999999999999</v>
      </c>
      <c r="G434" s="158">
        <v>-4.0270999999999999</v>
      </c>
      <c r="H434" s="158">
        <v>5.4062999999999999</v>
      </c>
      <c r="I434" s="158">
        <v>2.0158</v>
      </c>
      <c r="J434" s="158">
        <v>4.6665999999999999</v>
      </c>
      <c r="K434" s="158">
        <v>2.7322000000000002</v>
      </c>
      <c r="L434" s="158">
        <v>3.5114999999999998</v>
      </c>
      <c r="M434" s="158">
        <v>3.5156999999999998</v>
      </c>
      <c r="N434" s="158">
        <v>3.4319000000000002</v>
      </c>
      <c r="O434" s="158"/>
      <c r="P434" s="158"/>
      <c r="Q434" s="158">
        <v>6.5279999999999996</v>
      </c>
      <c r="R434" s="158">
        <v>4.5125000000000002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44774</v>
      </c>
      <c r="E435" s="158">
        <v>11.943099999999999</v>
      </c>
      <c r="F435" s="158">
        <v>15.810700000000001</v>
      </c>
      <c r="G435" s="158">
        <v>15.810700000000001</v>
      </c>
      <c r="H435" s="158">
        <v>23.815300000000001</v>
      </c>
      <c r="I435" s="158">
        <v>19.109000000000002</v>
      </c>
      <c r="J435" s="158">
        <v>18.321899999999999</v>
      </c>
      <c r="K435" s="158">
        <v>2.0789</v>
      </c>
      <c r="L435" s="158">
        <v>2.6307999999999998</v>
      </c>
      <c r="M435" s="158">
        <v>1.7258</v>
      </c>
      <c r="N435" s="158">
        <v>3.3591000000000002</v>
      </c>
      <c r="O435" s="158"/>
      <c r="P435" s="158"/>
      <c r="Q435" s="158">
        <v>7.0991</v>
      </c>
      <c r="R435" s="158">
        <v>3.8778000000000001</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44774</v>
      </c>
      <c r="E436" s="158">
        <v>11.943099999999999</v>
      </c>
      <c r="F436" s="158">
        <v>15.810700000000001</v>
      </c>
      <c r="G436" s="158">
        <v>15.810700000000001</v>
      </c>
      <c r="H436" s="158">
        <v>23.815300000000001</v>
      </c>
      <c r="I436" s="158">
        <v>19.109000000000002</v>
      </c>
      <c r="J436" s="158">
        <v>18.321899999999999</v>
      </c>
      <c r="K436" s="158">
        <v>2.0789</v>
      </c>
      <c r="L436" s="158">
        <v>2.6307999999999998</v>
      </c>
      <c r="M436" s="158">
        <v>1.7258</v>
      </c>
      <c r="N436" s="158">
        <v>3.3591000000000002</v>
      </c>
      <c r="O436" s="158"/>
      <c r="P436" s="158"/>
      <c r="Q436" s="158">
        <v>7.0991</v>
      </c>
      <c r="R436" s="158">
        <v>3.8778000000000001</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44774</v>
      </c>
      <c r="E437" s="158">
        <v>110.4177</v>
      </c>
      <c r="F437" s="158">
        <v>78.851200000000006</v>
      </c>
      <c r="G437" s="158">
        <v>78.851200000000006</v>
      </c>
      <c r="H437" s="158">
        <v>65.077799999999996</v>
      </c>
      <c r="I437" s="158">
        <v>70.176199999999994</v>
      </c>
      <c r="J437" s="158">
        <v>64.585099999999997</v>
      </c>
      <c r="K437" s="158">
        <v>5.4618000000000002</v>
      </c>
      <c r="L437" s="158">
        <v>1.111</v>
      </c>
      <c r="M437" s="158">
        <v>1.6833</v>
      </c>
      <c r="N437" s="158">
        <v>11.261799999999999</v>
      </c>
      <c r="O437" s="158">
        <v>9.8817000000000004</v>
      </c>
      <c r="P437" s="158">
        <v>7.9111000000000002</v>
      </c>
      <c r="Q437" s="158">
        <v>13.654400000000001</v>
      </c>
      <c r="R437" s="158">
        <v>26.229700000000001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44774</v>
      </c>
      <c r="E438" s="158">
        <v>121.44889999999999</v>
      </c>
      <c r="F438" s="158">
        <v>79.842500000000001</v>
      </c>
      <c r="G438" s="158">
        <v>79.842500000000001</v>
      </c>
      <c r="H438" s="158">
        <v>66.069199999999995</v>
      </c>
      <c r="I438" s="158">
        <v>71.176199999999994</v>
      </c>
      <c r="J438" s="158">
        <v>65.6083</v>
      </c>
      <c r="K438" s="158">
        <v>6.444</v>
      </c>
      <c r="L438" s="158">
        <v>2.0821999999999998</v>
      </c>
      <c r="M438" s="158">
        <v>2.6619000000000002</v>
      </c>
      <c r="N438" s="158">
        <v>12.3536</v>
      </c>
      <c r="O438" s="158">
        <v>11.0006</v>
      </c>
      <c r="P438" s="158">
        <v>9.0376999999999992</v>
      </c>
      <c r="Q438" s="158">
        <v>10.648899999999999</v>
      </c>
      <c r="R438" s="158">
        <v>27.509599999999999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44774</v>
      </c>
      <c r="E439" s="158">
        <v>57.837200000000003</v>
      </c>
      <c r="F439" s="158">
        <v>59.5274</v>
      </c>
      <c r="G439" s="158">
        <v>59.5274</v>
      </c>
      <c r="H439" s="158">
        <v>66.802099999999996</v>
      </c>
      <c r="I439" s="158">
        <v>56.743899999999996</v>
      </c>
      <c r="J439" s="158">
        <v>47.356499999999997</v>
      </c>
      <c r="K439" s="158">
        <v>4.5446999999999997</v>
      </c>
      <c r="L439" s="158">
        <v>1.1956</v>
      </c>
      <c r="M439" s="158">
        <v>0.45419999999999999</v>
      </c>
      <c r="N439" s="158">
        <v>6.9390999999999998</v>
      </c>
      <c r="O439" s="158">
        <v>6.8171999999999997</v>
      </c>
      <c r="P439" s="158">
        <v>5.3688000000000002</v>
      </c>
      <c r="Q439" s="158">
        <v>9.8511000000000006</v>
      </c>
      <c r="R439" s="158">
        <v>19.818999999999999</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44774</v>
      </c>
      <c r="E440" s="158">
        <v>61.686799999999998</v>
      </c>
      <c r="F440" s="158">
        <v>60.2956</v>
      </c>
      <c r="G440" s="158">
        <v>60.2956</v>
      </c>
      <c r="H440" s="158">
        <v>67.574299999999994</v>
      </c>
      <c r="I440" s="158">
        <v>57.525100000000002</v>
      </c>
      <c r="J440" s="158">
        <v>48.147100000000002</v>
      </c>
      <c r="K440" s="158">
        <v>5.3113999999999999</v>
      </c>
      <c r="L440" s="158">
        <v>1.9319999999999999</v>
      </c>
      <c r="M440" s="158">
        <v>1.1661999999999999</v>
      </c>
      <c r="N440" s="158">
        <v>7.7088000000000001</v>
      </c>
      <c r="O440" s="158">
        <v>7.5418000000000003</v>
      </c>
      <c r="P440" s="158">
        <v>6.1002000000000001</v>
      </c>
      <c r="Q440" s="158">
        <v>9.0411000000000001</v>
      </c>
      <c r="R440" s="158">
        <v>20.673100000000002</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44774</v>
      </c>
      <c r="E441" s="158">
        <v>36.639099999999999</v>
      </c>
      <c r="F441" s="158">
        <v>36.637500000000003</v>
      </c>
      <c r="G441" s="158">
        <v>36.637500000000003</v>
      </c>
      <c r="H441" s="158">
        <v>40.6753</v>
      </c>
      <c r="I441" s="158">
        <v>33.433199999999999</v>
      </c>
      <c r="J441" s="158">
        <v>27.5398</v>
      </c>
      <c r="K441" s="158">
        <v>3.2088999999999999</v>
      </c>
      <c r="L441" s="158">
        <v>1.9938</v>
      </c>
      <c r="M441" s="158">
        <v>2.0158</v>
      </c>
      <c r="N441" s="158">
        <v>6.7355999999999998</v>
      </c>
      <c r="O441" s="158">
        <v>0.72099999999999997</v>
      </c>
      <c r="P441" s="158">
        <v>2.1225999999999998</v>
      </c>
      <c r="Q441" s="158">
        <v>7.1989999999999998</v>
      </c>
      <c r="R441" s="158">
        <v>15.1898</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44774</v>
      </c>
      <c r="E442" s="158">
        <v>39.147500000000001</v>
      </c>
      <c r="F442" s="158">
        <v>37.3782</v>
      </c>
      <c r="G442" s="158">
        <v>37.3782</v>
      </c>
      <c r="H442" s="158">
        <v>41.444400000000002</v>
      </c>
      <c r="I442" s="158">
        <v>34.215000000000003</v>
      </c>
      <c r="J442" s="158">
        <v>28.33</v>
      </c>
      <c r="K442" s="158">
        <v>3.9882</v>
      </c>
      <c r="L442" s="158">
        <v>2.7745000000000002</v>
      </c>
      <c r="M442" s="158">
        <v>2.8016999999999999</v>
      </c>
      <c r="N442" s="158">
        <v>7.5633999999999997</v>
      </c>
      <c r="O442" s="158">
        <v>1.4352</v>
      </c>
      <c r="P442" s="158">
        <v>2.8814000000000002</v>
      </c>
      <c r="Q442" s="158">
        <v>6.4641999999999999</v>
      </c>
      <c r="R442" s="158">
        <v>16.078399999999998</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44774</v>
      </c>
      <c r="E443" s="158">
        <v>47.2821</v>
      </c>
      <c r="F443" s="158">
        <v>32.095100000000002</v>
      </c>
      <c r="G443" s="158">
        <v>32.095100000000002</v>
      </c>
      <c r="H443" s="158">
        <v>35.5749</v>
      </c>
      <c r="I443" s="158">
        <v>29.9956</v>
      </c>
      <c r="J443" s="158">
        <v>24.9465</v>
      </c>
      <c r="K443" s="158">
        <v>4.1207000000000003</v>
      </c>
      <c r="L443" s="158">
        <v>2.0952000000000002</v>
      </c>
      <c r="M443" s="158">
        <v>1.879</v>
      </c>
      <c r="N443" s="158">
        <v>4.3170999999999999</v>
      </c>
      <c r="O443" s="158">
        <v>7.7241999999999997</v>
      </c>
      <c r="P443" s="158">
        <v>6.7065000000000001</v>
      </c>
      <c r="Q443" s="158">
        <v>8.9756999999999998</v>
      </c>
      <c r="R443" s="158">
        <v>8.8770000000000007</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44774</v>
      </c>
      <c r="E444" s="158">
        <v>49.430500000000002</v>
      </c>
      <c r="F444" s="158">
        <v>32.700800000000001</v>
      </c>
      <c r="G444" s="158">
        <v>32.700800000000001</v>
      </c>
      <c r="H444" s="158">
        <v>36.199599999999997</v>
      </c>
      <c r="I444" s="158">
        <v>30.619700000000002</v>
      </c>
      <c r="J444" s="158">
        <v>25.5808</v>
      </c>
      <c r="K444" s="158">
        <v>4.7413999999999996</v>
      </c>
      <c r="L444" s="158">
        <v>2.6945999999999999</v>
      </c>
      <c r="M444" s="158">
        <v>2.4763999999999999</v>
      </c>
      <c r="N444" s="158">
        <v>4.9412000000000003</v>
      </c>
      <c r="O444" s="158">
        <v>8.3650000000000002</v>
      </c>
      <c r="P444" s="158">
        <v>7.2488999999999999</v>
      </c>
      <c r="Q444" s="158">
        <v>8.6606000000000005</v>
      </c>
      <c r="R444" s="158">
        <v>9.5500000000000007</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44774</v>
      </c>
      <c r="E445" s="158">
        <v>14.3795</v>
      </c>
      <c r="F445" s="158">
        <v>43.134900000000002</v>
      </c>
      <c r="G445" s="158">
        <v>43.134900000000002</v>
      </c>
      <c r="H445" s="158">
        <v>61.603099999999998</v>
      </c>
      <c r="I445" s="158">
        <v>43.877899999999997</v>
      </c>
      <c r="J445" s="158">
        <v>27.801500000000001</v>
      </c>
      <c r="K445" s="158">
        <v>-1.0073000000000001</v>
      </c>
      <c r="L445" s="158">
        <v>2.6238999999999999</v>
      </c>
      <c r="M445" s="158">
        <v>0.67849999999999999</v>
      </c>
      <c r="N445" s="158">
        <v>7.0021000000000004</v>
      </c>
      <c r="O445" s="158">
        <v>5.1100000000000003</v>
      </c>
      <c r="P445" s="158">
        <v>3.8793000000000002</v>
      </c>
      <c r="Q445" s="158">
        <v>4.8433999999999999</v>
      </c>
      <c r="R445" s="158">
        <v>17.213699999999999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44774</v>
      </c>
      <c r="E446" s="158">
        <v>15.770799999999999</v>
      </c>
      <c r="F446" s="158">
        <v>44.055500000000002</v>
      </c>
      <c r="G446" s="158">
        <v>44.055500000000002</v>
      </c>
      <c r="H446" s="158">
        <v>62.535699999999999</v>
      </c>
      <c r="I446" s="158">
        <v>44.813600000000001</v>
      </c>
      <c r="J446" s="158">
        <v>28.757100000000001</v>
      </c>
      <c r="K446" s="158">
        <v>-7.6300000000000007E-2</v>
      </c>
      <c r="L446" s="158">
        <v>3.6198000000000001</v>
      </c>
      <c r="M446" s="158">
        <v>1.6947000000000001</v>
      </c>
      <c r="N446" s="158">
        <v>8.0932999999999993</v>
      </c>
      <c r="O446" s="158">
        <v>5.9644000000000004</v>
      </c>
      <c r="P446" s="158">
        <v>4.8348000000000004</v>
      </c>
      <c r="Q446" s="158">
        <v>6.1119000000000003</v>
      </c>
      <c r="R446" s="158">
        <v>18.2837</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44774</v>
      </c>
      <c r="E447" s="158">
        <v>28.976600000000001</v>
      </c>
      <c r="F447" s="158">
        <v>96.363699999999994</v>
      </c>
      <c r="G447" s="158">
        <v>96.363699999999994</v>
      </c>
      <c r="H447" s="158">
        <v>83.925600000000003</v>
      </c>
      <c r="I447" s="158">
        <v>78.378600000000006</v>
      </c>
      <c r="J447" s="158">
        <v>73.519599999999997</v>
      </c>
      <c r="K447" s="158">
        <v>5.5399000000000003</v>
      </c>
      <c r="L447" s="158">
        <v>2.5162</v>
      </c>
      <c r="M447" s="158">
        <v>2.9371999999999998</v>
      </c>
      <c r="N447" s="158">
        <v>6.3148</v>
      </c>
      <c r="O447" s="158">
        <v>14.613899999999999</v>
      </c>
      <c r="P447" s="158">
        <v>9.6272000000000002</v>
      </c>
      <c r="Q447" s="158">
        <v>10.757899999999999</v>
      </c>
      <c r="R447" s="158">
        <v>20.436699999999998</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44774</v>
      </c>
      <c r="E448" s="158">
        <v>26.8489</v>
      </c>
      <c r="F448" s="158">
        <v>95.590100000000007</v>
      </c>
      <c r="G448" s="158">
        <v>95.590100000000007</v>
      </c>
      <c r="H448" s="158">
        <v>83.144499999999994</v>
      </c>
      <c r="I448" s="158">
        <v>77.575000000000003</v>
      </c>
      <c r="J448" s="158">
        <v>72.691000000000003</v>
      </c>
      <c r="K448" s="158">
        <v>4.7460000000000004</v>
      </c>
      <c r="L448" s="158">
        <v>1.6919999999999999</v>
      </c>
      <c r="M448" s="158">
        <v>2.0949</v>
      </c>
      <c r="N448" s="158">
        <v>5.4542999999999999</v>
      </c>
      <c r="O448" s="158">
        <v>13.7408</v>
      </c>
      <c r="P448" s="158">
        <v>8.75</v>
      </c>
      <c r="Q448" s="158">
        <v>9.8720999999999997</v>
      </c>
      <c r="R448" s="158">
        <v>19.558599999999998</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44774</v>
      </c>
      <c r="E449" s="158">
        <v>17.450600000000001</v>
      </c>
      <c r="F449" s="158">
        <v>27.041899999999998</v>
      </c>
      <c r="G449" s="158">
        <v>27.041899999999998</v>
      </c>
      <c r="H449" s="158">
        <v>35.377600000000001</v>
      </c>
      <c r="I449" s="158">
        <v>27.599699999999999</v>
      </c>
      <c r="J449" s="158">
        <v>22.351400000000002</v>
      </c>
      <c r="K449" s="158">
        <v>2.4180999999999999</v>
      </c>
      <c r="L449" s="158">
        <v>0.39129999999999998</v>
      </c>
      <c r="M449" s="158">
        <v>0.31490000000000001</v>
      </c>
      <c r="N449" s="158">
        <v>2.2132999999999998</v>
      </c>
      <c r="O449" s="158">
        <v>5.5297999999999998</v>
      </c>
      <c r="P449" s="158">
        <v>4.8727</v>
      </c>
      <c r="Q449" s="158">
        <v>6.9729000000000001</v>
      </c>
      <c r="R449" s="158">
        <v>4.2926000000000002</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44774</v>
      </c>
      <c r="E450" s="158">
        <v>18.107700000000001</v>
      </c>
      <c r="F450" s="158">
        <v>27.813099999999999</v>
      </c>
      <c r="G450" s="158">
        <v>27.813099999999999</v>
      </c>
      <c r="H450" s="158">
        <v>36.157600000000002</v>
      </c>
      <c r="I450" s="158">
        <v>28.367000000000001</v>
      </c>
      <c r="J450" s="158">
        <v>23.125499999999999</v>
      </c>
      <c r="K450" s="158">
        <v>3.1737000000000002</v>
      </c>
      <c r="L450" s="158">
        <v>1.1446000000000001</v>
      </c>
      <c r="M450" s="158">
        <v>1.0680000000000001</v>
      </c>
      <c r="N450" s="158">
        <v>2.9807000000000001</v>
      </c>
      <c r="O450" s="158">
        <v>6.3217999999999996</v>
      </c>
      <c r="P450" s="158">
        <v>5.4785000000000004</v>
      </c>
      <c r="Q450" s="158">
        <v>7.4527000000000001</v>
      </c>
      <c r="R450" s="158">
        <v>5.0758000000000001</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44774</v>
      </c>
      <c r="E451" s="158">
        <v>80.546499999999995</v>
      </c>
      <c r="F451" s="158">
        <v>44.282699999999998</v>
      </c>
      <c r="G451" s="158">
        <v>44.282699999999998</v>
      </c>
      <c r="H451" s="158">
        <v>60.543700000000001</v>
      </c>
      <c r="I451" s="158">
        <v>49.278700000000001</v>
      </c>
      <c r="J451" s="158">
        <v>36.766300000000001</v>
      </c>
      <c r="K451" s="158">
        <v>5.1717000000000004</v>
      </c>
      <c r="L451" s="158">
        <v>5.6531000000000002</v>
      </c>
      <c r="M451" s="158">
        <v>3.4796</v>
      </c>
      <c r="N451" s="158">
        <v>7.1177000000000001</v>
      </c>
      <c r="O451" s="158">
        <v>13.2056</v>
      </c>
      <c r="P451" s="158">
        <v>10.329599999999999</v>
      </c>
      <c r="Q451" s="158">
        <v>11.8475</v>
      </c>
      <c r="R451" s="158">
        <v>17.525600000000001</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44774</v>
      </c>
      <c r="E452" s="158">
        <v>86.176500000000004</v>
      </c>
      <c r="F452" s="158">
        <v>45.546100000000003</v>
      </c>
      <c r="G452" s="158">
        <v>45.546100000000003</v>
      </c>
      <c r="H452" s="158">
        <v>61.855400000000003</v>
      </c>
      <c r="I452" s="158">
        <v>50.616</v>
      </c>
      <c r="J452" s="158">
        <v>38.129600000000003</v>
      </c>
      <c r="K452" s="158">
        <v>6.4695999999999998</v>
      </c>
      <c r="L452" s="158">
        <v>6.8358999999999996</v>
      </c>
      <c r="M452" s="158">
        <v>4.6638999999999999</v>
      </c>
      <c r="N452" s="158">
        <v>8.3679000000000006</v>
      </c>
      <c r="O452" s="158">
        <v>14.6167</v>
      </c>
      <c r="P452" s="158">
        <v>11.360200000000001</v>
      </c>
      <c r="Q452" s="158">
        <v>11.9617</v>
      </c>
      <c r="R452" s="158">
        <v>18.9818</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44774</v>
      </c>
      <c r="E453" s="158">
        <v>35.905299999999997</v>
      </c>
      <c r="F453" s="158">
        <v>18.665600000000001</v>
      </c>
      <c r="G453" s="158">
        <v>18.665600000000001</v>
      </c>
      <c r="H453" s="158">
        <v>19.196300000000001</v>
      </c>
      <c r="I453" s="158">
        <v>14.589</v>
      </c>
      <c r="J453" s="158">
        <v>12.2662</v>
      </c>
      <c r="K453" s="158">
        <v>3.3849999999999998</v>
      </c>
      <c r="L453" s="158">
        <v>3.3980999999999999</v>
      </c>
      <c r="M453" s="158">
        <v>1.7285999999999999</v>
      </c>
      <c r="N453" s="158">
        <v>2.7254999999999998</v>
      </c>
      <c r="O453" s="158">
        <v>6.0936000000000003</v>
      </c>
      <c r="P453" s="158">
        <v>6.2476000000000003</v>
      </c>
      <c r="Q453" s="158">
        <v>7.1013000000000002</v>
      </c>
      <c r="R453" s="158">
        <v>4.2923999999999998</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44774</v>
      </c>
      <c r="E454" s="158">
        <v>37.138199999999998</v>
      </c>
      <c r="F454" s="158">
        <v>18.998000000000001</v>
      </c>
      <c r="G454" s="158">
        <v>18.998000000000001</v>
      </c>
      <c r="H454" s="158">
        <v>19.532599999999999</v>
      </c>
      <c r="I454" s="158">
        <v>14.9184</v>
      </c>
      <c r="J454" s="158">
        <v>12.602499999999999</v>
      </c>
      <c r="K454" s="158">
        <v>3.7187000000000001</v>
      </c>
      <c r="L454" s="158">
        <v>3.7336</v>
      </c>
      <c r="M454" s="158">
        <v>2.0632000000000001</v>
      </c>
      <c r="N454" s="158">
        <v>3.0649999999999999</v>
      </c>
      <c r="O454" s="158">
        <v>6.4016999999999999</v>
      </c>
      <c r="P454" s="158">
        <v>6.7153</v>
      </c>
      <c r="Q454" s="158">
        <v>8.2543000000000006</v>
      </c>
      <c r="R454" s="158">
        <v>4.5871000000000004</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44774</v>
      </c>
      <c r="E455" s="158">
        <v>44.809800000000003</v>
      </c>
      <c r="F455" s="158">
        <v>30.595400000000001</v>
      </c>
      <c r="G455" s="158">
        <v>30.595400000000001</v>
      </c>
      <c r="H455" s="158">
        <v>39.831099999999999</v>
      </c>
      <c r="I455" s="158">
        <v>28.021899999999999</v>
      </c>
      <c r="J455" s="158">
        <v>24.2453</v>
      </c>
      <c r="K455" s="158">
        <v>1.4936</v>
      </c>
      <c r="L455" s="158">
        <v>3.7048999999999999</v>
      </c>
      <c r="M455" s="158">
        <v>2.9177</v>
      </c>
      <c r="N455" s="158">
        <v>4.6425000000000001</v>
      </c>
      <c r="O455" s="158">
        <v>8.6462000000000003</v>
      </c>
      <c r="P455" s="158">
        <v>7.6</v>
      </c>
      <c r="Q455" s="158">
        <v>8.3823000000000008</v>
      </c>
      <c r="R455" s="158">
        <v>11.056800000000001</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44774</v>
      </c>
      <c r="E456" s="158">
        <v>47.2224</v>
      </c>
      <c r="F456" s="158">
        <v>31.773199999999999</v>
      </c>
      <c r="G456" s="158">
        <v>31.773199999999999</v>
      </c>
      <c r="H456" s="158">
        <v>40.9985</v>
      </c>
      <c r="I456" s="158">
        <v>29.192499999999999</v>
      </c>
      <c r="J456" s="158">
        <v>25.4391</v>
      </c>
      <c r="K456" s="158">
        <v>2.5884</v>
      </c>
      <c r="L456" s="158">
        <v>4.4965999999999999</v>
      </c>
      <c r="M456" s="158">
        <v>3.6798000000000002</v>
      </c>
      <c r="N456" s="158">
        <v>5.4065000000000003</v>
      </c>
      <c r="O456" s="158">
        <v>9.3246000000000002</v>
      </c>
      <c r="P456" s="158">
        <v>8.2027000000000001</v>
      </c>
      <c r="Q456" s="158">
        <v>8.9565000000000001</v>
      </c>
      <c r="R456" s="158">
        <v>11.7462</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44774</v>
      </c>
      <c r="E457" s="158">
        <v>37.184100000000001</v>
      </c>
      <c r="F457" s="158">
        <v>13.2989</v>
      </c>
      <c r="G457" s="158">
        <v>13.2989</v>
      </c>
      <c r="H457" s="158">
        <v>10.270899999999999</v>
      </c>
      <c r="I457" s="158">
        <v>9.0974000000000004</v>
      </c>
      <c r="J457" s="158">
        <v>8.1943999999999999</v>
      </c>
      <c r="K457" s="158">
        <v>2.0977000000000001</v>
      </c>
      <c r="L457" s="158">
        <v>2.532</v>
      </c>
      <c r="M457" s="158">
        <v>2.6762000000000001</v>
      </c>
      <c r="N457" s="158">
        <v>2.8161</v>
      </c>
      <c r="O457" s="158">
        <v>6.5605000000000002</v>
      </c>
      <c r="P457" s="158">
        <v>6.8708</v>
      </c>
      <c r="Q457" s="158">
        <v>8.0474999999999994</v>
      </c>
      <c r="R457" s="158">
        <v>3.8355999999999999</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44774</v>
      </c>
      <c r="E458" s="158">
        <v>35.749899999999997</v>
      </c>
      <c r="F458" s="158">
        <v>12.946199999999999</v>
      </c>
      <c r="G458" s="158">
        <v>12.946199999999999</v>
      </c>
      <c r="H458" s="158">
        <v>9.9223999999999997</v>
      </c>
      <c r="I458" s="158">
        <v>8.7439999999999998</v>
      </c>
      <c r="J458" s="158">
        <v>7.8410000000000002</v>
      </c>
      <c r="K458" s="158">
        <v>1.7445999999999999</v>
      </c>
      <c r="L458" s="158">
        <v>2.1850000000000001</v>
      </c>
      <c r="M458" s="158">
        <v>2.3351999999999999</v>
      </c>
      <c r="N458" s="158">
        <v>2.4681000000000002</v>
      </c>
      <c r="O458" s="158">
        <v>6.1708999999999996</v>
      </c>
      <c r="P458" s="158">
        <v>6.4630999999999998</v>
      </c>
      <c r="Q458" s="158">
        <v>7.3794000000000004</v>
      </c>
      <c r="R458" s="158">
        <v>3.4681000000000002</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44774</v>
      </c>
      <c r="E459" s="158">
        <v>27.4846</v>
      </c>
      <c r="F459" s="158">
        <v>49.068100000000001</v>
      </c>
      <c r="G459" s="158">
        <v>49.068100000000001</v>
      </c>
      <c r="H459" s="158">
        <v>59.192</v>
      </c>
      <c r="I459" s="158">
        <v>49.7849</v>
      </c>
      <c r="J459" s="158">
        <v>39.778199999999998</v>
      </c>
      <c r="K459" s="158">
        <v>5.4526000000000003</v>
      </c>
      <c r="L459" s="158">
        <v>0.34910000000000002</v>
      </c>
      <c r="M459" s="158">
        <v>0.77649999999999997</v>
      </c>
      <c r="N459" s="158">
        <v>4.4725000000000001</v>
      </c>
      <c r="O459" s="158">
        <v>7.7057000000000002</v>
      </c>
      <c r="P459" s="158">
        <v>6.7192999999999996</v>
      </c>
      <c r="Q459" s="158">
        <v>8.5802999999999994</v>
      </c>
      <c r="R459" s="158">
        <v>7.7724000000000002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44774</v>
      </c>
      <c r="E460" s="158">
        <v>26.073699999999999</v>
      </c>
      <c r="F460" s="158">
        <v>48.347200000000001</v>
      </c>
      <c r="G460" s="158">
        <v>48.347200000000001</v>
      </c>
      <c r="H460" s="158">
        <v>58.504100000000001</v>
      </c>
      <c r="I460" s="158">
        <v>49.082799999999999</v>
      </c>
      <c r="J460" s="158">
        <v>39.064700000000002</v>
      </c>
      <c r="K460" s="158">
        <v>4.7591000000000001</v>
      </c>
      <c r="L460" s="158">
        <v>-0.32200000000000001</v>
      </c>
      <c r="M460" s="158">
        <v>0.1391</v>
      </c>
      <c r="N460" s="158">
        <v>3.7980999999999998</v>
      </c>
      <c r="O460" s="158">
        <v>6.9866999999999999</v>
      </c>
      <c r="P460" s="158">
        <v>5.9672999999999998</v>
      </c>
      <c r="Q460" s="158">
        <v>7.9836999999999998</v>
      </c>
      <c r="R460" s="158">
        <v>7.0682</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44774</v>
      </c>
      <c r="E461" s="158">
        <v>30.541499999999999</v>
      </c>
      <c r="F461" s="158">
        <v>81.853300000000004</v>
      </c>
      <c r="G461" s="158">
        <v>81.853300000000004</v>
      </c>
      <c r="H461" s="158">
        <v>88.302700000000002</v>
      </c>
      <c r="I461" s="158">
        <v>77.077500000000001</v>
      </c>
      <c r="J461" s="158">
        <v>62.821100000000001</v>
      </c>
      <c r="K461" s="158">
        <v>5.0720999999999998</v>
      </c>
      <c r="L461" s="158">
        <v>-2.5548000000000002</v>
      </c>
      <c r="M461" s="158">
        <v>-1.6046</v>
      </c>
      <c r="N461" s="158">
        <v>4.0777000000000001</v>
      </c>
      <c r="O461" s="158">
        <v>10.2972</v>
      </c>
      <c r="P461" s="158">
        <v>7.3551000000000002</v>
      </c>
      <c r="Q461" s="158">
        <v>9.2380999999999993</v>
      </c>
      <c r="R461" s="158">
        <v>12.9688</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44774</v>
      </c>
      <c r="E462" s="158">
        <v>29.0565</v>
      </c>
      <c r="F462" s="158">
        <v>81.226900000000001</v>
      </c>
      <c r="G462" s="158">
        <v>81.226900000000001</v>
      </c>
      <c r="H462" s="158">
        <v>87.677199999999999</v>
      </c>
      <c r="I462" s="158">
        <v>76.463399999999993</v>
      </c>
      <c r="J462" s="158">
        <v>62.192900000000002</v>
      </c>
      <c r="K462" s="158">
        <v>4.4907000000000004</v>
      </c>
      <c r="L462" s="158">
        <v>-3.0539000000000001</v>
      </c>
      <c r="M462" s="158">
        <v>-2.1674000000000002</v>
      </c>
      <c r="N462" s="158">
        <v>3.4315000000000002</v>
      </c>
      <c r="O462" s="158">
        <v>9.5624000000000002</v>
      </c>
      <c r="P462" s="158">
        <v>6.6463999999999999</v>
      </c>
      <c r="Q462" s="158">
        <v>8.9253</v>
      </c>
      <c r="R462" s="158">
        <v>12.228400000000001</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44774</v>
      </c>
      <c r="E463" s="158">
        <v>138.27500000000001</v>
      </c>
      <c r="F463" s="158">
        <v>115.9195</v>
      </c>
      <c r="G463" s="158">
        <v>115.9195</v>
      </c>
      <c r="H463" s="158">
        <v>137.47569999999999</v>
      </c>
      <c r="I463" s="158">
        <v>113.11879999999999</v>
      </c>
      <c r="J463" s="158">
        <v>90.592600000000004</v>
      </c>
      <c r="K463" s="158">
        <v>9.3992000000000004</v>
      </c>
      <c r="L463" s="158">
        <v>4.0145</v>
      </c>
      <c r="M463" s="158">
        <v>3.2627000000000002</v>
      </c>
      <c r="N463" s="158">
        <v>8.1341000000000001</v>
      </c>
      <c r="O463" s="158">
        <v>18.861899999999999</v>
      </c>
      <c r="P463" s="158">
        <v>13.173299999999999</v>
      </c>
      <c r="Q463" s="158">
        <v>15.721299999999999</v>
      </c>
      <c r="R463" s="158">
        <v>22.197399999999998</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44774</v>
      </c>
      <c r="E464" s="158">
        <v>145.62200000000001</v>
      </c>
      <c r="F464" s="158">
        <v>116.7422</v>
      </c>
      <c r="G464" s="158">
        <v>116.7422</v>
      </c>
      <c r="H464" s="158">
        <v>138.3159</v>
      </c>
      <c r="I464" s="158">
        <v>113.9666</v>
      </c>
      <c r="J464" s="158">
        <v>91.4756</v>
      </c>
      <c r="K464" s="158">
        <v>10.249599999999999</v>
      </c>
      <c r="L464" s="158">
        <v>4.8833000000000002</v>
      </c>
      <c r="M464" s="158">
        <v>4.1393000000000004</v>
      </c>
      <c r="N464" s="158">
        <v>9.0460999999999991</v>
      </c>
      <c r="O464" s="158">
        <v>19.6172</v>
      </c>
      <c r="P464" s="158">
        <v>14.0318</v>
      </c>
      <c r="Q464" s="158">
        <v>14.6906</v>
      </c>
      <c r="R464" s="158">
        <v>23.116299999999999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44774</v>
      </c>
      <c r="E465" s="158">
        <v>24.249500000000001</v>
      </c>
      <c r="F465" s="158">
        <v>58.378900000000002</v>
      </c>
      <c r="G465" s="158">
        <v>58.378900000000002</v>
      </c>
      <c r="H465" s="158">
        <v>82.988699999999994</v>
      </c>
      <c r="I465" s="158">
        <v>66.789000000000001</v>
      </c>
      <c r="J465" s="158">
        <v>43.219000000000001</v>
      </c>
      <c r="K465" s="158">
        <v>5.3224999999999998</v>
      </c>
      <c r="L465" s="158">
        <v>4.7835999999999999</v>
      </c>
      <c r="M465" s="158">
        <v>3.2791000000000001</v>
      </c>
      <c r="N465" s="158">
        <v>5.4029999999999996</v>
      </c>
      <c r="O465" s="158">
        <v>9.4845000000000006</v>
      </c>
      <c r="P465" s="158">
        <v>7.8098999999999998</v>
      </c>
      <c r="Q465" s="158">
        <v>9.2017000000000007</v>
      </c>
      <c r="R465" s="158">
        <v>9.0138999999999996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44774</v>
      </c>
      <c r="E466" s="158">
        <v>23.949100000000001</v>
      </c>
      <c r="F466" s="158">
        <v>57.9863</v>
      </c>
      <c r="G466" s="158">
        <v>57.9863</v>
      </c>
      <c r="H466" s="158">
        <v>82.585599999999999</v>
      </c>
      <c r="I466" s="158">
        <v>66.400099999999995</v>
      </c>
      <c r="J466" s="158">
        <v>42.830100000000002</v>
      </c>
      <c r="K466" s="158">
        <v>4.9457000000000004</v>
      </c>
      <c r="L466" s="158">
        <v>4.4044999999999996</v>
      </c>
      <c r="M466" s="158">
        <v>2.8997999999999999</v>
      </c>
      <c r="N466" s="158">
        <v>5.0133999999999999</v>
      </c>
      <c r="O466" s="158">
        <v>9.1325000000000003</v>
      </c>
      <c r="P466" s="158">
        <v>7.5495999999999999</v>
      </c>
      <c r="Q466" s="158">
        <v>9.0153999999999996</v>
      </c>
      <c r="R466" s="158">
        <v>8.6170000000000009</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46.233045454545454</v>
      </c>
      <c r="G467" s="160">
        <v>46.233045454545454</v>
      </c>
      <c r="H467" s="160">
        <v>54.137631818181823</v>
      </c>
      <c r="I467" s="160">
        <v>44.877711363636365</v>
      </c>
      <c r="J467" s="160">
        <v>36.617556818181818</v>
      </c>
      <c r="K467" s="160">
        <v>3.7529204545454538</v>
      </c>
      <c r="L467" s="160">
        <v>2.2035999999999998</v>
      </c>
      <c r="M467" s="160">
        <v>1.7809136363636358</v>
      </c>
      <c r="N467" s="160">
        <v>5.0493068181818179</v>
      </c>
      <c r="O467" s="160">
        <v>9.4025921052631602</v>
      </c>
      <c r="P467" s="160">
        <v>7.3921552631578953</v>
      </c>
      <c r="Q467" s="160">
        <v>8.8040249999999993</v>
      </c>
      <c r="R467" s="160">
        <v>12.006320454545454</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43.931800000000003</v>
      </c>
      <c r="G468" s="160">
        <v>43.931800000000003</v>
      </c>
      <c r="H468" s="160">
        <v>59.3367</v>
      </c>
      <c r="I468" s="160">
        <v>45.332700000000003</v>
      </c>
      <c r="J468" s="160">
        <v>31.561500000000002</v>
      </c>
      <c r="K468" s="160">
        <v>3.5370499999999998</v>
      </c>
      <c r="L468" s="160">
        <v>2.3506</v>
      </c>
      <c r="M468" s="160">
        <v>1.9474</v>
      </c>
      <c r="N468" s="160">
        <v>4.3311999999999999</v>
      </c>
      <c r="O468" s="160">
        <v>8.8893500000000003</v>
      </c>
      <c r="P468" s="160">
        <v>7.2353000000000005</v>
      </c>
      <c r="Q468" s="160">
        <v>8.5344999999999995</v>
      </c>
      <c r="R468" s="160">
        <v>10.936450000000001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44774</v>
      </c>
      <c r="E471" s="158">
        <v>248.86</v>
      </c>
      <c r="F471" s="158">
        <v>0.9083</v>
      </c>
      <c r="G471" s="158">
        <v>0.9083</v>
      </c>
      <c r="H471" s="158">
        <v>2.6438000000000001</v>
      </c>
      <c r="I471" s="158">
        <v>5.4179000000000004</v>
      </c>
      <c r="J471" s="158">
        <v>10.232100000000001</v>
      </c>
      <c r="K471" s="158">
        <v>0.80200000000000005</v>
      </c>
      <c r="L471" s="158">
        <v>-1.8923000000000001</v>
      </c>
      <c r="M471" s="158">
        <v>-2.6025999999999998</v>
      </c>
      <c r="N471" s="158">
        <v>2.2096</v>
      </c>
      <c r="O471" s="158">
        <v>19.388400000000001</v>
      </c>
      <c r="P471" s="158">
        <v>7.5312000000000001</v>
      </c>
      <c r="Q471" s="158">
        <v>17.934999999999999</v>
      </c>
      <c r="R471" s="158">
        <v>26.6203</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44774</v>
      </c>
      <c r="E472" s="158">
        <v>267.14999999999998</v>
      </c>
      <c r="F472" s="158">
        <v>0.91410000000000002</v>
      </c>
      <c r="G472" s="158">
        <v>0.91410000000000002</v>
      </c>
      <c r="H472" s="158">
        <v>2.6551999999999998</v>
      </c>
      <c r="I472" s="158">
        <v>5.4470000000000001</v>
      </c>
      <c r="J472" s="158">
        <v>10.296799999999999</v>
      </c>
      <c r="K472" s="158">
        <v>0.99809999999999999</v>
      </c>
      <c r="L472" s="158">
        <v>-1.4861</v>
      </c>
      <c r="M472" s="158">
        <v>-2.028</v>
      </c>
      <c r="N472" s="158">
        <v>2.9758</v>
      </c>
      <c r="O472" s="158">
        <v>20.2059</v>
      </c>
      <c r="P472" s="158">
        <v>8.2933000000000003</v>
      </c>
      <c r="Q472" s="158">
        <v>11.331300000000001</v>
      </c>
      <c r="R472" s="158">
        <v>27.5184</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44774</v>
      </c>
      <c r="E473" s="158">
        <v>14.866</v>
      </c>
      <c r="F473" s="158">
        <v>0.8548</v>
      </c>
      <c r="G473" s="158">
        <v>0.8548</v>
      </c>
      <c r="H473" s="158">
        <v>3.3079000000000001</v>
      </c>
      <c r="I473" s="158">
        <v>5.71</v>
      </c>
      <c r="J473" s="158">
        <v>10.462199999999999</v>
      </c>
      <c r="K473" s="158">
        <v>2.4110999999999998</v>
      </c>
      <c r="L473" s="158">
        <v>1.0949</v>
      </c>
      <c r="M473" s="158">
        <v>2.6657000000000002</v>
      </c>
      <c r="N473" s="158">
        <v>15.053000000000001</v>
      </c>
      <c r="O473" s="158"/>
      <c r="P473" s="158"/>
      <c r="Q473" s="158">
        <v>27.745799999999999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44774</v>
      </c>
      <c r="E474" s="158">
        <v>14.468999999999999</v>
      </c>
      <c r="F474" s="158">
        <v>0.84330000000000005</v>
      </c>
      <c r="G474" s="158">
        <v>0.84330000000000005</v>
      </c>
      <c r="H474" s="158">
        <v>3.2835999999999999</v>
      </c>
      <c r="I474" s="158">
        <v>5.6516999999999999</v>
      </c>
      <c r="J474" s="158">
        <v>10.3156</v>
      </c>
      <c r="K474" s="158">
        <v>1.9948999999999999</v>
      </c>
      <c r="L474" s="158">
        <v>0.29809999999999998</v>
      </c>
      <c r="M474" s="158">
        <v>1.4016</v>
      </c>
      <c r="N474" s="158">
        <v>13.145099999999999</v>
      </c>
      <c r="O474" s="158"/>
      <c r="P474" s="158"/>
      <c r="Q474" s="158">
        <v>25.628</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44774</v>
      </c>
      <c r="E475" s="158">
        <v>27.45</v>
      </c>
      <c r="F475" s="158">
        <v>1.105</v>
      </c>
      <c r="G475" s="158">
        <v>1.105</v>
      </c>
      <c r="H475" s="158">
        <v>3.7806999999999999</v>
      </c>
      <c r="I475" s="158">
        <v>6.3540999999999999</v>
      </c>
      <c r="J475" s="158">
        <v>9.2754999999999992</v>
      </c>
      <c r="K475" s="158">
        <v>2.1204999999999998</v>
      </c>
      <c r="L475" s="158">
        <v>-0.50739999999999996</v>
      </c>
      <c r="M475" s="158">
        <v>2.5019</v>
      </c>
      <c r="N475" s="158">
        <v>15.5303</v>
      </c>
      <c r="O475" s="158">
        <v>21.069600000000001</v>
      </c>
      <c r="P475" s="158">
        <v>9.8072999999999997</v>
      </c>
      <c r="Q475" s="158">
        <v>13.0769</v>
      </c>
      <c r="R475" s="158">
        <v>37.624899999999997</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44774</v>
      </c>
      <c r="E476" s="158">
        <v>29.39</v>
      </c>
      <c r="F476" s="158">
        <v>1.1008</v>
      </c>
      <c r="G476" s="158">
        <v>1.1008</v>
      </c>
      <c r="H476" s="158">
        <v>3.8149000000000002</v>
      </c>
      <c r="I476" s="158">
        <v>6.4084000000000003</v>
      </c>
      <c r="J476" s="158">
        <v>9.4192</v>
      </c>
      <c r="K476" s="158">
        <v>2.5112999999999999</v>
      </c>
      <c r="L476" s="158">
        <v>0.2387</v>
      </c>
      <c r="M476" s="158">
        <v>3.5952999999999999</v>
      </c>
      <c r="N476" s="158">
        <v>17.138300000000001</v>
      </c>
      <c r="O476" s="158">
        <v>22.319299999999998</v>
      </c>
      <c r="P476" s="158">
        <v>10.831</v>
      </c>
      <c r="Q476" s="158">
        <v>14.0206</v>
      </c>
      <c r="R476" s="158">
        <v>39.172499999999999</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44774</v>
      </c>
      <c r="E477" s="158">
        <v>17.63</v>
      </c>
      <c r="F477" s="158">
        <v>1.3218000000000001</v>
      </c>
      <c r="G477" s="158">
        <v>1.3218000000000001</v>
      </c>
      <c r="H477" s="158">
        <v>3.9504999999999999</v>
      </c>
      <c r="I477" s="158">
        <v>5.8859000000000004</v>
      </c>
      <c r="J477" s="158">
        <v>10.6023</v>
      </c>
      <c r="K477" s="158">
        <v>0.39860000000000001</v>
      </c>
      <c r="L477" s="158">
        <v>-2.5966999999999998</v>
      </c>
      <c r="M477" s="158">
        <v>-1.9466000000000001</v>
      </c>
      <c r="N477" s="158">
        <v>8.8943999999999992</v>
      </c>
      <c r="O477" s="158">
        <v>21.270499999999998</v>
      </c>
      <c r="P477" s="158"/>
      <c r="Q477" s="158">
        <v>16.988800000000001</v>
      </c>
      <c r="R477" s="158">
        <v>24.758800000000001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44774</v>
      </c>
      <c r="E478" s="158">
        <v>16.84</v>
      </c>
      <c r="F478" s="158">
        <v>1.3237000000000001</v>
      </c>
      <c r="G478" s="158">
        <v>1.3237000000000001</v>
      </c>
      <c r="H478" s="158">
        <v>3.9506000000000001</v>
      </c>
      <c r="I478" s="158">
        <v>5.8453999999999997</v>
      </c>
      <c r="J478" s="158">
        <v>10.498699999999999</v>
      </c>
      <c r="K478" s="158">
        <v>0.11890000000000001</v>
      </c>
      <c r="L478" s="158">
        <v>-2.9954000000000001</v>
      </c>
      <c r="M478" s="158">
        <v>-2.6027</v>
      </c>
      <c r="N478" s="158">
        <v>7.8795999999999999</v>
      </c>
      <c r="O478" s="158">
        <v>19.879200000000001</v>
      </c>
      <c r="P478" s="158"/>
      <c r="Q478" s="158">
        <v>15.513999999999999</v>
      </c>
      <c r="R478" s="158">
        <v>23.581700000000001</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44774</v>
      </c>
      <c r="E479" s="158">
        <v>84.899500000000003</v>
      </c>
      <c r="F479" s="158">
        <v>0.91739999999999999</v>
      </c>
      <c r="G479" s="158">
        <v>0.91739999999999999</v>
      </c>
      <c r="H479" s="158">
        <v>2.9710999999999999</v>
      </c>
      <c r="I479" s="158">
        <v>4.9240000000000004</v>
      </c>
      <c r="J479" s="158">
        <v>8.6701999999999995</v>
      </c>
      <c r="K479" s="158">
        <v>0.98309999999999997</v>
      </c>
      <c r="L479" s="158">
        <v>-2.3058000000000001</v>
      </c>
      <c r="M479" s="158">
        <v>-1.7594000000000001</v>
      </c>
      <c r="N479" s="158">
        <v>5.5308000000000002</v>
      </c>
      <c r="O479" s="158">
        <v>20.177199999999999</v>
      </c>
      <c r="P479" s="158">
        <v>12.1303</v>
      </c>
      <c r="Q479" s="158">
        <v>12.7638</v>
      </c>
      <c r="R479" s="158">
        <v>26.334199999999999</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44774</v>
      </c>
      <c r="E480" s="158">
        <v>89.372600000000006</v>
      </c>
      <c r="F480" s="158">
        <v>0.92400000000000004</v>
      </c>
      <c r="G480" s="158">
        <v>0.92400000000000004</v>
      </c>
      <c r="H480" s="158">
        <v>2.9864999999999999</v>
      </c>
      <c r="I480" s="158">
        <v>4.9554</v>
      </c>
      <c r="J480" s="158">
        <v>8.7424999999999997</v>
      </c>
      <c r="K480" s="158">
        <v>1.2056</v>
      </c>
      <c r="L480" s="158">
        <v>-1.8733</v>
      </c>
      <c r="M480" s="158">
        <v>-1.1912</v>
      </c>
      <c r="N480" s="158">
        <v>6.2694000000000001</v>
      </c>
      <c r="O480" s="158">
        <v>20.8582</v>
      </c>
      <c r="P480" s="158">
        <v>12.783099999999999</v>
      </c>
      <c r="Q480" s="158">
        <v>13.538399999999999</v>
      </c>
      <c r="R480" s="158">
        <v>27.051400000000001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44774</v>
      </c>
      <c r="E481" s="158">
        <v>84.226799999999997</v>
      </c>
      <c r="F481" s="158">
        <v>0.84230000000000005</v>
      </c>
      <c r="G481" s="158">
        <v>0.84230000000000005</v>
      </c>
      <c r="H481" s="158">
        <v>2.0116000000000001</v>
      </c>
      <c r="I481" s="158">
        <v>2.7075</v>
      </c>
      <c r="J481" s="158">
        <v>6.3380000000000001</v>
      </c>
      <c r="K481" s="158">
        <v>1.1125</v>
      </c>
      <c r="L481" s="158">
        <v>1.5736000000000001</v>
      </c>
      <c r="M481" s="158">
        <v>3.9769999999999999</v>
      </c>
      <c r="N481" s="158">
        <v>13.220800000000001</v>
      </c>
      <c r="O481" s="158">
        <v>23.773800000000001</v>
      </c>
      <c r="P481" s="158">
        <v>13.748900000000001</v>
      </c>
      <c r="Q481" s="158">
        <v>14.042999999999999</v>
      </c>
      <c r="R481" s="158">
        <v>39.623100000000001</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44774</v>
      </c>
      <c r="E482" s="158">
        <v>89.950500000000005</v>
      </c>
      <c r="F482" s="158">
        <v>0.84789999999999999</v>
      </c>
      <c r="G482" s="158">
        <v>0.84789999999999999</v>
      </c>
      <c r="H482" s="158">
        <v>2.0249000000000001</v>
      </c>
      <c r="I482" s="158">
        <v>2.7343999999999999</v>
      </c>
      <c r="J482" s="158">
        <v>6.4008000000000003</v>
      </c>
      <c r="K482" s="158">
        <v>1.2948</v>
      </c>
      <c r="L482" s="158">
        <v>1.9178999999999999</v>
      </c>
      <c r="M482" s="158">
        <v>4.5049999999999999</v>
      </c>
      <c r="N482" s="158">
        <v>14.0031</v>
      </c>
      <c r="O482" s="158">
        <v>24.826000000000001</v>
      </c>
      <c r="P482" s="158">
        <v>14.6305</v>
      </c>
      <c r="Q482" s="158">
        <v>15.0937</v>
      </c>
      <c r="R482" s="158">
        <v>40.694600000000001</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44774</v>
      </c>
      <c r="E483" s="158">
        <v>108.34059999999999</v>
      </c>
      <c r="F483" s="158">
        <v>0.91559999999999997</v>
      </c>
      <c r="G483" s="158">
        <v>0.91559999999999997</v>
      </c>
      <c r="H483" s="158">
        <v>2.8887</v>
      </c>
      <c r="I483" s="158">
        <v>5.4457000000000004</v>
      </c>
      <c r="J483" s="158">
        <v>9.3082999999999991</v>
      </c>
      <c r="K483" s="158">
        <v>0.1038</v>
      </c>
      <c r="L483" s="158">
        <v>-2.9394999999999998</v>
      </c>
      <c r="M483" s="158">
        <v>-5.7748999999999997</v>
      </c>
      <c r="N483" s="158">
        <v>3.2090999999999998</v>
      </c>
      <c r="O483" s="158">
        <v>19.2986</v>
      </c>
      <c r="P483" s="158">
        <v>12.2803</v>
      </c>
      <c r="Q483" s="158">
        <v>12.577</v>
      </c>
      <c r="R483" s="158">
        <v>25.801100000000002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44774</v>
      </c>
      <c r="E484" s="158">
        <v>102.19410000000001</v>
      </c>
      <c r="F484" s="158">
        <v>0.91069999999999995</v>
      </c>
      <c r="G484" s="158">
        <v>0.91069999999999995</v>
      </c>
      <c r="H484" s="158">
        <v>2.8763000000000001</v>
      </c>
      <c r="I484" s="158">
        <v>5.4203000000000001</v>
      </c>
      <c r="J484" s="158">
        <v>9.2510999999999992</v>
      </c>
      <c r="K484" s="158">
        <v>-5.5E-2</v>
      </c>
      <c r="L484" s="158">
        <v>-3.2347999999999999</v>
      </c>
      <c r="M484" s="158">
        <v>-6.2069000000000001</v>
      </c>
      <c r="N484" s="158">
        <v>2.5754999999999999</v>
      </c>
      <c r="O484" s="158">
        <v>18.6145</v>
      </c>
      <c r="P484" s="158">
        <v>11.610799999999999</v>
      </c>
      <c r="Q484" s="158">
        <v>14.417400000000001</v>
      </c>
      <c r="R484" s="158">
        <v>25.0595</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0.98069285714285714</v>
      </c>
      <c r="G485" s="160">
        <v>0.98069285714285714</v>
      </c>
      <c r="H485" s="160">
        <v>3.0818785714285717</v>
      </c>
      <c r="I485" s="160">
        <v>5.2076928571428569</v>
      </c>
      <c r="J485" s="160">
        <v>9.2723785714285718</v>
      </c>
      <c r="K485" s="160">
        <v>1.1428714285714288</v>
      </c>
      <c r="L485" s="160">
        <v>-1.0505785714285714</v>
      </c>
      <c r="M485" s="160">
        <v>-0.39041428571428571</v>
      </c>
      <c r="N485" s="160">
        <v>9.116771428571429</v>
      </c>
      <c r="O485" s="160">
        <v>20.973433333333332</v>
      </c>
      <c r="P485" s="160">
        <v>11.36467</v>
      </c>
      <c r="Q485" s="160">
        <v>16.048121428571427</v>
      </c>
      <c r="R485" s="160">
        <v>30.320041666666672</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0.91484999999999994</v>
      </c>
      <c r="G486" s="160">
        <v>0.91484999999999994</v>
      </c>
      <c r="H486" s="160">
        <v>2.9787999999999997</v>
      </c>
      <c r="I486" s="160">
        <v>5.4463500000000007</v>
      </c>
      <c r="J486" s="160">
        <v>9.3637499999999996</v>
      </c>
      <c r="K486" s="160">
        <v>1.0552999999999999</v>
      </c>
      <c r="L486" s="160">
        <v>-1.6797</v>
      </c>
      <c r="M486" s="160">
        <v>-1.4753000000000001</v>
      </c>
      <c r="N486" s="160">
        <v>8.3870000000000005</v>
      </c>
      <c r="O486" s="160">
        <v>20.532049999999998</v>
      </c>
      <c r="P486" s="160">
        <v>11.87055</v>
      </c>
      <c r="Q486" s="160">
        <v>14.2302</v>
      </c>
      <c r="R486" s="160">
        <v>26.835850000000001</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44774</v>
      </c>
      <c r="E489" s="158">
        <v>39.305100000000003</v>
      </c>
      <c r="F489" s="158">
        <v>19.470500000000001</v>
      </c>
      <c r="G489" s="158">
        <v>19.470500000000001</v>
      </c>
      <c r="H489" s="158">
        <v>18.719200000000001</v>
      </c>
      <c r="I489" s="158">
        <v>20.557600000000001</v>
      </c>
      <c r="J489" s="158">
        <v>45.283900000000003</v>
      </c>
      <c r="K489" s="158">
        <v>14.528600000000001</v>
      </c>
      <c r="L489" s="158">
        <v>8.9191000000000003</v>
      </c>
      <c r="M489" s="158">
        <v>6.5311000000000003</v>
      </c>
      <c r="N489" s="158">
        <v>6.4755000000000003</v>
      </c>
      <c r="O489" s="158">
        <v>4.8418000000000001</v>
      </c>
      <c r="P489" s="158">
        <v>4.7911000000000001</v>
      </c>
      <c r="Q489" s="158">
        <v>7.6249000000000002</v>
      </c>
      <c r="R489" s="158">
        <v>6.4143999999999997</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44774</v>
      </c>
      <c r="E490" s="158">
        <v>25.776700000000002</v>
      </c>
      <c r="F490" s="158">
        <v>18.862100000000002</v>
      </c>
      <c r="G490" s="158">
        <v>18.862100000000002</v>
      </c>
      <c r="H490" s="158">
        <v>18.126999999999999</v>
      </c>
      <c r="I490" s="158">
        <v>19.955500000000001</v>
      </c>
      <c r="J490" s="158">
        <v>44.660499999999999</v>
      </c>
      <c r="K490" s="158">
        <v>13.9025</v>
      </c>
      <c r="L490" s="158">
        <v>8.2812999999999999</v>
      </c>
      <c r="M490" s="158">
        <v>5.8948</v>
      </c>
      <c r="N490" s="158">
        <v>5.8276000000000003</v>
      </c>
      <c r="O490" s="158">
        <v>4.2366000000000001</v>
      </c>
      <c r="P490" s="158">
        <v>4.2049000000000003</v>
      </c>
      <c r="Q490" s="158">
        <v>7.3655999999999997</v>
      </c>
      <c r="R490" s="158">
        <v>5.7949999999999999</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44774</v>
      </c>
      <c r="E491" s="158">
        <v>37.272399999999998</v>
      </c>
      <c r="F491" s="158">
        <v>18.864000000000001</v>
      </c>
      <c r="G491" s="158">
        <v>18.864000000000001</v>
      </c>
      <c r="H491" s="158">
        <v>18.1234</v>
      </c>
      <c r="I491" s="158">
        <v>19.953900000000001</v>
      </c>
      <c r="J491" s="158">
        <v>44.663699999999999</v>
      </c>
      <c r="K491" s="158">
        <v>13.9063</v>
      </c>
      <c r="L491" s="158">
        <v>8.2920999999999996</v>
      </c>
      <c r="M491" s="158">
        <v>5.9020999999999999</v>
      </c>
      <c r="N491" s="158">
        <v>5.8372000000000002</v>
      </c>
      <c r="O491" s="158">
        <v>4.2447999999999997</v>
      </c>
      <c r="P491" s="158">
        <v>4.21</v>
      </c>
      <c r="Q491" s="158">
        <v>7.6470000000000002</v>
      </c>
      <c r="R491" s="158">
        <v>5.8052000000000001</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44774</v>
      </c>
      <c r="E492" s="158">
        <v>0.59450000000000003</v>
      </c>
      <c r="F492" s="158">
        <v>2.0468999999999999</v>
      </c>
      <c r="G492" s="158">
        <v>2.0468999999999999</v>
      </c>
      <c r="H492" s="158">
        <v>0.87719999999999998</v>
      </c>
      <c r="I492" s="158">
        <v>0.87739999999999996</v>
      </c>
      <c r="J492" s="158">
        <v>0.59450000000000003</v>
      </c>
      <c r="K492" s="158">
        <v>0.4577</v>
      </c>
      <c r="L492" s="158">
        <v>-119.1088</v>
      </c>
      <c r="M492" s="158">
        <v>-78.9696</v>
      </c>
      <c r="N492" s="158">
        <v>-58.743099999999998</v>
      </c>
      <c r="O492" s="158"/>
      <c r="P492" s="158"/>
      <c r="Q492" s="158">
        <v>-35.246499999999997</v>
      </c>
      <c r="R492" s="158">
        <v>-35.980400000000003</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44774</v>
      </c>
      <c r="E493" s="158">
        <v>0.39600000000000002</v>
      </c>
      <c r="F493" s="158">
        <v>3.0731999999999999</v>
      </c>
      <c r="G493" s="158">
        <v>3.0731999999999999</v>
      </c>
      <c r="H493" s="158">
        <v>1.3170999999999999</v>
      </c>
      <c r="I493" s="158">
        <v>0.65849999999999997</v>
      </c>
      <c r="J493" s="158">
        <v>0.59499999999999997</v>
      </c>
      <c r="K493" s="158">
        <v>0.4909</v>
      </c>
      <c r="L493" s="158">
        <v>-119.1101</v>
      </c>
      <c r="M493" s="158">
        <v>-78.970399999999998</v>
      </c>
      <c r="N493" s="158">
        <v>-58.743699999999997</v>
      </c>
      <c r="O493" s="158"/>
      <c r="P493" s="158"/>
      <c r="Q493" s="158">
        <v>-35.2453</v>
      </c>
      <c r="R493" s="158">
        <v>-35.980899999999998</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44774</v>
      </c>
      <c r="E494" s="158">
        <v>0.57240000000000002</v>
      </c>
      <c r="F494" s="158">
        <v>0</v>
      </c>
      <c r="G494" s="158">
        <v>0</v>
      </c>
      <c r="H494" s="158">
        <v>0</v>
      </c>
      <c r="I494" s="158">
        <v>0.4556</v>
      </c>
      <c r="J494" s="158">
        <v>0.41149999999999998</v>
      </c>
      <c r="K494" s="158">
        <v>0.40739999999999998</v>
      </c>
      <c r="L494" s="158">
        <v>-119.1199</v>
      </c>
      <c r="M494" s="158">
        <v>-78.977000000000004</v>
      </c>
      <c r="N494" s="158">
        <v>-58.7485</v>
      </c>
      <c r="O494" s="158"/>
      <c r="P494" s="158"/>
      <c r="Q494" s="158">
        <v>-35.248899999999999</v>
      </c>
      <c r="R494" s="158">
        <v>-35.984699999999997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44774</v>
      </c>
      <c r="E495" s="158">
        <v>25.855</v>
      </c>
      <c r="F495" s="158">
        <v>18.144100000000002</v>
      </c>
      <c r="G495" s="158">
        <v>18.144100000000002</v>
      </c>
      <c r="H495" s="158">
        <v>23.438600000000001</v>
      </c>
      <c r="I495" s="158">
        <v>14.867000000000001</v>
      </c>
      <c r="J495" s="158">
        <v>14.521800000000001</v>
      </c>
      <c r="K495" s="158">
        <v>0.38030000000000003</v>
      </c>
      <c r="L495" s="158">
        <v>1.3932</v>
      </c>
      <c r="M495" s="158">
        <v>0.61040000000000005</v>
      </c>
      <c r="N495" s="158">
        <v>2.3140999999999998</v>
      </c>
      <c r="O495" s="158">
        <v>6.5871000000000004</v>
      </c>
      <c r="P495" s="158">
        <v>6.9882999999999997</v>
      </c>
      <c r="Q495" s="158">
        <v>8.6677</v>
      </c>
      <c r="R495" s="158">
        <v>2.9763000000000002</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44774</v>
      </c>
      <c r="E496" s="158">
        <v>23.7713</v>
      </c>
      <c r="F496" s="158">
        <v>17.7348</v>
      </c>
      <c r="G496" s="158">
        <v>17.7348</v>
      </c>
      <c r="H496" s="158">
        <v>23.0456</v>
      </c>
      <c r="I496" s="158">
        <v>14.458299999999999</v>
      </c>
      <c r="J496" s="158">
        <v>14.105</v>
      </c>
      <c r="K496" s="158">
        <v>-2.9399999999999999E-2</v>
      </c>
      <c r="L496" s="158">
        <v>0.99739999999999995</v>
      </c>
      <c r="M496" s="158">
        <v>0.2152</v>
      </c>
      <c r="N496" s="158">
        <v>1.9064000000000001</v>
      </c>
      <c r="O496" s="158">
        <v>6.1094999999999997</v>
      </c>
      <c r="P496" s="158">
        <v>6.3407</v>
      </c>
      <c r="Q496" s="158">
        <v>7.9851000000000001</v>
      </c>
      <c r="R496" s="158">
        <v>2.5583</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44774</v>
      </c>
      <c r="E497" s="158">
        <v>36.941600000000001</v>
      </c>
      <c r="F497" s="158">
        <v>18.3064</v>
      </c>
      <c r="G497" s="158">
        <v>18.3064</v>
      </c>
      <c r="H497" s="158">
        <v>22.084199999999999</v>
      </c>
      <c r="I497" s="158">
        <v>16.648299999999999</v>
      </c>
      <c r="J497" s="158">
        <v>12.4262</v>
      </c>
      <c r="K497" s="158">
        <v>2.7170999999999998</v>
      </c>
      <c r="L497" s="158">
        <v>2.4727999999999999</v>
      </c>
      <c r="M497" s="158">
        <v>1.4139999999999999</v>
      </c>
      <c r="N497" s="158">
        <v>2.2397</v>
      </c>
      <c r="O497" s="158">
        <v>4.1599000000000004</v>
      </c>
      <c r="P497" s="158">
        <v>4.5614999999999997</v>
      </c>
      <c r="Q497" s="158">
        <v>7.5884</v>
      </c>
      <c r="R497" s="158">
        <v>1.8793</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44774</v>
      </c>
      <c r="E498" s="158">
        <v>39.9938</v>
      </c>
      <c r="F498" s="158">
        <v>19.287299999999998</v>
      </c>
      <c r="G498" s="158">
        <v>19.287299999999998</v>
      </c>
      <c r="H498" s="158">
        <v>23.061</v>
      </c>
      <c r="I498" s="158">
        <v>17.6281</v>
      </c>
      <c r="J498" s="158">
        <v>13.4168</v>
      </c>
      <c r="K498" s="158">
        <v>3.7545000000000002</v>
      </c>
      <c r="L498" s="158">
        <v>3.5747</v>
      </c>
      <c r="M498" s="158">
        <v>2.5516999999999999</v>
      </c>
      <c r="N498" s="158">
        <v>3.4352999999999998</v>
      </c>
      <c r="O498" s="158">
        <v>5.2827999999999999</v>
      </c>
      <c r="P498" s="158">
        <v>5.6540999999999997</v>
      </c>
      <c r="Q498" s="158">
        <v>7.9625000000000004</v>
      </c>
      <c r="R498" s="158">
        <v>3.1053999999999999</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44774</v>
      </c>
      <c r="E499" s="158">
        <v>26.014199999999999</v>
      </c>
      <c r="F499" s="158">
        <v>18.314299999999999</v>
      </c>
      <c r="G499" s="158">
        <v>18.314299999999999</v>
      </c>
      <c r="H499" s="158">
        <v>22.081399999999999</v>
      </c>
      <c r="I499" s="158">
        <v>16.652000000000001</v>
      </c>
      <c r="J499" s="158">
        <v>12.427099999999999</v>
      </c>
      <c r="K499" s="158">
        <v>2.9628999999999999</v>
      </c>
      <c r="L499" s="158">
        <v>2.9079999999999999</v>
      </c>
      <c r="M499" s="158">
        <v>1.9306000000000001</v>
      </c>
      <c r="N499" s="158">
        <v>2.8285999999999998</v>
      </c>
      <c r="O499" s="158">
        <v>4.7272999999999996</v>
      </c>
      <c r="P499" s="158">
        <v>5.1524000000000001</v>
      </c>
      <c r="Q499" s="158">
        <v>7.3548999999999998</v>
      </c>
      <c r="R499" s="158">
        <v>2.5424000000000002</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44774</v>
      </c>
      <c r="E502" s="158">
        <v>26.134</v>
      </c>
      <c r="F502" s="158">
        <v>21.4998</v>
      </c>
      <c r="G502" s="158">
        <v>21.4998</v>
      </c>
      <c r="H502" s="158">
        <v>22.4023</v>
      </c>
      <c r="I502" s="158">
        <v>17.616199999999999</v>
      </c>
      <c r="J502" s="158">
        <v>12.1028</v>
      </c>
      <c r="K502" s="158">
        <v>3.9306999999999999</v>
      </c>
      <c r="L502" s="158">
        <v>2.5243000000000002</v>
      </c>
      <c r="M502" s="158">
        <v>2.343</v>
      </c>
      <c r="N502" s="158">
        <v>2.802</v>
      </c>
      <c r="O502" s="158">
        <v>5.0450999999999997</v>
      </c>
      <c r="P502" s="158">
        <v>5.4372999999999996</v>
      </c>
      <c r="Q502" s="158">
        <v>7.9389000000000003</v>
      </c>
      <c r="R502" s="158">
        <v>2.7305000000000001</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44774</v>
      </c>
      <c r="E503" s="158">
        <v>24.459399999999999</v>
      </c>
      <c r="F503" s="158">
        <v>20.378699999999998</v>
      </c>
      <c r="G503" s="158">
        <v>20.378699999999998</v>
      </c>
      <c r="H503" s="158">
        <v>21.319700000000001</v>
      </c>
      <c r="I503" s="158">
        <v>16.518999999999998</v>
      </c>
      <c r="J503" s="158">
        <v>11.005100000000001</v>
      </c>
      <c r="K503" s="158">
        <v>2.8351999999999999</v>
      </c>
      <c r="L503" s="158">
        <v>1.4457</v>
      </c>
      <c r="M503" s="158">
        <v>1.2468999999999999</v>
      </c>
      <c r="N503" s="158">
        <v>1.6972</v>
      </c>
      <c r="O503" s="158">
        <v>4.0467000000000004</v>
      </c>
      <c r="P503" s="158">
        <v>4.5225999999999997</v>
      </c>
      <c r="Q503" s="158">
        <v>7.0198999999999998</v>
      </c>
      <c r="R503" s="158">
        <v>1.6850000000000001</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44774</v>
      </c>
      <c r="E504" s="158">
        <v>2824.7356</v>
      </c>
      <c r="F504" s="158">
        <v>10.7659</v>
      </c>
      <c r="G504" s="158">
        <v>10.7659</v>
      </c>
      <c r="H504" s="158">
        <v>7.6387999999999998</v>
      </c>
      <c r="I504" s="158">
        <v>7.47</v>
      </c>
      <c r="J504" s="158">
        <v>6.1505000000000001</v>
      </c>
      <c r="K504" s="158">
        <v>2.0011999999999999</v>
      </c>
      <c r="L504" s="158">
        <v>1.8552</v>
      </c>
      <c r="M504" s="158">
        <v>1.5767</v>
      </c>
      <c r="N504" s="158">
        <v>2.9131</v>
      </c>
      <c r="O504" s="158">
        <v>6.9747000000000003</v>
      </c>
      <c r="P504" s="158">
        <v>6.5465</v>
      </c>
      <c r="Q504" s="158">
        <v>8.1387999999999998</v>
      </c>
      <c r="R504" s="158">
        <v>2.9605000000000001</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44774</v>
      </c>
      <c r="E505" s="158">
        <v>2701.7134999999998</v>
      </c>
      <c r="F505" s="158">
        <v>10.1152</v>
      </c>
      <c r="G505" s="158">
        <v>10.1152</v>
      </c>
      <c r="H505" s="158">
        <v>6.9878</v>
      </c>
      <c r="I505" s="158">
        <v>6.8182</v>
      </c>
      <c r="J505" s="158">
        <v>5.4972000000000003</v>
      </c>
      <c r="K505" s="158">
        <v>1.3513999999999999</v>
      </c>
      <c r="L505" s="158">
        <v>1.2158</v>
      </c>
      <c r="M505" s="158">
        <v>0.93420000000000003</v>
      </c>
      <c r="N505" s="158">
        <v>2.2604000000000002</v>
      </c>
      <c r="O505" s="158">
        <v>6.2952000000000004</v>
      </c>
      <c r="P505" s="158">
        <v>5.9486999999999997</v>
      </c>
      <c r="Q505" s="158">
        <v>6.7384000000000004</v>
      </c>
      <c r="R505" s="158">
        <v>2.3058999999999998</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44774</v>
      </c>
      <c r="E506" s="158">
        <v>93.753399999999999</v>
      </c>
      <c r="F506" s="158">
        <v>4.8034999999999997</v>
      </c>
      <c r="G506" s="158">
        <v>4.8034999999999997</v>
      </c>
      <c r="H506" s="158">
        <v>4.9211999999999998</v>
      </c>
      <c r="I506" s="158">
        <v>4.9035000000000002</v>
      </c>
      <c r="J506" s="158">
        <v>4.7487000000000004</v>
      </c>
      <c r="K506" s="158">
        <v>3.4573</v>
      </c>
      <c r="L506" s="158">
        <v>42.061399999999999</v>
      </c>
      <c r="M506" s="158">
        <v>28.676600000000001</v>
      </c>
      <c r="N506" s="158">
        <v>30.4375</v>
      </c>
      <c r="O506" s="158">
        <v>11.3727</v>
      </c>
      <c r="P506" s="158">
        <v>9.7757000000000005</v>
      </c>
      <c r="Q506" s="158">
        <v>9.2019000000000002</v>
      </c>
      <c r="R506" s="158">
        <v>19.426500000000001</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44774</v>
      </c>
      <c r="E507" s="158">
        <v>83.115600000000001</v>
      </c>
      <c r="F507" s="158">
        <v>4.8032000000000004</v>
      </c>
      <c r="G507" s="158">
        <v>4.8032000000000004</v>
      </c>
      <c r="H507" s="158">
        <v>4.9168000000000003</v>
      </c>
      <c r="I507" s="158">
        <v>4.9025999999999996</v>
      </c>
      <c r="J507" s="158">
        <v>4.7491000000000003</v>
      </c>
      <c r="K507" s="158">
        <v>3.4573</v>
      </c>
      <c r="L507" s="158">
        <v>0.4657</v>
      </c>
      <c r="M507" s="158">
        <v>0.96389999999999998</v>
      </c>
      <c r="N507" s="158">
        <v>8.2688000000000006</v>
      </c>
      <c r="O507" s="158">
        <v>5.1116999999999999</v>
      </c>
      <c r="P507" s="158">
        <v>6.4196999999999997</v>
      </c>
      <c r="Q507" s="158">
        <v>8.2197999999999993</v>
      </c>
      <c r="R507" s="158">
        <v>9.0395000000000003</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44774</v>
      </c>
      <c r="E510" s="158">
        <v>0.78380000000000005</v>
      </c>
      <c r="F510" s="158">
        <v>10.8756</v>
      </c>
      <c r="G510" s="158">
        <v>10.8756</v>
      </c>
      <c r="H510" s="158">
        <v>10.665900000000001</v>
      </c>
      <c r="I510" s="158">
        <v>10.6877</v>
      </c>
      <c r="J510" s="158">
        <v>10.7631</v>
      </c>
      <c r="K510" s="158">
        <v>10.5853</v>
      </c>
      <c r="L510" s="158"/>
      <c r="M510" s="158"/>
      <c r="N510" s="158"/>
      <c r="O510" s="158"/>
      <c r="P510" s="158"/>
      <c r="Q510" s="158">
        <v>11.2241</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44774</v>
      </c>
      <c r="E511" s="158">
        <v>0.83030000000000004</v>
      </c>
      <c r="F511" s="158">
        <v>11.734</v>
      </c>
      <c r="G511" s="158">
        <v>11.734</v>
      </c>
      <c r="H511" s="158">
        <v>11.3286</v>
      </c>
      <c r="I511" s="158">
        <v>11.0365</v>
      </c>
      <c r="J511" s="158">
        <v>10.876899999999999</v>
      </c>
      <c r="K511" s="158">
        <v>11.0626</v>
      </c>
      <c r="L511" s="158"/>
      <c r="M511" s="158"/>
      <c r="N511" s="158"/>
      <c r="O511" s="158"/>
      <c r="P511" s="158"/>
      <c r="Q511" s="158">
        <v>11.263299999999999</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44774</v>
      </c>
      <c r="E514" s="158">
        <v>72.840999999999994</v>
      </c>
      <c r="F514" s="158">
        <v>16.173300000000001</v>
      </c>
      <c r="G514" s="158">
        <v>16.173300000000001</v>
      </c>
      <c r="H514" s="158">
        <v>13.0322</v>
      </c>
      <c r="I514" s="158">
        <v>12.515499999999999</v>
      </c>
      <c r="J514" s="158">
        <v>9.4323999999999995</v>
      </c>
      <c r="K514" s="158">
        <v>1.2004999999999999</v>
      </c>
      <c r="L514" s="158">
        <v>0.39029999999999998</v>
      </c>
      <c r="M514" s="158">
        <v>-0.27879999999999999</v>
      </c>
      <c r="N514" s="158">
        <v>0.62890000000000001</v>
      </c>
      <c r="O514" s="158">
        <v>6.1691000000000003</v>
      </c>
      <c r="P514" s="158">
        <v>4.3941999999999997</v>
      </c>
      <c r="Q514" s="158">
        <v>8.1725999999999992</v>
      </c>
      <c r="R514" s="158">
        <v>4.7615999999999996</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44774</v>
      </c>
      <c r="E515" s="158">
        <v>78.327799999999996</v>
      </c>
      <c r="F515" s="158">
        <v>17.421900000000001</v>
      </c>
      <c r="G515" s="158">
        <v>17.421900000000001</v>
      </c>
      <c r="H515" s="158">
        <v>14.2783</v>
      </c>
      <c r="I515" s="158">
        <v>13.7691</v>
      </c>
      <c r="J515" s="158">
        <v>10.6877</v>
      </c>
      <c r="K515" s="158">
        <v>2.4529000000000001</v>
      </c>
      <c r="L515" s="158">
        <v>1.6163000000000001</v>
      </c>
      <c r="M515" s="158">
        <v>0.94789999999999996</v>
      </c>
      <c r="N515" s="158">
        <v>1.7481</v>
      </c>
      <c r="O515" s="158">
        <v>7.0282999999999998</v>
      </c>
      <c r="P515" s="158">
        <v>5.1523000000000003</v>
      </c>
      <c r="Q515" s="158">
        <v>7.6985999999999999</v>
      </c>
      <c r="R515" s="158">
        <v>5.6280000000000001</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44774</v>
      </c>
      <c r="E516" s="158">
        <v>72.840999999999994</v>
      </c>
      <c r="F516" s="158">
        <v>16.173300000000001</v>
      </c>
      <c r="G516" s="158">
        <v>16.173300000000001</v>
      </c>
      <c r="H516" s="158">
        <v>13.0322</v>
      </c>
      <c r="I516" s="158">
        <v>12.515499999999999</v>
      </c>
      <c r="J516" s="158">
        <v>9.4323999999999995</v>
      </c>
      <c r="K516" s="158">
        <v>1.2004999999999999</v>
      </c>
      <c r="L516" s="158">
        <v>0.39029999999999998</v>
      </c>
      <c r="M516" s="158">
        <v>-0.27879999999999999</v>
      </c>
      <c r="N516" s="158">
        <v>0.62890000000000001</v>
      </c>
      <c r="O516" s="158">
        <v>6.1691000000000003</v>
      </c>
      <c r="P516" s="158">
        <v>4.3941999999999997</v>
      </c>
      <c r="Q516" s="158">
        <v>8.1725999999999992</v>
      </c>
      <c r="R516" s="158">
        <v>4.7615999999999996</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44774</v>
      </c>
      <c r="E517" s="158">
        <v>72.840999999999994</v>
      </c>
      <c r="F517" s="158">
        <v>16.173300000000001</v>
      </c>
      <c r="G517" s="158">
        <v>16.173300000000001</v>
      </c>
      <c r="H517" s="158">
        <v>13.0322</v>
      </c>
      <c r="I517" s="158">
        <v>12.515499999999999</v>
      </c>
      <c r="J517" s="158">
        <v>9.4323999999999995</v>
      </c>
      <c r="K517" s="158">
        <v>1.2004999999999999</v>
      </c>
      <c r="L517" s="158">
        <v>0.39029999999999998</v>
      </c>
      <c r="M517" s="158">
        <v>-0.27879999999999999</v>
      </c>
      <c r="N517" s="158">
        <v>0.62890000000000001</v>
      </c>
      <c r="O517" s="158">
        <v>6.1691000000000003</v>
      </c>
      <c r="P517" s="158">
        <v>4.3941999999999997</v>
      </c>
      <c r="Q517" s="158">
        <v>8.1725999999999992</v>
      </c>
      <c r="R517" s="158">
        <v>4.7615999999999996</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44774</v>
      </c>
      <c r="E518" s="158">
        <v>28.738199999999999</v>
      </c>
      <c r="F518" s="158">
        <v>20.865100000000002</v>
      </c>
      <c r="G518" s="158">
        <v>20.865100000000002</v>
      </c>
      <c r="H518" s="158">
        <v>22.2851</v>
      </c>
      <c r="I518" s="158">
        <v>18.124099999999999</v>
      </c>
      <c r="J518" s="158">
        <v>12.173999999999999</v>
      </c>
      <c r="K518" s="158">
        <v>1.4061999999999999</v>
      </c>
      <c r="L518" s="158">
        <v>0.49730000000000002</v>
      </c>
      <c r="M518" s="158">
        <v>9.7299999999999998E-2</v>
      </c>
      <c r="N518" s="158">
        <v>1.1128</v>
      </c>
      <c r="O518" s="158">
        <v>3.8369</v>
      </c>
      <c r="P518" s="158">
        <v>4.5898000000000003</v>
      </c>
      <c r="Q518" s="158">
        <v>7.3762999999999996</v>
      </c>
      <c r="R518" s="158">
        <v>1.5539000000000001</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44774</v>
      </c>
      <c r="E519" s="158">
        <v>30.935099999999998</v>
      </c>
      <c r="F519" s="158">
        <v>21.669799999999999</v>
      </c>
      <c r="G519" s="158">
        <v>21.669799999999999</v>
      </c>
      <c r="H519" s="158">
        <v>23.0928</v>
      </c>
      <c r="I519" s="158">
        <v>18.921900000000001</v>
      </c>
      <c r="J519" s="158">
        <v>12.9717</v>
      </c>
      <c r="K519" s="158">
        <v>2.2002000000000002</v>
      </c>
      <c r="L519" s="158">
        <v>1.2910999999999999</v>
      </c>
      <c r="M519" s="158">
        <v>0.88970000000000005</v>
      </c>
      <c r="N519" s="158">
        <v>1.9139999999999999</v>
      </c>
      <c r="O519" s="158">
        <v>4.6543000000000001</v>
      </c>
      <c r="P519" s="158">
        <v>5.3986999999999998</v>
      </c>
      <c r="Q519" s="158">
        <v>7.0678999999999998</v>
      </c>
      <c r="R519" s="158">
        <v>2.3565</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44774</v>
      </c>
      <c r="E520" s="158">
        <v>27.556999999999999</v>
      </c>
      <c r="F520" s="158">
        <v>20.609200000000001</v>
      </c>
      <c r="G520" s="158">
        <v>20.609200000000001</v>
      </c>
      <c r="H520" s="158">
        <v>22.042100000000001</v>
      </c>
      <c r="I520" s="158">
        <v>17.8703</v>
      </c>
      <c r="J520" s="158">
        <v>11.9162</v>
      </c>
      <c r="K520" s="158">
        <v>1.1546000000000001</v>
      </c>
      <c r="L520" s="158">
        <v>0.2462</v>
      </c>
      <c r="M520" s="158">
        <v>-0.15310000000000001</v>
      </c>
      <c r="N520" s="158">
        <v>0.86019999999999996</v>
      </c>
      <c r="O520" s="158">
        <v>3.5828000000000002</v>
      </c>
      <c r="P520" s="158">
        <v>4.3316999999999997</v>
      </c>
      <c r="Q520" s="158">
        <v>7.0728999999999997</v>
      </c>
      <c r="R520" s="158">
        <v>1.3021</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44774</v>
      </c>
      <c r="E521" s="158">
        <v>29.4544</v>
      </c>
      <c r="F521" s="158">
        <v>15.634</v>
      </c>
      <c r="G521" s="158">
        <v>15.634</v>
      </c>
      <c r="H521" s="158">
        <v>18.404900000000001</v>
      </c>
      <c r="I521" s="158">
        <v>15.5289</v>
      </c>
      <c r="J521" s="158">
        <v>15.7745</v>
      </c>
      <c r="K521" s="158">
        <v>4.1154000000000002</v>
      </c>
      <c r="L521" s="158">
        <v>4.4347000000000003</v>
      </c>
      <c r="M521" s="158">
        <v>2.4306000000000001</v>
      </c>
      <c r="N521" s="158">
        <v>3.4445999999999999</v>
      </c>
      <c r="O521" s="158">
        <v>6.9360999999999997</v>
      </c>
      <c r="P521" s="158">
        <v>6.6249000000000002</v>
      </c>
      <c r="Q521" s="158">
        <v>8.9986999999999995</v>
      </c>
      <c r="R521" s="158">
        <v>4.3525</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44774</v>
      </c>
      <c r="E522" s="158">
        <v>31.157699999999998</v>
      </c>
      <c r="F522" s="158">
        <v>16.383400000000002</v>
      </c>
      <c r="G522" s="158">
        <v>16.383400000000002</v>
      </c>
      <c r="H522" s="158">
        <v>19.148099999999999</v>
      </c>
      <c r="I522" s="158">
        <v>16.283999999999999</v>
      </c>
      <c r="J522" s="158">
        <v>16.535</v>
      </c>
      <c r="K522" s="158">
        <v>4.8746</v>
      </c>
      <c r="L522" s="158">
        <v>5.2031000000000001</v>
      </c>
      <c r="M522" s="158">
        <v>3.2075999999999998</v>
      </c>
      <c r="N522" s="158">
        <v>4.2423999999999999</v>
      </c>
      <c r="O522" s="158">
        <v>7.7161</v>
      </c>
      <c r="P522" s="158">
        <v>7.3978999999999999</v>
      </c>
      <c r="Q522" s="158">
        <v>9.9741</v>
      </c>
      <c r="R522" s="158">
        <v>5.1550000000000002</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44774</v>
      </c>
      <c r="E523" s="158">
        <v>18.017299999999999</v>
      </c>
      <c r="F523" s="158">
        <v>26.799900000000001</v>
      </c>
      <c r="G523" s="158">
        <v>26.799900000000001</v>
      </c>
      <c r="H523" s="158">
        <v>28.194900000000001</v>
      </c>
      <c r="I523" s="158">
        <v>19.843900000000001</v>
      </c>
      <c r="J523" s="158">
        <v>14.306800000000001</v>
      </c>
      <c r="K523" s="158">
        <v>1.7101</v>
      </c>
      <c r="L523" s="158">
        <v>2.0931999999999999</v>
      </c>
      <c r="M523" s="158">
        <v>0.62029999999999996</v>
      </c>
      <c r="N523" s="158">
        <v>2.7395999999999998</v>
      </c>
      <c r="O523" s="158">
        <v>5.4127000000000001</v>
      </c>
      <c r="P523" s="158">
        <v>4.4930000000000003</v>
      </c>
      <c r="Q523" s="158">
        <v>5.7961</v>
      </c>
      <c r="R523" s="158">
        <v>3.6844000000000001</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44774</v>
      </c>
      <c r="E524" s="158">
        <v>19.456600000000002</v>
      </c>
      <c r="F524" s="158">
        <v>27.5138</v>
      </c>
      <c r="G524" s="158">
        <v>27.5138</v>
      </c>
      <c r="H524" s="158">
        <v>28.942499999999999</v>
      </c>
      <c r="I524" s="158">
        <v>20.6097</v>
      </c>
      <c r="J524" s="158">
        <v>15.0649</v>
      </c>
      <c r="K524" s="158">
        <v>2.4643000000000002</v>
      </c>
      <c r="L524" s="158">
        <v>2.8527</v>
      </c>
      <c r="M524" s="158">
        <v>1.3759999999999999</v>
      </c>
      <c r="N524" s="158">
        <v>3.5135000000000001</v>
      </c>
      <c r="O524" s="158">
        <v>6.2160000000000002</v>
      </c>
      <c r="P524" s="158">
        <v>5.5042999999999997</v>
      </c>
      <c r="Q524" s="158">
        <v>6.2911999999999999</v>
      </c>
      <c r="R524" s="158">
        <v>4.4621000000000004</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44774</v>
      </c>
      <c r="E525" s="158">
        <v>30.128699999999998</v>
      </c>
      <c r="F525" s="158">
        <v>27.4815</v>
      </c>
      <c r="G525" s="158">
        <v>27.4815</v>
      </c>
      <c r="H525" s="158">
        <v>26.3871</v>
      </c>
      <c r="I525" s="158">
        <v>22.536100000000001</v>
      </c>
      <c r="J525" s="158">
        <v>15.9666</v>
      </c>
      <c r="K525" s="158">
        <v>1.5164</v>
      </c>
      <c r="L525" s="158">
        <v>1.2749999999999999</v>
      </c>
      <c r="M525" s="158">
        <v>1.2298</v>
      </c>
      <c r="N525" s="158">
        <v>2.1901999999999999</v>
      </c>
      <c r="O525" s="158">
        <v>6.3182999999999998</v>
      </c>
      <c r="P525" s="158">
        <v>6.8243999999999998</v>
      </c>
      <c r="Q525" s="158">
        <v>8.6059999999999999</v>
      </c>
      <c r="R525" s="158">
        <v>2.7336999999999998</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44774</v>
      </c>
      <c r="E526" s="158">
        <v>27.7974</v>
      </c>
      <c r="F526" s="158">
        <v>26.669899999999998</v>
      </c>
      <c r="G526" s="158">
        <v>26.669899999999998</v>
      </c>
      <c r="H526" s="158">
        <v>25.541799999999999</v>
      </c>
      <c r="I526" s="158">
        <v>21.675599999999999</v>
      </c>
      <c r="J526" s="158">
        <v>15.100899999999999</v>
      </c>
      <c r="K526" s="158">
        <v>0.65480000000000005</v>
      </c>
      <c r="L526" s="158">
        <v>0.41139999999999999</v>
      </c>
      <c r="M526" s="158">
        <v>0.36120000000000002</v>
      </c>
      <c r="N526" s="158">
        <v>1.3086</v>
      </c>
      <c r="O526" s="158">
        <v>5.4316000000000004</v>
      </c>
      <c r="P526" s="158">
        <v>5.9847999999999999</v>
      </c>
      <c r="Q526" s="158">
        <v>7.7633000000000001</v>
      </c>
      <c r="R526" s="158">
        <v>1.8431999999999999</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44774</v>
      </c>
      <c r="E527" s="158">
        <v>18.898199999999999</v>
      </c>
      <c r="F527" s="158">
        <v>24.125900000000001</v>
      </c>
      <c r="G527" s="158">
        <v>24.125900000000001</v>
      </c>
      <c r="H527" s="158">
        <v>26.093499999999999</v>
      </c>
      <c r="I527" s="158">
        <v>17.093900000000001</v>
      </c>
      <c r="J527" s="158">
        <v>13.39</v>
      </c>
      <c r="K527" s="158">
        <v>1.7958000000000001</v>
      </c>
      <c r="L527" s="158">
        <v>3.3961999999999999</v>
      </c>
      <c r="M527" s="158">
        <v>3.5813000000000001</v>
      </c>
      <c r="N527" s="158">
        <v>4.2312000000000003</v>
      </c>
      <c r="O527" s="158">
        <v>6.5675999999999997</v>
      </c>
      <c r="P527" s="158">
        <v>6.5305</v>
      </c>
      <c r="Q527" s="158">
        <v>7.2367999999999997</v>
      </c>
      <c r="R527" s="158">
        <v>5.6055000000000001</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44774</v>
      </c>
      <c r="E528" s="158">
        <v>18.0442</v>
      </c>
      <c r="F528" s="158">
        <v>23.9161</v>
      </c>
      <c r="G528" s="158">
        <v>23.9161</v>
      </c>
      <c r="H528" s="158">
        <v>25.8461</v>
      </c>
      <c r="I528" s="158">
        <v>16.854199999999999</v>
      </c>
      <c r="J528" s="158">
        <v>13.1366</v>
      </c>
      <c r="K528" s="158">
        <v>1.5468999999999999</v>
      </c>
      <c r="L528" s="158">
        <v>3.1438999999999999</v>
      </c>
      <c r="M528" s="158">
        <v>3.3252999999999999</v>
      </c>
      <c r="N528" s="158">
        <v>3.9716</v>
      </c>
      <c r="O528" s="158">
        <v>6.1055999999999999</v>
      </c>
      <c r="P528" s="158">
        <v>5.9855999999999998</v>
      </c>
      <c r="Q528" s="158">
        <v>6.6938000000000004</v>
      </c>
      <c r="R528" s="158">
        <v>5.2592999999999996</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44774</v>
      </c>
      <c r="E529" s="158">
        <v>1253.5789</v>
      </c>
      <c r="F529" s="158">
        <v>8.6274999999999995</v>
      </c>
      <c r="G529" s="158">
        <v>8.6274999999999995</v>
      </c>
      <c r="H529" s="158">
        <v>9.673</v>
      </c>
      <c r="I529" s="158">
        <v>9.3462999999999994</v>
      </c>
      <c r="J529" s="158">
        <v>8.8089999999999993</v>
      </c>
      <c r="K529" s="158">
        <v>1.7825</v>
      </c>
      <c r="L529" s="158">
        <v>1.96</v>
      </c>
      <c r="M529" s="158">
        <v>2.0891999999999999</v>
      </c>
      <c r="N529" s="158">
        <v>2.7987000000000002</v>
      </c>
      <c r="O529" s="158">
        <v>5.1946000000000003</v>
      </c>
      <c r="P529" s="158"/>
      <c r="Q529" s="158">
        <v>6.3691000000000004</v>
      </c>
      <c r="R529" s="158">
        <v>3.9190999999999998</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44774</v>
      </c>
      <c r="E530" s="158">
        <v>1230.0063</v>
      </c>
      <c r="F530" s="158">
        <v>8.1075999999999997</v>
      </c>
      <c r="G530" s="158">
        <v>8.1075999999999997</v>
      </c>
      <c r="H530" s="158">
        <v>9.1532999999999998</v>
      </c>
      <c r="I530" s="158">
        <v>8.8265999999999991</v>
      </c>
      <c r="J530" s="158">
        <v>8.2848000000000006</v>
      </c>
      <c r="K530" s="158">
        <v>1.2635000000000001</v>
      </c>
      <c r="L530" s="158">
        <v>1.4369000000000001</v>
      </c>
      <c r="M530" s="158">
        <v>1.556</v>
      </c>
      <c r="N530" s="158">
        <v>2.2625000000000002</v>
      </c>
      <c r="O530" s="158">
        <v>4.6477000000000004</v>
      </c>
      <c r="P530" s="158"/>
      <c r="Q530" s="158">
        <v>5.8188000000000004</v>
      </c>
      <c r="R530" s="158">
        <v>3.3791000000000002</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44774</v>
      </c>
      <c r="E531" s="158">
        <v>35.692599999999999</v>
      </c>
      <c r="F531" s="158">
        <v>12.0106</v>
      </c>
      <c r="G531" s="158">
        <v>12.0106</v>
      </c>
      <c r="H531" s="158">
        <v>10.9504</v>
      </c>
      <c r="I531" s="158">
        <v>9.0596999999999994</v>
      </c>
      <c r="J531" s="158">
        <v>7.0618999999999996</v>
      </c>
      <c r="K531" s="158">
        <v>4.0785</v>
      </c>
      <c r="L531" s="158">
        <v>3.6263000000000001</v>
      </c>
      <c r="M531" s="158">
        <v>3.5571000000000002</v>
      </c>
      <c r="N531" s="158">
        <v>3.7446000000000002</v>
      </c>
      <c r="O531" s="158">
        <v>5.3906999999999998</v>
      </c>
      <c r="P531" s="158">
        <v>6.3364000000000003</v>
      </c>
      <c r="Q531" s="158">
        <v>7.6292999999999997</v>
      </c>
      <c r="R531" s="158">
        <v>3.9491999999999998</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44774</v>
      </c>
      <c r="E532" s="158">
        <v>33.841700000000003</v>
      </c>
      <c r="F532" s="158">
        <v>11.695499999999999</v>
      </c>
      <c r="G532" s="158">
        <v>11.695499999999999</v>
      </c>
      <c r="H532" s="158">
        <v>10.6067</v>
      </c>
      <c r="I532" s="158">
        <v>8.6881000000000004</v>
      </c>
      <c r="J532" s="158">
        <v>6.6759000000000004</v>
      </c>
      <c r="K532" s="158">
        <v>3.6798000000000002</v>
      </c>
      <c r="L532" s="158">
        <v>3.222</v>
      </c>
      <c r="M532" s="158">
        <v>3.0806</v>
      </c>
      <c r="N532" s="158">
        <v>3.1932999999999998</v>
      </c>
      <c r="O532" s="158">
        <v>4.7365000000000004</v>
      </c>
      <c r="P532" s="158">
        <v>5.7282999999999999</v>
      </c>
      <c r="Q532" s="158">
        <v>6.5854999999999997</v>
      </c>
      <c r="R532" s="158">
        <v>3.2953000000000001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44774</v>
      </c>
      <c r="E533" s="158">
        <v>32.184600000000003</v>
      </c>
      <c r="F533" s="158">
        <v>13.321099999999999</v>
      </c>
      <c r="G533" s="158">
        <v>13.321099999999999</v>
      </c>
      <c r="H533" s="158">
        <v>23.0259</v>
      </c>
      <c r="I533" s="158">
        <v>15.539899999999999</v>
      </c>
      <c r="J533" s="158">
        <v>15.3954</v>
      </c>
      <c r="K533" s="158">
        <v>0.97850000000000004</v>
      </c>
      <c r="L533" s="158">
        <v>2.0289999999999999</v>
      </c>
      <c r="M533" s="158">
        <v>1.7998000000000001</v>
      </c>
      <c r="N533" s="158">
        <v>3.4016000000000002</v>
      </c>
      <c r="O533" s="158">
        <v>6.5949999999999998</v>
      </c>
      <c r="P533" s="158">
        <v>7.5152999999999999</v>
      </c>
      <c r="Q533" s="158">
        <v>8.9148999999999994</v>
      </c>
      <c r="R533" s="158">
        <v>4.1037999999999997</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44774</v>
      </c>
      <c r="E534" s="158">
        <v>30.236699999999999</v>
      </c>
      <c r="F534" s="158">
        <v>12.406000000000001</v>
      </c>
      <c r="G534" s="158">
        <v>12.406000000000001</v>
      </c>
      <c r="H534" s="158">
        <v>22.0977</v>
      </c>
      <c r="I534" s="158">
        <v>14.610200000000001</v>
      </c>
      <c r="J534" s="158">
        <v>14.454599999999999</v>
      </c>
      <c r="K534" s="158">
        <v>1.67E-2</v>
      </c>
      <c r="L534" s="158">
        <v>1.0498000000000001</v>
      </c>
      <c r="M534" s="158">
        <v>0.8831</v>
      </c>
      <c r="N534" s="158">
        <v>2.5141</v>
      </c>
      <c r="O534" s="158">
        <v>5.8052999999999999</v>
      </c>
      <c r="P534" s="158">
        <v>6.7836999999999996</v>
      </c>
      <c r="Q534" s="158">
        <v>8.11</v>
      </c>
      <c r="R534" s="158">
        <v>3.2845</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44774</v>
      </c>
      <c r="E535" s="158">
        <v>25.736000000000001</v>
      </c>
      <c r="F535" s="158">
        <v>18.607399999999998</v>
      </c>
      <c r="G535" s="158">
        <v>18.607399999999998</v>
      </c>
      <c r="H535" s="158">
        <v>19.2577</v>
      </c>
      <c r="I535" s="158">
        <v>15.838200000000001</v>
      </c>
      <c r="J535" s="158">
        <v>11.610300000000001</v>
      </c>
      <c r="K535" s="158">
        <v>5.0900999999999996</v>
      </c>
      <c r="L535" s="158">
        <v>3.9293999999999998</v>
      </c>
      <c r="M535" s="158">
        <v>2.3637999999999999</v>
      </c>
      <c r="N535" s="158">
        <v>3.0846</v>
      </c>
      <c r="O535" s="158">
        <v>5.6813000000000002</v>
      </c>
      <c r="P535" s="158">
        <v>6.5038</v>
      </c>
      <c r="Q535" s="158">
        <v>8.2211999999999996</v>
      </c>
      <c r="R535" s="158">
        <v>3.0186000000000002</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44774</v>
      </c>
      <c r="E536" s="158">
        <v>24.149699999999999</v>
      </c>
      <c r="F536" s="158">
        <v>17.860800000000001</v>
      </c>
      <c r="G536" s="158">
        <v>17.860800000000001</v>
      </c>
      <c r="H536" s="158">
        <v>18.548100000000002</v>
      </c>
      <c r="I536" s="158">
        <v>15.114800000000001</v>
      </c>
      <c r="J536" s="158">
        <v>10.8843</v>
      </c>
      <c r="K536" s="158">
        <v>4.3608000000000002</v>
      </c>
      <c r="L536" s="158">
        <v>3.1970999999999998</v>
      </c>
      <c r="M536" s="158">
        <v>1.633</v>
      </c>
      <c r="N536" s="158">
        <v>2.3450000000000002</v>
      </c>
      <c r="O536" s="158">
        <v>4.9444999999999997</v>
      </c>
      <c r="P536" s="158">
        <v>5.7084999999999999</v>
      </c>
      <c r="Q536" s="158">
        <v>5.6901999999999999</v>
      </c>
      <c r="R536" s="158">
        <v>2.2911000000000001</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44774</v>
      </c>
      <c r="E537" s="158">
        <v>12.2812</v>
      </c>
      <c r="F537" s="158">
        <v>30.589500000000001</v>
      </c>
      <c r="G537" s="158">
        <v>30.589500000000001</v>
      </c>
      <c r="H537" s="158">
        <v>26.414300000000001</v>
      </c>
      <c r="I537" s="158">
        <v>20.6264</v>
      </c>
      <c r="J537" s="158">
        <v>14.2049</v>
      </c>
      <c r="K537" s="158">
        <v>2.8024</v>
      </c>
      <c r="L537" s="158">
        <v>0.94359999999999999</v>
      </c>
      <c r="M537" s="158">
        <v>0.39850000000000002</v>
      </c>
      <c r="N537" s="158">
        <v>1.371</v>
      </c>
      <c r="O537" s="158">
        <v>4.4873000000000003</v>
      </c>
      <c r="P537" s="158"/>
      <c r="Q537" s="158">
        <v>5.3388999999999998</v>
      </c>
      <c r="R537" s="158">
        <v>2.9586000000000001</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44774</v>
      </c>
      <c r="E538" s="158">
        <v>11.7592</v>
      </c>
      <c r="F538" s="158">
        <v>29.559200000000001</v>
      </c>
      <c r="G538" s="158">
        <v>29.559200000000001</v>
      </c>
      <c r="H538" s="158">
        <v>25.308599999999998</v>
      </c>
      <c r="I538" s="158">
        <v>19.5001</v>
      </c>
      <c r="J538" s="158">
        <v>13.0802</v>
      </c>
      <c r="K538" s="158">
        <v>1.6847000000000001</v>
      </c>
      <c r="L538" s="158">
        <v>-0.1183</v>
      </c>
      <c r="M538" s="158">
        <v>-0.67649999999999999</v>
      </c>
      <c r="N538" s="158">
        <v>0.2782</v>
      </c>
      <c r="O538" s="158">
        <v>3.3452000000000002</v>
      </c>
      <c r="P538" s="158"/>
      <c r="Q538" s="158">
        <v>4.1871</v>
      </c>
      <c r="R538" s="158">
        <v>1.8528</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44774</v>
      </c>
      <c r="E539" s="158">
        <v>14.3218</v>
      </c>
      <c r="F539" s="158">
        <v>31.0867</v>
      </c>
      <c r="G539" s="158">
        <v>31.0867</v>
      </c>
      <c r="H539" s="158">
        <v>27.633700000000001</v>
      </c>
      <c r="I539" s="158">
        <v>15.2342</v>
      </c>
      <c r="J539" s="158">
        <v>18.199200000000001</v>
      </c>
      <c r="K539" s="158">
        <v>1.7813000000000001</v>
      </c>
      <c r="L539" s="158">
        <v>1.3666</v>
      </c>
      <c r="M539" s="158">
        <v>1.3131999999999999</v>
      </c>
      <c r="N539" s="158">
        <v>1.8483000000000001</v>
      </c>
      <c r="O539" s="158">
        <v>5.5212000000000003</v>
      </c>
      <c r="P539" s="158">
        <v>6.6520000000000001</v>
      </c>
      <c r="Q539" s="158">
        <v>6.9325999999999999</v>
      </c>
      <c r="R539" s="158">
        <v>2.5962000000000001</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44774</v>
      </c>
      <c r="E540" s="158">
        <v>13.4527</v>
      </c>
      <c r="F540" s="158">
        <v>30.1005</v>
      </c>
      <c r="G540" s="158">
        <v>30.1005</v>
      </c>
      <c r="H540" s="158">
        <v>26.686599999999999</v>
      </c>
      <c r="I540" s="158">
        <v>14.2638</v>
      </c>
      <c r="J540" s="158">
        <v>17.245899999999999</v>
      </c>
      <c r="K540" s="158">
        <v>0.83889999999999998</v>
      </c>
      <c r="L540" s="158">
        <v>0.41610000000000003</v>
      </c>
      <c r="M540" s="158">
        <v>0.36170000000000002</v>
      </c>
      <c r="N540" s="158">
        <v>0.8861</v>
      </c>
      <c r="O540" s="158">
        <v>4.5072000000000001</v>
      </c>
      <c r="P540" s="158">
        <v>5.4176000000000002</v>
      </c>
      <c r="Q540" s="158">
        <v>5.6905999999999999</v>
      </c>
      <c r="R540" s="158">
        <v>1.6302000000000001</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44774</v>
      </c>
      <c r="E541" s="158">
        <v>29.7241</v>
      </c>
      <c r="F541" s="158">
        <v>22.841899999999999</v>
      </c>
      <c r="G541" s="158">
        <v>22.841899999999999</v>
      </c>
      <c r="H541" s="158">
        <v>25.578700000000001</v>
      </c>
      <c r="I541" s="158">
        <v>15.3162</v>
      </c>
      <c r="J541" s="158">
        <v>15.381500000000001</v>
      </c>
      <c r="K541" s="158">
        <v>-1.8708</v>
      </c>
      <c r="L541" s="158">
        <v>1.0016</v>
      </c>
      <c r="M541" s="158">
        <v>0.47939999999999999</v>
      </c>
      <c r="N541" s="158">
        <v>2.1983000000000001</v>
      </c>
      <c r="O541" s="158">
        <v>4.7137000000000002</v>
      </c>
      <c r="P541" s="158">
        <v>5.0183</v>
      </c>
      <c r="Q541" s="158">
        <v>6.3403999999999998</v>
      </c>
      <c r="R541" s="158">
        <v>2.0865999999999998</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44774</v>
      </c>
      <c r="E542" s="158">
        <v>31.521000000000001</v>
      </c>
      <c r="F542" s="158">
        <v>23.280799999999999</v>
      </c>
      <c r="G542" s="158">
        <v>23.280799999999999</v>
      </c>
      <c r="H542" s="158">
        <v>26.001100000000001</v>
      </c>
      <c r="I542" s="158">
        <v>15.735099999999999</v>
      </c>
      <c r="J542" s="158">
        <v>15.800599999999999</v>
      </c>
      <c r="K542" s="158">
        <v>-1.4592000000000001</v>
      </c>
      <c r="L542" s="158">
        <v>1.4179999999999999</v>
      </c>
      <c r="M542" s="158">
        <v>0.89459999999999995</v>
      </c>
      <c r="N542" s="158">
        <v>2.6198000000000001</v>
      </c>
      <c r="O542" s="158">
        <v>5.2247000000000003</v>
      </c>
      <c r="P542" s="158">
        <v>5.6154000000000002</v>
      </c>
      <c r="Q542" s="158">
        <v>7.7645999999999997</v>
      </c>
      <c r="R542" s="158">
        <v>2.5162</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44774</v>
      </c>
      <c r="E543" s="158">
        <v>2157.3000000000002</v>
      </c>
      <c r="F543" s="158">
        <v>13.064399999999999</v>
      </c>
      <c r="G543" s="158">
        <v>13.064399999999999</v>
      </c>
      <c r="H543" s="158">
        <v>14.292899999999999</v>
      </c>
      <c r="I543" s="158">
        <v>10.7546</v>
      </c>
      <c r="J543" s="158">
        <v>7.8128000000000002</v>
      </c>
      <c r="K543" s="158">
        <v>3.5832000000000002</v>
      </c>
      <c r="L543" s="158">
        <v>2.6436000000000002</v>
      </c>
      <c r="M543" s="158">
        <v>1.3988</v>
      </c>
      <c r="N543" s="158">
        <v>2.2688999999999999</v>
      </c>
      <c r="O543" s="158">
        <v>4.8068999999999997</v>
      </c>
      <c r="P543" s="158">
        <v>5.6116999999999999</v>
      </c>
      <c r="Q543" s="158">
        <v>7.5533000000000001</v>
      </c>
      <c r="R543" s="158">
        <v>2.6720000000000002</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44774</v>
      </c>
      <c r="E544" s="158">
        <v>2361.4908999999998</v>
      </c>
      <c r="F544" s="158">
        <v>14.293799999999999</v>
      </c>
      <c r="G544" s="158">
        <v>14.293799999999999</v>
      </c>
      <c r="H544" s="158">
        <v>15.5236</v>
      </c>
      <c r="I544" s="158">
        <v>11.987299999999999</v>
      </c>
      <c r="J544" s="158">
        <v>9.0488</v>
      </c>
      <c r="K544" s="158">
        <v>4.8223000000000003</v>
      </c>
      <c r="L544" s="158">
        <v>3.8858999999999999</v>
      </c>
      <c r="M544" s="158">
        <v>2.6381999999999999</v>
      </c>
      <c r="N544" s="158">
        <v>3.4971000000000001</v>
      </c>
      <c r="O544" s="158">
        <v>5.8865999999999996</v>
      </c>
      <c r="P544" s="158">
        <v>6.6704999999999997</v>
      </c>
      <c r="Q544" s="158">
        <v>8.3535000000000004</v>
      </c>
      <c r="R544" s="158">
        <v>3.8563000000000001</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44774</v>
      </c>
      <c r="E549" s="158">
        <v>17.157399999999999</v>
      </c>
      <c r="F549" s="158">
        <v>13.6304</v>
      </c>
      <c r="G549" s="158">
        <v>13.6304</v>
      </c>
      <c r="H549" s="158">
        <v>11.635199999999999</v>
      </c>
      <c r="I549" s="158">
        <v>9.7920999999999996</v>
      </c>
      <c r="J549" s="158">
        <v>8.5227000000000004</v>
      </c>
      <c r="K549" s="158">
        <v>3.9274</v>
      </c>
      <c r="L549" s="158">
        <v>4.0683999999999996</v>
      </c>
      <c r="M549" s="158">
        <v>2.8833000000000002</v>
      </c>
      <c r="N549" s="158">
        <v>3.4455</v>
      </c>
      <c r="O549" s="158">
        <v>5.7133000000000003</v>
      </c>
      <c r="P549" s="158">
        <v>5.8422999999999998</v>
      </c>
      <c r="Q549" s="158">
        <v>7.7769000000000004</v>
      </c>
      <c r="R549" s="158">
        <v>3.8624000000000001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44774</v>
      </c>
      <c r="E550" s="158">
        <v>17.053999999999998</v>
      </c>
      <c r="F550" s="158">
        <v>13.5701</v>
      </c>
      <c r="G550" s="158">
        <v>13.5701</v>
      </c>
      <c r="H550" s="158">
        <v>11.521699999999999</v>
      </c>
      <c r="I550" s="158">
        <v>9.6822999999999997</v>
      </c>
      <c r="J550" s="158">
        <v>8.4065999999999992</v>
      </c>
      <c r="K550" s="158">
        <v>3.8075000000000001</v>
      </c>
      <c r="L550" s="158">
        <v>3.9459</v>
      </c>
      <c r="M550" s="158">
        <v>2.7622</v>
      </c>
      <c r="N550" s="158">
        <v>3.3224999999999998</v>
      </c>
      <c r="O550" s="158">
        <v>5.5841000000000003</v>
      </c>
      <c r="P550" s="158">
        <v>5.7203999999999997</v>
      </c>
      <c r="Q550" s="158">
        <v>7.6585999999999999</v>
      </c>
      <c r="R550" s="158">
        <v>3.7387999999999999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44774</v>
      </c>
      <c r="E551" s="158">
        <v>30.453499999999998</v>
      </c>
      <c r="F551" s="158">
        <v>10.596399999999999</v>
      </c>
      <c r="G551" s="158">
        <v>10.596399999999999</v>
      </c>
      <c r="H551" s="158">
        <v>8.7297999999999991</v>
      </c>
      <c r="I551" s="158">
        <v>6.3592000000000004</v>
      </c>
      <c r="J551" s="158">
        <v>3.4626999999999999</v>
      </c>
      <c r="K551" s="158">
        <v>2.8746999999999998</v>
      </c>
      <c r="L551" s="158">
        <v>2.9405999999999999</v>
      </c>
      <c r="M551" s="158">
        <v>2.4727000000000001</v>
      </c>
      <c r="N551" s="158">
        <v>2.9051</v>
      </c>
      <c r="O551" s="158">
        <v>5.8661000000000003</v>
      </c>
      <c r="P551" s="158">
        <v>6.6596000000000002</v>
      </c>
      <c r="Q551" s="158">
        <v>8.1532999999999998</v>
      </c>
      <c r="R551" s="158">
        <v>3.0737999999999999</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44774</v>
      </c>
      <c r="E552" s="158">
        <v>28.493099999999998</v>
      </c>
      <c r="F552" s="158">
        <v>9.8290000000000006</v>
      </c>
      <c r="G552" s="158">
        <v>9.8290000000000006</v>
      </c>
      <c r="H552" s="158">
        <v>7.9726999999999997</v>
      </c>
      <c r="I552" s="158">
        <v>5.5842999999999998</v>
      </c>
      <c r="J552" s="158">
        <v>2.6920999999999999</v>
      </c>
      <c r="K552" s="158">
        <v>2.1073</v>
      </c>
      <c r="L552" s="158">
        <v>2.1646000000000001</v>
      </c>
      <c r="M552" s="158">
        <v>1.6931</v>
      </c>
      <c r="N552" s="158">
        <v>2.1175000000000002</v>
      </c>
      <c r="O552" s="158">
        <v>5.1101000000000001</v>
      </c>
      <c r="P552" s="158">
        <v>5.8653000000000004</v>
      </c>
      <c r="Q552" s="158">
        <v>5.8032000000000004</v>
      </c>
      <c r="R552" s="158">
        <v>2.2839999999999998</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44774</v>
      </c>
      <c r="E553" s="158">
        <v>37.713799999999999</v>
      </c>
      <c r="F553" s="158">
        <v>42.246200000000002</v>
      </c>
      <c r="G553" s="158">
        <v>42.246200000000002</v>
      </c>
      <c r="H553" s="158">
        <v>39.605699999999999</v>
      </c>
      <c r="I553" s="158">
        <v>27.8706</v>
      </c>
      <c r="J553" s="158">
        <v>12.963200000000001</v>
      </c>
      <c r="K553" s="158">
        <v>8.3239000000000001</v>
      </c>
      <c r="L553" s="158">
        <v>6.2453000000000003</v>
      </c>
      <c r="M553" s="158">
        <v>5.5152000000000001</v>
      </c>
      <c r="N553" s="158">
        <v>5.2830000000000004</v>
      </c>
      <c r="O553" s="158">
        <v>6.8630000000000004</v>
      </c>
      <c r="P553" s="158">
        <v>6.4013999999999998</v>
      </c>
      <c r="Q553" s="158">
        <v>8.7476000000000003</v>
      </c>
      <c r="R553" s="158">
        <v>5.2396000000000003</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44774</v>
      </c>
      <c r="E554" s="158">
        <v>34.466900000000003</v>
      </c>
      <c r="F554" s="158">
        <v>41.832099999999997</v>
      </c>
      <c r="G554" s="158">
        <v>41.832099999999997</v>
      </c>
      <c r="H554" s="158">
        <v>39.156700000000001</v>
      </c>
      <c r="I554" s="158">
        <v>27.418099999999999</v>
      </c>
      <c r="J554" s="158">
        <v>12.5115</v>
      </c>
      <c r="K554" s="158">
        <v>7.8606999999999996</v>
      </c>
      <c r="L554" s="158">
        <v>6.0343</v>
      </c>
      <c r="M554" s="158">
        <v>5.2165999999999997</v>
      </c>
      <c r="N554" s="158">
        <v>4.9311999999999996</v>
      </c>
      <c r="O554" s="158">
        <v>6.0247000000000002</v>
      </c>
      <c r="P554" s="158">
        <v>5.4638</v>
      </c>
      <c r="Q554" s="158">
        <v>6.7576000000000001</v>
      </c>
      <c r="R554" s="158">
        <v>4.5860000000000003</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44774</v>
      </c>
      <c r="E555" s="158">
        <v>19.087599999999998</v>
      </c>
      <c r="F555" s="158">
        <v>12.058999999999999</v>
      </c>
      <c r="G555" s="158">
        <v>12.058999999999999</v>
      </c>
      <c r="H555" s="158">
        <v>13.832000000000001</v>
      </c>
      <c r="I555" s="158">
        <v>9.6100999999999992</v>
      </c>
      <c r="J555" s="158">
        <v>7.4489999999999998</v>
      </c>
      <c r="K555" s="158">
        <v>0.98509999999999998</v>
      </c>
      <c r="L555" s="158">
        <v>-0.39650000000000002</v>
      </c>
      <c r="M555" s="158">
        <v>-1.1760999999999999</v>
      </c>
      <c r="N555" s="158">
        <v>0.47589999999999999</v>
      </c>
      <c r="O555" s="158">
        <v>4.4142000000000001</v>
      </c>
      <c r="P555" s="158">
        <v>4.9198000000000004</v>
      </c>
      <c r="Q555" s="158">
        <v>6.3681999999999999</v>
      </c>
      <c r="R555" s="158">
        <v>1.2823</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44774</v>
      </c>
      <c r="E556" s="158">
        <v>20.0151</v>
      </c>
      <c r="F556" s="158">
        <v>12.291499999999999</v>
      </c>
      <c r="G556" s="158">
        <v>12.291499999999999</v>
      </c>
      <c r="H556" s="158">
        <v>14.106</v>
      </c>
      <c r="I556" s="158">
        <v>9.8587000000000007</v>
      </c>
      <c r="J556" s="158">
        <v>7.7332000000000001</v>
      </c>
      <c r="K556" s="158">
        <v>1.2787999999999999</v>
      </c>
      <c r="L556" s="158">
        <v>-0.14699999999999999</v>
      </c>
      <c r="M556" s="158">
        <v>-0.93920000000000003</v>
      </c>
      <c r="N556" s="158">
        <v>0.71919999999999995</v>
      </c>
      <c r="O556" s="158">
        <v>4.6851000000000003</v>
      </c>
      <c r="P556" s="158">
        <v>5.2084000000000001</v>
      </c>
      <c r="Q556" s="158">
        <v>6.6174999999999997</v>
      </c>
      <c r="R556" s="158">
        <v>1.5324</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44774</v>
      </c>
      <c r="E559" s="158">
        <v>26.768899999999999</v>
      </c>
      <c r="F559" s="158">
        <v>19.484100000000002</v>
      </c>
      <c r="G559" s="158">
        <v>19.484100000000002</v>
      </c>
      <c r="H559" s="158">
        <v>9.9140999999999995</v>
      </c>
      <c r="I559" s="158">
        <v>5.7393999999999998</v>
      </c>
      <c r="J559" s="158">
        <v>5.9858000000000002</v>
      </c>
      <c r="K559" s="158">
        <v>31.962800000000001</v>
      </c>
      <c r="L559" s="158">
        <v>17.456099999999999</v>
      </c>
      <c r="M559" s="158">
        <v>11.1988</v>
      </c>
      <c r="N559" s="158">
        <v>19.371200000000002</v>
      </c>
      <c r="O559" s="158">
        <v>8.9377999999999993</v>
      </c>
      <c r="P559" s="158">
        <v>5.4938000000000002</v>
      </c>
      <c r="Q559" s="158">
        <v>8.2421000000000006</v>
      </c>
      <c r="R559" s="158">
        <v>10.417999999999999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44774</v>
      </c>
      <c r="E560" s="158">
        <v>25.2227</v>
      </c>
      <c r="F560" s="158">
        <v>18.8416</v>
      </c>
      <c r="G560" s="158">
        <v>18.8416</v>
      </c>
      <c r="H560" s="158">
        <v>9.2364999999999995</v>
      </c>
      <c r="I560" s="158">
        <v>5.0747</v>
      </c>
      <c r="J560" s="158">
        <v>5.3128000000000002</v>
      </c>
      <c r="K560" s="158">
        <v>31.2714</v>
      </c>
      <c r="L560" s="158">
        <v>16.7531</v>
      </c>
      <c r="M560" s="158">
        <v>10.565300000000001</v>
      </c>
      <c r="N560" s="158">
        <v>18.6999</v>
      </c>
      <c r="O560" s="158">
        <v>8.3117000000000001</v>
      </c>
      <c r="P560" s="158">
        <v>4.8273999999999999</v>
      </c>
      <c r="Q560" s="158">
        <v>7.9356</v>
      </c>
      <c r="R560" s="158">
        <v>9.7949000000000002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17.642060000000001</v>
      </c>
      <c r="G561" s="160">
        <v>17.642060000000001</v>
      </c>
      <c r="H561" s="160">
        <v>17.614538333333329</v>
      </c>
      <c r="I561" s="160">
        <v>13.612584999999996</v>
      </c>
      <c r="J561" s="160">
        <v>12.221853333333337</v>
      </c>
      <c r="K561" s="160">
        <v>4.1581049999999999</v>
      </c>
      <c r="L561" s="160">
        <v>-2.624615517241379</v>
      </c>
      <c r="M561" s="160">
        <v>-1.6394120689655154</v>
      </c>
      <c r="N561" s="160">
        <v>0.61646034482758671</v>
      </c>
      <c r="O561" s="160">
        <v>5.6426909090909092</v>
      </c>
      <c r="P561" s="160">
        <v>5.7356411764705895</v>
      </c>
      <c r="Q561" s="160">
        <v>5.4142433333333333</v>
      </c>
      <c r="R561" s="160">
        <v>1.9434655172413797</v>
      </c>
    </row>
    <row r="562" spans="1:34" x14ac:dyDescent="0.3">
      <c r="A562" s="159" t="s">
        <v>407</v>
      </c>
      <c r="B562" s="154"/>
      <c r="C562" s="154"/>
      <c r="D562" s="154"/>
      <c r="E562" s="154"/>
      <c r="F562" s="160">
        <v>17.797800000000002</v>
      </c>
      <c r="G562" s="160">
        <v>17.797800000000002</v>
      </c>
      <c r="H562" s="160">
        <v>18.476500000000001</v>
      </c>
      <c r="I562" s="160">
        <v>14.738600000000002</v>
      </c>
      <c r="J562" s="160">
        <v>11.763249999999999</v>
      </c>
      <c r="K562" s="160">
        <v>2.3265500000000001</v>
      </c>
      <c r="L562" s="160">
        <v>1.9944999999999999</v>
      </c>
      <c r="M562" s="160">
        <v>1.4064000000000001</v>
      </c>
      <c r="N562" s="160">
        <v>2.5669500000000003</v>
      </c>
      <c r="O562" s="160">
        <v>5.4316000000000004</v>
      </c>
      <c r="P562" s="160">
        <v>5.6540999999999997</v>
      </c>
      <c r="Q562" s="160">
        <v>7.6271000000000004</v>
      </c>
      <c r="R562" s="160">
        <v>3.0895999999999999</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44774</v>
      </c>
      <c r="E565" s="158">
        <v>49.15</v>
      </c>
      <c r="F565" s="158">
        <v>1.0692999999999999</v>
      </c>
      <c r="G565" s="158">
        <v>1.0692999999999999</v>
      </c>
      <c r="H565" s="158">
        <v>2.6953999999999998</v>
      </c>
      <c r="I565" s="158">
        <v>5.0887000000000002</v>
      </c>
      <c r="J565" s="158">
        <v>10.2265</v>
      </c>
      <c r="K565" s="158">
        <v>0.8619</v>
      </c>
      <c r="L565" s="158">
        <v>-3.2860999999999998</v>
      </c>
      <c r="M565" s="158">
        <v>-5.8789999999999996</v>
      </c>
      <c r="N565" s="158">
        <v>-0.78720000000000001</v>
      </c>
      <c r="O565" s="158">
        <v>11.5799</v>
      </c>
      <c r="P565" s="158">
        <v>6.5221999999999998</v>
      </c>
      <c r="Q565" s="158">
        <v>10.5761</v>
      </c>
      <c r="R565" s="158">
        <v>15.529500000000001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44774</v>
      </c>
      <c r="E566" s="158">
        <v>53.42</v>
      </c>
      <c r="F566" s="158">
        <v>1.0785</v>
      </c>
      <c r="G566" s="158">
        <v>1.0785</v>
      </c>
      <c r="H566" s="158">
        <v>2.7109999999999999</v>
      </c>
      <c r="I566" s="158">
        <v>5.1161000000000003</v>
      </c>
      <c r="J566" s="158">
        <v>10.280799999999999</v>
      </c>
      <c r="K566" s="158">
        <v>1.0021</v>
      </c>
      <c r="L566" s="158">
        <v>-3.0666000000000002</v>
      </c>
      <c r="M566" s="158">
        <v>-5.5349000000000004</v>
      </c>
      <c r="N566" s="158">
        <v>-0.26140000000000002</v>
      </c>
      <c r="O566" s="158">
        <v>12.2677</v>
      </c>
      <c r="P566" s="158">
        <v>7.3292000000000002</v>
      </c>
      <c r="Q566" s="158">
        <v>13.7928</v>
      </c>
      <c r="R566" s="158">
        <v>16.224900000000002</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44774</v>
      </c>
      <c r="E567" s="158">
        <v>40.49</v>
      </c>
      <c r="F567" s="158">
        <v>1.1997</v>
      </c>
      <c r="G567" s="158">
        <v>1.1997</v>
      </c>
      <c r="H567" s="158">
        <v>2.8708999999999998</v>
      </c>
      <c r="I567" s="158">
        <v>4.9508000000000001</v>
      </c>
      <c r="J567" s="158">
        <v>10.206899999999999</v>
      </c>
      <c r="K567" s="158">
        <v>1.1491</v>
      </c>
      <c r="L567" s="158">
        <v>-2.8317999999999999</v>
      </c>
      <c r="M567" s="158">
        <v>-5.5956999999999999</v>
      </c>
      <c r="N567" s="158">
        <v>-0.19719999999999999</v>
      </c>
      <c r="O567" s="158">
        <v>12.2484</v>
      </c>
      <c r="P567" s="158">
        <v>7.2038000000000002</v>
      </c>
      <c r="Q567" s="158">
        <v>10.289199999999999</v>
      </c>
      <c r="R567" s="158">
        <v>16.132000000000001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44774</v>
      </c>
      <c r="E568" s="158">
        <v>40.49</v>
      </c>
      <c r="F568" s="158">
        <v>1.1997</v>
      </c>
      <c r="G568" s="158">
        <v>1.1997</v>
      </c>
      <c r="H568" s="158">
        <v>2.8708999999999998</v>
      </c>
      <c r="I568" s="158">
        <v>4.9508000000000001</v>
      </c>
      <c r="J568" s="158">
        <v>10.206899999999999</v>
      </c>
      <c r="K568" s="158">
        <v>1.1491</v>
      </c>
      <c r="L568" s="158">
        <v>-2.8317999999999999</v>
      </c>
      <c r="M568" s="158">
        <v>-5.5956999999999999</v>
      </c>
      <c r="N568" s="158">
        <v>-0.19719999999999999</v>
      </c>
      <c r="O568" s="158">
        <v>12.2484</v>
      </c>
      <c r="P568" s="158">
        <v>7.2038000000000002</v>
      </c>
      <c r="Q568" s="158">
        <v>10.289199999999999</v>
      </c>
      <c r="R568" s="158">
        <v>16.132000000000001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44774</v>
      </c>
      <c r="E569" s="158">
        <v>44.18</v>
      </c>
      <c r="F569" s="158">
        <v>1.1910000000000001</v>
      </c>
      <c r="G569" s="158">
        <v>1.1910000000000001</v>
      </c>
      <c r="H569" s="158">
        <v>2.8637999999999999</v>
      </c>
      <c r="I569" s="158">
        <v>4.9656000000000002</v>
      </c>
      <c r="J569" s="158">
        <v>10.284599999999999</v>
      </c>
      <c r="K569" s="158">
        <v>1.3534999999999999</v>
      </c>
      <c r="L569" s="158">
        <v>-2.4293</v>
      </c>
      <c r="M569" s="158">
        <v>-5.0096999999999996</v>
      </c>
      <c r="N569" s="158">
        <v>0.63780000000000003</v>
      </c>
      <c r="O569" s="158">
        <v>13.270200000000001</v>
      </c>
      <c r="P569" s="158">
        <v>8.2616999999999994</v>
      </c>
      <c r="Q569" s="158">
        <v>14.5937</v>
      </c>
      <c r="R569" s="158">
        <v>17.145499999999998</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44774</v>
      </c>
      <c r="E570" s="158">
        <v>73.709500000000006</v>
      </c>
      <c r="F570" s="158">
        <v>0.97919999999999996</v>
      </c>
      <c r="G570" s="158">
        <v>0.97919999999999996</v>
      </c>
      <c r="H570" s="158">
        <v>5.6505000000000001</v>
      </c>
      <c r="I570" s="158">
        <v>7.4240000000000004</v>
      </c>
      <c r="J570" s="158">
        <v>13.2464</v>
      </c>
      <c r="K570" s="158">
        <v>-0.73260000000000003</v>
      </c>
      <c r="L570" s="158">
        <v>-5.3635000000000002</v>
      </c>
      <c r="M570" s="158">
        <v>-11.6981</v>
      </c>
      <c r="N570" s="158">
        <v>-0.68930000000000002</v>
      </c>
      <c r="O570" s="158">
        <v>16.293600000000001</v>
      </c>
      <c r="P570" s="158">
        <v>12.529299999999999</v>
      </c>
      <c r="Q570" s="158">
        <v>18.136700000000001</v>
      </c>
      <c r="R570" s="158">
        <v>23.083100000000002</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44774</v>
      </c>
      <c r="E571" s="158">
        <v>66.7483</v>
      </c>
      <c r="F571" s="158">
        <v>0.97209999999999996</v>
      </c>
      <c r="G571" s="158">
        <v>0.97209999999999996</v>
      </c>
      <c r="H571" s="158">
        <v>5.6333000000000002</v>
      </c>
      <c r="I571" s="158">
        <v>7.3891999999999998</v>
      </c>
      <c r="J571" s="158">
        <v>13.1684</v>
      </c>
      <c r="K571" s="158">
        <v>-0.94020000000000004</v>
      </c>
      <c r="L571" s="158">
        <v>-5.7614999999999998</v>
      </c>
      <c r="M571" s="158">
        <v>-12.256</v>
      </c>
      <c r="N571" s="158">
        <v>-1.5156000000000001</v>
      </c>
      <c r="O571" s="158">
        <v>15.3339</v>
      </c>
      <c r="P571" s="158">
        <v>11.513</v>
      </c>
      <c r="Q571" s="158">
        <v>16.264199999999999</v>
      </c>
      <c r="R571" s="158">
        <v>22.0411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44774</v>
      </c>
      <c r="E572" s="158">
        <v>16.87</v>
      </c>
      <c r="F572" s="158">
        <v>1.3822000000000001</v>
      </c>
      <c r="G572" s="158">
        <v>1.3822000000000001</v>
      </c>
      <c r="H572" s="158">
        <v>3.2435999999999998</v>
      </c>
      <c r="I572" s="158">
        <v>5.9008000000000003</v>
      </c>
      <c r="J572" s="158">
        <v>11.500299999999999</v>
      </c>
      <c r="K572" s="158">
        <v>-0.35439999999999999</v>
      </c>
      <c r="L572" s="158">
        <v>-6.2256999999999998</v>
      </c>
      <c r="M572" s="158">
        <v>-5.5430999999999999</v>
      </c>
      <c r="N572" s="158">
        <v>0.71640000000000004</v>
      </c>
      <c r="O572" s="158">
        <v>28.744599999999998</v>
      </c>
      <c r="P572" s="158"/>
      <c r="Q572" s="158">
        <v>12.472099999999999</v>
      </c>
      <c r="R572" s="158">
        <v>33.206400000000002</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44774</v>
      </c>
      <c r="E573" s="158">
        <v>16.329999999999998</v>
      </c>
      <c r="F573" s="158">
        <v>1.3027</v>
      </c>
      <c r="G573" s="158">
        <v>1.3027</v>
      </c>
      <c r="H573" s="158">
        <v>3.2238000000000002</v>
      </c>
      <c r="I573" s="158">
        <v>5.9013999999999998</v>
      </c>
      <c r="J573" s="158">
        <v>11.391500000000001</v>
      </c>
      <c r="K573" s="158">
        <v>-0.54810000000000003</v>
      </c>
      <c r="L573" s="158">
        <v>-6.5255000000000001</v>
      </c>
      <c r="M573" s="158">
        <v>-5.9873000000000003</v>
      </c>
      <c r="N573" s="158">
        <v>0.1226</v>
      </c>
      <c r="O573" s="158">
        <v>27.898700000000002</v>
      </c>
      <c r="P573" s="158"/>
      <c r="Q573" s="158">
        <v>11.652799999999999</v>
      </c>
      <c r="R573" s="158">
        <v>32.388800000000003</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44774</v>
      </c>
      <c r="E574" s="158">
        <v>20.11</v>
      </c>
      <c r="F574" s="158">
        <v>0.95379999999999998</v>
      </c>
      <c r="G574" s="158">
        <v>0.95379999999999998</v>
      </c>
      <c r="H574" s="158">
        <v>2.8119000000000001</v>
      </c>
      <c r="I574" s="158">
        <v>5.5088999999999997</v>
      </c>
      <c r="J574" s="158">
        <v>11.2279</v>
      </c>
      <c r="K574" s="158">
        <v>-1.2764</v>
      </c>
      <c r="L574" s="158">
        <v>-6.4215999999999998</v>
      </c>
      <c r="M574" s="158">
        <v>-6.5086000000000004</v>
      </c>
      <c r="N574" s="158">
        <v>-1.8066</v>
      </c>
      <c r="O574" s="158">
        <v>26.07</v>
      </c>
      <c r="P574" s="158"/>
      <c r="Q574" s="158">
        <v>20.2636</v>
      </c>
      <c r="R574" s="158">
        <v>32.649299999999997</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44774</v>
      </c>
      <c r="E575" s="158">
        <v>19.38</v>
      </c>
      <c r="F575" s="158">
        <v>0.99009999999999998</v>
      </c>
      <c r="G575" s="158">
        <v>0.99009999999999998</v>
      </c>
      <c r="H575" s="158">
        <v>2.8117000000000001</v>
      </c>
      <c r="I575" s="158">
        <v>5.5556000000000001</v>
      </c>
      <c r="J575" s="158">
        <v>11.1876</v>
      </c>
      <c r="K575" s="158">
        <v>-1.4241999999999999</v>
      </c>
      <c r="L575" s="158">
        <v>-6.7371999999999996</v>
      </c>
      <c r="M575" s="158">
        <v>-7.0057999999999998</v>
      </c>
      <c r="N575" s="158">
        <v>-2.5150999999999999</v>
      </c>
      <c r="O575" s="158">
        <v>24.901499999999999</v>
      </c>
      <c r="P575" s="158"/>
      <c r="Q575" s="158">
        <v>19.094899999999999</v>
      </c>
      <c r="R575" s="158">
        <v>31.552399999999999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44774</v>
      </c>
      <c r="E576" s="158">
        <v>107.32</v>
      </c>
      <c r="F576" s="158">
        <v>1.2835000000000001</v>
      </c>
      <c r="G576" s="158">
        <v>1.2835000000000001</v>
      </c>
      <c r="H576" s="158">
        <v>3.6907999999999999</v>
      </c>
      <c r="I576" s="158">
        <v>5.734</v>
      </c>
      <c r="J576" s="158">
        <v>10.844900000000001</v>
      </c>
      <c r="K576" s="158">
        <v>-0.38979999999999998</v>
      </c>
      <c r="L576" s="158">
        <v>-3.8954</v>
      </c>
      <c r="M576" s="158">
        <v>-5.6609999999999996</v>
      </c>
      <c r="N576" s="158">
        <v>1.6094999999999999</v>
      </c>
      <c r="O576" s="158">
        <v>27.446000000000002</v>
      </c>
      <c r="P576" s="158">
        <v>15.8849</v>
      </c>
      <c r="Q576" s="158">
        <v>17.2303</v>
      </c>
      <c r="R576" s="158">
        <v>31.953299999999999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44774</v>
      </c>
      <c r="E577" s="158">
        <v>95.25</v>
      </c>
      <c r="F577" s="158">
        <v>1.2650999999999999</v>
      </c>
      <c r="G577" s="158">
        <v>1.2650999999999999</v>
      </c>
      <c r="H577" s="158">
        <v>3.6564999999999999</v>
      </c>
      <c r="I577" s="158">
        <v>5.6806999999999999</v>
      </c>
      <c r="J577" s="158">
        <v>10.7301</v>
      </c>
      <c r="K577" s="158">
        <v>-0.69850000000000001</v>
      </c>
      <c r="L577" s="158">
        <v>-4.4538000000000002</v>
      </c>
      <c r="M577" s="158">
        <v>-6.4433999999999996</v>
      </c>
      <c r="N577" s="158">
        <v>0.52769999999999995</v>
      </c>
      <c r="O577" s="158">
        <v>26.084700000000002</v>
      </c>
      <c r="P577" s="158">
        <v>14.5669</v>
      </c>
      <c r="Q577" s="158">
        <v>18.260899999999999</v>
      </c>
      <c r="R577" s="158">
        <v>30.557300000000001</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44774</v>
      </c>
      <c r="E578" s="158">
        <v>102.23</v>
      </c>
      <c r="F578" s="158">
        <v>1.278</v>
      </c>
      <c r="G578" s="158">
        <v>1.278</v>
      </c>
      <c r="H578" s="158">
        <v>3.6709999999999998</v>
      </c>
      <c r="I578" s="158">
        <v>5.6969000000000003</v>
      </c>
      <c r="J578" s="158">
        <v>10.7704</v>
      </c>
      <c r="K578" s="158">
        <v>-0.62209999999999999</v>
      </c>
      <c r="L578" s="158">
        <v>-4.3148999999999997</v>
      </c>
      <c r="M578" s="158">
        <v>-6.2539999999999996</v>
      </c>
      <c r="N578" s="158">
        <v>0.78869999999999996</v>
      </c>
      <c r="O578" s="158">
        <v>26.683599999999998</v>
      </c>
      <c r="P578" s="158">
        <v>15.2582</v>
      </c>
      <c r="Q578" s="158">
        <v>18.884899999999998</v>
      </c>
      <c r="R578" s="158">
        <v>31.062799999999999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44774</v>
      </c>
      <c r="E579" s="158">
        <v>62.701000000000001</v>
      </c>
      <c r="F579" s="158">
        <v>1.0423</v>
      </c>
      <c r="G579" s="158">
        <v>1.0423</v>
      </c>
      <c r="H579" s="158">
        <v>3.8672</v>
      </c>
      <c r="I579" s="158">
        <v>6.1315</v>
      </c>
      <c r="J579" s="158">
        <v>10.852600000000001</v>
      </c>
      <c r="K579" s="158">
        <v>2.0034000000000001</v>
      </c>
      <c r="L579" s="158">
        <v>-4.5865</v>
      </c>
      <c r="M579" s="158">
        <v>-6.4080000000000004</v>
      </c>
      <c r="N579" s="158">
        <v>3.8439999999999999</v>
      </c>
      <c r="O579" s="158">
        <v>17.2348</v>
      </c>
      <c r="P579" s="158">
        <v>10.7903</v>
      </c>
      <c r="Q579" s="158">
        <v>14.5672</v>
      </c>
      <c r="R579" s="158">
        <v>22.382999999999999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44774</v>
      </c>
      <c r="E580" s="158">
        <v>57.648600000000002</v>
      </c>
      <c r="F580" s="158">
        <v>1.0317000000000001</v>
      </c>
      <c r="G580" s="158">
        <v>1.0317000000000001</v>
      </c>
      <c r="H580" s="158">
        <v>3.8422000000000001</v>
      </c>
      <c r="I580" s="158">
        <v>6.0807000000000002</v>
      </c>
      <c r="J580" s="158">
        <v>10.7347</v>
      </c>
      <c r="K580" s="158">
        <v>1.6779999999999999</v>
      </c>
      <c r="L580" s="158">
        <v>-5.1597999999999997</v>
      </c>
      <c r="M580" s="158">
        <v>-7.2755999999999998</v>
      </c>
      <c r="N580" s="158">
        <v>2.532</v>
      </c>
      <c r="O580" s="158">
        <v>15.7728</v>
      </c>
      <c r="P580" s="158">
        <v>9.4652999999999992</v>
      </c>
      <c r="Q580" s="158">
        <v>11.1434</v>
      </c>
      <c r="R580" s="158">
        <v>20.818000000000001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44774</v>
      </c>
      <c r="E583" s="158">
        <v>123.27</v>
      </c>
      <c r="F583" s="158">
        <v>1.1238999999999999</v>
      </c>
      <c r="G583" s="158">
        <v>1.1238999999999999</v>
      </c>
      <c r="H583" s="158">
        <v>3.6665999999999999</v>
      </c>
      <c r="I583" s="158">
        <v>6.1116999999999999</v>
      </c>
      <c r="J583" s="158">
        <v>11.6778</v>
      </c>
      <c r="K583" s="158">
        <v>3.3277000000000001</v>
      </c>
      <c r="L583" s="158">
        <v>-2.2675000000000001</v>
      </c>
      <c r="M583" s="158">
        <v>-2.8605</v>
      </c>
      <c r="N583" s="158">
        <v>8.2074999999999996</v>
      </c>
      <c r="O583" s="158">
        <v>24.247299999999999</v>
      </c>
      <c r="P583" s="158">
        <v>16.389900000000001</v>
      </c>
      <c r="Q583" s="158">
        <v>15.936199999999999</v>
      </c>
      <c r="R583" s="158">
        <v>30.952999999999999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44774</v>
      </c>
      <c r="E584" s="158">
        <v>114.29</v>
      </c>
      <c r="F584" s="158">
        <v>1.1236999999999999</v>
      </c>
      <c r="G584" s="158">
        <v>1.1236999999999999</v>
      </c>
      <c r="H584" s="158">
        <v>3.6456</v>
      </c>
      <c r="I584" s="158">
        <v>6.0598000000000001</v>
      </c>
      <c r="J584" s="158">
        <v>11.556900000000001</v>
      </c>
      <c r="K584" s="158">
        <v>2.9731999999999998</v>
      </c>
      <c r="L584" s="158">
        <v>-2.9466999999999999</v>
      </c>
      <c r="M584" s="158">
        <v>-3.8529</v>
      </c>
      <c r="N584" s="158">
        <v>6.7531999999999996</v>
      </c>
      <c r="O584" s="158">
        <v>22.802299999999999</v>
      </c>
      <c r="P584" s="158">
        <v>15.1914</v>
      </c>
      <c r="Q584" s="158">
        <v>19.409700000000001</v>
      </c>
      <c r="R584" s="158">
        <v>29.322099999999999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44774</v>
      </c>
      <c r="E585" s="158">
        <v>86.998000000000005</v>
      </c>
      <c r="F585" s="158">
        <v>1.0395000000000001</v>
      </c>
      <c r="G585" s="158">
        <v>1.0395000000000001</v>
      </c>
      <c r="H585" s="158">
        <v>3.2311000000000001</v>
      </c>
      <c r="I585" s="158">
        <v>5.3346999999999998</v>
      </c>
      <c r="J585" s="158">
        <v>10.191000000000001</v>
      </c>
      <c r="K585" s="158">
        <v>1.8688</v>
      </c>
      <c r="L585" s="158">
        <v>-1.9630000000000001</v>
      </c>
      <c r="M585" s="158">
        <v>-2.52</v>
      </c>
      <c r="N585" s="158">
        <v>5.5852000000000004</v>
      </c>
      <c r="O585" s="158">
        <v>21.607399999999998</v>
      </c>
      <c r="P585" s="158">
        <v>13.5768</v>
      </c>
      <c r="Q585" s="158">
        <v>17.239699999999999</v>
      </c>
      <c r="R585" s="158">
        <v>32.141599999999997</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44774</v>
      </c>
      <c r="E586" s="158">
        <v>80.52</v>
      </c>
      <c r="F586" s="158">
        <v>1.0314000000000001</v>
      </c>
      <c r="G586" s="158">
        <v>1.0314000000000001</v>
      </c>
      <c r="H586" s="158">
        <v>3.2122000000000002</v>
      </c>
      <c r="I586" s="158">
        <v>5.2961999999999998</v>
      </c>
      <c r="J586" s="158">
        <v>10.1023</v>
      </c>
      <c r="K586" s="158">
        <v>1.6178999999999999</v>
      </c>
      <c r="L586" s="158">
        <v>-2.4449000000000001</v>
      </c>
      <c r="M586" s="158">
        <v>-3.2315999999999998</v>
      </c>
      <c r="N586" s="158">
        <v>4.5632999999999999</v>
      </c>
      <c r="O586" s="158">
        <v>20.4451</v>
      </c>
      <c r="P586" s="158">
        <v>12.458</v>
      </c>
      <c r="Q586" s="158">
        <v>14.360300000000001</v>
      </c>
      <c r="R586" s="158">
        <v>30.8797</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44774</v>
      </c>
      <c r="E587" s="158">
        <v>78.2</v>
      </c>
      <c r="F587" s="158">
        <v>0.94230000000000003</v>
      </c>
      <c r="G587" s="158">
        <v>0.94230000000000003</v>
      </c>
      <c r="H587" s="158">
        <v>3.1798000000000002</v>
      </c>
      <c r="I587" s="158">
        <v>5.5331000000000001</v>
      </c>
      <c r="J587" s="158">
        <v>10.171900000000001</v>
      </c>
      <c r="K587" s="158">
        <v>1.9557</v>
      </c>
      <c r="L587" s="158">
        <v>-3.3016000000000001</v>
      </c>
      <c r="M587" s="158">
        <v>-2.4573</v>
      </c>
      <c r="N587" s="158">
        <v>6.6993999999999998</v>
      </c>
      <c r="O587" s="158">
        <v>18.7727</v>
      </c>
      <c r="P587" s="158">
        <v>11.1126</v>
      </c>
      <c r="Q587" s="158">
        <v>14.3409</v>
      </c>
      <c r="R587" s="158">
        <v>28.143899999999999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44774</v>
      </c>
      <c r="E588" s="158">
        <v>69.459999999999994</v>
      </c>
      <c r="F588" s="158">
        <v>0.93</v>
      </c>
      <c r="G588" s="158">
        <v>0.93</v>
      </c>
      <c r="H588" s="158">
        <v>3.1482000000000001</v>
      </c>
      <c r="I588" s="158">
        <v>5.4821999999999997</v>
      </c>
      <c r="J588" s="158">
        <v>10.009499999999999</v>
      </c>
      <c r="K588" s="158">
        <v>1.5052000000000001</v>
      </c>
      <c r="L588" s="158">
        <v>-4.1269999999999998</v>
      </c>
      <c r="M588" s="158">
        <v>-3.7016</v>
      </c>
      <c r="N588" s="158">
        <v>4.8928000000000003</v>
      </c>
      <c r="O588" s="158">
        <v>16.767299999999999</v>
      </c>
      <c r="P588" s="158">
        <v>9.3626000000000005</v>
      </c>
      <c r="Q588" s="158">
        <v>15.3233</v>
      </c>
      <c r="R588" s="158">
        <v>25.991199999999999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44774</v>
      </c>
      <c r="E589" s="158">
        <v>849.23350000000005</v>
      </c>
      <c r="F589" s="158">
        <v>1.0569999999999999</v>
      </c>
      <c r="G589" s="158">
        <v>1.0569999999999999</v>
      </c>
      <c r="H589" s="158">
        <v>2.0308000000000002</v>
      </c>
      <c r="I589" s="158">
        <v>4.4722</v>
      </c>
      <c r="J589" s="158">
        <v>9.3904999999999994</v>
      </c>
      <c r="K589" s="158">
        <v>0.99239999999999995</v>
      </c>
      <c r="L589" s="158">
        <v>-4.2190000000000003</v>
      </c>
      <c r="M589" s="158">
        <v>-4.8086000000000002</v>
      </c>
      <c r="N589" s="158">
        <v>8.0955999999999992</v>
      </c>
      <c r="O589" s="158">
        <v>16.8034</v>
      </c>
      <c r="P589" s="158">
        <v>9.7405000000000008</v>
      </c>
      <c r="Q589" s="158">
        <v>20.9758</v>
      </c>
      <c r="R589" s="158">
        <v>31.840599999999998</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44774</v>
      </c>
      <c r="E590" s="158">
        <v>924.16800000000001</v>
      </c>
      <c r="F590" s="158">
        <v>1.0639000000000001</v>
      </c>
      <c r="G590" s="158">
        <v>1.0639000000000001</v>
      </c>
      <c r="H590" s="158">
        <v>2.0470000000000002</v>
      </c>
      <c r="I590" s="158">
        <v>4.5056000000000003</v>
      </c>
      <c r="J590" s="158">
        <v>9.4671000000000003</v>
      </c>
      <c r="K590" s="158">
        <v>1.2061999999999999</v>
      </c>
      <c r="L590" s="158">
        <v>-3.8287</v>
      </c>
      <c r="M590" s="158">
        <v>-4.2282999999999999</v>
      </c>
      <c r="N590" s="158">
        <v>8.9915000000000003</v>
      </c>
      <c r="O590" s="158">
        <v>17.8476</v>
      </c>
      <c r="P590" s="158">
        <v>10.760899999999999</v>
      </c>
      <c r="Q590" s="158">
        <v>14.9704</v>
      </c>
      <c r="R590" s="158">
        <v>32.959099999999999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44774</v>
      </c>
      <c r="E593" s="158">
        <v>2489.8116559066102</v>
      </c>
      <c r="F593" s="158">
        <v>1.1136999999999999</v>
      </c>
      <c r="G593" s="158">
        <v>1.1136999999999999</v>
      </c>
      <c r="H593" s="158">
        <v>3.0095999999999998</v>
      </c>
      <c r="I593" s="158">
        <v>5.1736000000000004</v>
      </c>
      <c r="J593" s="158">
        <v>9.1728000000000005</v>
      </c>
      <c r="K593" s="158">
        <v>3.7168999999999999</v>
      </c>
      <c r="L593" s="158">
        <v>2.5354999999999999</v>
      </c>
      <c r="M593" s="158">
        <v>1.8057000000000001</v>
      </c>
      <c r="N593" s="158">
        <v>14.593500000000001</v>
      </c>
      <c r="O593" s="158">
        <v>16.3033</v>
      </c>
      <c r="P593" s="158">
        <v>8.2871000000000006</v>
      </c>
      <c r="Q593" s="158">
        <v>23.289000000000001</v>
      </c>
      <c r="R593" s="158">
        <v>30.4514</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44774</v>
      </c>
      <c r="E594" s="158">
        <v>809.19200000000001</v>
      </c>
      <c r="F594" s="158">
        <v>1.1192</v>
      </c>
      <c r="G594" s="158">
        <v>1.1192</v>
      </c>
      <c r="H594" s="158">
        <v>3.0225</v>
      </c>
      <c r="I594" s="158">
        <v>5.1999000000000004</v>
      </c>
      <c r="J594" s="158">
        <v>9.2329000000000008</v>
      </c>
      <c r="K594" s="158">
        <v>3.8852000000000002</v>
      </c>
      <c r="L594" s="158">
        <v>2.8439999999999999</v>
      </c>
      <c r="M594" s="158">
        <v>2.2751999999999999</v>
      </c>
      <c r="N594" s="158">
        <v>15.3093</v>
      </c>
      <c r="O594" s="158">
        <v>16.985499999999998</v>
      </c>
      <c r="P594" s="158">
        <v>8.9718</v>
      </c>
      <c r="Q594" s="158">
        <v>13.3186</v>
      </c>
      <c r="R594" s="158">
        <v>31.229399999999998</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44774</v>
      </c>
      <c r="E595" s="158">
        <v>55.560200000000002</v>
      </c>
      <c r="F595" s="158">
        <v>0.76629999999999998</v>
      </c>
      <c r="G595" s="158">
        <v>0.76629999999999998</v>
      </c>
      <c r="H595" s="158">
        <v>4.1797000000000004</v>
      </c>
      <c r="I595" s="158">
        <v>6.3742000000000001</v>
      </c>
      <c r="J595" s="158">
        <v>11.287800000000001</v>
      </c>
      <c r="K595" s="158">
        <v>1.5518000000000001</v>
      </c>
      <c r="L595" s="158">
        <v>-3.9437000000000002</v>
      </c>
      <c r="M595" s="158">
        <v>-3.8948999999999998</v>
      </c>
      <c r="N595" s="158">
        <v>8.4146000000000001</v>
      </c>
      <c r="O595" s="158">
        <v>17.441400000000002</v>
      </c>
      <c r="P595" s="158">
        <v>8.8088999999999995</v>
      </c>
      <c r="Q595" s="158">
        <v>11.6349</v>
      </c>
      <c r="R595" s="158">
        <v>27.4436</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44774</v>
      </c>
      <c r="E596" s="158">
        <v>60.6006</v>
      </c>
      <c r="F596" s="158">
        <v>0.77639999999999998</v>
      </c>
      <c r="G596" s="158">
        <v>0.77639999999999998</v>
      </c>
      <c r="H596" s="158">
        <v>4.2043999999999997</v>
      </c>
      <c r="I596" s="158">
        <v>6.4248000000000003</v>
      </c>
      <c r="J596" s="158">
        <v>11.405099999999999</v>
      </c>
      <c r="K596" s="158">
        <v>1.8771</v>
      </c>
      <c r="L596" s="158">
        <v>-3.3437000000000001</v>
      </c>
      <c r="M596" s="158">
        <v>-2.9863</v>
      </c>
      <c r="N596" s="158">
        <v>9.7934000000000001</v>
      </c>
      <c r="O596" s="158">
        <v>18.9375</v>
      </c>
      <c r="P596" s="158">
        <v>9.9783000000000008</v>
      </c>
      <c r="Q596" s="158">
        <v>14.207000000000001</v>
      </c>
      <c r="R596" s="158">
        <v>29.057300000000001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44774</v>
      </c>
      <c r="E597" s="158">
        <v>589.28</v>
      </c>
      <c r="F597" s="158">
        <v>1.1657</v>
      </c>
      <c r="G597" s="158">
        <v>1.1657</v>
      </c>
      <c r="H597" s="158">
        <v>3.5605000000000002</v>
      </c>
      <c r="I597" s="158">
        <v>5.7023000000000001</v>
      </c>
      <c r="J597" s="158">
        <v>10.069699999999999</v>
      </c>
      <c r="K597" s="158">
        <v>2.2080000000000002</v>
      </c>
      <c r="L597" s="158">
        <v>-2.0495000000000001</v>
      </c>
      <c r="M597" s="158">
        <v>-4.0010000000000003</v>
      </c>
      <c r="N597" s="158">
        <v>8.3016000000000005</v>
      </c>
      <c r="O597" s="158">
        <v>18.011099999999999</v>
      </c>
      <c r="P597" s="158">
        <v>12.2997</v>
      </c>
      <c r="Q597" s="158">
        <v>19.420999999999999</v>
      </c>
      <c r="R597" s="158">
        <v>29.763300000000001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44774</v>
      </c>
      <c r="E598" s="158">
        <v>641.89</v>
      </c>
      <c r="F598" s="158">
        <v>1.1727000000000001</v>
      </c>
      <c r="G598" s="158">
        <v>1.1727000000000001</v>
      </c>
      <c r="H598" s="158">
        <v>3.5758000000000001</v>
      </c>
      <c r="I598" s="158">
        <v>5.7323000000000004</v>
      </c>
      <c r="J598" s="158">
        <v>10.1409</v>
      </c>
      <c r="K598" s="158">
        <v>2.4156</v>
      </c>
      <c r="L598" s="158">
        <v>-1.6939</v>
      </c>
      <c r="M598" s="158">
        <v>-3.4912000000000001</v>
      </c>
      <c r="N598" s="158">
        <v>9.0945</v>
      </c>
      <c r="O598" s="158">
        <v>18.8428</v>
      </c>
      <c r="P598" s="158">
        <v>13.2202</v>
      </c>
      <c r="Q598" s="158">
        <v>15.666499999999999</v>
      </c>
      <c r="R598" s="158">
        <v>30.688400000000001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44774</v>
      </c>
      <c r="E599" s="158">
        <v>17.05</v>
      </c>
      <c r="F599" s="158">
        <v>1.4277</v>
      </c>
      <c r="G599" s="158">
        <v>1.4277</v>
      </c>
      <c r="H599" s="158">
        <v>3.9634</v>
      </c>
      <c r="I599" s="158">
        <v>5.7691999999999997</v>
      </c>
      <c r="J599" s="158">
        <v>10</v>
      </c>
      <c r="K599" s="158">
        <v>7.0308000000000002</v>
      </c>
      <c r="L599" s="158">
        <v>5.2469000000000001</v>
      </c>
      <c r="M599" s="158">
        <v>3.5844</v>
      </c>
      <c r="N599" s="158">
        <v>19.3142</v>
      </c>
      <c r="O599" s="158">
        <v>18.855</v>
      </c>
      <c r="P599" s="158"/>
      <c r="Q599" s="158">
        <v>13.0128</v>
      </c>
      <c r="R599" s="158">
        <v>35.271900000000002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44774</v>
      </c>
      <c r="E600" s="158">
        <v>17.59</v>
      </c>
      <c r="F600" s="158">
        <v>1.3833</v>
      </c>
      <c r="G600" s="158">
        <v>1.3833</v>
      </c>
      <c r="H600" s="158">
        <v>3.9598</v>
      </c>
      <c r="I600" s="158">
        <v>5.7727000000000004</v>
      </c>
      <c r="J600" s="158">
        <v>10.0063</v>
      </c>
      <c r="K600" s="158">
        <v>7.1254999999999997</v>
      </c>
      <c r="L600" s="158">
        <v>5.3925000000000001</v>
      </c>
      <c r="M600" s="158">
        <v>3.8984000000000001</v>
      </c>
      <c r="N600" s="158">
        <v>19.741299999999999</v>
      </c>
      <c r="O600" s="158">
        <v>19.3947</v>
      </c>
      <c r="P600" s="158"/>
      <c r="Q600" s="158">
        <v>13.823600000000001</v>
      </c>
      <c r="R600" s="158">
        <v>35.872700000000002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44774</v>
      </c>
      <c r="E601" s="158">
        <v>42.06</v>
      </c>
      <c r="F601" s="158">
        <v>0.98440000000000005</v>
      </c>
      <c r="G601" s="158">
        <v>0.98440000000000005</v>
      </c>
      <c r="H601" s="158">
        <v>3.4941</v>
      </c>
      <c r="I601" s="158">
        <v>6.9957000000000003</v>
      </c>
      <c r="J601" s="158">
        <v>11.772500000000001</v>
      </c>
      <c r="K601" s="158">
        <v>1.5450999999999999</v>
      </c>
      <c r="L601" s="158">
        <v>-2.0722</v>
      </c>
      <c r="M601" s="158">
        <v>-3.1991000000000001</v>
      </c>
      <c r="N601" s="158">
        <v>9.5027000000000008</v>
      </c>
      <c r="O601" s="158">
        <v>17.1783</v>
      </c>
      <c r="P601" s="158">
        <v>10.313499999999999</v>
      </c>
      <c r="Q601" s="158">
        <v>17.524899999999999</v>
      </c>
      <c r="R601" s="158">
        <v>26.0382</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44774</v>
      </c>
      <c r="E602" s="158">
        <v>37.869999999999997</v>
      </c>
      <c r="F602" s="158">
        <v>0.98670000000000002</v>
      </c>
      <c r="G602" s="158">
        <v>0.98670000000000002</v>
      </c>
      <c r="H602" s="158">
        <v>3.4699</v>
      </c>
      <c r="I602" s="158">
        <v>6.9471999999999996</v>
      </c>
      <c r="J602" s="158">
        <v>11.645</v>
      </c>
      <c r="K602" s="158">
        <v>1.2296</v>
      </c>
      <c r="L602" s="158">
        <v>-2.6227999999999998</v>
      </c>
      <c r="M602" s="158">
        <v>-4.0537000000000001</v>
      </c>
      <c r="N602" s="158">
        <v>8.1999999999999993</v>
      </c>
      <c r="O602" s="158">
        <v>15.780799999999999</v>
      </c>
      <c r="P602" s="158">
        <v>8.7949000000000002</v>
      </c>
      <c r="Q602" s="158">
        <v>16.146699999999999</v>
      </c>
      <c r="R602" s="158">
        <v>24.5183</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44774</v>
      </c>
      <c r="E603" s="158">
        <v>107.22</v>
      </c>
      <c r="F603" s="158">
        <v>1.6013999999999999</v>
      </c>
      <c r="G603" s="158">
        <v>1.6013999999999999</v>
      </c>
      <c r="H603" s="158">
        <v>2.7602000000000002</v>
      </c>
      <c r="I603" s="158">
        <v>5.0557999999999996</v>
      </c>
      <c r="J603" s="158">
        <v>10.116099999999999</v>
      </c>
      <c r="K603" s="158">
        <v>-1.0611999999999999</v>
      </c>
      <c r="L603" s="158">
        <v>-2.6688000000000001</v>
      </c>
      <c r="M603" s="158">
        <v>-1.0155000000000001</v>
      </c>
      <c r="N603" s="158">
        <v>10.5931</v>
      </c>
      <c r="O603" s="158">
        <v>24.8887</v>
      </c>
      <c r="P603" s="158">
        <v>14.3841</v>
      </c>
      <c r="Q603" s="158">
        <v>17.792300000000001</v>
      </c>
      <c r="R603" s="158">
        <v>40.415799999999997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44774</v>
      </c>
      <c r="E604" s="158">
        <v>96.54</v>
      </c>
      <c r="F604" s="158">
        <v>1.589</v>
      </c>
      <c r="G604" s="158">
        <v>1.589</v>
      </c>
      <c r="H604" s="158">
        <v>2.7349000000000001</v>
      </c>
      <c r="I604" s="158">
        <v>5.0033000000000003</v>
      </c>
      <c r="J604" s="158">
        <v>10.0046</v>
      </c>
      <c r="K604" s="158">
        <v>-1.3589</v>
      </c>
      <c r="L604" s="158">
        <v>-3.2471000000000001</v>
      </c>
      <c r="M604" s="158">
        <v>-1.9101999999999999</v>
      </c>
      <c r="N604" s="158">
        <v>9.2698999999999998</v>
      </c>
      <c r="O604" s="158">
        <v>23.509499999999999</v>
      </c>
      <c r="P604" s="158">
        <v>13.0482</v>
      </c>
      <c r="Q604" s="158">
        <v>18.1342</v>
      </c>
      <c r="R604" s="158">
        <v>38.835299999999997</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44774</v>
      </c>
      <c r="E605" s="158">
        <v>14.33</v>
      </c>
      <c r="F605" s="158">
        <v>1.0578000000000001</v>
      </c>
      <c r="G605" s="158">
        <v>1.0578000000000001</v>
      </c>
      <c r="H605" s="158">
        <v>3.3165</v>
      </c>
      <c r="I605" s="158">
        <v>5.6006</v>
      </c>
      <c r="J605" s="158">
        <v>10.2308</v>
      </c>
      <c r="K605" s="158">
        <v>3.2421000000000002</v>
      </c>
      <c r="L605" s="158">
        <v>-1.2404999999999999</v>
      </c>
      <c r="M605" s="158">
        <v>-2.3841999999999999</v>
      </c>
      <c r="N605" s="158">
        <v>8.3963999999999999</v>
      </c>
      <c r="O605" s="158">
        <v>15.4863</v>
      </c>
      <c r="P605" s="158"/>
      <c r="Q605" s="158">
        <v>8.1452000000000009</v>
      </c>
      <c r="R605" s="158">
        <v>24.6312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44774</v>
      </c>
      <c r="E606" s="158">
        <v>13.25</v>
      </c>
      <c r="F606" s="158">
        <v>1.0679000000000001</v>
      </c>
      <c r="G606" s="158">
        <v>1.0679000000000001</v>
      </c>
      <c r="H606" s="158">
        <v>3.2736000000000001</v>
      </c>
      <c r="I606" s="158">
        <v>5.4935999999999998</v>
      </c>
      <c r="J606" s="158">
        <v>10.049799999999999</v>
      </c>
      <c r="K606" s="158">
        <v>2.7928999999999999</v>
      </c>
      <c r="L606" s="158">
        <v>-2.0695000000000001</v>
      </c>
      <c r="M606" s="158">
        <v>-3.6364000000000001</v>
      </c>
      <c r="N606" s="158">
        <v>6.5113000000000003</v>
      </c>
      <c r="O606" s="158">
        <v>13.0815</v>
      </c>
      <c r="P606" s="158"/>
      <c r="Q606" s="158">
        <v>6.3163999999999998</v>
      </c>
      <c r="R606" s="158">
        <v>21.505500000000001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44774</v>
      </c>
      <c r="E607" s="158">
        <v>76.709999999999994</v>
      </c>
      <c r="F607" s="158">
        <v>1.5085</v>
      </c>
      <c r="G607" s="158">
        <v>1.5085</v>
      </c>
      <c r="H607" s="158">
        <v>3.4525000000000001</v>
      </c>
      <c r="I607" s="158">
        <v>5.5012999999999996</v>
      </c>
      <c r="J607" s="158">
        <v>9.9154999999999998</v>
      </c>
      <c r="K607" s="158">
        <v>-0.92989999999999995</v>
      </c>
      <c r="L607" s="158">
        <v>-8.9603999999999999</v>
      </c>
      <c r="M607" s="158">
        <v>-10.0387</v>
      </c>
      <c r="N607" s="158">
        <v>-0.55740000000000001</v>
      </c>
      <c r="O607" s="158">
        <v>17.0855</v>
      </c>
      <c r="P607" s="158">
        <v>11.1128</v>
      </c>
      <c r="Q607" s="158">
        <v>13.9518</v>
      </c>
      <c r="R607" s="158">
        <v>22.536300000000001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44774</v>
      </c>
      <c r="E608" s="158">
        <v>87.66</v>
      </c>
      <c r="F608" s="158">
        <v>1.5287999999999999</v>
      </c>
      <c r="G608" s="158">
        <v>1.5287999999999999</v>
      </c>
      <c r="H608" s="158">
        <v>3.4824999999999999</v>
      </c>
      <c r="I608" s="158">
        <v>5.5636000000000001</v>
      </c>
      <c r="J608" s="158">
        <v>10.0427</v>
      </c>
      <c r="K608" s="158">
        <v>-0.5897</v>
      </c>
      <c r="L608" s="158">
        <v>-8.3341999999999992</v>
      </c>
      <c r="M608" s="158">
        <v>-9.1135000000000002</v>
      </c>
      <c r="N608" s="158">
        <v>0.75860000000000005</v>
      </c>
      <c r="O608" s="158">
        <v>18.519200000000001</v>
      </c>
      <c r="P608" s="158">
        <v>12.6203</v>
      </c>
      <c r="Q608" s="158">
        <v>16.826000000000001</v>
      </c>
      <c r="R608" s="158">
        <v>24.116800000000001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44774</v>
      </c>
      <c r="E609" s="158">
        <v>14.3621</v>
      </c>
      <c r="F609" s="158">
        <v>1.0114000000000001</v>
      </c>
      <c r="G609" s="158">
        <v>1.0114000000000001</v>
      </c>
      <c r="H609" s="158">
        <v>3.3593999999999999</v>
      </c>
      <c r="I609" s="158">
        <v>5.6642999999999999</v>
      </c>
      <c r="J609" s="158">
        <v>10.0342</v>
      </c>
      <c r="K609" s="158">
        <v>3.5487000000000002</v>
      </c>
      <c r="L609" s="158">
        <v>-2.0962000000000001</v>
      </c>
      <c r="M609" s="158">
        <v>-8.0684000000000005</v>
      </c>
      <c r="N609" s="158">
        <v>-3.5531000000000001</v>
      </c>
      <c r="O609" s="158"/>
      <c r="P609" s="158"/>
      <c r="Q609" s="158">
        <v>13.8597</v>
      </c>
      <c r="R609" s="158">
        <v>22.157599999999999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44774</v>
      </c>
      <c r="E610" s="158">
        <v>13.5168</v>
      </c>
      <c r="F610" s="158">
        <v>0.99450000000000005</v>
      </c>
      <c r="G610" s="158">
        <v>0.99450000000000005</v>
      </c>
      <c r="H610" s="158">
        <v>3.3180999999999998</v>
      </c>
      <c r="I610" s="158">
        <v>5.5801999999999996</v>
      </c>
      <c r="J610" s="158">
        <v>9.8354999999999997</v>
      </c>
      <c r="K610" s="158">
        <v>2.9710000000000001</v>
      </c>
      <c r="L610" s="158">
        <v>-3.1490999999999998</v>
      </c>
      <c r="M610" s="158">
        <v>-9.52</v>
      </c>
      <c r="N610" s="158">
        <v>-5.6109</v>
      </c>
      <c r="O610" s="158"/>
      <c r="P610" s="158"/>
      <c r="Q610" s="158">
        <v>11.41</v>
      </c>
      <c r="R610" s="158">
        <v>19.532599999999999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44774</v>
      </c>
      <c r="E611" s="158">
        <v>27.758199999999999</v>
      </c>
      <c r="F611" s="158">
        <v>1.2231000000000001</v>
      </c>
      <c r="G611" s="158">
        <v>1.2231000000000001</v>
      </c>
      <c r="H611" s="158">
        <v>2.7989999999999999</v>
      </c>
      <c r="I611" s="158">
        <v>5.4329999999999998</v>
      </c>
      <c r="J611" s="158">
        <v>11.2883</v>
      </c>
      <c r="K611" s="158">
        <v>2.5044</v>
      </c>
      <c r="L611" s="158">
        <v>-3.6779000000000002</v>
      </c>
      <c r="M611" s="158">
        <v>-6.4877000000000002</v>
      </c>
      <c r="N611" s="158">
        <v>6.8925999999999998</v>
      </c>
      <c r="O611" s="158">
        <v>19.645600000000002</v>
      </c>
      <c r="P611" s="158">
        <v>12.1203</v>
      </c>
      <c r="Q611" s="158">
        <v>7.3764000000000003</v>
      </c>
      <c r="R611" s="158">
        <v>29.578399999999998</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44774</v>
      </c>
      <c r="E612" s="158">
        <v>30.668500000000002</v>
      </c>
      <c r="F612" s="158">
        <v>1.2332000000000001</v>
      </c>
      <c r="G612" s="158">
        <v>1.2332000000000001</v>
      </c>
      <c r="H612" s="158">
        <v>2.8220000000000001</v>
      </c>
      <c r="I612" s="158">
        <v>5.4733999999999998</v>
      </c>
      <c r="J612" s="158">
        <v>11.3756</v>
      </c>
      <c r="K612" s="158">
        <v>2.7433999999999998</v>
      </c>
      <c r="L612" s="158">
        <v>-3.2715999999999998</v>
      </c>
      <c r="M612" s="158">
        <v>-5.8846999999999996</v>
      </c>
      <c r="N612" s="158">
        <v>7.7896000000000001</v>
      </c>
      <c r="O612" s="158">
        <v>20.577100000000002</v>
      </c>
      <c r="P612" s="158">
        <v>12.981199999999999</v>
      </c>
      <c r="Q612" s="158">
        <v>16.4102</v>
      </c>
      <c r="R612" s="158">
        <v>30.605599999999999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44774</v>
      </c>
      <c r="E613" s="158">
        <v>72.072999999999993</v>
      </c>
      <c r="F613" s="158">
        <v>1.1977</v>
      </c>
      <c r="G613" s="158">
        <v>1.1977</v>
      </c>
      <c r="H613" s="158">
        <v>3.3052999999999999</v>
      </c>
      <c r="I613" s="158">
        <v>6.1052</v>
      </c>
      <c r="J613" s="158">
        <v>10.641500000000001</v>
      </c>
      <c r="K613" s="158">
        <v>1.9535</v>
      </c>
      <c r="L613" s="158">
        <v>-1.2672000000000001</v>
      </c>
      <c r="M613" s="158">
        <v>0.57769999999999999</v>
      </c>
      <c r="N613" s="158">
        <v>8.234</v>
      </c>
      <c r="O613" s="158">
        <v>19.653199999999998</v>
      </c>
      <c r="P613" s="158">
        <v>12.0655</v>
      </c>
      <c r="Q613" s="158">
        <v>12.5558</v>
      </c>
      <c r="R613" s="158">
        <v>29.348600000000001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44774</v>
      </c>
      <c r="E614" s="158">
        <v>81.403999999999996</v>
      </c>
      <c r="F614" s="158">
        <v>1.2084999999999999</v>
      </c>
      <c r="G614" s="158">
        <v>1.2084999999999999</v>
      </c>
      <c r="H614" s="158">
        <v>3.3308</v>
      </c>
      <c r="I614" s="158">
        <v>6.1578999999999997</v>
      </c>
      <c r="J614" s="158">
        <v>10.7643</v>
      </c>
      <c r="K614" s="158">
        <v>2.3022999999999998</v>
      </c>
      <c r="L614" s="158">
        <v>-0.59830000000000005</v>
      </c>
      <c r="M614" s="158">
        <v>1.6039000000000001</v>
      </c>
      <c r="N614" s="158">
        <v>9.7192000000000007</v>
      </c>
      <c r="O614" s="158">
        <v>21.2179</v>
      </c>
      <c r="P614" s="158">
        <v>13.465999999999999</v>
      </c>
      <c r="Q614" s="158">
        <v>15.5763</v>
      </c>
      <c r="R614" s="158">
        <v>31.090299999999999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44774</v>
      </c>
      <c r="E615" s="158">
        <v>81.620999999999995</v>
      </c>
      <c r="F615" s="158">
        <v>1.0786</v>
      </c>
      <c r="G615" s="158">
        <v>1.0786</v>
      </c>
      <c r="H615" s="158">
        <v>3.1257999999999999</v>
      </c>
      <c r="I615" s="158">
        <v>6.2012999999999998</v>
      </c>
      <c r="J615" s="158">
        <v>11.870900000000001</v>
      </c>
      <c r="K615" s="158">
        <v>-0.20910000000000001</v>
      </c>
      <c r="L615" s="158">
        <v>-4.3399000000000001</v>
      </c>
      <c r="M615" s="158">
        <v>-3.8860000000000001</v>
      </c>
      <c r="N615" s="158">
        <v>2.1488</v>
      </c>
      <c r="O615" s="158">
        <v>15.8018</v>
      </c>
      <c r="P615" s="158">
        <v>8.6959</v>
      </c>
      <c r="Q615" s="158">
        <v>13.7918</v>
      </c>
      <c r="R615" s="158">
        <v>24.711099999999998</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44774</v>
      </c>
      <c r="E616" s="158">
        <v>76.656999999999996</v>
      </c>
      <c r="F616" s="158">
        <v>1.0719000000000001</v>
      </c>
      <c r="G616" s="158">
        <v>1.0719000000000001</v>
      </c>
      <c r="H616" s="158">
        <v>3.1097999999999999</v>
      </c>
      <c r="I616" s="158">
        <v>6.1687000000000003</v>
      </c>
      <c r="J616" s="158">
        <v>11.795400000000001</v>
      </c>
      <c r="K616" s="158">
        <v>-0.4118</v>
      </c>
      <c r="L616" s="158">
        <v>-4.71</v>
      </c>
      <c r="M616" s="158">
        <v>-4.4402999999999997</v>
      </c>
      <c r="N616" s="158">
        <v>1.3633</v>
      </c>
      <c r="O616" s="158">
        <v>15.0281</v>
      </c>
      <c r="P616" s="158">
        <v>7.9638</v>
      </c>
      <c r="Q616" s="158">
        <v>13.1929</v>
      </c>
      <c r="R616" s="158">
        <v>23.814800000000002</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44774</v>
      </c>
      <c r="E617" s="158">
        <v>108.26600000000001</v>
      </c>
      <c r="F617" s="158">
        <v>1.159</v>
      </c>
      <c r="G617" s="158">
        <v>1.159</v>
      </c>
      <c r="H617" s="158">
        <v>3.6796000000000002</v>
      </c>
      <c r="I617" s="158">
        <v>5.8163999999999998</v>
      </c>
      <c r="J617" s="158">
        <v>10.950100000000001</v>
      </c>
      <c r="K617" s="158">
        <v>2.0295999999999998</v>
      </c>
      <c r="L617" s="158">
        <v>-1.8037000000000001</v>
      </c>
      <c r="M617" s="158">
        <v>-3.3147000000000002</v>
      </c>
      <c r="N617" s="158">
        <v>9.0183999999999997</v>
      </c>
      <c r="O617" s="158">
        <v>16.8476</v>
      </c>
      <c r="P617" s="158">
        <v>11.577</v>
      </c>
      <c r="Q617" s="158">
        <v>14.325699999999999</v>
      </c>
      <c r="R617" s="158">
        <v>27.309000000000001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44774</v>
      </c>
      <c r="E618" s="158">
        <v>98.077699999999993</v>
      </c>
      <c r="F618" s="158">
        <v>1.1499999999999999</v>
      </c>
      <c r="G618" s="158">
        <v>1.1499999999999999</v>
      </c>
      <c r="H618" s="158">
        <v>3.6589</v>
      </c>
      <c r="I618" s="158">
        <v>5.7748999999999997</v>
      </c>
      <c r="J618" s="158">
        <v>10.853400000000001</v>
      </c>
      <c r="K618" s="158">
        <v>1.7459</v>
      </c>
      <c r="L618" s="158">
        <v>-2.3645</v>
      </c>
      <c r="M618" s="158">
        <v>-4.1688000000000001</v>
      </c>
      <c r="N618" s="158">
        <v>7.7011000000000003</v>
      </c>
      <c r="O618" s="158">
        <v>15.459099999999999</v>
      </c>
      <c r="P618" s="158">
        <v>10.252700000000001</v>
      </c>
      <c r="Q618" s="158">
        <v>9.6823999999999995</v>
      </c>
      <c r="R618" s="158">
        <v>25.7517</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44774</v>
      </c>
      <c r="E619" s="158">
        <v>20.907499999999999</v>
      </c>
      <c r="F619" s="158">
        <v>1.0004999999999999</v>
      </c>
      <c r="G619" s="158">
        <v>1.0004999999999999</v>
      </c>
      <c r="H619" s="158">
        <v>3.8607999999999998</v>
      </c>
      <c r="I619" s="158">
        <v>6.2653999999999996</v>
      </c>
      <c r="J619" s="158">
        <v>11.2776</v>
      </c>
      <c r="K619" s="158">
        <v>2.8330000000000002</v>
      </c>
      <c r="L619" s="158">
        <v>-0.6109</v>
      </c>
      <c r="M619" s="158">
        <v>-0.9264</v>
      </c>
      <c r="N619" s="158">
        <v>10.310600000000001</v>
      </c>
      <c r="O619" s="158">
        <v>22.5031</v>
      </c>
      <c r="P619" s="158">
        <v>11.6107</v>
      </c>
      <c r="Q619" s="158">
        <v>13.5871</v>
      </c>
      <c r="R619" s="158">
        <v>33.67</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44774</v>
      </c>
      <c r="E620" s="158">
        <v>18.698399999999999</v>
      </c>
      <c r="F620" s="158">
        <v>0.98619999999999997</v>
      </c>
      <c r="G620" s="158">
        <v>0.98619999999999997</v>
      </c>
      <c r="H620" s="158">
        <v>3.8258000000000001</v>
      </c>
      <c r="I620" s="158">
        <v>6.1938000000000004</v>
      </c>
      <c r="J620" s="158">
        <v>11.1122</v>
      </c>
      <c r="K620" s="158">
        <v>2.3672</v>
      </c>
      <c r="L620" s="158">
        <v>-1.4706999999999999</v>
      </c>
      <c r="M620" s="158">
        <v>-2.1993999999999998</v>
      </c>
      <c r="N620" s="158">
        <v>8.4253999999999998</v>
      </c>
      <c r="O620" s="158">
        <v>20.462199999999999</v>
      </c>
      <c r="P620" s="158">
        <v>9.5665999999999993</v>
      </c>
      <c r="Q620" s="158">
        <v>11.417</v>
      </c>
      <c r="R620" s="158">
        <v>31.443300000000001</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44774</v>
      </c>
      <c r="E621" s="158">
        <v>33.500999999999998</v>
      </c>
      <c r="F621" s="158">
        <v>1.1412</v>
      </c>
      <c r="G621" s="158">
        <v>1.1412</v>
      </c>
      <c r="H621" s="158">
        <v>3.3279999999999998</v>
      </c>
      <c r="I621" s="158">
        <v>5.3921000000000001</v>
      </c>
      <c r="J621" s="158">
        <v>9.2163000000000004</v>
      </c>
      <c r="K621" s="158">
        <v>1.0924</v>
      </c>
      <c r="L621" s="158">
        <v>-2.3151999999999999</v>
      </c>
      <c r="M621" s="158">
        <v>-3.6579999999999999</v>
      </c>
      <c r="N621" s="158">
        <v>7.4782999999999999</v>
      </c>
      <c r="O621" s="158">
        <v>23.303599999999999</v>
      </c>
      <c r="P621" s="158">
        <v>16.223500000000001</v>
      </c>
      <c r="Q621" s="158">
        <v>20.112200000000001</v>
      </c>
      <c r="R621" s="158">
        <v>32.664700000000003</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44774</v>
      </c>
      <c r="E622" s="158">
        <v>30.52</v>
      </c>
      <c r="F622" s="158">
        <v>1.1333</v>
      </c>
      <c r="G622" s="158">
        <v>1.1333</v>
      </c>
      <c r="H622" s="158">
        <v>3.3069999999999999</v>
      </c>
      <c r="I622" s="158">
        <v>5.3430999999999997</v>
      </c>
      <c r="J622" s="158">
        <v>9.1129999999999995</v>
      </c>
      <c r="K622" s="158">
        <v>0.80259999999999998</v>
      </c>
      <c r="L622" s="158">
        <v>-2.8860999999999999</v>
      </c>
      <c r="M622" s="158">
        <v>-4.5354999999999999</v>
      </c>
      <c r="N622" s="158">
        <v>6.1490999999999998</v>
      </c>
      <c r="O622" s="158">
        <v>21.564</v>
      </c>
      <c r="P622" s="158">
        <v>14.6234</v>
      </c>
      <c r="Q622" s="158">
        <v>18.427499999999998</v>
      </c>
      <c r="R622" s="158">
        <v>30.890999999999998</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44774</v>
      </c>
      <c r="E623" s="158">
        <v>28.404299999999999</v>
      </c>
      <c r="F623" s="158">
        <v>1.0145999999999999</v>
      </c>
      <c r="G623" s="158">
        <v>1.0145999999999999</v>
      </c>
      <c r="H623" s="158">
        <v>2.8395999999999999</v>
      </c>
      <c r="I623" s="158">
        <v>5.7435</v>
      </c>
      <c r="J623" s="158">
        <v>11.465</v>
      </c>
      <c r="K623" s="158">
        <v>2.6581999999999999</v>
      </c>
      <c r="L623" s="158">
        <v>-5.1980000000000004</v>
      </c>
      <c r="M623" s="158">
        <v>-5.2915000000000001</v>
      </c>
      <c r="N623" s="158">
        <v>1.4396</v>
      </c>
      <c r="O623" s="158">
        <v>18.320799999999998</v>
      </c>
      <c r="P623" s="158">
        <v>10.0375</v>
      </c>
      <c r="Q623" s="158">
        <v>14.867800000000001</v>
      </c>
      <c r="R623" s="158">
        <v>27.876899999999999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44774</v>
      </c>
      <c r="E624" s="158">
        <v>25.694800000000001</v>
      </c>
      <c r="F624" s="158">
        <v>1.004</v>
      </c>
      <c r="G624" s="158">
        <v>1.004</v>
      </c>
      <c r="H624" s="158">
        <v>2.8146</v>
      </c>
      <c r="I624" s="158">
        <v>5.6920999999999999</v>
      </c>
      <c r="J624" s="158">
        <v>11.3447</v>
      </c>
      <c r="K624" s="158">
        <v>2.3355000000000001</v>
      </c>
      <c r="L624" s="158">
        <v>-5.7603999999999997</v>
      </c>
      <c r="M624" s="158">
        <v>-6.1391</v>
      </c>
      <c r="N624" s="158">
        <v>0.1961</v>
      </c>
      <c r="O624" s="158">
        <v>16.796600000000002</v>
      </c>
      <c r="P624" s="158">
        <v>8.6316000000000006</v>
      </c>
      <c r="Q624" s="158">
        <v>13.3489</v>
      </c>
      <c r="R624" s="158">
        <v>26.247900000000001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44774</v>
      </c>
      <c r="E625" s="158">
        <v>22.2254</v>
      </c>
      <c r="F625" s="158">
        <v>1.2233000000000001</v>
      </c>
      <c r="G625" s="158">
        <v>1.2233000000000001</v>
      </c>
      <c r="H625" s="158">
        <v>3.6844999999999999</v>
      </c>
      <c r="I625" s="158">
        <v>6.2714999999999996</v>
      </c>
      <c r="J625" s="158">
        <v>10.328200000000001</v>
      </c>
      <c r="K625" s="158">
        <v>0.55649999999999999</v>
      </c>
      <c r="L625" s="158">
        <v>-4.4516999999999998</v>
      </c>
      <c r="M625" s="158">
        <v>-5.5171000000000001</v>
      </c>
      <c r="N625" s="158">
        <v>8.0035000000000007</v>
      </c>
      <c r="O625" s="158">
        <v>15.9338</v>
      </c>
      <c r="P625" s="158">
        <v>9.9855</v>
      </c>
      <c r="Q625" s="158">
        <v>12.8804</v>
      </c>
      <c r="R625" s="158">
        <v>25.019600000000001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44774</v>
      </c>
      <c r="E626" s="158">
        <v>19.834800000000001</v>
      </c>
      <c r="F626" s="158">
        <v>1.2073</v>
      </c>
      <c r="G626" s="158">
        <v>1.2073</v>
      </c>
      <c r="H626" s="158">
        <v>3.6463000000000001</v>
      </c>
      <c r="I626" s="158">
        <v>6.2058999999999997</v>
      </c>
      <c r="J626" s="158">
        <v>10.1591</v>
      </c>
      <c r="K626" s="158">
        <v>3.78E-2</v>
      </c>
      <c r="L626" s="158">
        <v>-5.3891</v>
      </c>
      <c r="M626" s="158">
        <v>-6.8884999999999996</v>
      </c>
      <c r="N626" s="158">
        <v>5.9438000000000004</v>
      </c>
      <c r="O626" s="158">
        <v>13.8687</v>
      </c>
      <c r="P626" s="158">
        <v>8.0654000000000003</v>
      </c>
      <c r="Q626" s="158">
        <v>10.948399999999999</v>
      </c>
      <c r="R626" s="158">
        <v>22.612400000000001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44774</v>
      </c>
      <c r="E627" s="158">
        <v>77.677199999999999</v>
      </c>
      <c r="F627" s="158">
        <v>1.0954999999999999</v>
      </c>
      <c r="G627" s="158">
        <v>1.0954999999999999</v>
      </c>
      <c r="H627" s="158">
        <v>3.6842000000000001</v>
      </c>
      <c r="I627" s="158">
        <v>6.1208999999999998</v>
      </c>
      <c r="J627" s="158">
        <v>11.149900000000001</v>
      </c>
      <c r="K627" s="158">
        <v>2.5133999999999999</v>
      </c>
      <c r="L627" s="158">
        <v>-0.89249999999999996</v>
      </c>
      <c r="M627" s="158">
        <v>-1.7892999999999999</v>
      </c>
      <c r="N627" s="158">
        <v>10.740600000000001</v>
      </c>
      <c r="O627" s="158">
        <v>16.421399999999998</v>
      </c>
      <c r="P627" s="158">
        <v>4.9051999999999998</v>
      </c>
      <c r="Q627" s="158">
        <v>12.9198</v>
      </c>
      <c r="R627" s="158">
        <v>33.725700000000003</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44774</v>
      </c>
      <c r="E628" s="158">
        <v>83.576999999999998</v>
      </c>
      <c r="F628" s="158">
        <v>1.1031</v>
      </c>
      <c r="G628" s="158">
        <v>1.1031</v>
      </c>
      <c r="H628" s="158">
        <v>3.7027999999999999</v>
      </c>
      <c r="I628" s="158">
        <v>6.1596000000000002</v>
      </c>
      <c r="J628" s="158">
        <v>11.238099999999999</v>
      </c>
      <c r="K628" s="158">
        <v>2.7492000000000001</v>
      </c>
      <c r="L628" s="158">
        <v>-0.49580000000000002</v>
      </c>
      <c r="M628" s="158">
        <v>-1.2181</v>
      </c>
      <c r="N628" s="158">
        <v>11.593299999999999</v>
      </c>
      <c r="O628" s="158">
        <v>17.260400000000001</v>
      </c>
      <c r="P628" s="158">
        <v>5.7340999999999998</v>
      </c>
      <c r="Q628" s="158">
        <v>13.513500000000001</v>
      </c>
      <c r="R628" s="158">
        <v>34.706400000000002</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44774</v>
      </c>
      <c r="E629" s="158">
        <v>19.442799999999998</v>
      </c>
      <c r="F629" s="158">
        <v>0.83450000000000002</v>
      </c>
      <c r="G629" s="158">
        <v>0.83450000000000002</v>
      </c>
      <c r="H629" s="158">
        <v>2.9662000000000002</v>
      </c>
      <c r="I629" s="158">
        <v>4.6820000000000004</v>
      </c>
      <c r="J629" s="158">
        <v>6.7294999999999998</v>
      </c>
      <c r="K629" s="158">
        <v>1.9682999999999999</v>
      </c>
      <c r="L629" s="158">
        <v>-0.57530000000000003</v>
      </c>
      <c r="M629" s="158">
        <v>1.4813000000000001</v>
      </c>
      <c r="N629" s="158">
        <v>12.622400000000001</v>
      </c>
      <c r="O629" s="158">
        <v>25.157</v>
      </c>
      <c r="P629" s="158"/>
      <c r="Q629" s="158">
        <v>24.585699999999999</v>
      </c>
      <c r="R629" s="158">
        <v>29.9438</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44774</v>
      </c>
      <c r="E630" s="158">
        <v>18.7182</v>
      </c>
      <c r="F630" s="158">
        <v>0.82299999999999995</v>
      </c>
      <c r="G630" s="158">
        <v>0.82299999999999995</v>
      </c>
      <c r="H630" s="158">
        <v>2.9388999999999998</v>
      </c>
      <c r="I630" s="158">
        <v>4.6271000000000004</v>
      </c>
      <c r="J630" s="158">
        <v>6.6048</v>
      </c>
      <c r="K630" s="158">
        <v>1.6062000000000001</v>
      </c>
      <c r="L630" s="158">
        <v>-1.2424999999999999</v>
      </c>
      <c r="M630" s="158">
        <v>0.4718</v>
      </c>
      <c r="N630" s="158">
        <v>11.1288</v>
      </c>
      <c r="O630" s="158">
        <v>23.5947</v>
      </c>
      <c r="P630" s="158"/>
      <c r="Q630" s="158">
        <v>23.031099999999999</v>
      </c>
      <c r="R630" s="158">
        <v>28.3093</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44774</v>
      </c>
      <c r="E631" s="158">
        <v>25.69</v>
      </c>
      <c r="F631" s="158">
        <v>0.94299999999999995</v>
      </c>
      <c r="G631" s="158">
        <v>0.94299999999999995</v>
      </c>
      <c r="H631" s="158">
        <v>2.5139999999999998</v>
      </c>
      <c r="I631" s="158">
        <v>4.7716000000000003</v>
      </c>
      <c r="J631" s="158">
        <v>8.5799000000000003</v>
      </c>
      <c r="K631" s="158">
        <v>7.7899999999999997E-2</v>
      </c>
      <c r="L631" s="158">
        <v>-3.02</v>
      </c>
      <c r="M631" s="158">
        <v>0.98270000000000002</v>
      </c>
      <c r="N631" s="158">
        <v>10.5898</v>
      </c>
      <c r="O631" s="158">
        <v>21.3461</v>
      </c>
      <c r="P631" s="158">
        <v>13.4574</v>
      </c>
      <c r="Q631" s="158">
        <v>15.2593</v>
      </c>
      <c r="R631" s="158">
        <v>31.834</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44774</v>
      </c>
      <c r="E632" s="158">
        <v>23.47</v>
      </c>
      <c r="F632" s="158">
        <v>0.94620000000000004</v>
      </c>
      <c r="G632" s="158">
        <v>0.94620000000000004</v>
      </c>
      <c r="H632" s="158">
        <v>2.4891000000000001</v>
      </c>
      <c r="I632" s="158">
        <v>4.7300000000000004</v>
      </c>
      <c r="J632" s="158">
        <v>8.4565999999999999</v>
      </c>
      <c r="K632" s="158">
        <v>-0.2974</v>
      </c>
      <c r="L632" s="158">
        <v>-3.7326000000000001</v>
      </c>
      <c r="M632" s="158">
        <v>-8.5099999999999995E-2</v>
      </c>
      <c r="N632" s="158">
        <v>9.1120000000000001</v>
      </c>
      <c r="O632" s="158">
        <v>19.751999999999999</v>
      </c>
      <c r="P632" s="158">
        <v>11.7385</v>
      </c>
      <c r="Q632" s="158">
        <v>13.702</v>
      </c>
      <c r="R632" s="158">
        <v>30.223199999999999</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44774</v>
      </c>
      <c r="E635" s="158">
        <v>227.6902</v>
      </c>
      <c r="F635" s="158">
        <v>1.6491</v>
      </c>
      <c r="G635" s="158">
        <v>1.6491</v>
      </c>
      <c r="H635" s="158">
        <v>3.3866000000000001</v>
      </c>
      <c r="I635" s="158">
        <v>5.9257</v>
      </c>
      <c r="J635" s="158">
        <v>11.7456</v>
      </c>
      <c r="K635" s="158">
        <v>-0.92749999999999999</v>
      </c>
      <c r="L635" s="158">
        <v>0.35220000000000001</v>
      </c>
      <c r="M635" s="158">
        <v>4.26</v>
      </c>
      <c r="N635" s="158">
        <v>9.4029000000000007</v>
      </c>
      <c r="O635" s="158">
        <v>37.654800000000002</v>
      </c>
      <c r="P635" s="158">
        <v>20.703099999999999</v>
      </c>
      <c r="Q635" s="158">
        <v>15.0084</v>
      </c>
      <c r="R635" s="158">
        <v>48.6586</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44774</v>
      </c>
      <c r="E636" s="158">
        <v>245.9974</v>
      </c>
      <c r="F636" s="158">
        <v>1.6636</v>
      </c>
      <c r="G636" s="158">
        <v>1.6636</v>
      </c>
      <c r="H636" s="158">
        <v>3.4211999999999998</v>
      </c>
      <c r="I636" s="158">
        <v>5.9965999999999999</v>
      </c>
      <c r="J636" s="158">
        <v>11.914</v>
      </c>
      <c r="K636" s="158">
        <v>-0.46510000000000001</v>
      </c>
      <c r="L636" s="158">
        <v>1.2618</v>
      </c>
      <c r="M636" s="158">
        <v>5.7317999999999998</v>
      </c>
      <c r="N636" s="158">
        <v>11.5534</v>
      </c>
      <c r="O636" s="158">
        <v>40.326099999999997</v>
      </c>
      <c r="P636" s="158">
        <v>22.371700000000001</v>
      </c>
      <c r="Q636" s="158">
        <v>21.172899999999998</v>
      </c>
      <c r="R636" s="158">
        <v>51.677</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44774</v>
      </c>
      <c r="E637" s="158">
        <v>77.63</v>
      </c>
      <c r="F637" s="158">
        <v>0.97550000000000003</v>
      </c>
      <c r="G637" s="158">
        <v>0.97550000000000003</v>
      </c>
      <c r="H637" s="158">
        <v>2.8620999999999999</v>
      </c>
      <c r="I637" s="158">
        <v>5.1612</v>
      </c>
      <c r="J637" s="158">
        <v>8.7103000000000002</v>
      </c>
      <c r="K637" s="158">
        <v>3.2450999999999999</v>
      </c>
      <c r="L637" s="158">
        <v>0.36199999999999999</v>
      </c>
      <c r="M637" s="158">
        <v>-2.0811999999999999</v>
      </c>
      <c r="N637" s="158">
        <v>5.5042</v>
      </c>
      <c r="O637" s="158">
        <v>14.349500000000001</v>
      </c>
      <c r="P637" s="158">
        <v>8.7436000000000007</v>
      </c>
      <c r="Q637" s="158">
        <v>16.245899999999999</v>
      </c>
      <c r="R637" s="158">
        <v>27.690100000000001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44774</v>
      </c>
      <c r="E638" s="158">
        <v>76.069999999999993</v>
      </c>
      <c r="F638" s="158">
        <v>0.96889999999999998</v>
      </c>
      <c r="G638" s="158">
        <v>0.96889999999999998</v>
      </c>
      <c r="H638" s="158">
        <v>2.8529</v>
      </c>
      <c r="I638" s="158">
        <v>5.1562000000000001</v>
      </c>
      <c r="J638" s="158">
        <v>8.6714000000000002</v>
      </c>
      <c r="K638" s="158">
        <v>3.1177999999999999</v>
      </c>
      <c r="L638" s="158">
        <v>0.11849999999999999</v>
      </c>
      <c r="M638" s="158">
        <v>-2.4493</v>
      </c>
      <c r="N638" s="158">
        <v>5.0110000000000001</v>
      </c>
      <c r="O638" s="158">
        <v>13.7912</v>
      </c>
      <c r="P638" s="158">
        <v>8.3117999999999999</v>
      </c>
      <c r="Q638" s="158">
        <v>15.8956</v>
      </c>
      <c r="R638" s="158">
        <v>27.084299999999999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44774</v>
      </c>
      <c r="E639" s="158">
        <v>236.3586</v>
      </c>
      <c r="F639" s="158">
        <v>1.1008</v>
      </c>
      <c r="G639" s="158">
        <v>1.1008</v>
      </c>
      <c r="H639" s="158">
        <v>2.8161999999999998</v>
      </c>
      <c r="I639" s="158">
        <v>4.41</v>
      </c>
      <c r="J639" s="158">
        <v>9.6</v>
      </c>
      <c r="K639" s="158">
        <v>2.5767000000000002</v>
      </c>
      <c r="L639" s="158">
        <v>-1.0427999999999999</v>
      </c>
      <c r="M639" s="158">
        <v>-2.2652000000000001</v>
      </c>
      <c r="N639" s="158">
        <v>8.5589999999999993</v>
      </c>
      <c r="O639" s="158">
        <v>19.5444</v>
      </c>
      <c r="P639" s="158">
        <v>10.534000000000001</v>
      </c>
      <c r="Q639" s="158">
        <v>13.955500000000001</v>
      </c>
      <c r="R639" s="158">
        <v>28.0229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44774</v>
      </c>
      <c r="E640" s="158">
        <v>692.75847286165197</v>
      </c>
      <c r="F640" s="158">
        <v>1.0960000000000001</v>
      </c>
      <c r="G640" s="158">
        <v>1.0960000000000001</v>
      </c>
      <c r="H640" s="158">
        <v>2.8050000000000002</v>
      </c>
      <c r="I640" s="158">
        <v>4.3875000000000002</v>
      </c>
      <c r="J640" s="158">
        <v>9.5478000000000005</v>
      </c>
      <c r="K640" s="158">
        <v>2.4325000000000001</v>
      </c>
      <c r="L640" s="158">
        <v>-1.3438000000000001</v>
      </c>
      <c r="M640" s="158">
        <v>-2.714</v>
      </c>
      <c r="N640" s="158">
        <v>7.8906000000000001</v>
      </c>
      <c r="O640" s="158">
        <v>18.803100000000001</v>
      </c>
      <c r="P640" s="158">
        <v>9.8229000000000006</v>
      </c>
      <c r="Q640" s="158">
        <v>15.530900000000001</v>
      </c>
      <c r="R640" s="158">
        <v>27.2378</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44774</v>
      </c>
      <c r="E641" s="158">
        <v>26.226800000000001</v>
      </c>
      <c r="F641" s="158">
        <v>1.1653</v>
      </c>
      <c r="G641" s="158">
        <v>1.1653</v>
      </c>
      <c r="H641" s="158">
        <v>2.6152000000000002</v>
      </c>
      <c r="I641" s="158">
        <v>4.3811</v>
      </c>
      <c r="J641" s="158">
        <v>10.613099999999999</v>
      </c>
      <c r="K641" s="158">
        <v>1.1091</v>
      </c>
      <c r="L641" s="158">
        <v>-2.5920000000000001</v>
      </c>
      <c r="M641" s="158">
        <v>6.1113999999999997</v>
      </c>
      <c r="N641" s="158">
        <v>16.1357</v>
      </c>
      <c r="O641" s="158">
        <v>26.359200000000001</v>
      </c>
      <c r="P641" s="158">
        <v>13.599299999999999</v>
      </c>
      <c r="Q641" s="158">
        <v>13.8269</v>
      </c>
      <c r="R641" s="158">
        <v>40.017699999999998</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44774</v>
      </c>
      <c r="E642" s="158">
        <v>25.485199999999999</v>
      </c>
      <c r="F642" s="158">
        <v>1.1623000000000001</v>
      </c>
      <c r="G642" s="158">
        <v>1.1623000000000001</v>
      </c>
      <c r="H642" s="158">
        <v>2.6082000000000001</v>
      </c>
      <c r="I642" s="158">
        <v>4.3666999999999998</v>
      </c>
      <c r="J642" s="158">
        <v>10.5802</v>
      </c>
      <c r="K642" s="158">
        <v>1.0203</v>
      </c>
      <c r="L642" s="158">
        <v>-2.7627999999999999</v>
      </c>
      <c r="M642" s="158">
        <v>5.8324999999999996</v>
      </c>
      <c r="N642" s="158">
        <v>15.726100000000001</v>
      </c>
      <c r="O642" s="158">
        <v>25.916499999999999</v>
      </c>
      <c r="P642" s="158">
        <v>13.041600000000001</v>
      </c>
      <c r="Q642" s="158">
        <v>13.391</v>
      </c>
      <c r="R642" s="158">
        <v>39.5244</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44774</v>
      </c>
      <c r="E643" s="158">
        <v>27.538399999999999</v>
      </c>
      <c r="F643" s="158">
        <v>1.1653</v>
      </c>
      <c r="G643" s="158">
        <v>1.1653</v>
      </c>
      <c r="H643" s="158">
        <v>2.5009000000000001</v>
      </c>
      <c r="I643" s="158">
        <v>4.2336</v>
      </c>
      <c r="J643" s="158">
        <v>10.247999999999999</v>
      </c>
      <c r="K643" s="158">
        <v>0.71319999999999995</v>
      </c>
      <c r="L643" s="158">
        <v>-3.0354999999999999</v>
      </c>
      <c r="M643" s="158">
        <v>5.0166000000000004</v>
      </c>
      <c r="N643" s="158">
        <v>14.7959</v>
      </c>
      <c r="O643" s="158">
        <v>26.7272</v>
      </c>
      <c r="P643" s="158">
        <v>14.2773</v>
      </c>
      <c r="Q643" s="158">
        <v>14.7614</v>
      </c>
      <c r="R643" s="158">
        <v>38.808999999999997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44774</v>
      </c>
      <c r="E644" s="158">
        <v>26.7685</v>
      </c>
      <c r="F644" s="158">
        <v>1.1625000000000001</v>
      </c>
      <c r="G644" s="158">
        <v>1.1625000000000001</v>
      </c>
      <c r="H644" s="158">
        <v>2.4942000000000002</v>
      </c>
      <c r="I644" s="158">
        <v>4.2195999999999998</v>
      </c>
      <c r="J644" s="158">
        <v>10.2151</v>
      </c>
      <c r="K644" s="158">
        <v>0.62480000000000002</v>
      </c>
      <c r="L644" s="158">
        <v>-3.2010000000000001</v>
      </c>
      <c r="M644" s="158">
        <v>4.7445000000000004</v>
      </c>
      <c r="N644" s="158">
        <v>14.395799999999999</v>
      </c>
      <c r="O644" s="158">
        <v>26.2896</v>
      </c>
      <c r="P644" s="158">
        <v>13.73</v>
      </c>
      <c r="Q644" s="158">
        <v>14.3192</v>
      </c>
      <c r="R644" s="158">
        <v>38.326599999999999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44774</v>
      </c>
      <c r="E645" s="158">
        <v>27.656199999999998</v>
      </c>
      <c r="F645" s="158">
        <v>1.1820999999999999</v>
      </c>
      <c r="G645" s="158">
        <v>1.1820999999999999</v>
      </c>
      <c r="H645" s="158">
        <v>2.6494</v>
      </c>
      <c r="I645" s="158">
        <v>4.3228999999999997</v>
      </c>
      <c r="J645" s="158">
        <v>10.596500000000001</v>
      </c>
      <c r="K645" s="158">
        <v>1.3906000000000001</v>
      </c>
      <c r="L645" s="158">
        <v>-2.0918999999999999</v>
      </c>
      <c r="M645" s="158">
        <v>7.0365000000000002</v>
      </c>
      <c r="N645" s="158">
        <v>17.072700000000001</v>
      </c>
      <c r="O645" s="158">
        <v>27.4939</v>
      </c>
      <c r="P645" s="158">
        <v>14.9779</v>
      </c>
      <c r="Q645" s="158">
        <v>17.404900000000001</v>
      </c>
      <c r="R645" s="158">
        <v>40.547699999999999</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44774</v>
      </c>
      <c r="E646" s="158">
        <v>26.253499999999999</v>
      </c>
      <c r="F646" s="158">
        <v>1.1785000000000001</v>
      </c>
      <c r="G646" s="158">
        <v>1.1785000000000001</v>
      </c>
      <c r="H646" s="158">
        <v>2.6404999999999998</v>
      </c>
      <c r="I646" s="158">
        <v>4.3047000000000004</v>
      </c>
      <c r="J646" s="158">
        <v>10.5541</v>
      </c>
      <c r="K646" s="158">
        <v>1.2734000000000001</v>
      </c>
      <c r="L646" s="158">
        <v>-2.3089</v>
      </c>
      <c r="M646" s="158">
        <v>6.6782000000000004</v>
      </c>
      <c r="N646" s="158">
        <v>16.545500000000001</v>
      </c>
      <c r="O646" s="158">
        <v>26.896799999999999</v>
      </c>
      <c r="P646" s="158">
        <v>14.224399999999999</v>
      </c>
      <c r="Q646" s="158">
        <v>16.445</v>
      </c>
      <c r="R646" s="158">
        <v>39.901400000000002</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44774</v>
      </c>
      <c r="E647" s="158">
        <v>31.7483</v>
      </c>
      <c r="F647" s="158">
        <v>1.645</v>
      </c>
      <c r="G647" s="158">
        <v>1.645</v>
      </c>
      <c r="H647" s="158">
        <v>3.5638000000000001</v>
      </c>
      <c r="I647" s="158">
        <v>4.9825999999999997</v>
      </c>
      <c r="J647" s="158">
        <v>9.5370000000000008</v>
      </c>
      <c r="K647" s="158">
        <v>-0.2636</v>
      </c>
      <c r="L647" s="158">
        <v>0.71760000000000002</v>
      </c>
      <c r="M647" s="158">
        <v>1.0102</v>
      </c>
      <c r="N647" s="158">
        <v>8.7661999999999995</v>
      </c>
      <c r="O647" s="158">
        <v>37.519799999999996</v>
      </c>
      <c r="P647" s="158">
        <v>22.2669</v>
      </c>
      <c r="Q647" s="158">
        <v>24.1538</v>
      </c>
      <c r="R647" s="158">
        <v>51.198599999999999</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44774</v>
      </c>
      <c r="E648" s="158">
        <v>30.6433</v>
      </c>
      <c r="F648" s="158">
        <v>1.6412</v>
      </c>
      <c r="G648" s="158">
        <v>1.6412</v>
      </c>
      <c r="H648" s="158">
        <v>3.5547</v>
      </c>
      <c r="I648" s="158">
        <v>4.9644000000000004</v>
      </c>
      <c r="J648" s="158">
        <v>9.4951000000000008</v>
      </c>
      <c r="K648" s="158">
        <v>-0.37909999999999999</v>
      </c>
      <c r="L648" s="158">
        <v>0.49390000000000001</v>
      </c>
      <c r="M648" s="158">
        <v>0.67149999999999999</v>
      </c>
      <c r="N648" s="158">
        <v>8.2756000000000007</v>
      </c>
      <c r="O648" s="158">
        <v>36.868099999999998</v>
      </c>
      <c r="P648" s="158">
        <v>21.476600000000001</v>
      </c>
      <c r="Q648" s="158">
        <v>23.332799999999999</v>
      </c>
      <c r="R648" s="158">
        <v>50.502499999999998</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44774</v>
      </c>
      <c r="E649" s="158">
        <v>16.846800000000002</v>
      </c>
      <c r="F649" s="158">
        <v>1.0921000000000001</v>
      </c>
      <c r="G649" s="158">
        <v>1.0921000000000001</v>
      </c>
      <c r="H649" s="158">
        <v>3.4916999999999998</v>
      </c>
      <c r="I649" s="158">
        <v>5.3853999999999997</v>
      </c>
      <c r="J649" s="158">
        <v>8.6350999999999996</v>
      </c>
      <c r="K649" s="158">
        <v>1.1231</v>
      </c>
      <c r="L649" s="158">
        <v>-1.5279</v>
      </c>
      <c r="M649" s="158">
        <v>-1.5790999999999999</v>
      </c>
      <c r="N649" s="158">
        <v>10.1343</v>
      </c>
      <c r="O649" s="158">
        <v>19.893699999999999</v>
      </c>
      <c r="P649" s="158"/>
      <c r="Q649" s="158">
        <v>12.736599999999999</v>
      </c>
      <c r="R649" s="158">
        <v>29.640899999999998</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44774</v>
      </c>
      <c r="E650" s="158">
        <v>16.391100000000002</v>
      </c>
      <c r="F650" s="158">
        <v>1.0891</v>
      </c>
      <c r="G650" s="158">
        <v>1.0891</v>
      </c>
      <c r="H650" s="158">
        <v>3.4836999999999998</v>
      </c>
      <c r="I650" s="158">
        <v>5.3689999999999998</v>
      </c>
      <c r="J650" s="158">
        <v>8.5977999999999994</v>
      </c>
      <c r="K650" s="158">
        <v>1.02</v>
      </c>
      <c r="L650" s="158">
        <v>-1.7225999999999999</v>
      </c>
      <c r="M650" s="158">
        <v>-1.8726</v>
      </c>
      <c r="N650" s="158">
        <v>9.6929999999999996</v>
      </c>
      <c r="O650" s="158">
        <v>19.319299999999998</v>
      </c>
      <c r="P650" s="158"/>
      <c r="Q650" s="158">
        <v>12.0282</v>
      </c>
      <c r="R650" s="158">
        <v>29.094100000000001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44774</v>
      </c>
      <c r="E651" s="158">
        <v>17.954899999999999</v>
      </c>
      <c r="F651" s="158">
        <v>1.3399000000000001</v>
      </c>
      <c r="G651" s="158">
        <v>1.3399000000000001</v>
      </c>
      <c r="H651" s="158">
        <v>3.4708999999999999</v>
      </c>
      <c r="I651" s="158">
        <v>5.9130000000000003</v>
      </c>
      <c r="J651" s="158">
        <v>9.8475000000000001</v>
      </c>
      <c r="K651" s="158">
        <v>1.3593999999999999</v>
      </c>
      <c r="L651" s="158">
        <v>-2.6396999999999999</v>
      </c>
      <c r="M651" s="158">
        <v>-3.2768999999999999</v>
      </c>
      <c r="N651" s="158">
        <v>6.3893000000000004</v>
      </c>
      <c r="O651" s="158">
        <v>21.066800000000001</v>
      </c>
      <c r="P651" s="158"/>
      <c r="Q651" s="158">
        <v>15.5731</v>
      </c>
      <c r="R651" s="158">
        <v>31.680199999999999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44774</v>
      </c>
      <c r="E652" s="158">
        <v>17.474599999999999</v>
      </c>
      <c r="F652" s="158">
        <v>1.3361000000000001</v>
      </c>
      <c r="G652" s="158">
        <v>1.3361000000000001</v>
      </c>
      <c r="H652" s="158">
        <v>3.4624000000000001</v>
      </c>
      <c r="I652" s="158">
        <v>5.8963999999999999</v>
      </c>
      <c r="J652" s="158">
        <v>9.8099000000000007</v>
      </c>
      <c r="K652" s="158">
        <v>1.2574000000000001</v>
      </c>
      <c r="L652" s="158">
        <v>-2.8298000000000001</v>
      </c>
      <c r="M652" s="158">
        <v>-3.5634000000000001</v>
      </c>
      <c r="N652" s="158">
        <v>5.9645000000000001</v>
      </c>
      <c r="O652" s="158">
        <v>20.460799999999999</v>
      </c>
      <c r="P652" s="158"/>
      <c r="Q652" s="158">
        <v>14.800800000000001</v>
      </c>
      <c r="R652" s="158">
        <v>31.109500000000001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44774</v>
      </c>
      <c r="E654" s="158">
        <v>63.226599999999998</v>
      </c>
      <c r="F654" s="158">
        <v>1.8675999999999999</v>
      </c>
      <c r="G654" s="158">
        <v>1.8675999999999999</v>
      </c>
      <c r="H654" s="158">
        <v>4.4131999999999998</v>
      </c>
      <c r="I654" s="158">
        <v>6.4340000000000002</v>
      </c>
      <c r="J654" s="158">
        <v>10.764099999999999</v>
      </c>
      <c r="K654" s="158">
        <v>2.6074000000000002</v>
      </c>
      <c r="L654" s="158">
        <v>5.0567000000000002</v>
      </c>
      <c r="M654" s="158">
        <v>3.8628</v>
      </c>
      <c r="N654" s="158">
        <v>15.012</v>
      </c>
      <c r="O654" s="158">
        <v>37.456600000000002</v>
      </c>
      <c r="P654" s="158">
        <v>23.637599999999999</v>
      </c>
      <c r="Q654" s="158">
        <v>24.712</v>
      </c>
      <c r="R654" s="158">
        <v>45.780099999999997</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44774</v>
      </c>
      <c r="E655" s="158">
        <v>61.113799999999998</v>
      </c>
      <c r="F655" s="158">
        <v>1.8643000000000001</v>
      </c>
      <c r="G655" s="158">
        <v>1.8643000000000001</v>
      </c>
      <c r="H655" s="158">
        <v>4.4051999999999998</v>
      </c>
      <c r="I655" s="158">
        <v>6.4177999999999997</v>
      </c>
      <c r="J655" s="158">
        <v>10.7264</v>
      </c>
      <c r="K655" s="158">
        <v>2.5030999999999999</v>
      </c>
      <c r="L655" s="158">
        <v>4.8509000000000002</v>
      </c>
      <c r="M655" s="158">
        <v>3.5548000000000002</v>
      </c>
      <c r="N655" s="158">
        <v>14.553000000000001</v>
      </c>
      <c r="O655" s="158">
        <v>36.842399999999998</v>
      </c>
      <c r="P655" s="158">
        <v>22.944199999999999</v>
      </c>
      <c r="Q655" s="158">
        <v>24.205500000000001</v>
      </c>
      <c r="R655" s="158">
        <v>45.162700000000001</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44774</v>
      </c>
      <c r="E656" s="158">
        <v>16.249700000000001</v>
      </c>
      <c r="F656" s="158">
        <v>0.95989999999999998</v>
      </c>
      <c r="G656" s="158">
        <v>0.95989999999999998</v>
      </c>
      <c r="H656" s="158">
        <v>2.5884</v>
      </c>
      <c r="I656" s="158">
        <v>5.2462</v>
      </c>
      <c r="J656" s="158">
        <v>9.4491999999999994</v>
      </c>
      <c r="K656" s="158">
        <v>2.0556000000000001</v>
      </c>
      <c r="L656" s="158">
        <v>-1.5217000000000001</v>
      </c>
      <c r="M656" s="158">
        <v>-4.0109000000000004</v>
      </c>
      <c r="N656" s="158">
        <v>9.7121999999999993</v>
      </c>
      <c r="O656" s="158">
        <v>17.442399999999999</v>
      </c>
      <c r="P656" s="158"/>
      <c r="Q656" s="158">
        <v>14.7986</v>
      </c>
      <c r="R656" s="158">
        <v>20.582599999999999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44774</v>
      </c>
      <c r="E657" s="158">
        <v>15.2079</v>
      </c>
      <c r="F657" s="158">
        <v>0.94520000000000004</v>
      </c>
      <c r="G657" s="158">
        <v>0.94520000000000004</v>
      </c>
      <c r="H657" s="158">
        <v>2.5531000000000001</v>
      </c>
      <c r="I657" s="158">
        <v>5.1757999999999997</v>
      </c>
      <c r="J657" s="158">
        <v>9.2843</v>
      </c>
      <c r="K657" s="158">
        <v>1.5837000000000001</v>
      </c>
      <c r="L657" s="158">
        <v>-2.399</v>
      </c>
      <c r="M657" s="158">
        <v>-5.2950999999999997</v>
      </c>
      <c r="N657" s="158">
        <v>7.7488999999999999</v>
      </c>
      <c r="O657" s="158">
        <v>15.2881</v>
      </c>
      <c r="P657" s="158"/>
      <c r="Q657" s="158">
        <v>12.656499999999999</v>
      </c>
      <c r="R657" s="158">
        <v>18.4114</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44774</v>
      </c>
      <c r="E658" s="158">
        <v>149.1737</v>
      </c>
      <c r="F658" s="158">
        <v>1.2855000000000001</v>
      </c>
      <c r="G658" s="158">
        <v>1.2855000000000001</v>
      </c>
      <c r="H658" s="158">
        <v>3.6217999999999999</v>
      </c>
      <c r="I658" s="158">
        <v>6.0223000000000004</v>
      </c>
      <c r="J658" s="158">
        <v>10.515700000000001</v>
      </c>
      <c r="K658" s="158">
        <v>3.1715</v>
      </c>
      <c r="L658" s="158">
        <v>-0.63700000000000001</v>
      </c>
      <c r="M658" s="158">
        <v>-0.92930000000000001</v>
      </c>
      <c r="N658" s="158">
        <v>10.3438</v>
      </c>
      <c r="O658" s="158">
        <v>16.8813</v>
      </c>
      <c r="P658" s="158">
        <v>8.1823999999999995</v>
      </c>
      <c r="Q658" s="158">
        <v>15.0814</v>
      </c>
      <c r="R658" s="158">
        <v>28.989799999999999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44774</v>
      </c>
      <c r="E659" s="158">
        <v>155.42840000000001</v>
      </c>
      <c r="F659" s="158">
        <v>1.2909999999999999</v>
      </c>
      <c r="G659" s="158">
        <v>1.2909999999999999</v>
      </c>
      <c r="H659" s="158">
        <v>3.6349</v>
      </c>
      <c r="I659" s="158">
        <v>6.0491999999999999</v>
      </c>
      <c r="J659" s="158">
        <v>10.5776</v>
      </c>
      <c r="K659" s="158">
        <v>3.3517999999999999</v>
      </c>
      <c r="L659" s="158">
        <v>-0.30859999999999999</v>
      </c>
      <c r="M659" s="158">
        <v>-0.47020000000000001</v>
      </c>
      <c r="N659" s="158">
        <v>10.956300000000001</v>
      </c>
      <c r="O659" s="158">
        <v>17.4407</v>
      </c>
      <c r="P659" s="158">
        <v>8.7271999999999998</v>
      </c>
      <c r="Q659" s="158">
        <v>12.874000000000001</v>
      </c>
      <c r="R659" s="158">
        <v>29.6736</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44774</v>
      </c>
      <c r="E660" s="158">
        <v>19.058399999999999</v>
      </c>
      <c r="F660" s="158">
        <v>0.97330000000000005</v>
      </c>
      <c r="G660" s="158">
        <v>0.97330000000000005</v>
      </c>
      <c r="H660" s="158">
        <v>2.6747999999999998</v>
      </c>
      <c r="I660" s="158">
        <v>5.6135999999999999</v>
      </c>
      <c r="J660" s="158">
        <v>10.629099999999999</v>
      </c>
      <c r="K660" s="158">
        <v>-1.4499</v>
      </c>
      <c r="L660" s="158">
        <v>-1.2416</v>
      </c>
      <c r="M660" s="158">
        <v>1.4764999999999999</v>
      </c>
      <c r="N660" s="158">
        <v>9.0016999999999996</v>
      </c>
      <c r="O660" s="158">
        <v>28.492000000000001</v>
      </c>
      <c r="P660" s="158">
        <v>8.3231999999999999</v>
      </c>
      <c r="Q660" s="158">
        <v>11.9702</v>
      </c>
      <c r="R660" s="158">
        <v>55.092100000000002</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44774</v>
      </c>
      <c r="E661" s="158">
        <v>18.6066</v>
      </c>
      <c r="F661" s="158">
        <v>0.97250000000000003</v>
      </c>
      <c r="G661" s="158">
        <v>0.97250000000000003</v>
      </c>
      <c r="H661" s="158">
        <v>2.6718000000000002</v>
      </c>
      <c r="I661" s="158">
        <v>5.6071</v>
      </c>
      <c r="J661" s="158">
        <v>10.613300000000001</v>
      </c>
      <c r="K661" s="158">
        <v>-1.4845999999999999</v>
      </c>
      <c r="L661" s="158">
        <v>-1.3164</v>
      </c>
      <c r="M661" s="158">
        <v>1.3564000000000001</v>
      </c>
      <c r="N661" s="158">
        <v>8.8252000000000006</v>
      </c>
      <c r="O661" s="158">
        <v>28.290400000000002</v>
      </c>
      <c r="P661" s="158">
        <v>8.0394000000000005</v>
      </c>
      <c r="Q661" s="158">
        <v>11.500299999999999</v>
      </c>
      <c r="R661" s="158">
        <v>54.847000000000001</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44774</v>
      </c>
      <c r="E662" s="158">
        <v>16.4131</v>
      </c>
      <c r="F662" s="158">
        <v>0.88390000000000002</v>
      </c>
      <c r="G662" s="158">
        <v>0.88390000000000002</v>
      </c>
      <c r="H662" s="158">
        <v>2.6749000000000001</v>
      </c>
      <c r="I662" s="158">
        <v>5.6130000000000004</v>
      </c>
      <c r="J662" s="158">
        <v>10.5282</v>
      </c>
      <c r="K662" s="158">
        <v>-1.2663</v>
      </c>
      <c r="L662" s="158">
        <v>-1.1253</v>
      </c>
      <c r="M662" s="158">
        <v>1.7165999999999999</v>
      </c>
      <c r="N662" s="158">
        <v>9.6296999999999997</v>
      </c>
      <c r="O662" s="158">
        <v>29.509699999999999</v>
      </c>
      <c r="P662" s="158">
        <v>8.8472000000000008</v>
      </c>
      <c r="Q662" s="158">
        <v>9.6870999999999992</v>
      </c>
      <c r="R662" s="158">
        <v>56.326599999999999</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44774</v>
      </c>
      <c r="E663" s="158">
        <v>16.105</v>
      </c>
      <c r="F663" s="158">
        <v>0.88319999999999999</v>
      </c>
      <c r="G663" s="158">
        <v>0.88319999999999999</v>
      </c>
      <c r="H663" s="158">
        <v>2.6724999999999999</v>
      </c>
      <c r="I663" s="158">
        <v>5.6086</v>
      </c>
      <c r="J663" s="158">
        <v>10.517899999999999</v>
      </c>
      <c r="K663" s="158">
        <v>-1.2889999999999999</v>
      </c>
      <c r="L663" s="158">
        <v>-1.1738999999999999</v>
      </c>
      <c r="M663" s="158">
        <v>1.6383000000000001</v>
      </c>
      <c r="N663" s="158">
        <v>9.5145999999999997</v>
      </c>
      <c r="O663" s="158">
        <v>29.364899999999999</v>
      </c>
      <c r="P663" s="158">
        <v>8.5016999999999996</v>
      </c>
      <c r="Q663" s="158">
        <v>9.3000000000000007</v>
      </c>
      <c r="R663" s="158">
        <v>56.165399999999998</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44774</v>
      </c>
      <c r="E664" s="158">
        <v>16.162199999999999</v>
      </c>
      <c r="F664" s="158">
        <v>1.0245</v>
      </c>
      <c r="G664" s="158">
        <v>1.0245</v>
      </c>
      <c r="H664" s="158">
        <v>2.8136000000000001</v>
      </c>
      <c r="I664" s="158">
        <v>5.5896999999999997</v>
      </c>
      <c r="J664" s="158">
        <v>10.6553</v>
      </c>
      <c r="K664" s="158">
        <v>-1.8831</v>
      </c>
      <c r="L664" s="158">
        <v>-1.6095999999999999</v>
      </c>
      <c r="M664" s="158">
        <v>0.74550000000000005</v>
      </c>
      <c r="N664" s="158">
        <v>8.0374999999999996</v>
      </c>
      <c r="O664" s="158">
        <v>30.2821</v>
      </c>
      <c r="P664" s="158">
        <v>10.1393</v>
      </c>
      <c r="Q664" s="158">
        <v>9.9183000000000003</v>
      </c>
      <c r="R664" s="158">
        <v>56.992100000000001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44774</v>
      </c>
      <c r="E665" s="158">
        <v>15.820399999999999</v>
      </c>
      <c r="F665" s="158">
        <v>1.0229999999999999</v>
      </c>
      <c r="G665" s="158">
        <v>1.0229999999999999</v>
      </c>
      <c r="H665" s="158">
        <v>2.81</v>
      </c>
      <c r="I665" s="158">
        <v>5.5827</v>
      </c>
      <c r="J665" s="158">
        <v>10.637600000000001</v>
      </c>
      <c r="K665" s="158">
        <v>-1.9424999999999999</v>
      </c>
      <c r="L665" s="158">
        <v>-1.7141</v>
      </c>
      <c r="M665" s="158">
        <v>0.5907</v>
      </c>
      <c r="N665" s="158">
        <v>7.8182999999999998</v>
      </c>
      <c r="O665" s="158">
        <v>29.9329</v>
      </c>
      <c r="P665" s="158">
        <v>9.6827000000000005</v>
      </c>
      <c r="Q665" s="158">
        <v>9.4565000000000001</v>
      </c>
      <c r="R665" s="158">
        <v>56.6143</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44774</v>
      </c>
      <c r="E666" s="158">
        <v>15.5097</v>
      </c>
      <c r="F666" s="158">
        <v>0.74109999999999998</v>
      </c>
      <c r="G666" s="158">
        <v>0.74109999999999998</v>
      </c>
      <c r="H666" s="158">
        <v>2.6093000000000002</v>
      </c>
      <c r="I666" s="158">
        <v>5.2382999999999997</v>
      </c>
      <c r="J666" s="158">
        <v>10.5806</v>
      </c>
      <c r="K666" s="158">
        <v>-1.3384</v>
      </c>
      <c r="L666" s="158">
        <v>-1.0438000000000001</v>
      </c>
      <c r="M666" s="158">
        <v>1.0956999999999999</v>
      </c>
      <c r="N666" s="158">
        <v>9.0626999999999995</v>
      </c>
      <c r="O666" s="158">
        <v>30.686699999999998</v>
      </c>
      <c r="P666" s="158"/>
      <c r="Q666" s="158">
        <v>9.4838000000000005</v>
      </c>
      <c r="R666" s="158">
        <v>58.476999999999997</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44774</v>
      </c>
      <c r="E667" s="158">
        <v>14.904500000000001</v>
      </c>
      <c r="F667" s="158">
        <v>0.73939999999999995</v>
      </c>
      <c r="G667" s="158">
        <v>0.73939999999999995</v>
      </c>
      <c r="H667" s="158">
        <v>2.6057000000000001</v>
      </c>
      <c r="I667" s="158">
        <v>5.2309999999999999</v>
      </c>
      <c r="J667" s="158">
        <v>10.5634</v>
      </c>
      <c r="K667" s="158">
        <v>-1.409</v>
      </c>
      <c r="L667" s="158">
        <v>-1.1566000000000001</v>
      </c>
      <c r="M667" s="158">
        <v>0.9345</v>
      </c>
      <c r="N667" s="158">
        <v>8.8379999999999992</v>
      </c>
      <c r="O667" s="158">
        <v>30.367000000000001</v>
      </c>
      <c r="P667" s="158"/>
      <c r="Q667" s="158">
        <v>8.5877999999999997</v>
      </c>
      <c r="R667" s="158">
        <v>58.118099999999998</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44774</v>
      </c>
      <c r="E668" s="158">
        <v>22.4358</v>
      </c>
      <c r="F668" s="158">
        <v>0.89080000000000004</v>
      </c>
      <c r="G668" s="158">
        <v>0.89080000000000004</v>
      </c>
      <c r="H668" s="158">
        <v>3.4832999999999998</v>
      </c>
      <c r="I668" s="158">
        <v>6.4024000000000001</v>
      </c>
      <c r="J668" s="158">
        <v>10.699</v>
      </c>
      <c r="K668" s="158">
        <v>2.9533999999999998</v>
      </c>
      <c r="L668" s="158">
        <v>0.71919999999999995</v>
      </c>
      <c r="M668" s="158">
        <v>0.2717</v>
      </c>
      <c r="N668" s="158">
        <v>11.3804</v>
      </c>
      <c r="O668" s="158">
        <v>20.5764</v>
      </c>
      <c r="P668" s="158">
        <v>11.343500000000001</v>
      </c>
      <c r="Q668" s="158">
        <v>11.611000000000001</v>
      </c>
      <c r="R668" s="158">
        <v>30.0807</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44774</v>
      </c>
      <c r="E669" s="158">
        <v>21.912500000000001</v>
      </c>
      <c r="F669" s="158">
        <v>0.88770000000000004</v>
      </c>
      <c r="G669" s="158">
        <v>0.88770000000000004</v>
      </c>
      <c r="H669" s="158">
        <v>3.4765000000000001</v>
      </c>
      <c r="I669" s="158">
        <v>6.3879000000000001</v>
      </c>
      <c r="J669" s="158">
        <v>10.6653</v>
      </c>
      <c r="K669" s="158">
        <v>3.0114999999999998</v>
      </c>
      <c r="L669" s="158">
        <v>0.69059999999999999</v>
      </c>
      <c r="M669" s="158">
        <v>0.15310000000000001</v>
      </c>
      <c r="N669" s="158">
        <v>11.1469</v>
      </c>
      <c r="O669" s="158">
        <v>20.361000000000001</v>
      </c>
      <c r="P669" s="158">
        <v>11.0632</v>
      </c>
      <c r="Q669" s="158">
        <v>11.253500000000001</v>
      </c>
      <c r="R669" s="158">
        <v>29.932200000000002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44774</v>
      </c>
      <c r="E670" s="158">
        <v>24.463799999999999</v>
      </c>
      <c r="F670" s="158">
        <v>1.0449999999999999</v>
      </c>
      <c r="G670" s="158">
        <v>1.0449999999999999</v>
      </c>
      <c r="H670" s="158">
        <v>3.5952000000000002</v>
      </c>
      <c r="I670" s="158">
        <v>6.3879000000000001</v>
      </c>
      <c r="J670" s="158">
        <v>10.711</v>
      </c>
      <c r="K670" s="158">
        <v>3.1004999999999998</v>
      </c>
      <c r="L670" s="158">
        <v>0.6331</v>
      </c>
      <c r="M670" s="158">
        <v>0.1925</v>
      </c>
      <c r="N670" s="158">
        <v>11.6492</v>
      </c>
      <c r="O670" s="158">
        <v>20.7681</v>
      </c>
      <c r="P670" s="158">
        <v>12.0992</v>
      </c>
      <c r="Q670" s="158">
        <v>15.0854</v>
      </c>
      <c r="R670" s="158">
        <v>29.5657</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44774</v>
      </c>
      <c r="E671" s="158">
        <v>23.881</v>
      </c>
      <c r="F671" s="158">
        <v>1.0434000000000001</v>
      </c>
      <c r="G671" s="158">
        <v>1.0434000000000001</v>
      </c>
      <c r="H671" s="158">
        <v>3.5916999999999999</v>
      </c>
      <c r="I671" s="158">
        <v>6.3807999999999998</v>
      </c>
      <c r="J671" s="158">
        <v>10.693899999999999</v>
      </c>
      <c r="K671" s="158">
        <v>3.0486</v>
      </c>
      <c r="L671" s="158">
        <v>0.5393</v>
      </c>
      <c r="M671" s="158">
        <v>5.3999999999999999E-2</v>
      </c>
      <c r="N671" s="158">
        <v>11.443</v>
      </c>
      <c r="O671" s="158">
        <v>20.5322</v>
      </c>
      <c r="P671" s="158">
        <v>11.6721</v>
      </c>
      <c r="Q671" s="158">
        <v>14.650399999999999</v>
      </c>
      <c r="R671" s="158">
        <v>29.3413</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44774</v>
      </c>
      <c r="E672" s="158">
        <v>16.232199999999999</v>
      </c>
      <c r="F672" s="158">
        <v>0.97099999999999997</v>
      </c>
      <c r="G672" s="158">
        <v>0.97099999999999997</v>
      </c>
      <c r="H672" s="158">
        <v>3.1133000000000002</v>
      </c>
      <c r="I672" s="158">
        <v>5.3451000000000004</v>
      </c>
      <c r="J672" s="158">
        <v>10.909800000000001</v>
      </c>
      <c r="K672" s="158">
        <v>1.1371</v>
      </c>
      <c r="L672" s="158">
        <v>1.6692</v>
      </c>
      <c r="M672" s="158">
        <v>4.9446000000000003</v>
      </c>
      <c r="N672" s="158">
        <v>13.5746</v>
      </c>
      <c r="O672" s="158">
        <v>29.854500000000002</v>
      </c>
      <c r="P672" s="158"/>
      <c r="Q672" s="158">
        <v>11.785500000000001</v>
      </c>
      <c r="R672" s="158">
        <v>55.0456</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44774</v>
      </c>
      <c r="E673" s="158">
        <v>15.819900000000001</v>
      </c>
      <c r="F673" s="158">
        <v>0.96760000000000002</v>
      </c>
      <c r="G673" s="158">
        <v>0.96760000000000002</v>
      </c>
      <c r="H673" s="158">
        <v>3.1055999999999999</v>
      </c>
      <c r="I673" s="158">
        <v>5.3291000000000004</v>
      </c>
      <c r="J673" s="158">
        <v>10.8721</v>
      </c>
      <c r="K673" s="158">
        <v>1.1128</v>
      </c>
      <c r="L673" s="158">
        <v>1.5476000000000001</v>
      </c>
      <c r="M673" s="158">
        <v>4.7134999999999998</v>
      </c>
      <c r="N673" s="158">
        <v>13.2079</v>
      </c>
      <c r="O673" s="158">
        <v>29.5412</v>
      </c>
      <c r="P673" s="158"/>
      <c r="Q673" s="158">
        <v>11.125999999999999</v>
      </c>
      <c r="R673" s="158">
        <v>54.647799999999997</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44774</v>
      </c>
      <c r="E674" s="158">
        <v>18.529</v>
      </c>
      <c r="F674" s="158">
        <v>0.98809999999999998</v>
      </c>
      <c r="G674" s="158">
        <v>0.98809999999999998</v>
      </c>
      <c r="H674" s="158">
        <v>3.1509</v>
      </c>
      <c r="I674" s="158">
        <v>5.4245999999999999</v>
      </c>
      <c r="J674" s="158">
        <v>10.9481</v>
      </c>
      <c r="K674" s="158">
        <v>0.98209999999999997</v>
      </c>
      <c r="L674" s="158">
        <v>1.1281000000000001</v>
      </c>
      <c r="M674" s="158">
        <v>4.4752999999999998</v>
      </c>
      <c r="N674" s="158">
        <v>13.314</v>
      </c>
      <c r="O674" s="158">
        <v>29.639900000000001</v>
      </c>
      <c r="P674" s="158"/>
      <c r="Q674" s="158">
        <v>16.2623</v>
      </c>
      <c r="R674" s="158">
        <v>54.801699999999997</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44774</v>
      </c>
      <c r="E675" s="158">
        <v>18.293800000000001</v>
      </c>
      <c r="F675" s="158">
        <v>0.98699999999999999</v>
      </c>
      <c r="G675" s="158">
        <v>0.98699999999999999</v>
      </c>
      <c r="H675" s="158">
        <v>3.1484999999999999</v>
      </c>
      <c r="I675" s="158">
        <v>5.4196999999999997</v>
      </c>
      <c r="J675" s="158">
        <v>10.9367</v>
      </c>
      <c r="K675" s="158">
        <v>0.95250000000000001</v>
      </c>
      <c r="L675" s="158">
        <v>1.0702</v>
      </c>
      <c r="M675" s="158">
        <v>4.3833000000000002</v>
      </c>
      <c r="N675" s="158">
        <v>13.144</v>
      </c>
      <c r="O675" s="158">
        <v>29.32</v>
      </c>
      <c r="P675" s="158"/>
      <c r="Q675" s="158">
        <v>15.9001</v>
      </c>
      <c r="R675" s="158">
        <v>54.451900000000002</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44774</v>
      </c>
      <c r="E680" s="158">
        <v>345.58339999999998</v>
      </c>
      <c r="F680" s="158">
        <v>1.0622</v>
      </c>
      <c r="G680" s="158">
        <v>1.0622</v>
      </c>
      <c r="H680" s="158">
        <v>3.1141999999999999</v>
      </c>
      <c r="I680" s="158">
        <v>5.3185000000000002</v>
      </c>
      <c r="J680" s="158">
        <v>9.9582999999999995</v>
      </c>
      <c r="K680" s="158">
        <v>2.4072</v>
      </c>
      <c r="L680" s="158">
        <v>-1.7222</v>
      </c>
      <c r="M680" s="158">
        <v>-2.0150000000000001</v>
      </c>
      <c r="N680" s="158">
        <v>11.4605</v>
      </c>
      <c r="O680" s="158">
        <v>20.126300000000001</v>
      </c>
      <c r="P680" s="158">
        <v>11.248200000000001</v>
      </c>
      <c r="Q680" s="158">
        <v>15.657999999999999</v>
      </c>
      <c r="R680" s="158">
        <v>30.549900000000001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44774</v>
      </c>
      <c r="E681" s="158">
        <v>495.72614065835597</v>
      </c>
      <c r="F681" s="158">
        <v>1.0570999999999999</v>
      </c>
      <c r="G681" s="158">
        <v>1.0570999999999999</v>
      </c>
      <c r="H681" s="158">
        <v>3.1019000000000001</v>
      </c>
      <c r="I681" s="158">
        <v>5.2934999999999999</v>
      </c>
      <c r="J681" s="158">
        <v>9.8995999999999995</v>
      </c>
      <c r="K681" s="158">
        <v>2.2549000000000001</v>
      </c>
      <c r="L681" s="158">
        <v>-2.0230000000000001</v>
      </c>
      <c r="M681" s="158">
        <v>-2.4512</v>
      </c>
      <c r="N681" s="158">
        <v>10.815200000000001</v>
      </c>
      <c r="O681" s="158">
        <v>19.499600000000001</v>
      </c>
      <c r="P681" s="158">
        <v>10.6088</v>
      </c>
      <c r="Q681" s="158">
        <v>15.9651</v>
      </c>
      <c r="R681" s="158">
        <v>29.8371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44774</v>
      </c>
      <c r="E682" s="158">
        <v>31.1815</v>
      </c>
      <c r="F682" s="158">
        <v>1.0931999999999999</v>
      </c>
      <c r="G682" s="158">
        <v>1.0931999999999999</v>
      </c>
      <c r="H682" s="158">
        <v>3.7585000000000002</v>
      </c>
      <c r="I682" s="158">
        <v>6.5156999999999998</v>
      </c>
      <c r="J682" s="158">
        <v>11.0678</v>
      </c>
      <c r="K682" s="158">
        <v>3.1570999999999998</v>
      </c>
      <c r="L682" s="158">
        <v>-0.80640000000000001</v>
      </c>
      <c r="M682" s="158">
        <v>-0.77800000000000002</v>
      </c>
      <c r="N682" s="158">
        <v>12.1028</v>
      </c>
      <c r="O682" s="158">
        <v>19.113099999999999</v>
      </c>
      <c r="P682" s="158">
        <v>12.6271</v>
      </c>
      <c r="Q682" s="158">
        <v>15.6846</v>
      </c>
      <c r="R682" s="158">
        <v>29.565100000000001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44774</v>
      </c>
      <c r="E683" s="158">
        <v>28.175799999999999</v>
      </c>
      <c r="F683" s="158">
        <v>1.0831</v>
      </c>
      <c r="G683" s="158">
        <v>1.0831</v>
      </c>
      <c r="H683" s="158">
        <v>3.7339000000000002</v>
      </c>
      <c r="I683" s="158">
        <v>6.4652000000000003</v>
      </c>
      <c r="J683" s="158">
        <v>10.952400000000001</v>
      </c>
      <c r="K683" s="158">
        <v>2.8329</v>
      </c>
      <c r="L683" s="158">
        <v>-1.4205000000000001</v>
      </c>
      <c r="M683" s="158">
        <v>-1.7000999999999999</v>
      </c>
      <c r="N683" s="158">
        <v>10.7126</v>
      </c>
      <c r="O683" s="158">
        <v>17.501000000000001</v>
      </c>
      <c r="P683" s="158">
        <v>11.1348</v>
      </c>
      <c r="Q683" s="158">
        <v>14.1921</v>
      </c>
      <c r="R683" s="158">
        <v>27.9116</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44774</v>
      </c>
      <c r="E684" s="158">
        <v>118.02</v>
      </c>
      <c r="F684" s="158">
        <v>0.65669999999999995</v>
      </c>
      <c r="G684" s="158">
        <v>0.65669999999999995</v>
      </c>
      <c r="H684" s="158">
        <v>1.8907</v>
      </c>
      <c r="I684" s="158">
        <v>4.12</v>
      </c>
      <c r="J684" s="158">
        <v>6.4874000000000001</v>
      </c>
      <c r="K684" s="158">
        <v>-2.0173999999999999</v>
      </c>
      <c r="L684" s="158">
        <v>-2.8721999999999999</v>
      </c>
      <c r="M684" s="158">
        <v>-3.8454999999999999</v>
      </c>
      <c r="N684" s="158">
        <v>4.1566999999999998</v>
      </c>
      <c r="O684" s="158">
        <v>15.3779</v>
      </c>
      <c r="P684" s="158">
        <v>10.0487</v>
      </c>
      <c r="Q684" s="158">
        <v>12.3378</v>
      </c>
      <c r="R684" s="158">
        <v>20.8034</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44774</v>
      </c>
      <c r="E685" s="158">
        <v>167.577912118992</v>
      </c>
      <c r="F685" s="158">
        <v>0.64759999999999995</v>
      </c>
      <c r="G685" s="158">
        <v>0.64759999999999995</v>
      </c>
      <c r="H685" s="158">
        <v>1.8741000000000001</v>
      </c>
      <c r="I685" s="158">
        <v>4.0940000000000003</v>
      </c>
      <c r="J685" s="158">
        <v>6.423</v>
      </c>
      <c r="K685" s="158">
        <v>-2.1806999999999999</v>
      </c>
      <c r="L685" s="158">
        <v>-3.1762999999999999</v>
      </c>
      <c r="M685" s="158">
        <v>-4.3346</v>
      </c>
      <c r="N685" s="158">
        <v>3.4304999999999999</v>
      </c>
      <c r="O685" s="158">
        <v>14.5646</v>
      </c>
      <c r="P685" s="158">
        <v>9.3042999999999996</v>
      </c>
      <c r="Q685" s="158">
        <v>11.289400000000001</v>
      </c>
      <c r="R685" s="158">
        <v>20.026399999999999</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44774</v>
      </c>
      <c r="E686" s="158">
        <v>41.33</v>
      </c>
      <c r="F686" s="158">
        <v>1.002</v>
      </c>
      <c r="G686" s="158">
        <v>1.002</v>
      </c>
      <c r="H686" s="158">
        <v>3.5061</v>
      </c>
      <c r="I686" s="158">
        <v>5.4067999999999996</v>
      </c>
      <c r="J686" s="158">
        <v>10.0373</v>
      </c>
      <c r="K686" s="158">
        <v>1.5729</v>
      </c>
      <c r="L686" s="158">
        <v>-1.0770999999999999</v>
      </c>
      <c r="M686" s="158">
        <v>-3.5697999999999999</v>
      </c>
      <c r="N686" s="158">
        <v>8.4207999999999998</v>
      </c>
      <c r="O686" s="158">
        <v>21.518599999999999</v>
      </c>
      <c r="P686" s="158">
        <v>12.478300000000001</v>
      </c>
      <c r="Q686" s="158">
        <v>14.304500000000001</v>
      </c>
      <c r="R686" s="158">
        <v>29.101099999999999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44774</v>
      </c>
      <c r="E687" s="158">
        <v>43.72</v>
      </c>
      <c r="F687" s="158">
        <v>1.04</v>
      </c>
      <c r="G687" s="158">
        <v>1.04</v>
      </c>
      <c r="H687" s="158">
        <v>3.5528</v>
      </c>
      <c r="I687" s="158">
        <v>5.4764999999999997</v>
      </c>
      <c r="J687" s="158">
        <v>10.153700000000001</v>
      </c>
      <c r="K687" s="158">
        <v>1.8165</v>
      </c>
      <c r="L687" s="158">
        <v>-0.61380000000000001</v>
      </c>
      <c r="M687" s="158">
        <v>-2.9523000000000001</v>
      </c>
      <c r="N687" s="158">
        <v>9.3000000000000007</v>
      </c>
      <c r="O687" s="158">
        <v>22.2438</v>
      </c>
      <c r="P687" s="158">
        <v>13.0969</v>
      </c>
      <c r="Q687" s="158">
        <v>13.369400000000001</v>
      </c>
      <c r="R687" s="158">
        <v>29.978000000000002</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44774</v>
      </c>
      <c r="E698" s="158">
        <v>152.15280000000001</v>
      </c>
      <c r="F698" s="158">
        <v>1.3575999999999999</v>
      </c>
      <c r="G698" s="158">
        <v>1.3575999999999999</v>
      </c>
      <c r="H698" s="158">
        <v>3.2176</v>
      </c>
      <c r="I698" s="158">
        <v>5.5670999999999999</v>
      </c>
      <c r="J698" s="158">
        <v>10.513400000000001</v>
      </c>
      <c r="K698" s="158">
        <v>2.0962999999999998</v>
      </c>
      <c r="L698" s="158">
        <v>-4.7385999999999999</v>
      </c>
      <c r="M698" s="158">
        <v>-5.3461999999999996</v>
      </c>
      <c r="N698" s="158">
        <v>4.9229000000000003</v>
      </c>
      <c r="O698" s="158">
        <v>21.250699999999998</v>
      </c>
      <c r="P698" s="158">
        <v>12.323</v>
      </c>
      <c r="Q698" s="158">
        <v>14.239800000000001</v>
      </c>
      <c r="R698" s="158">
        <v>29.116800000000001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44774</v>
      </c>
      <c r="E699" s="158">
        <v>140.0873</v>
      </c>
      <c r="F699" s="158">
        <v>1.3495999999999999</v>
      </c>
      <c r="G699" s="158">
        <v>1.3495999999999999</v>
      </c>
      <c r="H699" s="158">
        <v>3.1972999999999998</v>
      </c>
      <c r="I699" s="158">
        <v>5.5251000000000001</v>
      </c>
      <c r="J699" s="158">
        <v>10.417299999999999</v>
      </c>
      <c r="K699" s="158">
        <v>1.8468</v>
      </c>
      <c r="L699" s="158">
        <v>-5.1954000000000002</v>
      </c>
      <c r="M699" s="158">
        <v>-6.0629999999999997</v>
      </c>
      <c r="N699" s="158">
        <v>3.8967000000000001</v>
      </c>
      <c r="O699" s="158">
        <v>20.101299999999998</v>
      </c>
      <c r="P699" s="158">
        <v>11.307600000000001</v>
      </c>
      <c r="Q699" s="158">
        <v>11.7027</v>
      </c>
      <c r="R699" s="158">
        <v>27.889800000000001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44774</v>
      </c>
      <c r="E700" s="158">
        <v>224.581641318354</v>
      </c>
      <c r="F700" s="158">
        <v>1.0672999999999999</v>
      </c>
      <c r="G700" s="158">
        <v>1.0672999999999999</v>
      </c>
      <c r="H700" s="158">
        <v>3.3995000000000002</v>
      </c>
      <c r="I700" s="158">
        <v>5.6914999999999996</v>
      </c>
      <c r="J700" s="158">
        <v>10.2537</v>
      </c>
      <c r="K700" s="158">
        <v>1.0411999999999999</v>
      </c>
      <c r="L700" s="158">
        <v>-2.8252000000000002</v>
      </c>
      <c r="M700" s="158">
        <v>-4.3419999999999996</v>
      </c>
      <c r="N700" s="158">
        <v>6.9682000000000004</v>
      </c>
      <c r="O700" s="158">
        <v>15.828799999999999</v>
      </c>
      <c r="P700" s="158">
        <v>9.6039999999999992</v>
      </c>
      <c r="Q700" s="158">
        <v>17.4374</v>
      </c>
      <c r="R700" s="158">
        <v>25.2395</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1.1202469565217392</v>
      </c>
      <c r="G701" s="160">
        <v>1.1202469565217392</v>
      </c>
      <c r="H701" s="160">
        <v>3.2372747826086941</v>
      </c>
      <c r="I701" s="160">
        <v>5.557500000000001</v>
      </c>
      <c r="J701" s="160">
        <v>10.332739999999999</v>
      </c>
      <c r="K701" s="160">
        <v>1.281583478260869</v>
      </c>
      <c r="L701" s="160">
        <v>-2.0708008695652178</v>
      </c>
      <c r="M701" s="160">
        <v>-2.069833043478261</v>
      </c>
      <c r="N701" s="160">
        <v>7.7146730434782631</v>
      </c>
      <c r="O701" s="160">
        <v>21.499688495575224</v>
      </c>
      <c r="P701" s="160">
        <v>11.711303296703298</v>
      </c>
      <c r="Q701" s="160">
        <v>14.736791304347827</v>
      </c>
      <c r="R701" s="160">
        <v>32.52500521739131</v>
      </c>
    </row>
    <row r="702" spans="1:34" x14ac:dyDescent="0.3">
      <c r="A702" s="159" t="s">
        <v>407</v>
      </c>
      <c r="B702" s="154"/>
      <c r="C702" s="154"/>
      <c r="D702" s="154"/>
      <c r="E702" s="154"/>
      <c r="F702" s="160">
        <v>1.0785</v>
      </c>
      <c r="G702" s="160">
        <v>1.0785</v>
      </c>
      <c r="H702" s="160">
        <v>3.2311000000000001</v>
      </c>
      <c r="I702" s="160">
        <v>5.5670999999999999</v>
      </c>
      <c r="J702" s="160">
        <v>10.517899999999999</v>
      </c>
      <c r="K702" s="160">
        <v>1.3906000000000001</v>
      </c>
      <c r="L702" s="160">
        <v>-2.0962000000000001</v>
      </c>
      <c r="M702" s="160">
        <v>-2.52</v>
      </c>
      <c r="N702" s="160">
        <v>8.4146000000000001</v>
      </c>
      <c r="O702" s="160">
        <v>20.101299999999998</v>
      </c>
      <c r="P702" s="160">
        <v>11.1348</v>
      </c>
      <c r="Q702" s="160">
        <v>14.325699999999999</v>
      </c>
      <c r="R702" s="160">
        <v>29.978000000000002</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44774</v>
      </c>
      <c r="E705" s="158">
        <v>33.640900000000002</v>
      </c>
      <c r="F705" s="158">
        <v>0.88560000000000005</v>
      </c>
      <c r="G705" s="158">
        <v>0.88560000000000005</v>
      </c>
      <c r="H705" s="158">
        <v>2.6362999999999999</v>
      </c>
      <c r="I705" s="158">
        <v>4.3186999999999998</v>
      </c>
      <c r="J705" s="158">
        <v>7.2516999999999996</v>
      </c>
      <c r="K705" s="158">
        <v>0.5121</v>
      </c>
      <c r="L705" s="158">
        <v>-1.1680999999999999</v>
      </c>
      <c r="M705" s="158">
        <v>-1.5126999999999999</v>
      </c>
      <c r="N705" s="158">
        <v>4.9310999999999998</v>
      </c>
      <c r="O705" s="158">
        <v>15.548299999999999</v>
      </c>
      <c r="P705" s="158">
        <v>9.4016999999999999</v>
      </c>
      <c r="Q705" s="158">
        <v>11.398999999999999</v>
      </c>
      <c r="R705" s="158">
        <v>19.251300000000001</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44774</v>
      </c>
      <c r="E706" s="158">
        <v>36.0991</v>
      </c>
      <c r="F706" s="158">
        <v>0.89270000000000005</v>
      </c>
      <c r="G706" s="158">
        <v>0.89270000000000005</v>
      </c>
      <c r="H706" s="158">
        <v>2.6537000000000002</v>
      </c>
      <c r="I706" s="158">
        <v>4.3522999999999996</v>
      </c>
      <c r="J706" s="158">
        <v>7.3266</v>
      </c>
      <c r="K706" s="158">
        <v>0.71819999999999995</v>
      </c>
      <c r="L706" s="158">
        <v>-0.79339999999999999</v>
      </c>
      <c r="M706" s="158">
        <v>-0.92759999999999998</v>
      </c>
      <c r="N706" s="158">
        <v>5.8254999999999999</v>
      </c>
      <c r="O706" s="158">
        <v>16.611599999999999</v>
      </c>
      <c r="P706" s="158">
        <v>10.3368</v>
      </c>
      <c r="Q706" s="158">
        <v>12.679399999999999</v>
      </c>
      <c r="R706" s="158">
        <v>20.4072</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44774</v>
      </c>
      <c r="E707" s="158">
        <v>116.7332</v>
      </c>
      <c r="F707" s="158">
        <v>0.87229999999999996</v>
      </c>
      <c r="G707" s="158">
        <v>0.87229999999999996</v>
      </c>
      <c r="H707" s="158">
        <v>2.5265</v>
      </c>
      <c r="I707" s="158">
        <v>4.1866000000000003</v>
      </c>
      <c r="J707" s="158">
        <v>7.694</v>
      </c>
      <c r="K707" s="158">
        <v>1.5401</v>
      </c>
      <c r="L707" s="158">
        <v>-1.9446000000000001</v>
      </c>
      <c r="M707" s="158">
        <v>-4.1143000000000001</v>
      </c>
      <c r="N707" s="158">
        <v>5.3163999999999998</v>
      </c>
      <c r="O707" s="158">
        <v>14.5</v>
      </c>
      <c r="P707" s="158">
        <v>8</v>
      </c>
      <c r="Q707" s="158">
        <v>14.0596</v>
      </c>
      <c r="R707" s="158">
        <v>27.1633</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44774</v>
      </c>
      <c r="E708" s="158">
        <v>122.1789</v>
      </c>
      <c r="F708" s="158">
        <v>0.87649999999999995</v>
      </c>
      <c r="G708" s="158">
        <v>0.87649999999999995</v>
      </c>
      <c r="H708" s="158">
        <v>2.5364</v>
      </c>
      <c r="I708" s="158">
        <v>4.2066999999999997</v>
      </c>
      <c r="J708" s="158">
        <v>7.7398999999999996</v>
      </c>
      <c r="K708" s="158">
        <v>1.6677999999999999</v>
      </c>
      <c r="L708" s="158">
        <v>-1.7130000000000001</v>
      </c>
      <c r="M708" s="158">
        <v>-3.7763</v>
      </c>
      <c r="N708" s="158">
        <v>5.8188000000000004</v>
      </c>
      <c r="O708" s="158">
        <v>15.1744</v>
      </c>
      <c r="P708" s="158">
        <v>8.5707000000000004</v>
      </c>
      <c r="Q708" s="158">
        <v>11.7859</v>
      </c>
      <c r="R708" s="158">
        <v>27.839600000000001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44774</v>
      </c>
      <c r="E709" s="158">
        <v>78.622699999999995</v>
      </c>
      <c r="F709" s="158">
        <v>0.62280000000000002</v>
      </c>
      <c r="G709" s="158">
        <v>0.62280000000000002</v>
      </c>
      <c r="H709" s="158">
        <v>1.7737000000000001</v>
      </c>
      <c r="I709" s="158">
        <v>2.903</v>
      </c>
      <c r="J709" s="158">
        <v>5.2920999999999996</v>
      </c>
      <c r="K709" s="158">
        <v>1.1438999999999999</v>
      </c>
      <c r="L709" s="158">
        <v>-0.68540000000000001</v>
      </c>
      <c r="M709" s="158">
        <v>-1.8239000000000001</v>
      </c>
      <c r="N709" s="158">
        <v>6.5399000000000003</v>
      </c>
      <c r="O709" s="158">
        <v>10.8032</v>
      </c>
      <c r="P709" s="158">
        <v>6.9283999999999999</v>
      </c>
      <c r="Q709" s="158">
        <v>11.6717</v>
      </c>
      <c r="R709" s="158">
        <v>24.3766</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44774</v>
      </c>
      <c r="E710" s="158">
        <v>82.994699999999995</v>
      </c>
      <c r="F710" s="158">
        <v>0.62590000000000001</v>
      </c>
      <c r="G710" s="158">
        <v>0.62590000000000001</v>
      </c>
      <c r="H710" s="158">
        <v>1.7808999999999999</v>
      </c>
      <c r="I710" s="158">
        <v>2.9177</v>
      </c>
      <c r="J710" s="158">
        <v>5.3254999999999999</v>
      </c>
      <c r="K710" s="158">
        <v>1.2411000000000001</v>
      </c>
      <c r="L710" s="158">
        <v>-0.48809999999999998</v>
      </c>
      <c r="M710" s="158">
        <v>-1.5219</v>
      </c>
      <c r="N710" s="158">
        <v>6.9958999999999998</v>
      </c>
      <c r="O710" s="158">
        <v>11.419499999999999</v>
      </c>
      <c r="P710" s="158">
        <v>7.5534999999999997</v>
      </c>
      <c r="Q710" s="158">
        <v>10.3622</v>
      </c>
      <c r="R710" s="158">
        <v>25.0045</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44774</v>
      </c>
      <c r="E711" s="158">
        <v>26.291499999999999</v>
      </c>
      <c r="F711" s="158">
        <v>0.91159999999999997</v>
      </c>
      <c r="G711" s="158">
        <v>0.91159999999999997</v>
      </c>
      <c r="H711" s="158">
        <v>3.1383000000000001</v>
      </c>
      <c r="I711" s="158">
        <v>5.2266000000000004</v>
      </c>
      <c r="J711" s="158">
        <v>9.6247000000000007</v>
      </c>
      <c r="K711" s="158">
        <v>1.2609999999999999</v>
      </c>
      <c r="L711" s="158">
        <v>-3.8582000000000001</v>
      </c>
      <c r="M711" s="158">
        <v>-3.8494999999999999</v>
      </c>
      <c r="N711" s="158">
        <v>4.8920000000000003</v>
      </c>
      <c r="O711" s="158">
        <v>15.406599999999999</v>
      </c>
      <c r="P711" s="158">
        <v>8.9611000000000001</v>
      </c>
      <c r="Q711" s="158">
        <v>12.4148</v>
      </c>
      <c r="R711" s="158">
        <v>22.911200000000001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44774</v>
      </c>
      <c r="E712" s="158">
        <v>26.956800000000001</v>
      </c>
      <c r="F712" s="158">
        <v>0.91490000000000005</v>
      </c>
      <c r="G712" s="158">
        <v>0.91490000000000005</v>
      </c>
      <c r="H712" s="158">
        <v>3.1456</v>
      </c>
      <c r="I712" s="158">
        <v>5.2412000000000001</v>
      </c>
      <c r="J712" s="158">
        <v>9.6588999999999992</v>
      </c>
      <c r="K712" s="158">
        <v>1.3543000000000001</v>
      </c>
      <c r="L712" s="158">
        <v>-3.6888999999999998</v>
      </c>
      <c r="M712" s="158">
        <v>-3.5945</v>
      </c>
      <c r="N712" s="158">
        <v>5.2655000000000003</v>
      </c>
      <c r="O712" s="158">
        <v>15.8157</v>
      </c>
      <c r="P712" s="158">
        <v>9.3145000000000007</v>
      </c>
      <c r="Q712" s="158">
        <v>12.7554</v>
      </c>
      <c r="R712" s="158">
        <v>23.3459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44774</v>
      </c>
      <c r="E713" s="158">
        <v>24.069900000000001</v>
      </c>
      <c r="F713" s="158">
        <v>0.76319999999999999</v>
      </c>
      <c r="G713" s="158">
        <v>0.76319999999999999</v>
      </c>
      <c r="H713" s="158">
        <v>2.5922999999999998</v>
      </c>
      <c r="I713" s="158">
        <v>4.3125</v>
      </c>
      <c r="J713" s="158">
        <v>7.8868999999999998</v>
      </c>
      <c r="K713" s="158">
        <v>1.0657000000000001</v>
      </c>
      <c r="L713" s="158">
        <v>-3.1233</v>
      </c>
      <c r="M713" s="158">
        <v>-3.11</v>
      </c>
      <c r="N713" s="158">
        <v>4.1734</v>
      </c>
      <c r="O713" s="158">
        <v>13.479900000000001</v>
      </c>
      <c r="P713" s="158">
        <v>8.1966999999999999</v>
      </c>
      <c r="Q713" s="158">
        <v>11.2197</v>
      </c>
      <c r="R713" s="158">
        <v>18.664999999999999</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44774</v>
      </c>
      <c r="E714" s="158">
        <v>24.8599</v>
      </c>
      <c r="F714" s="158">
        <v>0.7681</v>
      </c>
      <c r="G714" s="158">
        <v>0.7681</v>
      </c>
      <c r="H714" s="158">
        <v>2.6038999999999999</v>
      </c>
      <c r="I714" s="158">
        <v>4.3362999999999996</v>
      </c>
      <c r="J714" s="158">
        <v>7.9420000000000002</v>
      </c>
      <c r="K714" s="158">
        <v>1.2202999999999999</v>
      </c>
      <c r="L714" s="158">
        <v>-2.8275999999999999</v>
      </c>
      <c r="M714" s="158">
        <v>-2.6640000000000001</v>
      </c>
      <c r="N714" s="158">
        <v>4.8091999999999997</v>
      </c>
      <c r="O714" s="158">
        <v>14.170500000000001</v>
      </c>
      <c r="P714" s="158">
        <v>8.7202999999999999</v>
      </c>
      <c r="Q714" s="158">
        <v>11.6554</v>
      </c>
      <c r="R714" s="158">
        <v>19.374300000000002</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44774</v>
      </c>
      <c r="E715" s="158">
        <v>15.037100000000001</v>
      </c>
      <c r="F715" s="158">
        <v>1.4396</v>
      </c>
      <c r="G715" s="158">
        <v>1.4396</v>
      </c>
      <c r="H715" s="158">
        <v>3.0941000000000001</v>
      </c>
      <c r="I715" s="158">
        <v>6.0041000000000002</v>
      </c>
      <c r="J715" s="158">
        <v>11.217000000000001</v>
      </c>
      <c r="K715" s="158">
        <v>3.2242999999999999</v>
      </c>
      <c r="L715" s="158">
        <v>5.548</v>
      </c>
      <c r="M715" s="158">
        <v>11.2994</v>
      </c>
      <c r="N715" s="158">
        <v>26.447199999999999</v>
      </c>
      <c r="O715" s="158">
        <v>13.4999</v>
      </c>
      <c r="P715" s="158"/>
      <c r="Q715" s="158">
        <v>10.479799999999999</v>
      </c>
      <c r="R715" s="158">
        <v>40.546900000000001</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44774</v>
      </c>
      <c r="E716" s="158">
        <v>15.0383</v>
      </c>
      <c r="F716" s="158">
        <v>1.4401999999999999</v>
      </c>
      <c r="G716" s="158">
        <v>1.4401999999999999</v>
      </c>
      <c r="H716" s="158">
        <v>3.0945999999999998</v>
      </c>
      <c r="I716" s="158">
        <v>6.0042999999999997</v>
      </c>
      <c r="J716" s="158">
        <v>11.217700000000001</v>
      </c>
      <c r="K716" s="158">
        <v>3.2269000000000001</v>
      </c>
      <c r="L716" s="158">
        <v>5.5533999999999999</v>
      </c>
      <c r="M716" s="158">
        <v>11.307399999999999</v>
      </c>
      <c r="N716" s="158">
        <v>26.458300000000001</v>
      </c>
      <c r="O716" s="158">
        <v>13.5029</v>
      </c>
      <c r="P716" s="158"/>
      <c r="Q716" s="158">
        <v>10.481999999999999</v>
      </c>
      <c r="R716" s="158">
        <v>40.552500000000002</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44774</v>
      </c>
      <c r="E717" s="158">
        <v>17.131599999999999</v>
      </c>
      <c r="F717" s="158">
        <v>1.0790999999999999</v>
      </c>
      <c r="G717" s="158">
        <v>1.0790999999999999</v>
      </c>
      <c r="H717" s="158">
        <v>3.0596000000000001</v>
      </c>
      <c r="I717" s="158">
        <v>4.6689999999999996</v>
      </c>
      <c r="J717" s="158">
        <v>8.4332999999999991</v>
      </c>
      <c r="K717" s="158">
        <v>2.1282000000000001</v>
      </c>
      <c r="L717" s="158">
        <v>-0.623</v>
      </c>
      <c r="M717" s="158">
        <v>8.8800000000000004E-2</v>
      </c>
      <c r="N717" s="158">
        <v>12.176500000000001</v>
      </c>
      <c r="O717" s="158"/>
      <c r="P717" s="158"/>
      <c r="Q717" s="158">
        <v>24.7669</v>
      </c>
      <c r="R717" s="158">
        <v>36.316800000000001</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44774</v>
      </c>
      <c r="E718" s="158">
        <v>17.515799999999999</v>
      </c>
      <c r="F718" s="158">
        <v>1.0809</v>
      </c>
      <c r="G718" s="158">
        <v>1.0809</v>
      </c>
      <c r="H718" s="158">
        <v>3.0710999999999999</v>
      </c>
      <c r="I718" s="158">
        <v>4.7007000000000003</v>
      </c>
      <c r="J718" s="158">
        <v>8.5020000000000007</v>
      </c>
      <c r="K718" s="158">
        <v>2.3544</v>
      </c>
      <c r="L718" s="158">
        <v>-0.2079</v>
      </c>
      <c r="M718" s="158">
        <v>0.74770000000000003</v>
      </c>
      <c r="N718" s="158">
        <v>13.201599999999999</v>
      </c>
      <c r="O718" s="158"/>
      <c r="P718" s="158"/>
      <c r="Q718" s="158">
        <v>25.909500000000001</v>
      </c>
      <c r="R718" s="158">
        <v>37.597099999999998</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44774</v>
      </c>
      <c r="E719" s="158">
        <v>97.490399999999994</v>
      </c>
      <c r="F719" s="158">
        <v>0.95599999999999996</v>
      </c>
      <c r="G719" s="158">
        <v>0.95599999999999996</v>
      </c>
      <c r="H719" s="158">
        <v>3.1638000000000002</v>
      </c>
      <c r="I719" s="158">
        <v>5.7920999999999996</v>
      </c>
      <c r="J719" s="158">
        <v>9.2885000000000009</v>
      </c>
      <c r="K719" s="158">
        <v>1.5866</v>
      </c>
      <c r="L719" s="158">
        <v>-2.3811</v>
      </c>
      <c r="M719" s="158">
        <v>-3.9695</v>
      </c>
      <c r="N719" s="158">
        <v>8.1927000000000003</v>
      </c>
      <c r="O719" s="158">
        <v>15.8714</v>
      </c>
      <c r="P719" s="158">
        <v>9.8172999999999995</v>
      </c>
      <c r="Q719" s="158">
        <v>12.9994</v>
      </c>
      <c r="R719" s="158">
        <v>27.886399999999998</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44774</v>
      </c>
      <c r="E720" s="158">
        <v>101.2148</v>
      </c>
      <c r="F720" s="158">
        <v>0.95809999999999995</v>
      </c>
      <c r="G720" s="158">
        <v>0.95809999999999995</v>
      </c>
      <c r="H720" s="158">
        <v>3.1688999999999998</v>
      </c>
      <c r="I720" s="158">
        <v>5.8026</v>
      </c>
      <c r="J720" s="158">
        <v>9.3126999999999995</v>
      </c>
      <c r="K720" s="158">
        <v>1.6576</v>
      </c>
      <c r="L720" s="158">
        <v>-2.2490000000000001</v>
      </c>
      <c r="M720" s="158">
        <v>-3.7667999999999999</v>
      </c>
      <c r="N720" s="158">
        <v>8.5005000000000006</v>
      </c>
      <c r="O720" s="158">
        <v>16.255199999999999</v>
      </c>
      <c r="P720" s="158">
        <v>10.197699999999999</v>
      </c>
      <c r="Q720" s="158">
        <v>11.462899999999999</v>
      </c>
      <c r="R720" s="158">
        <v>28.303799999999999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44774</v>
      </c>
      <c r="E721" s="158">
        <v>129.239</v>
      </c>
      <c r="F721" s="158">
        <v>0.77490000000000003</v>
      </c>
      <c r="G721" s="158">
        <v>0.77490000000000003</v>
      </c>
      <c r="H721" s="158">
        <v>2.7362000000000002</v>
      </c>
      <c r="I721" s="158">
        <v>4.4454000000000002</v>
      </c>
      <c r="J721" s="158">
        <v>7.6763000000000003</v>
      </c>
      <c r="K721" s="158">
        <v>1.4447000000000001</v>
      </c>
      <c r="L721" s="158">
        <v>-2.0384000000000002</v>
      </c>
      <c r="M721" s="158">
        <v>-1.9390000000000001</v>
      </c>
      <c r="N721" s="158">
        <v>8.3366000000000007</v>
      </c>
      <c r="O721" s="158">
        <v>24.371099999999998</v>
      </c>
      <c r="P721" s="158">
        <v>13.2212</v>
      </c>
      <c r="Q721" s="158">
        <v>14.722099999999999</v>
      </c>
      <c r="R721" s="158">
        <v>35.0486</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44774</v>
      </c>
      <c r="E722" s="158">
        <v>133.2937</v>
      </c>
      <c r="F722" s="158">
        <v>0.78590000000000004</v>
      </c>
      <c r="G722" s="158">
        <v>0.78590000000000004</v>
      </c>
      <c r="H722" s="158">
        <v>2.7625000000000002</v>
      </c>
      <c r="I722" s="158">
        <v>4.5000999999999998</v>
      </c>
      <c r="J722" s="158">
        <v>7.8023999999999996</v>
      </c>
      <c r="K722" s="158">
        <v>1.8053999999999999</v>
      </c>
      <c r="L722" s="158">
        <v>-1.3682000000000001</v>
      </c>
      <c r="M722" s="158">
        <v>-0.92390000000000005</v>
      </c>
      <c r="N722" s="158">
        <v>9.6922999999999995</v>
      </c>
      <c r="O722" s="158">
        <v>25.015899999999998</v>
      </c>
      <c r="P722" s="158">
        <v>13.7887</v>
      </c>
      <c r="Q722" s="158">
        <v>14.981</v>
      </c>
      <c r="R722" s="158">
        <v>36.128300000000003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44774</v>
      </c>
      <c r="E723" s="158">
        <v>32.7395</v>
      </c>
      <c r="F723" s="158">
        <v>0.90080000000000005</v>
      </c>
      <c r="G723" s="158">
        <v>0.90080000000000005</v>
      </c>
      <c r="H723" s="158">
        <v>2.3778000000000001</v>
      </c>
      <c r="I723" s="158">
        <v>4.1315999999999997</v>
      </c>
      <c r="J723" s="158">
        <v>7.4656000000000002</v>
      </c>
      <c r="K723" s="158">
        <v>1.7344999999999999</v>
      </c>
      <c r="L723" s="158">
        <v>-2.1232000000000002</v>
      </c>
      <c r="M723" s="158">
        <v>-2.2940999999999998</v>
      </c>
      <c r="N723" s="158">
        <v>4.6872999999999996</v>
      </c>
      <c r="O723" s="158">
        <v>13.1768</v>
      </c>
      <c r="P723" s="158">
        <v>7.8921000000000001</v>
      </c>
      <c r="Q723" s="158">
        <v>9.8848000000000003</v>
      </c>
      <c r="R723" s="158">
        <v>19.003299999999999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44774</v>
      </c>
      <c r="E724" s="158">
        <v>30.94</v>
      </c>
      <c r="F724" s="158">
        <v>0.89549999999999996</v>
      </c>
      <c r="G724" s="158">
        <v>0.89549999999999996</v>
      </c>
      <c r="H724" s="158">
        <v>2.3649</v>
      </c>
      <c r="I724" s="158">
        <v>4.1056999999999997</v>
      </c>
      <c r="J724" s="158">
        <v>7.4025999999999996</v>
      </c>
      <c r="K724" s="158">
        <v>1.5418000000000001</v>
      </c>
      <c r="L724" s="158">
        <v>-2.4689000000000001</v>
      </c>
      <c r="M724" s="158">
        <v>-2.8195999999999999</v>
      </c>
      <c r="N724" s="158">
        <v>3.8997999999999999</v>
      </c>
      <c r="O724" s="158">
        <v>12.261699999999999</v>
      </c>
      <c r="P724" s="158">
        <v>7.0397999999999996</v>
      </c>
      <c r="Q724" s="158">
        <v>9.4749999999999996</v>
      </c>
      <c r="R724" s="158">
        <v>18.060400000000001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44774</v>
      </c>
      <c r="E725" s="158">
        <v>15.3544</v>
      </c>
      <c r="F725" s="158">
        <v>1.2528999999999999</v>
      </c>
      <c r="G725" s="158">
        <v>1.2528999999999999</v>
      </c>
      <c r="H725" s="158">
        <v>3.2465000000000002</v>
      </c>
      <c r="I725" s="158">
        <v>5.1620999999999997</v>
      </c>
      <c r="J725" s="158">
        <v>12.1029</v>
      </c>
      <c r="K725" s="158">
        <v>-2.5611999999999999</v>
      </c>
      <c r="L725" s="158">
        <v>5.1499999999999997E-2</v>
      </c>
      <c r="M725" s="158">
        <v>-1.8744000000000001</v>
      </c>
      <c r="N725" s="158">
        <v>5.7225000000000001</v>
      </c>
      <c r="O725" s="158">
        <v>17.6463</v>
      </c>
      <c r="P725" s="158"/>
      <c r="Q725" s="158">
        <v>13.4306</v>
      </c>
      <c r="R725" s="158">
        <v>24.897200000000002</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44774</v>
      </c>
      <c r="E726" s="158">
        <v>15.215299999999999</v>
      </c>
      <c r="F726" s="158">
        <v>1.2511000000000001</v>
      </c>
      <c r="G726" s="158">
        <v>1.2511000000000001</v>
      </c>
      <c r="H726" s="158">
        <v>3.2414000000000001</v>
      </c>
      <c r="I726" s="158">
        <v>5.1513999999999998</v>
      </c>
      <c r="J726" s="158">
        <v>12.077500000000001</v>
      </c>
      <c r="K726" s="158">
        <v>-2.6263999999999998</v>
      </c>
      <c r="L726" s="158">
        <v>-8.3400000000000002E-2</v>
      </c>
      <c r="M726" s="158">
        <v>-2.0712000000000002</v>
      </c>
      <c r="N726" s="158">
        <v>5.4398999999999997</v>
      </c>
      <c r="O726" s="158">
        <v>17.346699999999998</v>
      </c>
      <c r="P726" s="158"/>
      <c r="Q726" s="158">
        <v>13.127599999999999</v>
      </c>
      <c r="R726" s="158">
        <v>24.569600000000001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44774</v>
      </c>
      <c r="E727" s="158">
        <v>52.826999999999998</v>
      </c>
      <c r="F727" s="158">
        <v>1.1314</v>
      </c>
      <c r="G727" s="158">
        <v>1.1314</v>
      </c>
      <c r="H727" s="158">
        <v>3.5335999999999999</v>
      </c>
      <c r="I727" s="158">
        <v>5.6688000000000001</v>
      </c>
      <c r="J727" s="158">
        <v>10.3667</v>
      </c>
      <c r="K727" s="158">
        <v>1.4246000000000001</v>
      </c>
      <c r="L727" s="158">
        <v>-3.4382999999999999</v>
      </c>
      <c r="M727" s="158">
        <v>-5.0983999999999998</v>
      </c>
      <c r="N727" s="158">
        <v>4.7220000000000004</v>
      </c>
      <c r="O727" s="158">
        <v>16.436399999999999</v>
      </c>
      <c r="P727" s="158">
        <v>9.8457000000000008</v>
      </c>
      <c r="Q727" s="158">
        <v>13.613300000000001</v>
      </c>
      <c r="R727" s="158">
        <v>25.297799999999999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0.96000000000000008</v>
      </c>
      <c r="G728" s="160">
        <v>0.96000000000000008</v>
      </c>
      <c r="H728" s="160">
        <v>2.7957652173913048</v>
      </c>
      <c r="I728" s="160">
        <v>4.7017173913043484</v>
      </c>
      <c r="J728" s="160">
        <v>8.635108695652173</v>
      </c>
      <c r="K728" s="160">
        <v>1.2463434782608696</v>
      </c>
      <c r="L728" s="160">
        <v>-1.135613043478261</v>
      </c>
      <c r="M728" s="160">
        <v>-1.2264478260869567</v>
      </c>
      <c r="N728" s="160">
        <v>8.349778260869563</v>
      </c>
      <c r="O728" s="160">
        <v>15.634</v>
      </c>
      <c r="P728" s="160">
        <v>9.2815411764705864</v>
      </c>
      <c r="Q728" s="160">
        <v>13.275565217391305</v>
      </c>
      <c r="R728" s="160">
        <v>27.067286956521745</v>
      </c>
    </row>
    <row r="729" spans="1:34" x14ac:dyDescent="0.3">
      <c r="A729" s="159" t="s">
        <v>407</v>
      </c>
      <c r="B729" s="154"/>
      <c r="C729" s="154"/>
      <c r="D729" s="154"/>
      <c r="E729" s="154"/>
      <c r="F729" s="160">
        <v>0.90080000000000005</v>
      </c>
      <c r="G729" s="160">
        <v>0.90080000000000005</v>
      </c>
      <c r="H729" s="160">
        <v>2.7625000000000002</v>
      </c>
      <c r="I729" s="160">
        <v>4.5000999999999998</v>
      </c>
      <c r="J729" s="160">
        <v>7.9420000000000002</v>
      </c>
      <c r="K729" s="160">
        <v>1.4447000000000001</v>
      </c>
      <c r="L729" s="160">
        <v>-1.7130000000000001</v>
      </c>
      <c r="M729" s="160">
        <v>-2.0712000000000002</v>
      </c>
      <c r="N729" s="160">
        <v>5.8188000000000004</v>
      </c>
      <c r="O729" s="160">
        <v>15.406599999999999</v>
      </c>
      <c r="P729" s="160">
        <v>8.9611000000000001</v>
      </c>
      <c r="Q729" s="160">
        <v>12.4148</v>
      </c>
      <c r="R729" s="160">
        <v>25.0045</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44774</v>
      </c>
      <c r="E732" s="158">
        <v>18.53</v>
      </c>
      <c r="F732" s="158">
        <v>0.54259999999999997</v>
      </c>
      <c r="G732" s="158">
        <v>0.54259999999999997</v>
      </c>
      <c r="H732" s="158">
        <v>1.5342</v>
      </c>
      <c r="I732" s="158">
        <v>2.6023999999999998</v>
      </c>
      <c r="J732" s="158">
        <v>4.5121000000000002</v>
      </c>
      <c r="K732" s="158">
        <v>0.43359999999999999</v>
      </c>
      <c r="L732" s="158">
        <v>-2.1646999999999998</v>
      </c>
      <c r="M732" s="158">
        <v>-2.6274000000000002</v>
      </c>
      <c r="N732" s="158">
        <v>2.2063000000000001</v>
      </c>
      <c r="O732" s="158">
        <v>10.339600000000001</v>
      </c>
      <c r="P732" s="158">
        <v>6.7096</v>
      </c>
      <c r="Q732" s="158">
        <v>8.3633000000000006</v>
      </c>
      <c r="R732" s="158">
        <v>13.0656</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44774</v>
      </c>
      <c r="E733" s="158">
        <v>17.079999999999998</v>
      </c>
      <c r="F733" s="158">
        <v>0.52969999999999995</v>
      </c>
      <c r="G733" s="158">
        <v>0.52969999999999995</v>
      </c>
      <c r="H733" s="158">
        <v>1.5458000000000001</v>
      </c>
      <c r="I733" s="158">
        <v>2.5825999999999998</v>
      </c>
      <c r="J733" s="158">
        <v>4.4009999999999998</v>
      </c>
      <c r="K733" s="158">
        <v>0.17599999999999999</v>
      </c>
      <c r="L733" s="158">
        <v>-2.6225999999999998</v>
      </c>
      <c r="M733" s="158">
        <v>-3.3936999999999999</v>
      </c>
      <c r="N733" s="158">
        <v>1.1249</v>
      </c>
      <c r="O733" s="158">
        <v>9.2371999999999996</v>
      </c>
      <c r="P733" s="158">
        <v>5.6239999999999997</v>
      </c>
      <c r="Q733" s="158">
        <v>7.2195999999999998</v>
      </c>
      <c r="R733" s="158">
        <v>11.9255</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44774</v>
      </c>
      <c r="E734" s="158">
        <v>18.21</v>
      </c>
      <c r="F734" s="158">
        <v>0.55220000000000002</v>
      </c>
      <c r="G734" s="158">
        <v>0.55220000000000002</v>
      </c>
      <c r="H734" s="158">
        <v>1.9597</v>
      </c>
      <c r="I734" s="158">
        <v>3.056</v>
      </c>
      <c r="J734" s="158">
        <v>5.0778999999999996</v>
      </c>
      <c r="K734" s="158">
        <v>2.0739999999999998</v>
      </c>
      <c r="L734" s="158">
        <v>-0.43740000000000001</v>
      </c>
      <c r="M734" s="158">
        <v>-1.1937</v>
      </c>
      <c r="N734" s="158">
        <v>4.7153999999999998</v>
      </c>
      <c r="O734" s="158">
        <v>10.9201</v>
      </c>
      <c r="P734" s="158">
        <v>9.1153999999999993</v>
      </c>
      <c r="Q734" s="158">
        <v>8.9802999999999997</v>
      </c>
      <c r="R734" s="158">
        <v>13.7851</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44774</v>
      </c>
      <c r="E735" s="158">
        <v>16.7</v>
      </c>
      <c r="F735" s="158">
        <v>0.54179999999999995</v>
      </c>
      <c r="G735" s="158">
        <v>0.54179999999999995</v>
      </c>
      <c r="H735" s="158">
        <v>1.9536</v>
      </c>
      <c r="I735" s="158">
        <v>3.0228000000000002</v>
      </c>
      <c r="J735" s="158">
        <v>4.9653999999999998</v>
      </c>
      <c r="K735" s="158">
        <v>1.7052</v>
      </c>
      <c r="L735" s="158">
        <v>-1.1249</v>
      </c>
      <c r="M735" s="158">
        <v>-2.1675</v>
      </c>
      <c r="N735" s="158">
        <v>3.2776999999999998</v>
      </c>
      <c r="O735" s="158">
        <v>9.4611999999999998</v>
      </c>
      <c r="P735" s="158">
        <v>7.7610000000000001</v>
      </c>
      <c r="Q735" s="158">
        <v>7.6352000000000002</v>
      </c>
      <c r="R735" s="158">
        <v>12.248799999999999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44774</v>
      </c>
      <c r="E736" s="158">
        <v>12.874599999999999</v>
      </c>
      <c r="F736" s="158">
        <v>0.4768</v>
      </c>
      <c r="G736" s="158">
        <v>0.4768</v>
      </c>
      <c r="H736" s="158">
        <v>1.7055</v>
      </c>
      <c r="I736" s="158">
        <v>2.8043999999999998</v>
      </c>
      <c r="J736" s="158">
        <v>4.7507000000000001</v>
      </c>
      <c r="K736" s="158">
        <v>2.2605</v>
      </c>
      <c r="L736" s="158">
        <v>1.1358999999999999</v>
      </c>
      <c r="M736" s="158">
        <v>2.0173999999999999</v>
      </c>
      <c r="N736" s="158">
        <v>5.3567999999999998</v>
      </c>
      <c r="O736" s="158">
        <v>8.7426999999999992</v>
      </c>
      <c r="P736" s="158"/>
      <c r="Q736" s="158">
        <v>8.7208000000000006</v>
      </c>
      <c r="R736" s="158">
        <v>7.5898000000000003</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44774</v>
      </c>
      <c r="E737" s="158">
        <v>12.460800000000001</v>
      </c>
      <c r="F737" s="158">
        <v>0.46679999999999999</v>
      </c>
      <c r="G737" s="158">
        <v>0.46679999999999999</v>
      </c>
      <c r="H737" s="158">
        <v>1.6826000000000001</v>
      </c>
      <c r="I737" s="158">
        <v>2.7585000000000002</v>
      </c>
      <c r="J737" s="158">
        <v>4.6483999999999996</v>
      </c>
      <c r="K737" s="158">
        <v>1.9604999999999999</v>
      </c>
      <c r="L737" s="158">
        <v>0.57140000000000002</v>
      </c>
      <c r="M737" s="158">
        <v>1.1429</v>
      </c>
      <c r="N737" s="158">
        <v>4.1872999999999996</v>
      </c>
      <c r="O737" s="158">
        <v>7.5659999999999998</v>
      </c>
      <c r="P737" s="158"/>
      <c r="Q737" s="158">
        <v>7.5518000000000001</v>
      </c>
      <c r="R737" s="158">
        <v>6.4240000000000004</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44774</v>
      </c>
      <c r="E738" s="158">
        <v>17.785</v>
      </c>
      <c r="F738" s="158">
        <v>0.39510000000000001</v>
      </c>
      <c r="G738" s="158">
        <v>0.39510000000000001</v>
      </c>
      <c r="H738" s="158">
        <v>1.1488</v>
      </c>
      <c r="I738" s="158">
        <v>1.2583</v>
      </c>
      <c r="J738" s="158">
        <v>2.8986000000000001</v>
      </c>
      <c r="K738" s="158">
        <v>1.617</v>
      </c>
      <c r="L738" s="158">
        <v>0.58819999999999995</v>
      </c>
      <c r="M738" s="158">
        <v>1.9607000000000001</v>
      </c>
      <c r="N738" s="158">
        <v>4.7408999999999999</v>
      </c>
      <c r="O738" s="158">
        <v>11.1126</v>
      </c>
      <c r="P738" s="158">
        <v>7.8907999999999996</v>
      </c>
      <c r="Q738" s="158">
        <v>9.4941999999999993</v>
      </c>
      <c r="R738" s="158">
        <v>14.6508</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44774</v>
      </c>
      <c r="E739" s="158">
        <v>16.273</v>
      </c>
      <c r="F739" s="158">
        <v>0.3886</v>
      </c>
      <c r="G739" s="158">
        <v>0.3886</v>
      </c>
      <c r="H739" s="158">
        <v>1.1374</v>
      </c>
      <c r="I739" s="158">
        <v>1.2317</v>
      </c>
      <c r="J739" s="158">
        <v>2.8374999999999999</v>
      </c>
      <c r="K739" s="158">
        <v>1.421</v>
      </c>
      <c r="L739" s="158">
        <v>0.16</v>
      </c>
      <c r="M739" s="158">
        <v>1.2758</v>
      </c>
      <c r="N739" s="158">
        <v>3.6166999999999998</v>
      </c>
      <c r="O739" s="158">
        <v>9.5863999999999994</v>
      </c>
      <c r="P739" s="158">
        <v>6.3167999999999997</v>
      </c>
      <c r="Q739" s="158">
        <v>7.9724000000000004</v>
      </c>
      <c r="R739" s="158">
        <v>13.145899999999999</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44774</v>
      </c>
      <c r="E740" s="158">
        <v>19.6051</v>
      </c>
      <c r="F740" s="158">
        <v>0.48949999999999999</v>
      </c>
      <c r="G740" s="158">
        <v>0.48949999999999999</v>
      </c>
      <c r="H740" s="158">
        <v>1.232</v>
      </c>
      <c r="I740" s="158">
        <v>2.1110000000000002</v>
      </c>
      <c r="J740" s="158">
        <v>3.3376000000000001</v>
      </c>
      <c r="K740" s="158">
        <v>0.97450000000000003</v>
      </c>
      <c r="L740" s="158">
        <v>0.55500000000000005</v>
      </c>
      <c r="M740" s="158">
        <v>0.83940000000000003</v>
      </c>
      <c r="N740" s="158">
        <v>4.9725999999999999</v>
      </c>
      <c r="O740" s="158">
        <v>11.261699999999999</v>
      </c>
      <c r="P740" s="158">
        <v>9.109</v>
      </c>
      <c r="Q740" s="158">
        <v>9.0076000000000001</v>
      </c>
      <c r="R740" s="158">
        <v>11.5928</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44774</v>
      </c>
      <c r="E741" s="158">
        <v>18.351099999999999</v>
      </c>
      <c r="F741" s="158">
        <v>0.47849999999999998</v>
      </c>
      <c r="G741" s="158">
        <v>0.47849999999999998</v>
      </c>
      <c r="H741" s="158">
        <v>1.2056</v>
      </c>
      <c r="I741" s="158">
        <v>2.0577000000000001</v>
      </c>
      <c r="J741" s="158">
        <v>3.2183999999999999</v>
      </c>
      <c r="K741" s="158">
        <v>0.62119999999999997</v>
      </c>
      <c r="L741" s="158">
        <v>-0.1148</v>
      </c>
      <c r="M741" s="158">
        <v>-0.18820000000000001</v>
      </c>
      <c r="N741" s="158">
        <v>3.5265</v>
      </c>
      <c r="O741" s="158">
        <v>9.9938000000000002</v>
      </c>
      <c r="P741" s="158">
        <v>7.9257</v>
      </c>
      <c r="Q741" s="158">
        <v>8.0884</v>
      </c>
      <c r="R741" s="158">
        <v>10.2342</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44774</v>
      </c>
      <c r="E742" s="158">
        <v>12.8034</v>
      </c>
      <c r="F742" s="158">
        <v>0.44009999999999999</v>
      </c>
      <c r="G742" s="158">
        <v>0.44009999999999999</v>
      </c>
      <c r="H742" s="158">
        <v>1.1032</v>
      </c>
      <c r="I742" s="158">
        <v>1.8163</v>
      </c>
      <c r="J742" s="158">
        <v>3.5447000000000002</v>
      </c>
      <c r="K742" s="158">
        <v>0.87770000000000004</v>
      </c>
      <c r="L742" s="158">
        <v>-0.93769999999999998</v>
      </c>
      <c r="M742" s="158">
        <v>-0.69340000000000002</v>
      </c>
      <c r="N742" s="158">
        <v>4.2417999999999996</v>
      </c>
      <c r="O742" s="158">
        <v>8.4443000000000001</v>
      </c>
      <c r="P742" s="158"/>
      <c r="Q742" s="158">
        <v>6.4874999999999998</v>
      </c>
      <c r="R742" s="158">
        <v>12.923400000000001</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44774</v>
      </c>
      <c r="E743" s="158">
        <v>13.6014</v>
      </c>
      <c r="F743" s="158">
        <v>0.44900000000000001</v>
      </c>
      <c r="G743" s="158">
        <v>0.44900000000000001</v>
      </c>
      <c r="H743" s="158">
        <v>1.1256999999999999</v>
      </c>
      <c r="I743" s="158">
        <v>1.8617999999999999</v>
      </c>
      <c r="J743" s="158">
        <v>3.6486999999999998</v>
      </c>
      <c r="K743" s="158">
        <v>1.1919</v>
      </c>
      <c r="L743" s="158">
        <v>-0.33189999999999997</v>
      </c>
      <c r="M743" s="158">
        <v>0.22919999999999999</v>
      </c>
      <c r="N743" s="158">
        <v>5.5648999999999997</v>
      </c>
      <c r="O743" s="158">
        <v>10.0404</v>
      </c>
      <c r="P743" s="158"/>
      <c r="Q743" s="158">
        <v>8.1378000000000004</v>
      </c>
      <c r="R743" s="158">
        <v>14.3744</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44774</v>
      </c>
      <c r="E744" s="158">
        <v>48.734999999999999</v>
      </c>
      <c r="F744" s="158">
        <v>0.51149999999999995</v>
      </c>
      <c r="G744" s="158">
        <v>0.51149999999999995</v>
      </c>
      <c r="H744" s="158">
        <v>1.2255</v>
      </c>
      <c r="I744" s="158">
        <v>2.2233999999999998</v>
      </c>
      <c r="J744" s="158">
        <v>3.7909000000000002</v>
      </c>
      <c r="K744" s="158">
        <v>1.0136000000000001</v>
      </c>
      <c r="L744" s="158">
        <v>0.33150000000000002</v>
      </c>
      <c r="M744" s="158">
        <v>1.0806</v>
      </c>
      <c r="N744" s="158">
        <v>5.6837</v>
      </c>
      <c r="O744" s="158">
        <v>10.3695</v>
      </c>
      <c r="P744" s="158">
        <v>7.4526000000000003</v>
      </c>
      <c r="Q744" s="158">
        <v>9.2609999999999992</v>
      </c>
      <c r="R744" s="158">
        <v>16.003699999999998</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44774</v>
      </c>
      <c r="E745" s="158">
        <v>53.066000000000003</v>
      </c>
      <c r="F745" s="158">
        <v>0.51900000000000002</v>
      </c>
      <c r="G745" s="158">
        <v>0.51900000000000002</v>
      </c>
      <c r="H745" s="158">
        <v>1.2439</v>
      </c>
      <c r="I745" s="158">
        <v>2.2584</v>
      </c>
      <c r="J745" s="158">
        <v>3.8696999999999999</v>
      </c>
      <c r="K745" s="158">
        <v>1.2478</v>
      </c>
      <c r="L745" s="158">
        <v>0.76719999999999999</v>
      </c>
      <c r="M745" s="158">
        <v>1.7370000000000001</v>
      </c>
      <c r="N745" s="158">
        <v>6.6052999999999997</v>
      </c>
      <c r="O745" s="158">
        <v>11.239599999999999</v>
      </c>
      <c r="P745" s="158">
        <v>8.5648999999999997</v>
      </c>
      <c r="Q745" s="158">
        <v>10.125</v>
      </c>
      <c r="R745" s="158">
        <v>16.9635</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44774</v>
      </c>
      <c r="E748" s="158">
        <v>17.489999999999998</v>
      </c>
      <c r="F748" s="158">
        <v>0.17180000000000001</v>
      </c>
      <c r="G748" s="158">
        <v>0.17180000000000001</v>
      </c>
      <c r="H748" s="158">
        <v>0.57499999999999996</v>
      </c>
      <c r="I748" s="158">
        <v>0.92330000000000001</v>
      </c>
      <c r="J748" s="158">
        <v>1.2739</v>
      </c>
      <c r="K748" s="158">
        <v>0.92330000000000001</v>
      </c>
      <c r="L748" s="158">
        <v>2.2208999999999999</v>
      </c>
      <c r="M748" s="158">
        <v>4.1071</v>
      </c>
      <c r="N748" s="158">
        <v>6.4516</v>
      </c>
      <c r="O748" s="158">
        <v>7.9771999999999998</v>
      </c>
      <c r="P748" s="158">
        <v>6.9962999999999997</v>
      </c>
      <c r="Q748" s="158">
        <v>7.5709</v>
      </c>
      <c r="R748" s="158">
        <v>11.043799999999999</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44774</v>
      </c>
      <c r="E749" s="158">
        <v>18.510000000000002</v>
      </c>
      <c r="F749" s="158">
        <v>0.21659999999999999</v>
      </c>
      <c r="G749" s="158">
        <v>0.21659999999999999</v>
      </c>
      <c r="H749" s="158">
        <v>0.5978</v>
      </c>
      <c r="I749" s="158">
        <v>0.92689999999999995</v>
      </c>
      <c r="J749" s="158">
        <v>1.3691</v>
      </c>
      <c r="K749" s="158">
        <v>1.0370999999999999</v>
      </c>
      <c r="L749" s="158">
        <v>2.4916999999999998</v>
      </c>
      <c r="M749" s="158">
        <v>4.5762999999999998</v>
      </c>
      <c r="N749" s="158">
        <v>7.1181000000000001</v>
      </c>
      <c r="O749" s="158">
        <v>8.6460000000000008</v>
      </c>
      <c r="P749" s="158">
        <v>7.7023999999999999</v>
      </c>
      <c r="Q749" s="158">
        <v>8.3697999999999997</v>
      </c>
      <c r="R749" s="158">
        <v>11.741099999999999</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44774</v>
      </c>
      <c r="E750" s="158">
        <v>21.161300000000001</v>
      </c>
      <c r="F750" s="158">
        <v>0.621</v>
      </c>
      <c r="G750" s="158">
        <v>0.621</v>
      </c>
      <c r="H750" s="158">
        <v>1.8207</v>
      </c>
      <c r="I750" s="158">
        <v>3.1015999999999999</v>
      </c>
      <c r="J750" s="158">
        <v>4.8865999999999996</v>
      </c>
      <c r="K750" s="158">
        <v>1.651</v>
      </c>
      <c r="L750" s="158">
        <v>8.3199999999999996E-2</v>
      </c>
      <c r="M750" s="158">
        <v>0.49580000000000002</v>
      </c>
      <c r="N750" s="158">
        <v>4.9360999999999997</v>
      </c>
      <c r="O750" s="158">
        <v>9.0050000000000008</v>
      </c>
      <c r="P750" s="158">
        <v>5.7712000000000003</v>
      </c>
      <c r="Q750" s="158">
        <v>6.7896000000000001</v>
      </c>
      <c r="R750" s="158">
        <v>11.966900000000001</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44774</v>
      </c>
      <c r="E751" s="158">
        <v>23.183900000000001</v>
      </c>
      <c r="F751" s="158">
        <v>0.62939999999999996</v>
      </c>
      <c r="G751" s="158">
        <v>0.62939999999999996</v>
      </c>
      <c r="H751" s="158">
        <v>1.8401000000000001</v>
      </c>
      <c r="I751" s="158">
        <v>3.1408999999999998</v>
      </c>
      <c r="J751" s="158">
        <v>4.9743000000000004</v>
      </c>
      <c r="K751" s="158">
        <v>1.9098999999999999</v>
      </c>
      <c r="L751" s="158">
        <v>0.54690000000000005</v>
      </c>
      <c r="M751" s="158">
        <v>1.2119</v>
      </c>
      <c r="N751" s="158">
        <v>5.9584000000000001</v>
      </c>
      <c r="O751" s="158">
        <v>10.032999999999999</v>
      </c>
      <c r="P751" s="158">
        <v>7.1177000000000001</v>
      </c>
      <c r="Q751" s="158">
        <v>7.5217999999999998</v>
      </c>
      <c r="R751" s="158">
        <v>13.0601</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44774</v>
      </c>
      <c r="E752" s="158">
        <v>26.98</v>
      </c>
      <c r="F752" s="158">
        <v>0.2974</v>
      </c>
      <c r="G752" s="158">
        <v>0.2974</v>
      </c>
      <c r="H752" s="158">
        <v>1.1244000000000001</v>
      </c>
      <c r="I752" s="158">
        <v>1.6961999999999999</v>
      </c>
      <c r="J752" s="158">
        <v>2.5855999999999999</v>
      </c>
      <c r="K752" s="158">
        <v>1.5812999999999999</v>
      </c>
      <c r="L752" s="158">
        <v>0.74680000000000002</v>
      </c>
      <c r="M752" s="158">
        <v>2.2357</v>
      </c>
      <c r="N752" s="158">
        <v>5.5143000000000004</v>
      </c>
      <c r="O752" s="158">
        <v>9.2425999999999995</v>
      </c>
      <c r="P752" s="158">
        <v>7.2065000000000001</v>
      </c>
      <c r="Q752" s="158">
        <v>7.5403000000000002</v>
      </c>
      <c r="R752" s="158">
        <v>10.5504</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44774</v>
      </c>
      <c r="E753" s="158">
        <v>25.02</v>
      </c>
      <c r="F753" s="158">
        <v>0.32079999999999997</v>
      </c>
      <c r="G753" s="158">
        <v>0.32079999999999997</v>
      </c>
      <c r="H753" s="158">
        <v>1.1317999999999999</v>
      </c>
      <c r="I753" s="158">
        <v>1.6659999999999999</v>
      </c>
      <c r="J753" s="158">
        <v>2.4990000000000001</v>
      </c>
      <c r="K753" s="158">
        <v>1.2955000000000001</v>
      </c>
      <c r="L753" s="158">
        <v>0.2404</v>
      </c>
      <c r="M753" s="158">
        <v>1.4599</v>
      </c>
      <c r="N753" s="158">
        <v>4.4240000000000004</v>
      </c>
      <c r="O753" s="158">
        <v>8.1043000000000003</v>
      </c>
      <c r="P753" s="158">
        <v>6.1177000000000001</v>
      </c>
      <c r="Q753" s="158">
        <v>6.6942000000000004</v>
      </c>
      <c r="R753" s="158">
        <v>9.3999000000000006</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44774</v>
      </c>
      <c r="E754" s="158">
        <v>13.0756</v>
      </c>
      <c r="F754" s="158">
        <v>0.64349999999999996</v>
      </c>
      <c r="G754" s="158">
        <v>0.64349999999999996</v>
      </c>
      <c r="H754" s="158">
        <v>1.1996</v>
      </c>
      <c r="I754" s="158">
        <v>2.0773999999999999</v>
      </c>
      <c r="J754" s="158">
        <v>3.9230999999999998</v>
      </c>
      <c r="K754" s="158">
        <v>0.27839999999999998</v>
      </c>
      <c r="L754" s="158">
        <v>-1.7153</v>
      </c>
      <c r="M754" s="158">
        <v>-1.6251</v>
      </c>
      <c r="N754" s="158">
        <v>2.2810000000000001</v>
      </c>
      <c r="O754" s="158">
        <v>8.8321000000000005</v>
      </c>
      <c r="P754" s="158"/>
      <c r="Q754" s="158">
        <v>8.1928000000000001</v>
      </c>
      <c r="R754" s="158">
        <v>8.9519000000000002</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44774</v>
      </c>
      <c r="E755" s="158">
        <v>12.3156</v>
      </c>
      <c r="F755" s="158">
        <v>0.62919999999999998</v>
      </c>
      <c r="G755" s="158">
        <v>0.62919999999999998</v>
      </c>
      <c r="H755" s="158">
        <v>1.1656</v>
      </c>
      <c r="I755" s="158">
        <v>2.0103</v>
      </c>
      <c r="J755" s="158">
        <v>3.7732000000000001</v>
      </c>
      <c r="K755" s="158">
        <v>-0.15479999999999999</v>
      </c>
      <c r="L755" s="158">
        <v>-2.5371999999999999</v>
      </c>
      <c r="M755" s="158">
        <v>-2.8668999999999998</v>
      </c>
      <c r="N755" s="158">
        <v>0.55269999999999997</v>
      </c>
      <c r="O755" s="158">
        <v>6.9619</v>
      </c>
      <c r="P755" s="158"/>
      <c r="Q755" s="158">
        <v>6.3070000000000004</v>
      </c>
      <c r="R755" s="158">
        <v>7.1111000000000004</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44774</v>
      </c>
      <c r="E756" s="158">
        <v>18.7959</v>
      </c>
      <c r="F756" s="158">
        <v>0.52839999999999998</v>
      </c>
      <c r="G756" s="158">
        <v>0.52839999999999998</v>
      </c>
      <c r="H756" s="158">
        <v>1.0163</v>
      </c>
      <c r="I756" s="158">
        <v>1.7203999999999999</v>
      </c>
      <c r="J756" s="158">
        <v>2.8408000000000002</v>
      </c>
      <c r="K756" s="158">
        <v>0.88829999999999998</v>
      </c>
      <c r="L756" s="158">
        <v>1.1782999999999999</v>
      </c>
      <c r="M756" s="158">
        <v>2.1827000000000001</v>
      </c>
      <c r="N756" s="158">
        <v>7.8872</v>
      </c>
      <c r="O756" s="158">
        <v>9.9834999999999994</v>
      </c>
      <c r="P756" s="158">
        <v>7.9438000000000004</v>
      </c>
      <c r="Q756" s="158">
        <v>8.4206000000000003</v>
      </c>
      <c r="R756" s="158">
        <v>11.610900000000001</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44774</v>
      </c>
      <c r="E757" s="158">
        <v>19.993600000000001</v>
      </c>
      <c r="F757" s="158">
        <v>0.53700000000000003</v>
      </c>
      <c r="G757" s="158">
        <v>0.53700000000000003</v>
      </c>
      <c r="H757" s="158">
        <v>1.0365</v>
      </c>
      <c r="I757" s="158">
        <v>1.7609999999999999</v>
      </c>
      <c r="J757" s="158">
        <v>2.9302999999999999</v>
      </c>
      <c r="K757" s="158">
        <v>1.1519999999999999</v>
      </c>
      <c r="L757" s="158">
        <v>1.6843999999999999</v>
      </c>
      <c r="M757" s="158">
        <v>2.9573999999999998</v>
      </c>
      <c r="N757" s="158">
        <v>8.9783000000000008</v>
      </c>
      <c r="O757" s="158">
        <v>11.039899999999999</v>
      </c>
      <c r="P757" s="158">
        <v>8.8717000000000006</v>
      </c>
      <c r="Q757" s="158">
        <v>9.282</v>
      </c>
      <c r="R757" s="158">
        <v>12.7094</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44774</v>
      </c>
      <c r="E758" s="158">
        <v>24.959</v>
      </c>
      <c r="F758" s="158">
        <v>0.40629999999999999</v>
      </c>
      <c r="G758" s="158">
        <v>0.40629999999999999</v>
      </c>
      <c r="H758" s="158">
        <v>0.85670000000000002</v>
      </c>
      <c r="I758" s="158">
        <v>1.5873999999999999</v>
      </c>
      <c r="J758" s="158">
        <v>3.2814999999999999</v>
      </c>
      <c r="K758" s="158">
        <v>0.2853</v>
      </c>
      <c r="L758" s="158">
        <v>0.53569999999999995</v>
      </c>
      <c r="M758" s="158">
        <v>1.8110999999999999</v>
      </c>
      <c r="N758" s="158">
        <v>5.4992000000000001</v>
      </c>
      <c r="O758" s="158">
        <v>11.6469</v>
      </c>
      <c r="P758" s="158">
        <v>7.8205</v>
      </c>
      <c r="Q758" s="158">
        <v>8.8422999999999998</v>
      </c>
      <c r="R758" s="158">
        <v>15.9596</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44774</v>
      </c>
      <c r="E759" s="158">
        <v>23.100999999999999</v>
      </c>
      <c r="F759" s="158">
        <v>0.39979999999999999</v>
      </c>
      <c r="G759" s="158">
        <v>0.39979999999999999</v>
      </c>
      <c r="H759" s="158">
        <v>0.83809999999999996</v>
      </c>
      <c r="I759" s="158">
        <v>1.5518000000000001</v>
      </c>
      <c r="J759" s="158">
        <v>3.2031999999999998</v>
      </c>
      <c r="K759" s="158">
        <v>5.6300000000000003E-2</v>
      </c>
      <c r="L759" s="158">
        <v>9.9699999999999997E-2</v>
      </c>
      <c r="M759" s="158">
        <v>1.1383000000000001</v>
      </c>
      <c r="N759" s="158">
        <v>4.5625</v>
      </c>
      <c r="O759" s="158">
        <v>10.650700000000001</v>
      </c>
      <c r="P759" s="158">
        <v>6.8985000000000003</v>
      </c>
      <c r="Q759" s="158">
        <v>8.0654000000000003</v>
      </c>
      <c r="R759" s="158">
        <v>14.953900000000001</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44774</v>
      </c>
      <c r="E760" s="158">
        <v>17.159600000000001</v>
      </c>
      <c r="F760" s="158">
        <v>0.58379999999999999</v>
      </c>
      <c r="G760" s="158">
        <v>0.58379999999999999</v>
      </c>
      <c r="H760" s="158">
        <v>1.2706</v>
      </c>
      <c r="I760" s="158">
        <v>2.2805</v>
      </c>
      <c r="J760" s="158">
        <v>4.0347999999999997</v>
      </c>
      <c r="K760" s="158">
        <v>-0.13619999999999999</v>
      </c>
      <c r="L760" s="158">
        <v>-0.77310000000000001</v>
      </c>
      <c r="M760" s="158">
        <v>-1.3827</v>
      </c>
      <c r="N760" s="158">
        <v>6.4821999999999997</v>
      </c>
      <c r="O760" s="158">
        <v>13.6111</v>
      </c>
      <c r="P760" s="158">
        <v>9.1449999999999996</v>
      </c>
      <c r="Q760" s="158">
        <v>10.3185</v>
      </c>
      <c r="R760" s="158">
        <v>16.519200000000001</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44774</v>
      </c>
      <c r="E761" s="158">
        <v>15.463900000000001</v>
      </c>
      <c r="F761" s="158">
        <v>0.56840000000000002</v>
      </c>
      <c r="G761" s="158">
        <v>0.56840000000000002</v>
      </c>
      <c r="H761" s="158">
        <v>1.234</v>
      </c>
      <c r="I761" s="158">
        <v>2.2054999999999998</v>
      </c>
      <c r="J761" s="158">
        <v>3.8675000000000002</v>
      </c>
      <c r="K761" s="158">
        <v>-0.62849999999999995</v>
      </c>
      <c r="L761" s="158">
        <v>-1.7054</v>
      </c>
      <c r="M761" s="158">
        <v>-2.7623000000000002</v>
      </c>
      <c r="N761" s="158">
        <v>4.5239000000000003</v>
      </c>
      <c r="O761" s="158">
        <v>11.6922</v>
      </c>
      <c r="P761" s="158">
        <v>7.1445999999999996</v>
      </c>
      <c r="Q761" s="158">
        <v>8.2506000000000004</v>
      </c>
      <c r="R761" s="158">
        <v>14.492699999999999</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44774</v>
      </c>
      <c r="E762" s="158">
        <v>15.334</v>
      </c>
      <c r="F762" s="158">
        <v>0.50470000000000004</v>
      </c>
      <c r="G762" s="158">
        <v>0.50470000000000004</v>
      </c>
      <c r="H762" s="158">
        <v>1.8059000000000001</v>
      </c>
      <c r="I762" s="158">
        <v>2.9750000000000001</v>
      </c>
      <c r="J762" s="158">
        <v>4.8981000000000003</v>
      </c>
      <c r="K762" s="158">
        <v>1.9140999999999999</v>
      </c>
      <c r="L762" s="158">
        <v>0.88160000000000005</v>
      </c>
      <c r="M762" s="158">
        <v>1.1878</v>
      </c>
      <c r="N762" s="158">
        <v>6.0663</v>
      </c>
      <c r="O762" s="158">
        <v>13.6256</v>
      </c>
      <c r="P762" s="158"/>
      <c r="Q762" s="158">
        <v>12.5175</v>
      </c>
      <c r="R762" s="158">
        <v>16.076499999999999</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44774</v>
      </c>
      <c r="E763" s="158">
        <v>14.747</v>
      </c>
      <c r="F763" s="158">
        <v>0.4975</v>
      </c>
      <c r="G763" s="158">
        <v>0.4975</v>
      </c>
      <c r="H763" s="158">
        <v>1.7877000000000001</v>
      </c>
      <c r="I763" s="158">
        <v>2.9386999999999999</v>
      </c>
      <c r="J763" s="158">
        <v>4.8041999999999998</v>
      </c>
      <c r="K763" s="158">
        <v>1.6544000000000001</v>
      </c>
      <c r="L763" s="158">
        <v>0.38800000000000001</v>
      </c>
      <c r="M763" s="158">
        <v>0.42899999999999999</v>
      </c>
      <c r="N763" s="158">
        <v>4.9907000000000004</v>
      </c>
      <c r="O763" s="158">
        <v>12.4564</v>
      </c>
      <c r="P763" s="158"/>
      <c r="Q763" s="158">
        <v>11.3123</v>
      </c>
      <c r="R763" s="158">
        <v>14.895</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44774</v>
      </c>
      <c r="E764" s="158">
        <v>12.3874</v>
      </c>
      <c r="F764" s="158">
        <v>0.19009999999999999</v>
      </c>
      <c r="G764" s="158">
        <v>0.19009999999999999</v>
      </c>
      <c r="H764" s="158">
        <v>0.83760000000000001</v>
      </c>
      <c r="I764" s="158">
        <v>1.5793999999999999</v>
      </c>
      <c r="J764" s="158">
        <v>2.5794999999999999</v>
      </c>
      <c r="K764" s="158">
        <v>0.65329999999999999</v>
      </c>
      <c r="L764" s="158">
        <v>-0.23760000000000001</v>
      </c>
      <c r="M764" s="158">
        <v>-0.67190000000000005</v>
      </c>
      <c r="N764" s="158">
        <v>3.6680999999999999</v>
      </c>
      <c r="O764" s="158">
        <v>0.74819999999999998</v>
      </c>
      <c r="P764" s="158">
        <v>0.20910000000000001</v>
      </c>
      <c r="Q764" s="158">
        <v>3.0274999999999999</v>
      </c>
      <c r="R764" s="158">
        <v>11.117699999999999</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44774</v>
      </c>
      <c r="E765" s="158">
        <v>13.271000000000001</v>
      </c>
      <c r="F765" s="158">
        <v>0.19400000000000001</v>
      </c>
      <c r="G765" s="158">
        <v>0.19400000000000001</v>
      </c>
      <c r="H765" s="158">
        <v>0.84809999999999997</v>
      </c>
      <c r="I765" s="158">
        <v>1.6008</v>
      </c>
      <c r="J765" s="158">
        <v>2.6278000000000001</v>
      </c>
      <c r="K765" s="158">
        <v>0.80359999999999998</v>
      </c>
      <c r="L765" s="158">
        <v>0.1094</v>
      </c>
      <c r="M765" s="158">
        <v>-0.1174</v>
      </c>
      <c r="N765" s="158">
        <v>4.4763000000000002</v>
      </c>
      <c r="O765" s="158">
        <v>1.5476000000000001</v>
      </c>
      <c r="P765" s="158">
        <v>1.1087</v>
      </c>
      <c r="Q765" s="158">
        <v>4.0213000000000001</v>
      </c>
      <c r="R765" s="158">
        <v>12.0052</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44774</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44774</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44774</v>
      </c>
      <c r="E770" s="158">
        <v>40.0139</v>
      </c>
      <c r="F770" s="158">
        <v>0.30099999999999999</v>
      </c>
      <c r="G770" s="158">
        <v>0.30099999999999999</v>
      </c>
      <c r="H770" s="158">
        <v>0.63019999999999998</v>
      </c>
      <c r="I770" s="158">
        <v>1.0909</v>
      </c>
      <c r="J770" s="158">
        <v>1.6812</v>
      </c>
      <c r="K770" s="158">
        <v>0.38690000000000002</v>
      </c>
      <c r="L770" s="158">
        <v>0.56620000000000004</v>
      </c>
      <c r="M770" s="158">
        <v>1.0779000000000001</v>
      </c>
      <c r="N770" s="158">
        <v>4.0824999999999996</v>
      </c>
      <c r="O770" s="158">
        <v>8.0661000000000005</v>
      </c>
      <c r="P770" s="158">
        <v>6.7145999999999999</v>
      </c>
      <c r="Q770" s="158">
        <v>7.7839999999999998</v>
      </c>
      <c r="R770" s="158">
        <v>11.690099999999999</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44774</v>
      </c>
      <c r="E771" s="158">
        <v>44.269100000000002</v>
      </c>
      <c r="F771" s="158">
        <v>0.30819999999999997</v>
      </c>
      <c r="G771" s="158">
        <v>0.30819999999999997</v>
      </c>
      <c r="H771" s="158">
        <v>0.64639999999999997</v>
      </c>
      <c r="I771" s="158">
        <v>1.1234</v>
      </c>
      <c r="J771" s="158">
        <v>1.7535000000000001</v>
      </c>
      <c r="K771" s="158">
        <v>0.6038</v>
      </c>
      <c r="L771" s="158">
        <v>0.98660000000000003</v>
      </c>
      <c r="M771" s="158">
        <v>1.75</v>
      </c>
      <c r="N771" s="158">
        <v>5.0410000000000004</v>
      </c>
      <c r="O771" s="158">
        <v>9.282</v>
      </c>
      <c r="P771" s="158">
        <v>7.9340000000000002</v>
      </c>
      <c r="Q771" s="158">
        <v>9.2828999999999997</v>
      </c>
      <c r="R771" s="158">
        <v>12.980600000000001</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44774</v>
      </c>
      <c r="E774" s="158">
        <v>18.826799999999999</v>
      </c>
      <c r="F774" s="158">
        <v>0.56299999999999994</v>
      </c>
      <c r="G774" s="158">
        <v>0.56299999999999994</v>
      </c>
      <c r="H774" s="158">
        <v>1.2079</v>
      </c>
      <c r="I774" s="158">
        <v>2.3340000000000001</v>
      </c>
      <c r="J774" s="158">
        <v>4.3914999999999997</v>
      </c>
      <c r="K774" s="158">
        <v>0.1037</v>
      </c>
      <c r="L774" s="158">
        <v>-0.185</v>
      </c>
      <c r="M774" s="158">
        <v>0.8226</v>
      </c>
      <c r="N774" s="158">
        <v>5.3212000000000002</v>
      </c>
      <c r="O774" s="158">
        <v>11.4764</v>
      </c>
      <c r="P774" s="158">
        <v>8.3741000000000003</v>
      </c>
      <c r="Q774" s="158">
        <v>9.2034000000000002</v>
      </c>
      <c r="R774" s="158">
        <v>14.0992</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44774</v>
      </c>
      <c r="E775" s="158">
        <v>17.340900000000001</v>
      </c>
      <c r="F775" s="158">
        <v>0.55840000000000001</v>
      </c>
      <c r="G775" s="158">
        <v>0.55840000000000001</v>
      </c>
      <c r="H775" s="158">
        <v>1.1975</v>
      </c>
      <c r="I775" s="158">
        <v>2.3121999999999998</v>
      </c>
      <c r="J775" s="158">
        <v>4.3426</v>
      </c>
      <c r="K775" s="158">
        <v>-2.7699999999999999E-2</v>
      </c>
      <c r="L775" s="158">
        <v>-0.4466</v>
      </c>
      <c r="M775" s="158">
        <v>0.41289999999999999</v>
      </c>
      <c r="N775" s="158">
        <v>4.7415000000000003</v>
      </c>
      <c r="O775" s="158">
        <v>10.7859</v>
      </c>
      <c r="P775" s="158">
        <v>7.3404999999999996</v>
      </c>
      <c r="Q775" s="158">
        <v>7.9611999999999998</v>
      </c>
      <c r="R775" s="158">
        <v>13.4008</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44774</v>
      </c>
      <c r="E776" s="158">
        <v>50.706899999999997</v>
      </c>
      <c r="F776" s="158">
        <v>0.62870000000000004</v>
      </c>
      <c r="G776" s="158">
        <v>0.62870000000000004</v>
      </c>
      <c r="H776" s="158">
        <v>1.2972999999999999</v>
      </c>
      <c r="I776" s="158">
        <v>1.9787999999999999</v>
      </c>
      <c r="J776" s="158">
        <v>3.9666000000000001</v>
      </c>
      <c r="K776" s="158">
        <v>1.1825000000000001</v>
      </c>
      <c r="L776" s="158">
        <v>-1.18E-2</v>
      </c>
      <c r="M776" s="158">
        <v>0.2424</v>
      </c>
      <c r="N776" s="158">
        <v>7.8080999999999996</v>
      </c>
      <c r="O776" s="158">
        <v>12.345000000000001</v>
      </c>
      <c r="P776" s="158">
        <v>8.4634999999999998</v>
      </c>
      <c r="Q776" s="158">
        <v>8.3664000000000005</v>
      </c>
      <c r="R776" s="158">
        <v>15.6936</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44774</v>
      </c>
      <c r="E777" s="158">
        <v>56.058399999999999</v>
      </c>
      <c r="F777" s="158">
        <v>0.64270000000000005</v>
      </c>
      <c r="G777" s="158">
        <v>0.64270000000000005</v>
      </c>
      <c r="H777" s="158">
        <v>1.3307</v>
      </c>
      <c r="I777" s="158">
        <v>2.0461</v>
      </c>
      <c r="J777" s="158">
        <v>4.1181999999999999</v>
      </c>
      <c r="K777" s="158">
        <v>1.6283000000000001</v>
      </c>
      <c r="L777" s="158">
        <v>0.84709999999999996</v>
      </c>
      <c r="M777" s="158">
        <v>1.5233000000000001</v>
      </c>
      <c r="N777" s="158">
        <v>9.6049000000000007</v>
      </c>
      <c r="O777" s="158">
        <v>13.9125</v>
      </c>
      <c r="P777" s="158">
        <v>9.9118999999999993</v>
      </c>
      <c r="Q777" s="158">
        <v>9.1579999999999995</v>
      </c>
      <c r="R777" s="158">
        <v>17.451599999999999</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44774</v>
      </c>
      <c r="E780" s="158">
        <v>45.881900000000002</v>
      </c>
      <c r="F780" s="158">
        <v>0.38219999999999998</v>
      </c>
      <c r="G780" s="158">
        <v>0.38219999999999998</v>
      </c>
      <c r="H780" s="158">
        <v>1.2823</v>
      </c>
      <c r="I780" s="158">
        <v>1.9258</v>
      </c>
      <c r="J780" s="158">
        <v>3.1248999999999998</v>
      </c>
      <c r="K780" s="158">
        <v>1.0169999999999999</v>
      </c>
      <c r="L780" s="158">
        <v>1.0699000000000001</v>
      </c>
      <c r="M780" s="158">
        <v>1.3727</v>
      </c>
      <c r="N780" s="158">
        <v>6.6691000000000003</v>
      </c>
      <c r="O780" s="158">
        <v>9.5079999999999991</v>
      </c>
      <c r="P780" s="158">
        <v>7.4614000000000003</v>
      </c>
      <c r="Q780" s="158">
        <v>8.1790000000000003</v>
      </c>
      <c r="R780" s="158">
        <v>12.208</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44774</v>
      </c>
      <c r="E781" s="158">
        <v>54.861364831142502</v>
      </c>
      <c r="F781" s="158">
        <v>0.37380000000000002</v>
      </c>
      <c r="G781" s="158">
        <v>0.37380000000000002</v>
      </c>
      <c r="H781" s="158">
        <v>1.2612000000000001</v>
      </c>
      <c r="I781" s="158">
        <v>1.8843000000000001</v>
      </c>
      <c r="J781" s="158">
        <v>3.0394000000000001</v>
      </c>
      <c r="K781" s="158">
        <v>0.76600000000000001</v>
      </c>
      <c r="L781" s="158">
        <v>0.57909999999999995</v>
      </c>
      <c r="M781" s="158">
        <v>0.52439999999999998</v>
      </c>
      <c r="N781" s="158">
        <v>5.4180999999999999</v>
      </c>
      <c r="O781" s="158">
        <v>8.2883999999999993</v>
      </c>
      <c r="P781" s="158">
        <v>6.3018000000000001</v>
      </c>
      <c r="Q781" s="158">
        <v>7.7119999999999997</v>
      </c>
      <c r="R781" s="158">
        <v>10.9352</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44774</v>
      </c>
      <c r="E782" s="158">
        <v>13.55</v>
      </c>
      <c r="F782" s="158">
        <v>0.44479999999999997</v>
      </c>
      <c r="G782" s="158">
        <v>0.44479999999999997</v>
      </c>
      <c r="H782" s="158">
        <v>1.4221999999999999</v>
      </c>
      <c r="I782" s="158">
        <v>2.1869999999999998</v>
      </c>
      <c r="J782" s="158">
        <v>3.5141</v>
      </c>
      <c r="K782" s="158">
        <v>0.96870000000000001</v>
      </c>
      <c r="L782" s="158">
        <v>0.14779999999999999</v>
      </c>
      <c r="M782" s="158">
        <v>-0.44090000000000001</v>
      </c>
      <c r="N782" s="158">
        <v>3.9908000000000001</v>
      </c>
      <c r="O782" s="158">
        <v>8.6915999999999993</v>
      </c>
      <c r="P782" s="158"/>
      <c r="Q782" s="158">
        <v>7.9303999999999997</v>
      </c>
      <c r="R782" s="158">
        <v>9.3457000000000008</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44774</v>
      </c>
      <c r="E783" s="158">
        <v>13.23</v>
      </c>
      <c r="F783" s="158">
        <v>0.4556</v>
      </c>
      <c r="G783" s="158">
        <v>0.4556</v>
      </c>
      <c r="H783" s="158">
        <v>1.3793</v>
      </c>
      <c r="I783" s="158">
        <v>2.1621999999999999</v>
      </c>
      <c r="J783" s="158">
        <v>3.4401999999999999</v>
      </c>
      <c r="K783" s="158">
        <v>0.76160000000000005</v>
      </c>
      <c r="L783" s="158">
        <v>-0.15090000000000001</v>
      </c>
      <c r="M783" s="158">
        <v>-0.89890000000000003</v>
      </c>
      <c r="N783" s="158">
        <v>3.3593999999999999</v>
      </c>
      <c r="O783" s="158">
        <v>8.0692000000000004</v>
      </c>
      <c r="P783" s="158"/>
      <c r="Q783" s="158">
        <v>7.2843</v>
      </c>
      <c r="R783" s="158">
        <v>8.7213999999999992</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44774</v>
      </c>
      <c r="E784" s="158">
        <v>13.8833</v>
      </c>
      <c r="F784" s="158">
        <v>0.59340000000000004</v>
      </c>
      <c r="G784" s="158">
        <v>0.59340000000000004</v>
      </c>
      <c r="H784" s="158">
        <v>1.4000999999999999</v>
      </c>
      <c r="I784" s="158">
        <v>2.5013999999999998</v>
      </c>
      <c r="J784" s="158">
        <v>4.0509000000000004</v>
      </c>
      <c r="K784" s="158">
        <v>2.2523</v>
      </c>
      <c r="L784" s="158">
        <v>1.4024000000000001</v>
      </c>
      <c r="M784" s="158">
        <v>2.3102999999999998</v>
      </c>
      <c r="N784" s="158">
        <v>7.8985000000000003</v>
      </c>
      <c r="O784" s="158">
        <v>10.7933</v>
      </c>
      <c r="P784" s="158"/>
      <c r="Q784" s="158">
        <v>8.7225999999999999</v>
      </c>
      <c r="R784" s="158">
        <v>14.723800000000001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44774</v>
      </c>
      <c r="E785" s="158">
        <v>13.396699999999999</v>
      </c>
      <c r="F785" s="158">
        <v>0.58640000000000003</v>
      </c>
      <c r="G785" s="158">
        <v>0.58640000000000003</v>
      </c>
      <c r="H785" s="158">
        <v>1.3842000000000001</v>
      </c>
      <c r="I785" s="158">
        <v>2.4689999999999999</v>
      </c>
      <c r="J785" s="158">
        <v>3.9794</v>
      </c>
      <c r="K785" s="158">
        <v>2.0367000000000002</v>
      </c>
      <c r="L785" s="158">
        <v>0.98750000000000004</v>
      </c>
      <c r="M785" s="158">
        <v>1.6780999999999999</v>
      </c>
      <c r="N785" s="158">
        <v>7.0041000000000002</v>
      </c>
      <c r="O785" s="158">
        <v>9.9123999999999999</v>
      </c>
      <c r="P785" s="158"/>
      <c r="Q785" s="158">
        <v>7.7382999999999997</v>
      </c>
      <c r="R785" s="158">
        <v>13.771000000000001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0.4469369565217392</v>
      </c>
      <c r="G786" s="160">
        <v>0.4469369565217392</v>
      </c>
      <c r="H786" s="160">
        <v>1.2006369565217394</v>
      </c>
      <c r="I786" s="160">
        <v>1.9870326086956527</v>
      </c>
      <c r="J786" s="160">
        <v>3.4186217391304354</v>
      </c>
      <c r="K786" s="160">
        <v>0.96562173913043503</v>
      </c>
      <c r="L786" s="160">
        <v>0.13925869565217389</v>
      </c>
      <c r="M786" s="160">
        <v>0.53827391304347838</v>
      </c>
      <c r="N786" s="160">
        <v>4.8941500000000024</v>
      </c>
      <c r="O786" s="160">
        <v>9.6647750000000023</v>
      </c>
      <c r="P786" s="160">
        <v>7.1570406250000005</v>
      </c>
      <c r="Q786" s="160">
        <v>7.813299999999999</v>
      </c>
      <c r="R786" s="160">
        <v>12.045952173913046</v>
      </c>
    </row>
    <row r="787" spans="1:34" x14ac:dyDescent="0.3">
      <c r="A787" s="159" t="s">
        <v>407</v>
      </c>
      <c r="B787" s="154"/>
      <c r="C787" s="154"/>
      <c r="D787" s="154"/>
      <c r="E787" s="154"/>
      <c r="F787" s="160">
        <v>0.48399999999999999</v>
      </c>
      <c r="G787" s="160">
        <v>0.48399999999999999</v>
      </c>
      <c r="H787" s="160">
        <v>1.2166999999999999</v>
      </c>
      <c r="I787" s="160">
        <v>2.0518999999999998</v>
      </c>
      <c r="J787" s="160">
        <v>3.5967000000000002</v>
      </c>
      <c r="K787" s="160">
        <v>0.97160000000000002</v>
      </c>
      <c r="L787" s="160">
        <v>0.20019999999999999</v>
      </c>
      <c r="M787" s="160">
        <v>0.83099999999999996</v>
      </c>
      <c r="N787" s="160">
        <v>4.9543499999999998</v>
      </c>
      <c r="O787" s="160">
        <v>9.9479499999999987</v>
      </c>
      <c r="P787" s="160">
        <v>7.4570000000000007</v>
      </c>
      <c r="Q787" s="160">
        <v>8.1130999999999993</v>
      </c>
      <c r="R787" s="160">
        <v>12.479099999999999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44774</v>
      </c>
      <c r="E790" s="158">
        <v>1095.24</v>
      </c>
      <c r="F790" s="158">
        <v>0.96699999999999997</v>
      </c>
      <c r="G790" s="158">
        <v>0.96699999999999997</v>
      </c>
      <c r="H790" s="158">
        <v>3.3811</v>
      </c>
      <c r="I790" s="158">
        <v>5.6356000000000002</v>
      </c>
      <c r="J790" s="158">
        <v>9.5393000000000008</v>
      </c>
      <c r="K790" s="158">
        <v>-0.45540000000000003</v>
      </c>
      <c r="L790" s="158">
        <v>-4.6638999999999999</v>
      </c>
      <c r="M790" s="158">
        <v>-7.9901</v>
      </c>
      <c r="N790" s="158">
        <v>1.5202</v>
      </c>
      <c r="O790" s="158">
        <v>17.285900000000002</v>
      </c>
      <c r="P790" s="158">
        <v>9.7242999999999995</v>
      </c>
      <c r="Q790" s="158">
        <v>21.667300000000001</v>
      </c>
      <c r="R790" s="158">
        <v>26.5349</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44774</v>
      </c>
      <c r="E791" s="158">
        <v>1194.9100000000001</v>
      </c>
      <c r="F791" s="158">
        <v>0.97350000000000003</v>
      </c>
      <c r="G791" s="158">
        <v>0.97350000000000003</v>
      </c>
      <c r="H791" s="158">
        <v>3.399</v>
      </c>
      <c r="I791" s="158">
        <v>5.6703999999999999</v>
      </c>
      <c r="J791" s="158">
        <v>9.6218000000000004</v>
      </c>
      <c r="K791" s="158">
        <v>-0.2288</v>
      </c>
      <c r="L791" s="158">
        <v>-4.2571000000000003</v>
      </c>
      <c r="M791" s="158">
        <v>-7.3971999999999998</v>
      </c>
      <c r="N791" s="158">
        <v>2.4214000000000002</v>
      </c>
      <c r="O791" s="158">
        <v>18.3032</v>
      </c>
      <c r="P791" s="158">
        <v>10.7744</v>
      </c>
      <c r="Q791" s="158">
        <v>16.404399999999999</v>
      </c>
      <c r="R791" s="158">
        <v>27.6282</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44774</v>
      </c>
      <c r="E792" s="158">
        <v>19.07</v>
      </c>
      <c r="F792" s="158">
        <v>0.95289999999999997</v>
      </c>
      <c r="G792" s="158">
        <v>0.95289999999999997</v>
      </c>
      <c r="H792" s="158">
        <v>4.6078000000000001</v>
      </c>
      <c r="I792" s="158">
        <v>6.2988</v>
      </c>
      <c r="J792" s="158">
        <v>11.260199999999999</v>
      </c>
      <c r="K792" s="158">
        <v>0.68640000000000001</v>
      </c>
      <c r="L792" s="158">
        <v>-5.1715999999999998</v>
      </c>
      <c r="M792" s="158">
        <v>-8.8867999999999991</v>
      </c>
      <c r="N792" s="158">
        <v>3.0811000000000002</v>
      </c>
      <c r="O792" s="158">
        <v>17.6342</v>
      </c>
      <c r="P792" s="158"/>
      <c r="Q792" s="158">
        <v>14.6997</v>
      </c>
      <c r="R792" s="158">
        <v>23.8262</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44774</v>
      </c>
      <c r="E793" s="158">
        <v>17.82</v>
      </c>
      <c r="F793" s="158">
        <v>1.0204</v>
      </c>
      <c r="G793" s="158">
        <v>1.0204</v>
      </c>
      <c r="H793" s="158">
        <v>4.6388999999999996</v>
      </c>
      <c r="I793" s="158">
        <v>6.3246000000000002</v>
      </c>
      <c r="J793" s="158">
        <v>11.166600000000001</v>
      </c>
      <c r="K793" s="158">
        <v>0.39439999999999997</v>
      </c>
      <c r="L793" s="158">
        <v>-5.7142999999999997</v>
      </c>
      <c r="M793" s="158">
        <v>-9.6806999999999999</v>
      </c>
      <c r="N793" s="158">
        <v>1.8286</v>
      </c>
      <c r="O793" s="158">
        <v>16.1081</v>
      </c>
      <c r="P793" s="158"/>
      <c r="Q793" s="158">
        <v>13.0595</v>
      </c>
      <c r="R793" s="158">
        <v>22.235199999999999</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44774</v>
      </c>
      <c r="E794" s="158">
        <v>19.649999999999999</v>
      </c>
      <c r="F794" s="158">
        <v>1.2887</v>
      </c>
      <c r="G794" s="158">
        <v>1.2887</v>
      </c>
      <c r="H794" s="158">
        <v>3.7486999999999999</v>
      </c>
      <c r="I794" s="158">
        <v>6.3311999999999999</v>
      </c>
      <c r="J794" s="158">
        <v>11.9658</v>
      </c>
      <c r="K794" s="158">
        <v>-0.70740000000000003</v>
      </c>
      <c r="L794" s="158">
        <v>-5.0724999999999998</v>
      </c>
      <c r="M794" s="158">
        <v>-2.6263999999999998</v>
      </c>
      <c r="N794" s="158">
        <v>5.1927000000000003</v>
      </c>
      <c r="O794" s="158"/>
      <c r="P794" s="158"/>
      <c r="Q794" s="158">
        <v>38.145699999999998</v>
      </c>
      <c r="R794" s="158">
        <v>36.482199999999999</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44774</v>
      </c>
      <c r="E795" s="158">
        <v>18.98</v>
      </c>
      <c r="F795" s="158">
        <v>1.3348</v>
      </c>
      <c r="G795" s="158">
        <v>1.3348</v>
      </c>
      <c r="H795" s="158">
        <v>3.7158000000000002</v>
      </c>
      <c r="I795" s="158">
        <v>6.2709999999999999</v>
      </c>
      <c r="J795" s="158">
        <v>11.8444</v>
      </c>
      <c r="K795" s="158">
        <v>-1.0943000000000001</v>
      </c>
      <c r="L795" s="158">
        <v>-5.7596999999999996</v>
      </c>
      <c r="M795" s="158">
        <v>-3.7037</v>
      </c>
      <c r="N795" s="158">
        <v>3.6025999999999998</v>
      </c>
      <c r="O795" s="158"/>
      <c r="P795" s="158"/>
      <c r="Q795" s="158">
        <v>35.872</v>
      </c>
      <c r="R795" s="158">
        <v>34.265700000000002</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44774</v>
      </c>
      <c r="E796" s="158">
        <v>238.34</v>
      </c>
      <c r="F796" s="158">
        <v>1.1329</v>
      </c>
      <c r="G796" s="158">
        <v>1.1329</v>
      </c>
      <c r="H796" s="158">
        <v>3.7343000000000002</v>
      </c>
      <c r="I796" s="158">
        <v>6.2926000000000002</v>
      </c>
      <c r="J796" s="158">
        <v>10.907400000000001</v>
      </c>
      <c r="K796" s="158">
        <v>2.016</v>
      </c>
      <c r="L796" s="158">
        <v>-3.6816</v>
      </c>
      <c r="M796" s="158">
        <v>-4.1695000000000002</v>
      </c>
      <c r="N796" s="158">
        <v>7.3555000000000001</v>
      </c>
      <c r="O796" s="158">
        <v>21.552399999999999</v>
      </c>
      <c r="P796" s="158">
        <v>14.6599</v>
      </c>
      <c r="Q796" s="158">
        <v>14.713800000000001</v>
      </c>
      <c r="R796" s="158">
        <v>27.568200000000001</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44774</v>
      </c>
      <c r="E797" s="158">
        <v>220.11</v>
      </c>
      <c r="F797" s="158">
        <v>1.121</v>
      </c>
      <c r="G797" s="158">
        <v>1.121</v>
      </c>
      <c r="H797" s="158">
        <v>3.7081</v>
      </c>
      <c r="I797" s="158">
        <v>6.2358000000000002</v>
      </c>
      <c r="J797" s="158">
        <v>10.775</v>
      </c>
      <c r="K797" s="158">
        <v>1.6534</v>
      </c>
      <c r="L797" s="158">
        <v>-4.3333000000000004</v>
      </c>
      <c r="M797" s="158">
        <v>-5.1414</v>
      </c>
      <c r="N797" s="158">
        <v>5.8832000000000004</v>
      </c>
      <c r="O797" s="158">
        <v>19.9451</v>
      </c>
      <c r="P797" s="158">
        <v>13.4221</v>
      </c>
      <c r="Q797" s="158">
        <v>17.783799999999999</v>
      </c>
      <c r="R797" s="158">
        <v>25.884599999999999</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44774</v>
      </c>
      <c r="E798" s="158">
        <v>68.352000000000004</v>
      </c>
      <c r="F798" s="158">
        <v>1.1244000000000001</v>
      </c>
      <c r="G798" s="158">
        <v>1.1244000000000001</v>
      </c>
      <c r="H798" s="158">
        <v>4.4339000000000004</v>
      </c>
      <c r="I798" s="158">
        <v>6.9051999999999998</v>
      </c>
      <c r="J798" s="158">
        <v>13.2049</v>
      </c>
      <c r="K798" s="158">
        <v>3.3037999999999998</v>
      </c>
      <c r="L798" s="158">
        <v>-3.8325</v>
      </c>
      <c r="M798" s="158">
        <v>-6.7885</v>
      </c>
      <c r="N798" s="158">
        <v>0.84389999999999998</v>
      </c>
      <c r="O798" s="158">
        <v>20.2271</v>
      </c>
      <c r="P798" s="158">
        <v>13.082599999999999</v>
      </c>
      <c r="Q798" s="158">
        <v>15.039899999999999</v>
      </c>
      <c r="R798" s="158">
        <v>27.805099999999999</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44774</v>
      </c>
      <c r="E799" s="158">
        <v>188.88159836872899</v>
      </c>
      <c r="F799" s="158">
        <v>1.1237999999999999</v>
      </c>
      <c r="G799" s="158">
        <v>1.1237999999999999</v>
      </c>
      <c r="H799" s="158">
        <v>4.4333</v>
      </c>
      <c r="I799" s="158">
        <v>6.9053000000000004</v>
      </c>
      <c r="J799" s="158">
        <v>13.203900000000001</v>
      </c>
      <c r="K799" s="158">
        <v>3.3033000000000001</v>
      </c>
      <c r="L799" s="158">
        <v>-3.8331</v>
      </c>
      <c r="M799" s="158">
        <v>-6.7895000000000003</v>
      </c>
      <c r="N799" s="158">
        <v>0.84250000000000003</v>
      </c>
      <c r="O799" s="158">
        <v>19.653099999999998</v>
      </c>
      <c r="P799" s="158">
        <v>12.4663</v>
      </c>
      <c r="Q799" s="158">
        <v>14.714399999999999</v>
      </c>
      <c r="R799" s="158">
        <v>27.805299999999999</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44774</v>
      </c>
      <c r="E800" s="158">
        <v>63.406999999999996</v>
      </c>
      <c r="F800" s="158">
        <v>1.1147</v>
      </c>
      <c r="G800" s="158">
        <v>1.1147</v>
      </c>
      <c r="H800" s="158">
        <v>4.4115000000000002</v>
      </c>
      <c r="I800" s="158">
        <v>6.8573000000000004</v>
      </c>
      <c r="J800" s="158">
        <v>13.093500000000001</v>
      </c>
      <c r="K800" s="158">
        <v>2.9952999999999999</v>
      </c>
      <c r="L800" s="158">
        <v>-4.3765000000000001</v>
      </c>
      <c r="M800" s="158">
        <v>-7.5888</v>
      </c>
      <c r="N800" s="158">
        <v>-0.32379999999999998</v>
      </c>
      <c r="O800" s="158">
        <v>18.976600000000001</v>
      </c>
      <c r="P800" s="158">
        <v>12.0297</v>
      </c>
      <c r="Q800" s="158">
        <v>12.9551</v>
      </c>
      <c r="R800" s="158">
        <v>26.428699999999999</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44774</v>
      </c>
      <c r="E801" s="158">
        <v>790.803982538887</v>
      </c>
      <c r="F801" s="158">
        <v>1.1148</v>
      </c>
      <c r="G801" s="158">
        <v>1.1148</v>
      </c>
      <c r="H801" s="158">
        <v>4.4096000000000002</v>
      </c>
      <c r="I801" s="158">
        <v>6.8563999999999998</v>
      </c>
      <c r="J801" s="158">
        <v>13.093400000000001</v>
      </c>
      <c r="K801" s="158">
        <v>2.9954000000000001</v>
      </c>
      <c r="L801" s="158">
        <v>-4.3765000000000001</v>
      </c>
      <c r="M801" s="158">
        <v>-7.5887000000000002</v>
      </c>
      <c r="N801" s="158">
        <v>-0.32350000000000001</v>
      </c>
      <c r="O801" s="158">
        <v>18.406500000000001</v>
      </c>
      <c r="P801" s="158">
        <v>11.4124</v>
      </c>
      <c r="Q801" s="158">
        <v>18.877500000000001</v>
      </c>
      <c r="R801" s="158">
        <v>26.4299</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44774</v>
      </c>
      <c r="E802" s="158">
        <v>24.934999999999999</v>
      </c>
      <c r="F802" s="158">
        <v>0.9637</v>
      </c>
      <c r="G802" s="158">
        <v>0.9637</v>
      </c>
      <c r="H802" s="158">
        <v>3.2248999999999999</v>
      </c>
      <c r="I802" s="158">
        <v>5.8316999999999997</v>
      </c>
      <c r="J802" s="158">
        <v>10.871499999999999</v>
      </c>
      <c r="K802" s="158">
        <v>2.5878000000000001</v>
      </c>
      <c r="L802" s="158">
        <v>-2.2502</v>
      </c>
      <c r="M802" s="158">
        <v>-2.2923</v>
      </c>
      <c r="N802" s="158">
        <v>7.2381000000000002</v>
      </c>
      <c r="O802" s="158">
        <v>20.0715</v>
      </c>
      <c r="P802" s="158">
        <v>13.6267</v>
      </c>
      <c r="Q802" s="158">
        <v>12.963200000000001</v>
      </c>
      <c r="R802" s="158">
        <v>30.575399999999998</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44774</v>
      </c>
      <c r="E803" s="158">
        <v>22.594999999999999</v>
      </c>
      <c r="F803" s="158">
        <v>0.94710000000000005</v>
      </c>
      <c r="G803" s="158">
        <v>0.94710000000000005</v>
      </c>
      <c r="H803" s="158">
        <v>3.1877</v>
      </c>
      <c r="I803" s="158">
        <v>5.7619999999999996</v>
      </c>
      <c r="J803" s="158">
        <v>10.711</v>
      </c>
      <c r="K803" s="158">
        <v>2.1335000000000002</v>
      </c>
      <c r="L803" s="158">
        <v>-3.0880999999999998</v>
      </c>
      <c r="M803" s="158">
        <v>-3.5556000000000001</v>
      </c>
      <c r="N803" s="158">
        <v>5.3822000000000001</v>
      </c>
      <c r="O803" s="158">
        <v>17.970800000000001</v>
      </c>
      <c r="P803" s="158">
        <v>11.847</v>
      </c>
      <c r="Q803" s="158">
        <v>11.4878</v>
      </c>
      <c r="R803" s="158">
        <v>28.309799999999999</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44774</v>
      </c>
      <c r="E804" s="158">
        <v>944.46410000000003</v>
      </c>
      <c r="F804" s="158">
        <v>1.046</v>
      </c>
      <c r="G804" s="158">
        <v>1.046</v>
      </c>
      <c r="H804" s="158">
        <v>2.0154000000000001</v>
      </c>
      <c r="I804" s="158">
        <v>4.4002999999999997</v>
      </c>
      <c r="J804" s="158">
        <v>9.1949000000000005</v>
      </c>
      <c r="K804" s="158">
        <v>0.79530000000000001</v>
      </c>
      <c r="L804" s="158">
        <v>-4.1036999999999999</v>
      </c>
      <c r="M804" s="158">
        <v>-4.9302999999999999</v>
      </c>
      <c r="N804" s="158">
        <v>9.2292000000000005</v>
      </c>
      <c r="O804" s="158">
        <v>20.109300000000001</v>
      </c>
      <c r="P804" s="158">
        <v>10.772399999999999</v>
      </c>
      <c r="Q804" s="158">
        <v>17.734300000000001</v>
      </c>
      <c r="R804" s="158">
        <v>33.202300000000001</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44774</v>
      </c>
      <c r="E805" s="158">
        <v>1027.5717</v>
      </c>
      <c r="F805" s="158">
        <v>1.0519000000000001</v>
      </c>
      <c r="G805" s="158">
        <v>1.0519000000000001</v>
      </c>
      <c r="H805" s="158">
        <v>2.0295000000000001</v>
      </c>
      <c r="I805" s="158">
        <v>4.4288999999999996</v>
      </c>
      <c r="J805" s="158">
        <v>9.2612000000000005</v>
      </c>
      <c r="K805" s="158">
        <v>0.98170000000000002</v>
      </c>
      <c r="L805" s="158">
        <v>-3.7599</v>
      </c>
      <c r="M805" s="158">
        <v>-4.4203000000000001</v>
      </c>
      <c r="N805" s="158">
        <v>10.013299999999999</v>
      </c>
      <c r="O805" s="158">
        <v>21.004300000000001</v>
      </c>
      <c r="P805" s="158">
        <v>11.7033</v>
      </c>
      <c r="Q805" s="158">
        <v>15.7104</v>
      </c>
      <c r="R805" s="158">
        <v>34.170900000000003</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44774</v>
      </c>
      <c r="E806" s="158">
        <v>1058.835</v>
      </c>
      <c r="F806" s="158">
        <v>1.0731999999999999</v>
      </c>
      <c r="G806" s="158">
        <v>1.0731999999999999</v>
      </c>
      <c r="H806" s="158">
        <v>3.7873000000000001</v>
      </c>
      <c r="I806" s="158">
        <v>6.2382</v>
      </c>
      <c r="J806" s="158">
        <v>10.4671</v>
      </c>
      <c r="K806" s="158">
        <v>3.8801999999999999</v>
      </c>
      <c r="L806" s="158">
        <v>3.2467000000000001</v>
      </c>
      <c r="M806" s="158">
        <v>4.8932000000000002</v>
      </c>
      <c r="N806" s="158">
        <v>17.642700000000001</v>
      </c>
      <c r="O806" s="158">
        <v>18.525099999999998</v>
      </c>
      <c r="P806" s="158">
        <v>11.7637</v>
      </c>
      <c r="Q806" s="158">
        <v>18.403199999999998</v>
      </c>
      <c r="R806" s="158">
        <v>37.617800000000003</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44774</v>
      </c>
      <c r="E807" s="158">
        <v>1135.259</v>
      </c>
      <c r="F807" s="158">
        <v>1.0790999999999999</v>
      </c>
      <c r="G807" s="158">
        <v>1.0790999999999999</v>
      </c>
      <c r="H807" s="158">
        <v>3.8014999999999999</v>
      </c>
      <c r="I807" s="158">
        <v>6.2671000000000001</v>
      </c>
      <c r="J807" s="158">
        <v>10.532999999999999</v>
      </c>
      <c r="K807" s="158">
        <v>4.0616000000000003</v>
      </c>
      <c r="L807" s="158">
        <v>3.5941000000000001</v>
      </c>
      <c r="M807" s="158">
        <v>5.4237000000000002</v>
      </c>
      <c r="N807" s="158">
        <v>18.418399999999998</v>
      </c>
      <c r="O807" s="158">
        <v>19.2376</v>
      </c>
      <c r="P807" s="158">
        <v>12.536199999999999</v>
      </c>
      <c r="Q807" s="158">
        <v>15.1539</v>
      </c>
      <c r="R807" s="158">
        <v>38.471800000000002</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44774</v>
      </c>
      <c r="E808" s="158">
        <v>126.6707</v>
      </c>
      <c r="F808" s="158">
        <v>1.181</v>
      </c>
      <c r="G808" s="158">
        <v>1.181</v>
      </c>
      <c r="H808" s="158">
        <v>4.1493000000000002</v>
      </c>
      <c r="I808" s="158">
        <v>6.7061999999999999</v>
      </c>
      <c r="J808" s="158">
        <v>11.51</v>
      </c>
      <c r="K808" s="158">
        <v>-0.88880000000000003</v>
      </c>
      <c r="L808" s="158">
        <v>-6.7877000000000001</v>
      </c>
      <c r="M808" s="158">
        <v>-5.3464999999999998</v>
      </c>
      <c r="N808" s="158">
        <v>4.1936</v>
      </c>
      <c r="O808" s="158">
        <v>17.353000000000002</v>
      </c>
      <c r="P808" s="158">
        <v>8.3165999999999993</v>
      </c>
      <c r="Q808" s="158">
        <v>14.756399999999999</v>
      </c>
      <c r="R808" s="158">
        <v>26.106400000000001</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44774</v>
      </c>
      <c r="E809" s="158">
        <v>137.8854</v>
      </c>
      <c r="F809" s="158">
        <v>1.1903999999999999</v>
      </c>
      <c r="G809" s="158">
        <v>1.1903999999999999</v>
      </c>
      <c r="H809" s="158">
        <v>4.1742999999999997</v>
      </c>
      <c r="I809" s="158">
        <v>6.7592999999999996</v>
      </c>
      <c r="J809" s="158">
        <v>11.629300000000001</v>
      </c>
      <c r="K809" s="158">
        <v>-0.5736</v>
      </c>
      <c r="L809" s="158">
        <v>-6.2229999999999999</v>
      </c>
      <c r="M809" s="158">
        <v>-4.4909999999999997</v>
      </c>
      <c r="N809" s="158">
        <v>5.4512</v>
      </c>
      <c r="O809" s="158">
        <v>18.734100000000002</v>
      </c>
      <c r="P809" s="158">
        <v>9.4277999999999995</v>
      </c>
      <c r="Q809" s="158">
        <v>14.3071</v>
      </c>
      <c r="R809" s="158">
        <v>27.600100000000001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44774</v>
      </c>
      <c r="E810" s="158">
        <v>34.369999999999997</v>
      </c>
      <c r="F810" s="158">
        <v>1.3565</v>
      </c>
      <c r="G810" s="158">
        <v>1.3565</v>
      </c>
      <c r="H810" s="158">
        <v>4.6271000000000004</v>
      </c>
      <c r="I810" s="158">
        <v>7.2721999999999998</v>
      </c>
      <c r="J810" s="158">
        <v>12.6516</v>
      </c>
      <c r="K810" s="158">
        <v>2.0184000000000002</v>
      </c>
      <c r="L810" s="158">
        <v>-3.0739000000000001</v>
      </c>
      <c r="M810" s="158">
        <v>-2.6345999999999998</v>
      </c>
      <c r="N810" s="158">
        <v>11.2658</v>
      </c>
      <c r="O810" s="158">
        <v>20.774000000000001</v>
      </c>
      <c r="P810" s="158">
        <v>11.4975</v>
      </c>
      <c r="Q810" s="158">
        <v>15.933199999999999</v>
      </c>
      <c r="R810" s="158">
        <v>28.749199999999998</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44774</v>
      </c>
      <c r="E811" s="158">
        <v>38.31</v>
      </c>
      <c r="F811" s="158">
        <v>1.3759999999999999</v>
      </c>
      <c r="G811" s="158">
        <v>1.3759999999999999</v>
      </c>
      <c r="H811" s="158">
        <v>4.6435000000000004</v>
      </c>
      <c r="I811" s="158">
        <v>7.3109000000000002</v>
      </c>
      <c r="J811" s="158">
        <v>12.776</v>
      </c>
      <c r="K811" s="158">
        <v>2.4058000000000002</v>
      </c>
      <c r="L811" s="158">
        <v>-2.4695</v>
      </c>
      <c r="M811" s="158">
        <v>-1.6684000000000001</v>
      </c>
      <c r="N811" s="158">
        <v>12.742800000000001</v>
      </c>
      <c r="O811" s="158">
        <v>22.360700000000001</v>
      </c>
      <c r="P811" s="158">
        <v>13.247400000000001</v>
      </c>
      <c r="Q811" s="158">
        <v>17.4497</v>
      </c>
      <c r="R811" s="158">
        <v>30.438800000000001</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44774</v>
      </c>
      <c r="E812" s="158">
        <v>143.99</v>
      </c>
      <c r="F812" s="158">
        <v>1.3015000000000001</v>
      </c>
      <c r="G812" s="158">
        <v>1.3015000000000001</v>
      </c>
      <c r="H812" s="158">
        <v>3.6048</v>
      </c>
      <c r="I812" s="158">
        <v>5.8128000000000002</v>
      </c>
      <c r="J812" s="158">
        <v>11.732799999999999</v>
      </c>
      <c r="K812" s="158">
        <v>2.8647</v>
      </c>
      <c r="L812" s="158">
        <v>-3.278</v>
      </c>
      <c r="M812" s="158">
        <v>-2.4392</v>
      </c>
      <c r="N812" s="158">
        <v>7.1593</v>
      </c>
      <c r="O812" s="158">
        <v>16.584299999999999</v>
      </c>
      <c r="P812" s="158">
        <v>9.4667999999999992</v>
      </c>
      <c r="Q812" s="158">
        <v>14.1646</v>
      </c>
      <c r="R812" s="158">
        <v>27.253499999999999</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44774</v>
      </c>
      <c r="E813" s="158">
        <v>134.53</v>
      </c>
      <c r="F813" s="158">
        <v>1.2950999999999999</v>
      </c>
      <c r="G813" s="158">
        <v>1.2950999999999999</v>
      </c>
      <c r="H813" s="158">
        <v>3.5882000000000001</v>
      </c>
      <c r="I813" s="158">
        <v>5.7874999999999996</v>
      </c>
      <c r="J813" s="158">
        <v>11.6617</v>
      </c>
      <c r="K813" s="158">
        <v>2.6789999999999998</v>
      </c>
      <c r="L813" s="158">
        <v>-3.6179999999999999</v>
      </c>
      <c r="M813" s="158">
        <v>-2.9504999999999999</v>
      </c>
      <c r="N813" s="158">
        <v>6.4066999999999998</v>
      </c>
      <c r="O813" s="158">
        <v>15.782299999999999</v>
      </c>
      <c r="P813" s="158">
        <v>8.6969999999999992</v>
      </c>
      <c r="Q813" s="158">
        <v>16.6767</v>
      </c>
      <c r="R813" s="158">
        <v>26.3614</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44774</v>
      </c>
      <c r="E814" s="158">
        <v>57.593400000000003</v>
      </c>
      <c r="F814" s="158">
        <v>1.1111</v>
      </c>
      <c r="G814" s="158">
        <v>1.1111</v>
      </c>
      <c r="H814" s="158">
        <v>3.3611</v>
      </c>
      <c r="I814" s="158">
        <v>6.2996999999999996</v>
      </c>
      <c r="J814" s="158">
        <v>10.6601</v>
      </c>
      <c r="K814" s="158">
        <v>5.3301999999999996</v>
      </c>
      <c r="L814" s="158">
        <v>0.14380000000000001</v>
      </c>
      <c r="M814" s="158">
        <v>0.67020000000000002</v>
      </c>
      <c r="N814" s="158">
        <v>13.4275</v>
      </c>
      <c r="O814" s="158">
        <v>20.543500000000002</v>
      </c>
      <c r="P814" s="158">
        <v>12.488200000000001</v>
      </c>
      <c r="Q814" s="158">
        <v>16.130400000000002</v>
      </c>
      <c r="R814" s="158">
        <v>31.6022</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44774</v>
      </c>
      <c r="E815" s="158">
        <v>52.492699999999999</v>
      </c>
      <c r="F815" s="158">
        <v>1.1032</v>
      </c>
      <c r="G815" s="158">
        <v>1.1032</v>
      </c>
      <c r="H815" s="158">
        <v>3.3431000000000002</v>
      </c>
      <c r="I815" s="158">
        <v>6.2667999999999999</v>
      </c>
      <c r="J815" s="158">
        <v>10.586600000000001</v>
      </c>
      <c r="K815" s="158">
        <v>5.1204000000000001</v>
      </c>
      <c r="L815" s="158">
        <v>-0.21390000000000001</v>
      </c>
      <c r="M815" s="158">
        <v>9.7299999999999998E-2</v>
      </c>
      <c r="N815" s="158">
        <v>12.5557</v>
      </c>
      <c r="O815" s="158">
        <v>19.6127</v>
      </c>
      <c r="P815" s="158">
        <v>11.6175</v>
      </c>
      <c r="Q815" s="158">
        <v>12.7052</v>
      </c>
      <c r="R815" s="158">
        <v>30.587800000000001</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44774</v>
      </c>
      <c r="E816" s="158">
        <v>52.177999999999997</v>
      </c>
      <c r="F816" s="158">
        <v>1.3067</v>
      </c>
      <c r="G816" s="158">
        <v>1.3067</v>
      </c>
      <c r="H816" s="158">
        <v>3.4087999999999998</v>
      </c>
      <c r="I816" s="158">
        <v>6.2211999999999996</v>
      </c>
      <c r="J816" s="158">
        <v>10.922599999999999</v>
      </c>
      <c r="K816" s="158">
        <v>1.6976</v>
      </c>
      <c r="L816" s="158">
        <v>-2.4455</v>
      </c>
      <c r="M816" s="158">
        <v>-2.9733999999999998</v>
      </c>
      <c r="N816" s="158">
        <v>5.0556999999999999</v>
      </c>
      <c r="O816" s="158">
        <v>15.651400000000001</v>
      </c>
      <c r="P816" s="158">
        <v>10.3025</v>
      </c>
      <c r="Q816" s="158">
        <v>13.6677</v>
      </c>
      <c r="R816" s="158">
        <v>23.746500000000001</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44774</v>
      </c>
      <c r="E817" s="158">
        <v>57.274999999999999</v>
      </c>
      <c r="F817" s="158">
        <v>1.3143</v>
      </c>
      <c r="G817" s="158">
        <v>1.3143</v>
      </c>
      <c r="H817" s="158">
        <v>3.4255</v>
      </c>
      <c r="I817" s="158">
        <v>6.2576999999999998</v>
      </c>
      <c r="J817" s="158">
        <v>11.008800000000001</v>
      </c>
      <c r="K817" s="158">
        <v>1.9473</v>
      </c>
      <c r="L817" s="158">
        <v>-1.9818</v>
      </c>
      <c r="M817" s="158">
        <v>-2.2793999999999999</v>
      </c>
      <c r="N817" s="158">
        <v>6.0609000000000002</v>
      </c>
      <c r="O817" s="158">
        <v>16.758400000000002</v>
      </c>
      <c r="P817" s="158">
        <v>11.4068</v>
      </c>
      <c r="Q817" s="158">
        <v>16.378499999999999</v>
      </c>
      <c r="R817" s="158">
        <v>24.929500000000001</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44774</v>
      </c>
      <c r="E818" s="158">
        <v>125.932</v>
      </c>
      <c r="F818" s="158">
        <v>1.5999000000000001</v>
      </c>
      <c r="G818" s="158">
        <v>1.5999000000000001</v>
      </c>
      <c r="H818" s="158">
        <v>3.2052</v>
      </c>
      <c r="I818" s="158">
        <v>4.9276</v>
      </c>
      <c r="J818" s="158">
        <v>9.5374999999999996</v>
      </c>
      <c r="K818" s="158">
        <v>1.1169</v>
      </c>
      <c r="L818" s="158">
        <v>-1.5879000000000001</v>
      </c>
      <c r="M818" s="158">
        <v>-3.7784</v>
      </c>
      <c r="N818" s="158">
        <v>6.7066999999999997</v>
      </c>
      <c r="O818" s="158">
        <v>15.7057</v>
      </c>
      <c r="P818" s="158">
        <v>9.5406999999999993</v>
      </c>
      <c r="Q818" s="158">
        <v>13.302099999999999</v>
      </c>
      <c r="R818" s="158">
        <v>23.451799999999999</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44774</v>
      </c>
      <c r="E819" s="158">
        <v>117.825</v>
      </c>
      <c r="F819" s="158">
        <v>1.5943000000000001</v>
      </c>
      <c r="G819" s="158">
        <v>1.5943000000000001</v>
      </c>
      <c r="H819" s="158">
        <v>3.1905000000000001</v>
      </c>
      <c r="I819" s="158">
        <v>4.8974000000000002</v>
      </c>
      <c r="J819" s="158">
        <v>9.4681999999999995</v>
      </c>
      <c r="K819" s="158">
        <v>0.92420000000000002</v>
      </c>
      <c r="L819" s="158">
        <v>-1.9416</v>
      </c>
      <c r="M819" s="158">
        <v>-4.2960000000000003</v>
      </c>
      <c r="N819" s="158">
        <v>5.9282000000000004</v>
      </c>
      <c r="O819" s="158">
        <v>14.8964</v>
      </c>
      <c r="P819" s="158">
        <v>8.7568999999999999</v>
      </c>
      <c r="Q819" s="158">
        <v>15.398999999999999</v>
      </c>
      <c r="R819" s="158">
        <v>22.566800000000001</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44774</v>
      </c>
      <c r="E820" s="158">
        <v>69.507099999999994</v>
      </c>
      <c r="F820" s="158">
        <v>1.0144</v>
      </c>
      <c r="G820" s="158">
        <v>1.0144</v>
      </c>
      <c r="H820" s="158">
        <v>2.4298999999999999</v>
      </c>
      <c r="I820" s="158">
        <v>4.8963000000000001</v>
      </c>
      <c r="J820" s="158">
        <v>9.4486000000000008</v>
      </c>
      <c r="K820" s="158">
        <v>1.9762</v>
      </c>
      <c r="L820" s="158">
        <v>-3.8969999999999998</v>
      </c>
      <c r="M820" s="158">
        <v>-4.9141000000000004</v>
      </c>
      <c r="N820" s="158">
        <v>4.1265999999999998</v>
      </c>
      <c r="O820" s="158">
        <v>13.7224</v>
      </c>
      <c r="P820" s="158">
        <v>8.9489000000000001</v>
      </c>
      <c r="Q820" s="158">
        <v>10.166700000000001</v>
      </c>
      <c r="R820" s="158">
        <v>20.340499999999999</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44774</v>
      </c>
      <c r="E821" s="158">
        <v>64.7423</v>
      </c>
      <c r="F821" s="158">
        <v>1.0072000000000001</v>
      </c>
      <c r="G821" s="158">
        <v>1.0072000000000001</v>
      </c>
      <c r="H821" s="158">
        <v>2.4138999999999999</v>
      </c>
      <c r="I821" s="158">
        <v>4.8642000000000003</v>
      </c>
      <c r="J821" s="158">
        <v>9.3742000000000001</v>
      </c>
      <c r="K821" s="158">
        <v>1.7565999999999999</v>
      </c>
      <c r="L821" s="158">
        <v>-4.3238000000000003</v>
      </c>
      <c r="M821" s="158">
        <v>-5.5629</v>
      </c>
      <c r="N821" s="158">
        <v>3.1545999999999998</v>
      </c>
      <c r="O821" s="158">
        <v>12.773899999999999</v>
      </c>
      <c r="P821" s="158">
        <v>8.0140999999999991</v>
      </c>
      <c r="Q821" s="158">
        <v>8.8986999999999998</v>
      </c>
      <c r="R821" s="158">
        <v>19.237200000000001</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44774</v>
      </c>
      <c r="E822" s="158">
        <v>34.944800000000001</v>
      </c>
      <c r="F822" s="158">
        <v>1.0929</v>
      </c>
      <c r="G822" s="158">
        <v>1.0929</v>
      </c>
      <c r="H822" s="158">
        <v>3.4277000000000002</v>
      </c>
      <c r="I822" s="158">
        <v>5.2041000000000004</v>
      </c>
      <c r="J822" s="158">
        <v>8.8939000000000004</v>
      </c>
      <c r="K822" s="158">
        <v>0.72750000000000004</v>
      </c>
      <c r="L822" s="158">
        <v>-4.7531999999999996</v>
      </c>
      <c r="M822" s="158">
        <v>-8.1547999999999998</v>
      </c>
      <c r="N822" s="158">
        <v>-4.7832999999999997</v>
      </c>
      <c r="O822" s="158">
        <v>10.911</v>
      </c>
      <c r="P822" s="158">
        <v>5.7960000000000003</v>
      </c>
      <c r="Q822" s="158">
        <v>16.342700000000001</v>
      </c>
      <c r="R822" s="158">
        <v>14.923299999999999</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44774</v>
      </c>
      <c r="E823" s="158">
        <v>32.3369</v>
      </c>
      <c r="F823" s="158">
        <v>1.0860000000000001</v>
      </c>
      <c r="G823" s="158">
        <v>1.0860000000000001</v>
      </c>
      <c r="H823" s="158">
        <v>3.4108999999999998</v>
      </c>
      <c r="I823" s="158">
        <v>5.1702000000000004</v>
      </c>
      <c r="J823" s="158">
        <v>8.8169000000000004</v>
      </c>
      <c r="K823" s="158">
        <v>0.50470000000000004</v>
      </c>
      <c r="L823" s="158">
        <v>-5.1661999999999999</v>
      </c>
      <c r="M823" s="158">
        <v>-8.7553999999999998</v>
      </c>
      <c r="N823" s="158">
        <v>-5.6237000000000004</v>
      </c>
      <c r="O823" s="158">
        <v>9.9169</v>
      </c>
      <c r="P823" s="158">
        <v>4.8358999999999996</v>
      </c>
      <c r="Q823" s="158">
        <v>15.2561</v>
      </c>
      <c r="R823" s="158">
        <v>13.9023</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44774</v>
      </c>
      <c r="E824" s="158">
        <v>16.9968</v>
      </c>
      <c r="F824" s="158">
        <v>1.0283</v>
      </c>
      <c r="G824" s="158">
        <v>1.0283</v>
      </c>
      <c r="H824" s="158">
        <v>3.7902999999999998</v>
      </c>
      <c r="I824" s="158">
        <v>6.0774999999999997</v>
      </c>
      <c r="J824" s="158">
        <v>11.0162</v>
      </c>
      <c r="K824" s="158">
        <v>1.1323000000000001</v>
      </c>
      <c r="L824" s="158">
        <v>-1.6177999999999999</v>
      </c>
      <c r="M824" s="158">
        <v>-3.5653000000000001</v>
      </c>
      <c r="N824" s="158">
        <v>9.5549999999999997</v>
      </c>
      <c r="O824" s="158">
        <v>18.156199999999998</v>
      </c>
      <c r="P824" s="158"/>
      <c r="Q824" s="158">
        <v>13.9358</v>
      </c>
      <c r="R824" s="158">
        <v>28.176100000000002</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44774</v>
      </c>
      <c r="E825" s="158">
        <v>15.629200000000001</v>
      </c>
      <c r="F825" s="158">
        <v>1.0127999999999999</v>
      </c>
      <c r="G825" s="158">
        <v>1.0127999999999999</v>
      </c>
      <c r="H825" s="158">
        <v>3.7526999999999999</v>
      </c>
      <c r="I825" s="158">
        <v>6.0202999999999998</v>
      </c>
      <c r="J825" s="158">
        <v>10.854799999999999</v>
      </c>
      <c r="K825" s="158">
        <v>0.58819999999999995</v>
      </c>
      <c r="L825" s="158">
        <v>-2.6515</v>
      </c>
      <c r="M825" s="158">
        <v>-5.0248999999999997</v>
      </c>
      <c r="N825" s="158">
        <v>7.4076000000000004</v>
      </c>
      <c r="O825" s="158">
        <v>15.838699999999999</v>
      </c>
      <c r="P825" s="158"/>
      <c r="Q825" s="158">
        <v>11.6092</v>
      </c>
      <c r="R825" s="158">
        <v>25.614999999999998</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44774</v>
      </c>
      <c r="E826" s="158">
        <v>50.655799999999999</v>
      </c>
      <c r="F826" s="158">
        <v>1.3572</v>
      </c>
      <c r="G826" s="158">
        <v>1.3572</v>
      </c>
      <c r="H826" s="158">
        <v>3.2534000000000001</v>
      </c>
      <c r="I826" s="158">
        <v>5.0780000000000003</v>
      </c>
      <c r="J826" s="158">
        <v>8.2219999999999995</v>
      </c>
      <c r="K826" s="158">
        <v>-0.12759999999999999</v>
      </c>
      <c r="L826" s="158">
        <v>-4.9790000000000001</v>
      </c>
      <c r="M826" s="158">
        <v>-5.8276000000000003</v>
      </c>
      <c r="N826" s="158">
        <v>4.5644</v>
      </c>
      <c r="O826" s="158">
        <v>26.143599999999999</v>
      </c>
      <c r="P826" s="158">
        <v>18.540199999999999</v>
      </c>
      <c r="Q826" s="158">
        <v>19.3249</v>
      </c>
      <c r="R826" s="158">
        <v>28.792999999999999</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44774</v>
      </c>
      <c r="E827" s="158">
        <v>47.544199999999996</v>
      </c>
      <c r="F827" s="158">
        <v>1.3478000000000001</v>
      </c>
      <c r="G827" s="158">
        <v>1.3478000000000001</v>
      </c>
      <c r="H827" s="158">
        <v>3.2311000000000001</v>
      </c>
      <c r="I827" s="158">
        <v>5.0327000000000002</v>
      </c>
      <c r="J827" s="158">
        <v>8.1186000000000007</v>
      </c>
      <c r="K827" s="158">
        <v>-0.4168</v>
      </c>
      <c r="L827" s="158">
        <v>-5.4827000000000004</v>
      </c>
      <c r="M827" s="158">
        <v>-6.5537999999999998</v>
      </c>
      <c r="N827" s="158">
        <v>3.5013999999999998</v>
      </c>
      <c r="O827" s="158">
        <v>24.9329</v>
      </c>
      <c r="P827" s="158">
        <v>17.5547</v>
      </c>
      <c r="Q827" s="158">
        <v>18.504100000000001</v>
      </c>
      <c r="R827" s="158">
        <v>27.489000000000001</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44774</v>
      </c>
      <c r="E828" s="158">
        <v>27.79</v>
      </c>
      <c r="F828" s="158">
        <v>1.2385999999999999</v>
      </c>
      <c r="G828" s="158">
        <v>1.2385999999999999</v>
      </c>
      <c r="H828" s="158">
        <v>2.7736999999999998</v>
      </c>
      <c r="I828" s="158">
        <v>5.7458</v>
      </c>
      <c r="J828" s="158">
        <v>10.4092</v>
      </c>
      <c r="K828" s="158">
        <v>0.28870000000000001</v>
      </c>
      <c r="L828" s="158">
        <v>-7.15</v>
      </c>
      <c r="M828" s="158">
        <v>-7.0879000000000003</v>
      </c>
      <c r="N828" s="158">
        <v>1.3864000000000001</v>
      </c>
      <c r="O828" s="158">
        <v>27.783000000000001</v>
      </c>
      <c r="P828" s="158">
        <v>15.922700000000001</v>
      </c>
      <c r="Q828" s="158">
        <v>14.776199999999999</v>
      </c>
      <c r="R828" s="158">
        <v>31.8643</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44774</v>
      </c>
      <c r="E829" s="158">
        <v>24.79</v>
      </c>
      <c r="F829" s="158">
        <v>1.2250000000000001</v>
      </c>
      <c r="G829" s="158">
        <v>1.2250000000000001</v>
      </c>
      <c r="H829" s="158">
        <v>2.7351999999999999</v>
      </c>
      <c r="I829" s="158">
        <v>5.6692</v>
      </c>
      <c r="J829" s="158">
        <v>10.226800000000001</v>
      </c>
      <c r="K829" s="158">
        <v>-0.12089999999999999</v>
      </c>
      <c r="L829" s="158">
        <v>-7.9123000000000001</v>
      </c>
      <c r="M829" s="158">
        <v>-8.2530999999999999</v>
      </c>
      <c r="N829" s="158">
        <v>-0.40179999999999999</v>
      </c>
      <c r="O829" s="158">
        <v>25.378799999999998</v>
      </c>
      <c r="P829" s="158">
        <v>13.7197</v>
      </c>
      <c r="Q829" s="158">
        <v>13.0219</v>
      </c>
      <c r="R829" s="158">
        <v>29.376100000000001</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44774</v>
      </c>
      <c r="E830" s="158">
        <v>81.402600000000007</v>
      </c>
      <c r="F830" s="158">
        <v>1.3998999999999999</v>
      </c>
      <c r="G830" s="158">
        <v>1.3998999999999999</v>
      </c>
      <c r="H830" s="158">
        <v>3.6869000000000001</v>
      </c>
      <c r="I830" s="158">
        <v>5.7439999999999998</v>
      </c>
      <c r="J830" s="158">
        <v>9.3133999999999997</v>
      </c>
      <c r="K830" s="158">
        <v>0.82879999999999998</v>
      </c>
      <c r="L830" s="158">
        <v>-2.3281999999999998</v>
      </c>
      <c r="M830" s="158">
        <v>-3.4868000000000001</v>
      </c>
      <c r="N830" s="158">
        <v>7.0319000000000003</v>
      </c>
      <c r="O830" s="158">
        <v>17.8094</v>
      </c>
      <c r="P830" s="158">
        <v>12.097300000000001</v>
      </c>
      <c r="Q830" s="158">
        <v>16.392299999999999</v>
      </c>
      <c r="R830" s="158">
        <v>29.655100000000001</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44774</v>
      </c>
      <c r="E831" s="158">
        <v>74.745999999999995</v>
      </c>
      <c r="F831" s="158">
        <v>1.3927</v>
      </c>
      <c r="G831" s="158">
        <v>1.3927</v>
      </c>
      <c r="H831" s="158">
        <v>3.6699000000000002</v>
      </c>
      <c r="I831" s="158">
        <v>5.7095000000000002</v>
      </c>
      <c r="J831" s="158">
        <v>9.2342999999999993</v>
      </c>
      <c r="K831" s="158">
        <v>0.61229999999999996</v>
      </c>
      <c r="L831" s="158">
        <v>-2.7728000000000002</v>
      </c>
      <c r="M831" s="158">
        <v>-4.1497999999999999</v>
      </c>
      <c r="N831" s="158">
        <v>6.0419</v>
      </c>
      <c r="O831" s="158">
        <v>16.692799999999998</v>
      </c>
      <c r="P831" s="158">
        <v>10.9907</v>
      </c>
      <c r="Q831" s="158">
        <v>12.6517</v>
      </c>
      <c r="R831" s="158">
        <v>28.442799999999998</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44774</v>
      </c>
      <c r="E832" s="158">
        <v>15.586499999999999</v>
      </c>
      <c r="F832" s="158">
        <v>0.98550000000000004</v>
      </c>
      <c r="G832" s="158">
        <v>0.98550000000000004</v>
      </c>
      <c r="H832" s="158">
        <v>2.6684000000000001</v>
      </c>
      <c r="I832" s="158">
        <v>5.6576000000000004</v>
      </c>
      <c r="J832" s="158">
        <v>11.251099999999999</v>
      </c>
      <c r="K832" s="158">
        <v>3.3540000000000001</v>
      </c>
      <c r="L832" s="158">
        <v>-1.7912999999999999</v>
      </c>
      <c r="M832" s="158">
        <v>-3.0430999999999999</v>
      </c>
      <c r="N832" s="158">
        <v>9.6235999999999997</v>
      </c>
      <c r="O832" s="158">
        <v>15.766999999999999</v>
      </c>
      <c r="P832" s="158"/>
      <c r="Q832" s="158">
        <v>12.2393</v>
      </c>
      <c r="R832" s="158">
        <v>22.208200000000001</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44774</v>
      </c>
      <c r="E833" s="158">
        <v>14.5359</v>
      </c>
      <c r="F833" s="158">
        <v>0.96970000000000001</v>
      </c>
      <c r="G833" s="158">
        <v>0.96970000000000001</v>
      </c>
      <c r="H833" s="158">
        <v>2.6322000000000001</v>
      </c>
      <c r="I833" s="158">
        <v>5.5835999999999997</v>
      </c>
      <c r="J833" s="158">
        <v>11.078900000000001</v>
      </c>
      <c r="K833" s="158">
        <v>2.8704000000000001</v>
      </c>
      <c r="L833" s="158">
        <v>-2.6728999999999998</v>
      </c>
      <c r="M833" s="158">
        <v>-4.3571</v>
      </c>
      <c r="N833" s="158">
        <v>7.6311</v>
      </c>
      <c r="O833" s="158">
        <v>13.679</v>
      </c>
      <c r="P833" s="158"/>
      <c r="Q833" s="158">
        <v>10.220000000000001</v>
      </c>
      <c r="R833" s="158">
        <v>20.004999999999999</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44774</v>
      </c>
      <c r="E834" s="158">
        <v>16.482099999999999</v>
      </c>
      <c r="F834" s="158">
        <v>0.95609999999999995</v>
      </c>
      <c r="G834" s="158">
        <v>0.95609999999999995</v>
      </c>
      <c r="H834" s="158">
        <v>2.8883999999999999</v>
      </c>
      <c r="I834" s="158">
        <v>4.8726000000000003</v>
      </c>
      <c r="J834" s="158">
        <v>8.5376999999999992</v>
      </c>
      <c r="K834" s="158">
        <v>0.40749999999999997</v>
      </c>
      <c r="L834" s="158">
        <v>-2.9590999999999998</v>
      </c>
      <c r="M834" s="158">
        <v>-5.2481</v>
      </c>
      <c r="N834" s="158">
        <v>5.7704000000000004</v>
      </c>
      <c r="O834" s="158">
        <v>17.499400000000001</v>
      </c>
      <c r="P834" s="158"/>
      <c r="Q834" s="158">
        <v>13.654199999999999</v>
      </c>
      <c r="R834" s="158">
        <v>23.070599999999999</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44774</v>
      </c>
      <c r="E835" s="158">
        <v>15.4251</v>
      </c>
      <c r="F835" s="158">
        <v>0.94430000000000003</v>
      </c>
      <c r="G835" s="158">
        <v>0.94430000000000003</v>
      </c>
      <c r="H835" s="158">
        <v>2.8601000000000001</v>
      </c>
      <c r="I835" s="158">
        <v>4.8150000000000004</v>
      </c>
      <c r="J835" s="158">
        <v>8.4091000000000005</v>
      </c>
      <c r="K835" s="158">
        <v>4.6699999999999998E-2</v>
      </c>
      <c r="L835" s="158">
        <v>-3.6232000000000002</v>
      </c>
      <c r="M835" s="158">
        <v>-6.2286999999999999</v>
      </c>
      <c r="N835" s="158">
        <v>4.2976000000000001</v>
      </c>
      <c r="O835" s="158">
        <v>15.6258</v>
      </c>
      <c r="P835" s="158"/>
      <c r="Q835" s="158">
        <v>11.741099999999999</v>
      </c>
      <c r="R835" s="158">
        <v>21.278400000000001</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44774</v>
      </c>
      <c r="E836" s="158">
        <v>154.43</v>
      </c>
      <c r="F836" s="158">
        <v>1.4185000000000001</v>
      </c>
      <c r="G836" s="158">
        <v>1.4185000000000001</v>
      </c>
      <c r="H836" s="158">
        <v>3.0358000000000001</v>
      </c>
      <c r="I836" s="158">
        <v>5.3122999999999996</v>
      </c>
      <c r="J836" s="158">
        <v>12.4354</v>
      </c>
      <c r="K836" s="158">
        <v>-1.7307999999999999</v>
      </c>
      <c r="L836" s="158">
        <v>-1.2470000000000001</v>
      </c>
      <c r="M836" s="158">
        <v>-2.4077000000000002</v>
      </c>
      <c r="N836" s="158">
        <v>6.7316000000000003</v>
      </c>
      <c r="O836" s="158">
        <v>13.127599999999999</v>
      </c>
      <c r="P836" s="158">
        <v>5.8120000000000003</v>
      </c>
      <c r="Q836" s="158">
        <v>9.6204999999999998</v>
      </c>
      <c r="R836" s="158">
        <v>22.484100000000002</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44774</v>
      </c>
      <c r="E837" s="158">
        <v>148.68</v>
      </c>
      <c r="F837" s="158">
        <v>1.4188000000000001</v>
      </c>
      <c r="G837" s="158">
        <v>1.4188000000000001</v>
      </c>
      <c r="H837" s="158">
        <v>3.0352999999999999</v>
      </c>
      <c r="I837" s="158">
        <v>5.3124000000000002</v>
      </c>
      <c r="J837" s="158">
        <v>12.431900000000001</v>
      </c>
      <c r="K837" s="158">
        <v>-1.7382</v>
      </c>
      <c r="L837" s="158">
        <v>-1.2618</v>
      </c>
      <c r="M837" s="158">
        <v>-2.4281000000000001</v>
      </c>
      <c r="N837" s="158">
        <v>6.6877000000000004</v>
      </c>
      <c r="O837" s="158">
        <v>13.0359</v>
      </c>
      <c r="P837" s="158">
        <v>5.7058</v>
      </c>
      <c r="Q837" s="158">
        <v>9.9253999999999998</v>
      </c>
      <c r="R837" s="158">
        <v>22.4282</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44774</v>
      </c>
      <c r="E838" s="158">
        <v>35.06</v>
      </c>
      <c r="F838" s="158">
        <v>1.0956999999999999</v>
      </c>
      <c r="G838" s="158">
        <v>1.0956999999999999</v>
      </c>
      <c r="H838" s="158">
        <v>3.3304</v>
      </c>
      <c r="I838" s="158">
        <v>5.0959000000000003</v>
      </c>
      <c r="J838" s="158">
        <v>9.8370999999999995</v>
      </c>
      <c r="K838" s="158">
        <v>1.1540999999999999</v>
      </c>
      <c r="L838" s="158">
        <v>-2.5299</v>
      </c>
      <c r="M838" s="158">
        <v>-5.1406999999999998</v>
      </c>
      <c r="N838" s="158">
        <v>6.1459000000000001</v>
      </c>
      <c r="O838" s="158">
        <v>21.889199999999999</v>
      </c>
      <c r="P838" s="158">
        <v>13.1464</v>
      </c>
      <c r="Q838" s="158">
        <v>12.9717</v>
      </c>
      <c r="R838" s="158">
        <v>29.011500000000002</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44774</v>
      </c>
      <c r="E839" s="158">
        <v>32.590000000000003</v>
      </c>
      <c r="F839" s="158">
        <v>1.0855999999999999</v>
      </c>
      <c r="G839" s="158">
        <v>1.0855999999999999</v>
      </c>
      <c r="H839" s="158">
        <v>3.3290999999999999</v>
      </c>
      <c r="I839" s="158">
        <v>5.0613000000000001</v>
      </c>
      <c r="J839" s="158">
        <v>9.7306000000000008</v>
      </c>
      <c r="K839" s="158">
        <v>0.86660000000000004</v>
      </c>
      <c r="L839" s="158">
        <v>-3.1213000000000002</v>
      </c>
      <c r="M839" s="158">
        <v>-5.9180000000000001</v>
      </c>
      <c r="N839" s="158">
        <v>5.0274000000000001</v>
      </c>
      <c r="O839" s="158">
        <v>20.817799999999998</v>
      </c>
      <c r="P839" s="158">
        <v>12.313499999999999</v>
      </c>
      <c r="Q839" s="158">
        <v>11.1767</v>
      </c>
      <c r="R839" s="158">
        <v>27.832799999999999</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44774</v>
      </c>
      <c r="E840" s="158">
        <v>250.85239999999999</v>
      </c>
      <c r="F840" s="158">
        <v>1.0021</v>
      </c>
      <c r="G840" s="158">
        <v>1.0021</v>
      </c>
      <c r="H840" s="158">
        <v>4.4260999999999999</v>
      </c>
      <c r="I840" s="158">
        <v>6.6018999999999997</v>
      </c>
      <c r="J840" s="158">
        <v>11.618</v>
      </c>
      <c r="K840" s="158">
        <v>4.7000000000000002E-3</v>
      </c>
      <c r="L840" s="158">
        <v>-6.3742999999999999</v>
      </c>
      <c r="M840" s="158">
        <v>-10.933999999999999</v>
      </c>
      <c r="N840" s="158">
        <v>0.10979999999999999</v>
      </c>
      <c r="O840" s="158">
        <v>22.500499999999999</v>
      </c>
      <c r="P840" s="158">
        <v>14.6867</v>
      </c>
      <c r="Q840" s="158">
        <v>15.4383</v>
      </c>
      <c r="R840" s="158">
        <v>28.3414</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44774</v>
      </c>
      <c r="E841" s="158">
        <v>220.257354300614</v>
      </c>
      <c r="F841" s="158">
        <v>1.0021</v>
      </c>
      <c r="G841" s="158">
        <v>1.0021</v>
      </c>
      <c r="H841" s="158">
        <v>4.4260999999999999</v>
      </c>
      <c r="I841" s="158">
        <v>6.6020000000000003</v>
      </c>
      <c r="J841" s="158">
        <v>11.6181</v>
      </c>
      <c r="K841" s="158">
        <v>4.7000000000000002E-3</v>
      </c>
      <c r="L841" s="158">
        <v>-6.3742999999999999</v>
      </c>
      <c r="M841" s="158">
        <v>-10.933999999999999</v>
      </c>
      <c r="N841" s="158">
        <v>0.1133</v>
      </c>
      <c r="O841" s="158">
        <v>22.363900000000001</v>
      </c>
      <c r="P841" s="158">
        <v>14.5358</v>
      </c>
      <c r="Q841" s="158">
        <v>15.3523</v>
      </c>
      <c r="R841" s="158">
        <v>28.343699999999998</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44774</v>
      </c>
      <c r="E842" s="158">
        <v>238.97</v>
      </c>
      <c r="F842" s="158">
        <v>0.99580000000000002</v>
      </c>
      <c r="G842" s="158">
        <v>0.99580000000000002</v>
      </c>
      <c r="H842" s="158">
        <v>4.4095000000000004</v>
      </c>
      <c r="I842" s="158">
        <v>6.5677000000000003</v>
      </c>
      <c r="J842" s="158">
        <v>11.5398</v>
      </c>
      <c r="K842" s="158">
        <v>-0.21440000000000001</v>
      </c>
      <c r="L842" s="158">
        <v>-6.7785000000000002</v>
      </c>
      <c r="M842" s="158">
        <v>-11.508599999999999</v>
      </c>
      <c r="N842" s="158">
        <v>-0.74580000000000002</v>
      </c>
      <c r="O842" s="158">
        <v>21.610099999999999</v>
      </c>
      <c r="P842" s="158">
        <v>13.9634</v>
      </c>
      <c r="Q842" s="158">
        <v>15.177</v>
      </c>
      <c r="R842" s="158">
        <v>27.326499999999999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44774</v>
      </c>
      <c r="E843" s="158">
        <v>382.62977024627901</v>
      </c>
      <c r="F843" s="158">
        <v>0.99580000000000002</v>
      </c>
      <c r="G843" s="158">
        <v>0.99580000000000002</v>
      </c>
      <c r="H843" s="158">
        <v>4.4095000000000004</v>
      </c>
      <c r="I843" s="158">
        <v>6.5677000000000003</v>
      </c>
      <c r="J843" s="158">
        <v>11.5398</v>
      </c>
      <c r="K843" s="158">
        <v>-0.21440000000000001</v>
      </c>
      <c r="L843" s="158">
        <v>-6.7786</v>
      </c>
      <c r="M843" s="158">
        <v>-11.508599999999999</v>
      </c>
      <c r="N843" s="158">
        <v>-0.74609999999999999</v>
      </c>
      <c r="O843" s="158">
        <v>21.468699999999998</v>
      </c>
      <c r="P843" s="158">
        <v>13.808400000000001</v>
      </c>
      <c r="Q843" s="158">
        <v>12.815099999999999</v>
      </c>
      <c r="R843" s="158">
        <v>27.3261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1.1524574074074074</v>
      </c>
      <c r="G844" s="160">
        <v>1.1524574074074074</v>
      </c>
      <c r="H844" s="160">
        <v>3.5447444444444445</v>
      </c>
      <c r="I844" s="160">
        <v>5.8758055555555542</v>
      </c>
      <c r="J844" s="160">
        <v>10.718824074074075</v>
      </c>
      <c r="K844" s="160">
        <v>1.2315777777777779</v>
      </c>
      <c r="L844" s="160">
        <v>-3.5825444444444452</v>
      </c>
      <c r="M844" s="160">
        <v>-4.9317759259259262</v>
      </c>
      <c r="N844" s="160">
        <v>5.2483314814814825</v>
      </c>
      <c r="O844" s="160">
        <v>18.446380769230775</v>
      </c>
      <c r="P844" s="160">
        <v>11.476793181818181</v>
      </c>
      <c r="Q844" s="160">
        <v>15.323488888888884</v>
      </c>
      <c r="R844" s="160">
        <v>26.964951851851851</v>
      </c>
    </row>
    <row r="845" spans="1:34" x14ac:dyDescent="0.3">
      <c r="A845" s="159" t="s">
        <v>407</v>
      </c>
      <c r="B845" s="154"/>
      <c r="C845" s="154"/>
      <c r="D845" s="154"/>
      <c r="E845" s="154"/>
      <c r="F845" s="160">
        <v>1.1071499999999999</v>
      </c>
      <c r="G845" s="160">
        <v>1.1071499999999999</v>
      </c>
      <c r="H845" s="160">
        <v>3.4266000000000001</v>
      </c>
      <c r="I845" s="160">
        <v>5.8222500000000004</v>
      </c>
      <c r="J845" s="160">
        <v>10.863149999999999</v>
      </c>
      <c r="K845" s="160">
        <v>0.89539999999999997</v>
      </c>
      <c r="L845" s="160">
        <v>-3.7207499999999998</v>
      </c>
      <c r="M845" s="160">
        <v>-4.9222000000000001</v>
      </c>
      <c r="N845" s="160">
        <v>5.4167000000000005</v>
      </c>
      <c r="O845" s="160">
        <v>18.354849999999999</v>
      </c>
      <c r="P845" s="160">
        <v>11.733499999999999</v>
      </c>
      <c r="Q845" s="160">
        <v>14.735399999999998</v>
      </c>
      <c r="R845" s="160">
        <v>27.528600000000001</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44774</v>
      </c>
      <c r="E848" s="158">
        <v>280.92660000000001</v>
      </c>
      <c r="F848" s="158">
        <v>9.8434000000000008</v>
      </c>
      <c r="G848" s="158">
        <v>9.8434000000000008</v>
      </c>
      <c r="H848" s="158">
        <v>7.3066000000000004</v>
      </c>
      <c r="I848" s="158">
        <v>5.4348000000000001</v>
      </c>
      <c r="J848" s="158">
        <v>6.8253000000000004</v>
      </c>
      <c r="K848" s="158">
        <v>3.1556000000000002</v>
      </c>
      <c r="L848" s="158">
        <v>4.0606999999999998</v>
      </c>
      <c r="M848" s="158">
        <v>3.7612999999999999</v>
      </c>
      <c r="N848" s="158">
        <v>3.6442000000000001</v>
      </c>
      <c r="O848" s="158">
        <v>5.8945999999999996</v>
      </c>
      <c r="P848" s="158">
        <v>6.5727000000000002</v>
      </c>
      <c r="Q848" s="158">
        <v>8.0355000000000008</v>
      </c>
      <c r="R848" s="158">
        <v>4.2930000000000001</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44774</v>
      </c>
      <c r="E849" s="158">
        <v>286.86660000000001</v>
      </c>
      <c r="F849" s="158">
        <v>10.072800000000001</v>
      </c>
      <c r="G849" s="158">
        <v>10.072800000000001</v>
      </c>
      <c r="H849" s="158">
        <v>7.5324</v>
      </c>
      <c r="I849" s="158">
        <v>5.6616</v>
      </c>
      <c r="J849" s="158">
        <v>7.0689000000000002</v>
      </c>
      <c r="K849" s="158">
        <v>3.4085000000000001</v>
      </c>
      <c r="L849" s="158">
        <v>4.3154000000000003</v>
      </c>
      <c r="M849" s="158">
        <v>4.0072999999999999</v>
      </c>
      <c r="N849" s="158">
        <v>3.8794</v>
      </c>
      <c r="O849" s="158">
        <v>6.1044999999999998</v>
      </c>
      <c r="P849" s="158">
        <v>6.8056000000000001</v>
      </c>
      <c r="Q849" s="158">
        <v>8.0531000000000006</v>
      </c>
      <c r="R849" s="158">
        <v>4.4946999999999999</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44774</v>
      </c>
      <c r="E850" s="158">
        <v>10.541399999999999</v>
      </c>
      <c r="F850" s="158">
        <v>22.779900000000001</v>
      </c>
      <c r="G850" s="158">
        <v>22.779900000000001</v>
      </c>
      <c r="H850" s="158">
        <v>9.0678000000000001</v>
      </c>
      <c r="I850" s="158">
        <v>4.8566000000000003</v>
      </c>
      <c r="J850" s="158">
        <v>5.6001000000000003</v>
      </c>
      <c r="K850" s="158">
        <v>1.8208</v>
      </c>
      <c r="L850" s="158">
        <v>1.8573</v>
      </c>
      <c r="M850" s="158">
        <v>1.2999000000000001</v>
      </c>
      <c r="N850" s="158">
        <v>2.8553999999999999</v>
      </c>
      <c r="O850" s="158"/>
      <c r="P850" s="158"/>
      <c r="Q850" s="158">
        <v>3.9239999999999999</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44774</v>
      </c>
      <c r="E851" s="158">
        <v>10.501300000000001</v>
      </c>
      <c r="F851" s="158">
        <v>22.5182</v>
      </c>
      <c r="G851" s="158">
        <v>22.5182</v>
      </c>
      <c r="H851" s="158">
        <v>8.8034999999999997</v>
      </c>
      <c r="I851" s="158">
        <v>4.5762</v>
      </c>
      <c r="J851" s="158">
        <v>5.3273000000000001</v>
      </c>
      <c r="K851" s="158">
        <v>1.5481</v>
      </c>
      <c r="L851" s="158">
        <v>1.589</v>
      </c>
      <c r="M851" s="158">
        <v>1.0238</v>
      </c>
      <c r="N851" s="158">
        <v>2.5777000000000001</v>
      </c>
      <c r="O851" s="158"/>
      <c r="P851" s="158"/>
      <c r="Q851" s="158">
        <v>3.6352000000000002</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44774</v>
      </c>
      <c r="E852" s="158">
        <v>32.728099999999998</v>
      </c>
      <c r="F852" s="158">
        <v>17.05</v>
      </c>
      <c r="G852" s="158">
        <v>17.05</v>
      </c>
      <c r="H852" s="158">
        <v>11.176399999999999</v>
      </c>
      <c r="I852" s="158">
        <v>8.2710000000000008</v>
      </c>
      <c r="J852" s="158">
        <v>7.0464000000000002</v>
      </c>
      <c r="K852" s="158">
        <v>2.1198000000000001</v>
      </c>
      <c r="L852" s="158">
        <v>2.6328999999999998</v>
      </c>
      <c r="M852" s="158">
        <v>2.4198</v>
      </c>
      <c r="N852" s="158">
        <v>2.8081</v>
      </c>
      <c r="O852" s="158">
        <v>4.6295999999999999</v>
      </c>
      <c r="P852" s="158">
        <v>5.4726999999999997</v>
      </c>
      <c r="Q852" s="158">
        <v>5.7276999999999996</v>
      </c>
      <c r="R852" s="158">
        <v>3.6263000000000001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44774</v>
      </c>
      <c r="E853" s="158">
        <v>34.981499999999997</v>
      </c>
      <c r="F853" s="158">
        <v>17.7638</v>
      </c>
      <c r="G853" s="158">
        <v>17.7638</v>
      </c>
      <c r="H853" s="158">
        <v>11.8771</v>
      </c>
      <c r="I853" s="158">
        <v>8.9742999999999995</v>
      </c>
      <c r="J853" s="158">
        <v>7.7483000000000004</v>
      </c>
      <c r="K853" s="158">
        <v>2.8186</v>
      </c>
      <c r="L853" s="158">
        <v>3.3290000000000002</v>
      </c>
      <c r="M853" s="158">
        <v>3.1084000000000001</v>
      </c>
      <c r="N853" s="158">
        <v>3.5038999999999998</v>
      </c>
      <c r="O853" s="158">
        <v>5.3209</v>
      </c>
      <c r="P853" s="158">
        <v>6.1196999999999999</v>
      </c>
      <c r="Q853" s="158">
        <v>6.7027000000000001</v>
      </c>
      <c r="R853" s="158">
        <v>4.3220000000000001</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44774</v>
      </c>
      <c r="E854" s="158">
        <v>39.907299999999999</v>
      </c>
      <c r="F854" s="158">
        <v>8.2676999999999996</v>
      </c>
      <c r="G854" s="158">
        <v>8.2676999999999996</v>
      </c>
      <c r="H854" s="158">
        <v>7.0521000000000003</v>
      </c>
      <c r="I854" s="158">
        <v>6.6215999999999999</v>
      </c>
      <c r="J854" s="158">
        <v>8.0053999999999998</v>
      </c>
      <c r="K854" s="158">
        <v>1.9391</v>
      </c>
      <c r="L854" s="158">
        <v>2.8544</v>
      </c>
      <c r="M854" s="158">
        <v>2.7391999999999999</v>
      </c>
      <c r="N854" s="158">
        <v>3.1850999999999998</v>
      </c>
      <c r="O854" s="158">
        <v>6.0556000000000001</v>
      </c>
      <c r="P854" s="158">
        <v>6.5877999999999997</v>
      </c>
      <c r="Q854" s="158">
        <v>7.7805999999999997</v>
      </c>
      <c r="R854" s="158">
        <v>4.5510000000000002</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44774</v>
      </c>
      <c r="E855" s="158">
        <v>40.438299999999998</v>
      </c>
      <c r="F855" s="158">
        <v>8.5206</v>
      </c>
      <c r="G855" s="158">
        <v>8.5206</v>
      </c>
      <c r="H855" s="158">
        <v>7.2826000000000004</v>
      </c>
      <c r="I855" s="158">
        <v>6.8455000000000004</v>
      </c>
      <c r="J855" s="158">
        <v>8.2271999999999998</v>
      </c>
      <c r="K855" s="158">
        <v>2.1619000000000002</v>
      </c>
      <c r="L855" s="158">
        <v>3.0931999999999999</v>
      </c>
      <c r="M855" s="158">
        <v>2.9845999999999999</v>
      </c>
      <c r="N855" s="158">
        <v>3.4359999999999999</v>
      </c>
      <c r="O855" s="158">
        <v>6.2876000000000003</v>
      </c>
      <c r="P855" s="158">
        <v>6.7933000000000003</v>
      </c>
      <c r="Q855" s="158">
        <v>7.8304999999999998</v>
      </c>
      <c r="R855" s="158">
        <v>4.8090999999999999</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44774</v>
      </c>
      <c r="E856" s="158">
        <v>338.08359999999999</v>
      </c>
      <c r="F856" s="158">
        <v>2.0444</v>
      </c>
      <c r="G856" s="158">
        <v>2.0444</v>
      </c>
      <c r="H856" s="158">
        <v>6.7763999999999998</v>
      </c>
      <c r="I856" s="158">
        <v>5.2210999999999999</v>
      </c>
      <c r="J856" s="158">
        <v>8.8042999999999996</v>
      </c>
      <c r="K856" s="158">
        <v>0.41909999999999997</v>
      </c>
      <c r="L856" s="158">
        <v>1.3033999999999999</v>
      </c>
      <c r="M856" s="158">
        <v>0.97760000000000002</v>
      </c>
      <c r="N856" s="158">
        <v>2.0276999999999998</v>
      </c>
      <c r="O856" s="158">
        <v>5.7698999999999998</v>
      </c>
      <c r="P856" s="158">
        <v>6.1409000000000002</v>
      </c>
      <c r="Q856" s="158">
        <v>7.5597000000000003</v>
      </c>
      <c r="R856" s="158">
        <v>4.0244</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44774</v>
      </c>
      <c r="E857" s="158">
        <v>362.3279</v>
      </c>
      <c r="F857" s="158">
        <v>2.7473999999999998</v>
      </c>
      <c r="G857" s="158">
        <v>2.7473999999999998</v>
      </c>
      <c r="H857" s="158">
        <v>7.4782000000000002</v>
      </c>
      <c r="I857" s="158">
        <v>5.9230999999999998</v>
      </c>
      <c r="J857" s="158">
        <v>9.5100999999999996</v>
      </c>
      <c r="K857" s="158">
        <v>1.1276999999999999</v>
      </c>
      <c r="L857" s="158">
        <v>2.0225</v>
      </c>
      <c r="M857" s="158">
        <v>1.7002999999999999</v>
      </c>
      <c r="N857" s="158">
        <v>2.7616000000000001</v>
      </c>
      <c r="O857" s="158">
        <v>6.5377000000000001</v>
      </c>
      <c r="P857" s="158">
        <v>6.9336000000000002</v>
      </c>
      <c r="Q857" s="158">
        <v>8.1748999999999992</v>
      </c>
      <c r="R857" s="158">
        <v>4.7743000000000002</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44774</v>
      </c>
      <c r="E858" s="158">
        <v>10.5647</v>
      </c>
      <c r="F858" s="158">
        <v>12.4504</v>
      </c>
      <c r="G858" s="158">
        <v>12.4504</v>
      </c>
      <c r="H858" s="158">
        <v>9.5431000000000008</v>
      </c>
      <c r="I858" s="158">
        <v>8.3926999999999996</v>
      </c>
      <c r="J858" s="158">
        <v>7.7065999999999999</v>
      </c>
      <c r="K858" s="158">
        <v>3.2054999999999998</v>
      </c>
      <c r="L858" s="158">
        <v>3.6257999999999999</v>
      </c>
      <c r="M858" s="158">
        <v>3.5491999999999999</v>
      </c>
      <c r="N858" s="158">
        <v>3.556</v>
      </c>
      <c r="O858" s="158"/>
      <c r="P858" s="158"/>
      <c r="Q858" s="158">
        <v>3.863</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44774</v>
      </c>
      <c r="E859" s="158">
        <v>10.4903</v>
      </c>
      <c r="F859" s="158">
        <v>11.957700000000001</v>
      </c>
      <c r="G859" s="158">
        <v>11.957700000000001</v>
      </c>
      <c r="H859" s="158">
        <v>9.0122999999999998</v>
      </c>
      <c r="I859" s="158">
        <v>7.9021999999999997</v>
      </c>
      <c r="J859" s="158">
        <v>7.2274000000000003</v>
      </c>
      <c r="K859" s="158">
        <v>2.7172999999999998</v>
      </c>
      <c r="L859" s="158">
        <v>3.1253000000000002</v>
      </c>
      <c r="M859" s="158">
        <v>3.0476999999999999</v>
      </c>
      <c r="N859" s="158">
        <v>3.0495999999999999</v>
      </c>
      <c r="O859" s="158"/>
      <c r="P859" s="158"/>
      <c r="Q859" s="158">
        <v>3.3578000000000001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44774</v>
      </c>
      <c r="E860" s="158">
        <v>1231.0382</v>
      </c>
      <c r="F860" s="158">
        <v>12.299300000000001</v>
      </c>
      <c r="G860" s="158">
        <v>12.299300000000001</v>
      </c>
      <c r="H860" s="158">
        <v>12.153700000000001</v>
      </c>
      <c r="I860" s="158">
        <v>8.0073000000000008</v>
      </c>
      <c r="J860" s="158">
        <v>9.0654000000000003</v>
      </c>
      <c r="K860" s="158">
        <v>1.0436000000000001</v>
      </c>
      <c r="L860" s="158">
        <v>2.4096000000000002</v>
      </c>
      <c r="M860" s="158">
        <v>2.4845999999999999</v>
      </c>
      <c r="N860" s="158">
        <v>3.2719</v>
      </c>
      <c r="O860" s="158">
        <v>6.5838999999999999</v>
      </c>
      <c r="P860" s="158"/>
      <c r="Q860" s="158">
        <v>6.6699000000000002</v>
      </c>
      <c r="R860" s="158">
        <v>4.6614000000000004</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44774</v>
      </c>
      <c r="E861" s="158">
        <v>1216.8485000000001</v>
      </c>
      <c r="F861" s="158">
        <v>11.8988</v>
      </c>
      <c r="G861" s="158">
        <v>11.8988</v>
      </c>
      <c r="H861" s="158">
        <v>11.7525</v>
      </c>
      <c r="I861" s="158">
        <v>7.6060999999999996</v>
      </c>
      <c r="J861" s="158">
        <v>8.6623000000000001</v>
      </c>
      <c r="K861" s="158">
        <v>0.64259999999999995</v>
      </c>
      <c r="L861" s="158">
        <v>2.0051999999999999</v>
      </c>
      <c r="M861" s="158">
        <v>2.0777000000000001</v>
      </c>
      <c r="N861" s="158">
        <v>2.8599000000000001</v>
      </c>
      <c r="O861" s="158">
        <v>6.1886000000000001</v>
      </c>
      <c r="P861" s="158"/>
      <c r="Q861" s="158">
        <v>6.2864000000000004</v>
      </c>
      <c r="R861" s="158">
        <v>4.2436999999999996</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44774</v>
      </c>
      <c r="E862" s="158">
        <v>36.443899999999999</v>
      </c>
      <c r="F862" s="158">
        <v>8.7865000000000002</v>
      </c>
      <c r="G862" s="158">
        <v>8.7865000000000002</v>
      </c>
      <c r="H862" s="158">
        <v>5.0267999999999997</v>
      </c>
      <c r="I862" s="158">
        <v>4.1486999999999998</v>
      </c>
      <c r="J862" s="158">
        <v>6.3567999999999998</v>
      </c>
      <c r="K862" s="158">
        <v>2.0295999999999998</v>
      </c>
      <c r="L862" s="158">
        <v>2.7176</v>
      </c>
      <c r="M862" s="158">
        <v>2.7778999999999998</v>
      </c>
      <c r="N862" s="158">
        <v>2.8980999999999999</v>
      </c>
      <c r="O862" s="158">
        <v>6.5515999999999996</v>
      </c>
      <c r="P862" s="158">
        <v>6.5166000000000004</v>
      </c>
      <c r="Q862" s="158">
        <v>7.4817999999999998</v>
      </c>
      <c r="R862" s="158">
        <v>4.2477999999999998</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44774</v>
      </c>
      <c r="E863" s="158">
        <v>38.009799999999998</v>
      </c>
      <c r="F863" s="158">
        <v>9.1616</v>
      </c>
      <c r="G863" s="158">
        <v>9.1616</v>
      </c>
      <c r="H863" s="158">
        <v>5.3693999999999997</v>
      </c>
      <c r="I863" s="158">
        <v>4.4866999999999999</v>
      </c>
      <c r="J863" s="158">
        <v>6.6916000000000002</v>
      </c>
      <c r="K863" s="158">
        <v>2.3628999999999998</v>
      </c>
      <c r="L863" s="158">
        <v>3.0526</v>
      </c>
      <c r="M863" s="158">
        <v>3.1156999999999999</v>
      </c>
      <c r="N863" s="158">
        <v>3.2385999999999999</v>
      </c>
      <c r="O863" s="158">
        <v>6.9343000000000004</v>
      </c>
      <c r="P863" s="158">
        <v>6.9382000000000001</v>
      </c>
      <c r="Q863" s="158">
        <v>8.0279000000000007</v>
      </c>
      <c r="R863" s="158">
        <v>4.5987</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44774</v>
      </c>
      <c r="E864" s="158">
        <v>10.781700000000001</v>
      </c>
      <c r="F864" s="158">
        <v>10.390700000000001</v>
      </c>
      <c r="G864" s="158">
        <v>10.390700000000001</v>
      </c>
      <c r="H864" s="158">
        <v>8.6713000000000005</v>
      </c>
      <c r="I864" s="158">
        <v>6.4238</v>
      </c>
      <c r="J864" s="158">
        <v>8.2698999999999998</v>
      </c>
      <c r="K864" s="158">
        <v>4.0502000000000002</v>
      </c>
      <c r="L864" s="158">
        <v>3.9512999999999998</v>
      </c>
      <c r="M864" s="158">
        <v>3.6118000000000001</v>
      </c>
      <c r="N864" s="158">
        <v>3.9445000000000001</v>
      </c>
      <c r="O864" s="158"/>
      <c r="P864" s="158"/>
      <c r="Q864" s="158">
        <v>4.3650000000000002</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44774</v>
      </c>
      <c r="E865" s="158">
        <v>10.7431</v>
      </c>
      <c r="F865" s="158">
        <v>10.2011</v>
      </c>
      <c r="G865" s="158">
        <v>10.2011</v>
      </c>
      <c r="H865" s="158">
        <v>8.4589999999999996</v>
      </c>
      <c r="I865" s="158">
        <v>6.2518000000000002</v>
      </c>
      <c r="J865" s="158">
        <v>8.0664999999999996</v>
      </c>
      <c r="K865" s="158">
        <v>3.8473000000000002</v>
      </c>
      <c r="L865" s="158">
        <v>3.7475000000000001</v>
      </c>
      <c r="M865" s="158">
        <v>3.4075000000000002</v>
      </c>
      <c r="N865" s="158">
        <v>3.7355</v>
      </c>
      <c r="O865" s="158"/>
      <c r="P865" s="158"/>
      <c r="Q865" s="158">
        <v>4.1528</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44774</v>
      </c>
      <c r="E866" s="158">
        <v>1271.2775999999999</v>
      </c>
      <c r="F866" s="158">
        <v>9.5481999999999996</v>
      </c>
      <c r="G866" s="158">
        <v>9.5481999999999996</v>
      </c>
      <c r="H866" s="158">
        <v>5.2899000000000003</v>
      </c>
      <c r="I866" s="158">
        <v>4.6073000000000004</v>
      </c>
      <c r="J866" s="158">
        <v>5.5453999999999999</v>
      </c>
      <c r="K866" s="158">
        <v>3.2059000000000002</v>
      </c>
      <c r="L866" s="158">
        <v>3.105</v>
      </c>
      <c r="M866" s="158">
        <v>2.9329000000000001</v>
      </c>
      <c r="N866" s="158">
        <v>3.3397999999999999</v>
      </c>
      <c r="O866" s="158">
        <v>5.7331000000000003</v>
      </c>
      <c r="P866" s="158"/>
      <c r="Q866" s="158">
        <v>6.5987</v>
      </c>
      <c r="R866" s="158">
        <v>3.9897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44774</v>
      </c>
      <c r="E867" s="158">
        <v>1231.7052000000001</v>
      </c>
      <c r="F867" s="158">
        <v>9.0470000000000006</v>
      </c>
      <c r="G867" s="158">
        <v>9.0470000000000006</v>
      </c>
      <c r="H867" s="158">
        <v>4.7893999999999997</v>
      </c>
      <c r="I867" s="158">
        <v>4.1063000000000001</v>
      </c>
      <c r="J867" s="158">
        <v>5.0431999999999997</v>
      </c>
      <c r="K867" s="158">
        <v>2.7021999999999999</v>
      </c>
      <c r="L867" s="158">
        <v>2.5979000000000001</v>
      </c>
      <c r="M867" s="158">
        <v>2.4228999999999998</v>
      </c>
      <c r="N867" s="158">
        <v>2.7936999999999999</v>
      </c>
      <c r="O867" s="158">
        <v>4.9029999999999996</v>
      </c>
      <c r="P867" s="158"/>
      <c r="Q867" s="158">
        <v>5.7050000000000001</v>
      </c>
      <c r="R867" s="158">
        <v>3.254</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11.367474999999999</v>
      </c>
      <c r="G868" s="160">
        <v>11.367474999999999</v>
      </c>
      <c r="H868" s="160">
        <v>8.2210250000000009</v>
      </c>
      <c r="I868" s="160">
        <v>6.215935</v>
      </c>
      <c r="J868" s="160">
        <v>7.3399199999999993</v>
      </c>
      <c r="K868" s="160">
        <v>2.3163150000000003</v>
      </c>
      <c r="L868" s="160">
        <v>2.86978</v>
      </c>
      <c r="M868" s="160">
        <v>2.6725049999999997</v>
      </c>
      <c r="N868" s="160">
        <v>3.1683349999999999</v>
      </c>
      <c r="O868" s="160">
        <v>5.9639214285714299</v>
      </c>
      <c r="P868" s="160">
        <v>6.4881100000000007</v>
      </c>
      <c r="Q868" s="160">
        <v>6.1966099999999988</v>
      </c>
      <c r="R868" s="160">
        <v>4.2778642857142852</v>
      </c>
    </row>
    <row r="869" spans="1:34" x14ac:dyDescent="0.3">
      <c r="A869" s="159" t="s">
        <v>407</v>
      </c>
      <c r="B869" s="154"/>
      <c r="C869" s="154"/>
      <c r="D869" s="154"/>
      <c r="E869" s="154"/>
      <c r="F869" s="160">
        <v>10.136950000000001</v>
      </c>
      <c r="G869" s="160">
        <v>10.136950000000001</v>
      </c>
      <c r="H869" s="160">
        <v>7.9956999999999994</v>
      </c>
      <c r="I869" s="160">
        <v>6.0874500000000005</v>
      </c>
      <c r="J869" s="160">
        <v>7.4670000000000005</v>
      </c>
      <c r="K869" s="160">
        <v>2.2624</v>
      </c>
      <c r="L869" s="160">
        <v>2.9535</v>
      </c>
      <c r="M869" s="160">
        <v>2.8553999999999999</v>
      </c>
      <c r="N869" s="160">
        <v>3.2118500000000001</v>
      </c>
      <c r="O869" s="160">
        <v>6.08005</v>
      </c>
      <c r="P869" s="160">
        <v>6.5802499999999995</v>
      </c>
      <c r="Q869" s="160">
        <v>6.6342999999999996</v>
      </c>
      <c r="R869" s="160">
        <v>4.3075000000000001</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44774</v>
      </c>
      <c r="E872" s="158">
        <v>90.005200000000002</v>
      </c>
      <c r="F872" s="158">
        <v>1.087</v>
      </c>
      <c r="G872" s="158">
        <v>1.087</v>
      </c>
      <c r="H872" s="158">
        <v>3.6190000000000002</v>
      </c>
      <c r="I872" s="158">
        <v>5.4409999999999998</v>
      </c>
      <c r="J872" s="158">
        <v>9.3549000000000007</v>
      </c>
      <c r="K872" s="158">
        <v>1.9775</v>
      </c>
      <c r="L872" s="158">
        <v>-2.8792</v>
      </c>
      <c r="M872" s="158">
        <v>-5.2074999999999996</v>
      </c>
      <c r="N872" s="158">
        <v>7.6867000000000001</v>
      </c>
      <c r="O872" s="158">
        <v>16.517600000000002</v>
      </c>
      <c r="P872" s="158">
        <v>9.8668999999999993</v>
      </c>
      <c r="Q872" s="158">
        <v>13.9899</v>
      </c>
      <c r="R872" s="158">
        <v>24.1919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44774</v>
      </c>
      <c r="E873" s="158">
        <v>98.539199999999994</v>
      </c>
      <c r="F873" s="158">
        <v>1.0962000000000001</v>
      </c>
      <c r="G873" s="158">
        <v>1.0962000000000001</v>
      </c>
      <c r="H873" s="158">
        <v>3.6414</v>
      </c>
      <c r="I873" s="158">
        <v>5.4842000000000004</v>
      </c>
      <c r="J873" s="158">
        <v>9.4526000000000003</v>
      </c>
      <c r="K873" s="158">
        <v>2.2385000000000002</v>
      </c>
      <c r="L873" s="158">
        <v>-2.4306999999999999</v>
      </c>
      <c r="M873" s="158">
        <v>-4.5506000000000002</v>
      </c>
      <c r="N873" s="158">
        <v>8.6774000000000004</v>
      </c>
      <c r="O873" s="158">
        <v>17.566400000000002</v>
      </c>
      <c r="P873" s="158">
        <v>10.9312</v>
      </c>
      <c r="Q873" s="158">
        <v>14.8064</v>
      </c>
      <c r="R873" s="158">
        <v>25.3186</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44774</v>
      </c>
      <c r="E874" s="158">
        <v>46.32</v>
      </c>
      <c r="F874" s="158">
        <v>0.87109999999999999</v>
      </c>
      <c r="G874" s="158">
        <v>0.87109999999999999</v>
      </c>
      <c r="H874" s="158">
        <v>5.5125000000000002</v>
      </c>
      <c r="I874" s="158">
        <v>6.9252000000000002</v>
      </c>
      <c r="J874" s="158">
        <v>12.563800000000001</v>
      </c>
      <c r="K874" s="158">
        <v>-1.1735</v>
      </c>
      <c r="L874" s="158">
        <v>-5.9109999999999996</v>
      </c>
      <c r="M874" s="158">
        <v>-12.916</v>
      </c>
      <c r="N874" s="158">
        <v>-0.72870000000000001</v>
      </c>
      <c r="O874" s="158">
        <v>16.463699999999999</v>
      </c>
      <c r="P874" s="158">
        <v>12.4092</v>
      </c>
      <c r="Q874" s="158">
        <v>15.4762</v>
      </c>
      <c r="R874" s="158">
        <v>21.948599999999999</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44774</v>
      </c>
      <c r="E875" s="158">
        <v>41.29</v>
      </c>
      <c r="F875" s="158">
        <v>0.85489999999999999</v>
      </c>
      <c r="G875" s="158">
        <v>0.85489999999999999</v>
      </c>
      <c r="H875" s="158">
        <v>5.5201000000000002</v>
      </c>
      <c r="I875" s="158">
        <v>6.8857999999999997</v>
      </c>
      <c r="J875" s="158">
        <v>12.445499999999999</v>
      </c>
      <c r="K875" s="158">
        <v>-1.4558</v>
      </c>
      <c r="L875" s="158">
        <v>-6.4142999999999999</v>
      </c>
      <c r="M875" s="158">
        <v>-13.6373</v>
      </c>
      <c r="N875" s="158">
        <v>-1.8307</v>
      </c>
      <c r="O875" s="158">
        <v>15.110900000000001</v>
      </c>
      <c r="P875" s="158">
        <v>11.0786</v>
      </c>
      <c r="Q875" s="158">
        <v>15.0799</v>
      </c>
      <c r="R875" s="158">
        <v>20.5458</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44774</v>
      </c>
      <c r="E876" s="158">
        <v>15.651400000000001</v>
      </c>
      <c r="F876" s="158">
        <v>1.4776</v>
      </c>
      <c r="G876" s="158">
        <v>1.4776</v>
      </c>
      <c r="H876" s="158">
        <v>4.0332999999999997</v>
      </c>
      <c r="I876" s="158">
        <v>5.4242999999999997</v>
      </c>
      <c r="J876" s="158">
        <v>9.9879999999999995</v>
      </c>
      <c r="K876" s="158">
        <v>2.6078999999999999</v>
      </c>
      <c r="L876" s="158">
        <v>1.1072</v>
      </c>
      <c r="M876" s="158">
        <v>-1.3836999999999999</v>
      </c>
      <c r="N876" s="158">
        <v>10.004200000000001</v>
      </c>
      <c r="O876" s="158">
        <v>18.347100000000001</v>
      </c>
      <c r="P876" s="158"/>
      <c r="Q876" s="158">
        <v>9.7355999999999998</v>
      </c>
      <c r="R876" s="158">
        <v>25.525600000000001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44774</v>
      </c>
      <c r="E877" s="158">
        <v>14.5838</v>
      </c>
      <c r="F877" s="158">
        <v>1.4631000000000001</v>
      </c>
      <c r="G877" s="158">
        <v>1.4631000000000001</v>
      </c>
      <c r="H877" s="158">
        <v>3.9990999999999999</v>
      </c>
      <c r="I877" s="158">
        <v>5.3559999999999999</v>
      </c>
      <c r="J877" s="158">
        <v>9.8292999999999999</v>
      </c>
      <c r="K877" s="158">
        <v>2.1661000000000001</v>
      </c>
      <c r="L877" s="158">
        <v>0.28739999999999999</v>
      </c>
      <c r="M877" s="158">
        <v>-2.5928</v>
      </c>
      <c r="N877" s="158">
        <v>8.2044999999999995</v>
      </c>
      <c r="O877" s="158">
        <v>16.561399999999999</v>
      </c>
      <c r="P877" s="158"/>
      <c r="Q877" s="158">
        <v>8.1395</v>
      </c>
      <c r="R877" s="158">
        <v>23.540099999999999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44774</v>
      </c>
      <c r="E878" s="158">
        <v>35.725000000000001</v>
      </c>
      <c r="F878" s="158">
        <v>1.5059</v>
      </c>
      <c r="G878" s="158">
        <v>1.5059</v>
      </c>
      <c r="H878" s="158">
        <v>4.6580000000000004</v>
      </c>
      <c r="I878" s="158">
        <v>6.2958999999999996</v>
      </c>
      <c r="J878" s="158">
        <v>12.286300000000001</v>
      </c>
      <c r="K878" s="158">
        <v>3.71</v>
      </c>
      <c r="L878" s="158">
        <v>-3.7970000000000002</v>
      </c>
      <c r="M878" s="158">
        <v>-3.8073000000000001</v>
      </c>
      <c r="N878" s="158">
        <v>9.2499999999999999E-2</v>
      </c>
      <c r="O878" s="158">
        <v>15.7113</v>
      </c>
      <c r="P878" s="158">
        <v>9.2584</v>
      </c>
      <c r="Q878" s="158">
        <v>12.9971</v>
      </c>
      <c r="R878" s="158">
        <v>21.904199999999999</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44774</v>
      </c>
      <c r="E879" s="158">
        <v>33.006999999999998</v>
      </c>
      <c r="F879" s="158">
        <v>1.4944</v>
      </c>
      <c r="G879" s="158">
        <v>1.4944</v>
      </c>
      <c r="H879" s="158">
        <v>4.6379999999999999</v>
      </c>
      <c r="I879" s="158">
        <v>6.2514000000000003</v>
      </c>
      <c r="J879" s="158">
        <v>12.180899999999999</v>
      </c>
      <c r="K879" s="158">
        <v>3.4216000000000002</v>
      </c>
      <c r="L879" s="158">
        <v>-4.3109000000000002</v>
      </c>
      <c r="M879" s="158">
        <v>-4.5792000000000002</v>
      </c>
      <c r="N879" s="158">
        <v>-0.97799999999999998</v>
      </c>
      <c r="O879" s="158">
        <v>14.4793</v>
      </c>
      <c r="P879" s="158">
        <v>8.1780000000000008</v>
      </c>
      <c r="Q879" s="158">
        <v>10.3269</v>
      </c>
      <c r="R879" s="158">
        <v>20.609000000000002</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44774</v>
      </c>
      <c r="E880" s="158">
        <v>66.488</v>
      </c>
      <c r="F880" s="158">
        <v>0.7046</v>
      </c>
      <c r="G880" s="158">
        <v>0.7046</v>
      </c>
      <c r="H880" s="158">
        <v>2.4361000000000002</v>
      </c>
      <c r="I880" s="158">
        <v>5.2458</v>
      </c>
      <c r="J880" s="158">
        <v>10.3748</v>
      </c>
      <c r="K880" s="158">
        <v>4.2276999999999996</v>
      </c>
      <c r="L880" s="158">
        <v>-1.8752</v>
      </c>
      <c r="M880" s="158">
        <v>-1.6119000000000001</v>
      </c>
      <c r="N880" s="158">
        <v>10.319800000000001</v>
      </c>
      <c r="O880" s="158">
        <v>19.551300000000001</v>
      </c>
      <c r="P880" s="158">
        <v>12.071199999999999</v>
      </c>
      <c r="Q880" s="158">
        <v>13.435600000000001</v>
      </c>
      <c r="R880" s="158">
        <v>35.751800000000003</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44774</v>
      </c>
      <c r="E881" s="158">
        <v>73.099800000000002</v>
      </c>
      <c r="F881" s="158">
        <v>0.71130000000000004</v>
      </c>
      <c r="G881" s="158">
        <v>0.71130000000000004</v>
      </c>
      <c r="H881" s="158">
        <v>2.452</v>
      </c>
      <c r="I881" s="158">
        <v>5.2788000000000004</v>
      </c>
      <c r="J881" s="158">
        <v>10.450699999999999</v>
      </c>
      <c r="K881" s="158">
        <v>4.4459999999999997</v>
      </c>
      <c r="L881" s="158">
        <v>-1.4905999999999999</v>
      </c>
      <c r="M881" s="158">
        <v>-1.0365</v>
      </c>
      <c r="N881" s="158">
        <v>11.183</v>
      </c>
      <c r="O881" s="158">
        <v>20.5318</v>
      </c>
      <c r="P881" s="158">
        <v>13.111599999999999</v>
      </c>
      <c r="Q881" s="158">
        <v>18.2822</v>
      </c>
      <c r="R881" s="158">
        <v>36.840000000000003</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44774</v>
      </c>
      <c r="E882" s="158">
        <v>122.01300000000001</v>
      </c>
      <c r="F882" s="158">
        <v>1.1029</v>
      </c>
      <c r="G882" s="158">
        <v>1.1029</v>
      </c>
      <c r="H882" s="158">
        <v>3.1212</v>
      </c>
      <c r="I882" s="158">
        <v>5.2099000000000002</v>
      </c>
      <c r="J882" s="158">
        <v>9.6479999999999997</v>
      </c>
      <c r="K882" s="158">
        <v>4.1120000000000001</v>
      </c>
      <c r="L882" s="158">
        <v>4.1413000000000002</v>
      </c>
      <c r="M882" s="158">
        <v>5.5823</v>
      </c>
      <c r="N882" s="158">
        <v>20.726099999999999</v>
      </c>
      <c r="O882" s="158">
        <v>18.737200000000001</v>
      </c>
      <c r="P882" s="158">
        <v>9.1949000000000005</v>
      </c>
      <c r="Q882" s="158">
        <v>15.014699999999999</v>
      </c>
      <c r="R882" s="158">
        <v>36.056399999999996</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44774</v>
      </c>
      <c r="E883" s="158">
        <v>133.45099999999999</v>
      </c>
      <c r="F883" s="158">
        <v>1.1137999999999999</v>
      </c>
      <c r="G883" s="158">
        <v>1.1137999999999999</v>
      </c>
      <c r="H883" s="158">
        <v>3.1480999999999999</v>
      </c>
      <c r="I883" s="158">
        <v>5.2634999999999996</v>
      </c>
      <c r="J883" s="158">
        <v>9.7712000000000003</v>
      </c>
      <c r="K883" s="158">
        <v>4.4707999999999997</v>
      </c>
      <c r="L883" s="158">
        <v>4.8738999999999999</v>
      </c>
      <c r="M883" s="158">
        <v>6.7045000000000003</v>
      </c>
      <c r="N883" s="158">
        <v>22.363600000000002</v>
      </c>
      <c r="O883" s="158">
        <v>20.064800000000002</v>
      </c>
      <c r="P883" s="158">
        <v>10.353199999999999</v>
      </c>
      <c r="Q883" s="158">
        <v>13.4537</v>
      </c>
      <c r="R883" s="158">
        <v>37.719700000000003</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44774</v>
      </c>
      <c r="E884" s="158">
        <v>16.209299999999999</v>
      </c>
      <c r="F884" s="158">
        <v>0.83420000000000005</v>
      </c>
      <c r="G884" s="158">
        <v>0.83420000000000005</v>
      </c>
      <c r="H884" s="158">
        <v>4.4145000000000003</v>
      </c>
      <c r="I884" s="158">
        <v>6.7679999999999998</v>
      </c>
      <c r="J884" s="158">
        <v>12.5099</v>
      </c>
      <c r="K884" s="158">
        <v>1.7609999999999999</v>
      </c>
      <c r="L884" s="158">
        <v>-3.5091999999999999</v>
      </c>
      <c r="M884" s="158">
        <v>-3.7864</v>
      </c>
      <c r="N884" s="158">
        <v>8.8998000000000008</v>
      </c>
      <c r="O884" s="158"/>
      <c r="P884" s="158"/>
      <c r="Q884" s="158">
        <v>26.9009</v>
      </c>
      <c r="R884" s="158">
        <v>27.5472</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44774</v>
      </c>
      <c r="E885" s="158">
        <v>15.676299999999999</v>
      </c>
      <c r="F885" s="158">
        <v>0.82130000000000003</v>
      </c>
      <c r="G885" s="158">
        <v>0.82130000000000003</v>
      </c>
      <c r="H885" s="158">
        <v>4.3813000000000004</v>
      </c>
      <c r="I885" s="158">
        <v>6.6996000000000002</v>
      </c>
      <c r="J885" s="158">
        <v>12.3507</v>
      </c>
      <c r="K885" s="158">
        <v>1.3210999999999999</v>
      </c>
      <c r="L885" s="158">
        <v>-4.3106999999999998</v>
      </c>
      <c r="M885" s="158">
        <v>-4.9812000000000003</v>
      </c>
      <c r="N885" s="158">
        <v>7.1012000000000004</v>
      </c>
      <c r="O885" s="158"/>
      <c r="P885" s="158"/>
      <c r="Q885" s="158">
        <v>24.825299999999999</v>
      </c>
      <c r="R885" s="158">
        <v>25.462599999999998</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44774</v>
      </c>
      <c r="E886" s="158">
        <v>49.74</v>
      </c>
      <c r="F886" s="158">
        <v>1.0565</v>
      </c>
      <c r="G886" s="158">
        <v>1.0565</v>
      </c>
      <c r="H886" s="158">
        <v>3.8847</v>
      </c>
      <c r="I886" s="158">
        <v>5.8297999999999996</v>
      </c>
      <c r="J886" s="158">
        <v>10.0686</v>
      </c>
      <c r="K886" s="158">
        <v>3.8847</v>
      </c>
      <c r="L886" s="158">
        <v>-0.69869999999999999</v>
      </c>
      <c r="M886" s="158">
        <v>-2.3174000000000001</v>
      </c>
      <c r="N886" s="158">
        <v>10.0199</v>
      </c>
      <c r="O886" s="158">
        <v>20.195599999999999</v>
      </c>
      <c r="P886" s="158">
        <v>12.147399999999999</v>
      </c>
      <c r="Q886" s="158">
        <v>12.9368</v>
      </c>
      <c r="R886" s="158">
        <v>27.9544</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44774</v>
      </c>
      <c r="E887" s="158">
        <v>54.99</v>
      </c>
      <c r="F887" s="158">
        <v>1.0660000000000001</v>
      </c>
      <c r="G887" s="158">
        <v>1.0660000000000001</v>
      </c>
      <c r="H887" s="158">
        <v>3.9116</v>
      </c>
      <c r="I887" s="158">
        <v>5.8722000000000003</v>
      </c>
      <c r="J887" s="158">
        <v>10.1783</v>
      </c>
      <c r="K887" s="158">
        <v>4.2267000000000001</v>
      </c>
      <c r="L887" s="158">
        <v>-7.2700000000000001E-2</v>
      </c>
      <c r="M887" s="158">
        <v>-1.3809</v>
      </c>
      <c r="N887" s="158">
        <v>11.4512</v>
      </c>
      <c r="O887" s="158">
        <v>21.609000000000002</v>
      </c>
      <c r="P887" s="158">
        <v>13.410500000000001</v>
      </c>
      <c r="Q887" s="158">
        <v>14.272500000000001</v>
      </c>
      <c r="R887" s="158">
        <v>29.5731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44774</v>
      </c>
      <c r="E888" s="158">
        <v>16.03</v>
      </c>
      <c r="F888" s="158">
        <v>1.0719000000000001</v>
      </c>
      <c r="G888" s="158">
        <v>1.0719000000000001</v>
      </c>
      <c r="H888" s="158">
        <v>3.8885000000000001</v>
      </c>
      <c r="I888" s="158">
        <v>5.8784999999999998</v>
      </c>
      <c r="J888" s="158">
        <v>10.2476</v>
      </c>
      <c r="K888" s="158">
        <v>1.5843</v>
      </c>
      <c r="L888" s="158">
        <v>-2.4346000000000001</v>
      </c>
      <c r="M888" s="158">
        <v>-4.5265000000000004</v>
      </c>
      <c r="N888" s="158">
        <v>11.5518</v>
      </c>
      <c r="O888" s="158">
        <v>18.332000000000001</v>
      </c>
      <c r="P888" s="158"/>
      <c r="Q888" s="158">
        <v>10.5451</v>
      </c>
      <c r="R888" s="158">
        <v>25.078800000000001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44774</v>
      </c>
      <c r="E889" s="158">
        <v>14.99</v>
      </c>
      <c r="F889" s="158">
        <v>1.0789</v>
      </c>
      <c r="G889" s="158">
        <v>1.0789</v>
      </c>
      <c r="H889" s="158">
        <v>3.8807999999999998</v>
      </c>
      <c r="I889" s="158">
        <v>5.7869000000000002</v>
      </c>
      <c r="J889" s="158">
        <v>10.1396</v>
      </c>
      <c r="K889" s="158">
        <v>1.2838000000000001</v>
      </c>
      <c r="L889" s="158">
        <v>-2.8515999999999999</v>
      </c>
      <c r="M889" s="158">
        <v>-5.1866000000000003</v>
      </c>
      <c r="N889" s="158">
        <v>10.5457</v>
      </c>
      <c r="O889" s="158">
        <v>17.231200000000001</v>
      </c>
      <c r="P889" s="158"/>
      <c r="Q889" s="158">
        <v>8.9808000000000003</v>
      </c>
      <c r="R889" s="158">
        <v>24.020399999999999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44774</v>
      </c>
      <c r="E890" s="158">
        <v>59.96</v>
      </c>
      <c r="F890" s="158">
        <v>1.1471</v>
      </c>
      <c r="G890" s="158">
        <v>1.1471</v>
      </c>
      <c r="H890" s="158">
        <v>3.5221</v>
      </c>
      <c r="I890" s="158">
        <v>6.1615000000000002</v>
      </c>
      <c r="J890" s="158">
        <v>11.098800000000001</v>
      </c>
      <c r="K890" s="158">
        <v>2.0247999999999999</v>
      </c>
      <c r="L890" s="158">
        <v>-3.5236999999999998</v>
      </c>
      <c r="M890" s="158">
        <v>-3.5548000000000002</v>
      </c>
      <c r="N890" s="158">
        <v>7.0906000000000002</v>
      </c>
      <c r="O890" s="158">
        <v>18.683299999999999</v>
      </c>
      <c r="P890" s="158">
        <v>9.2248000000000001</v>
      </c>
      <c r="Q890" s="158">
        <v>12.1462</v>
      </c>
      <c r="R890" s="158">
        <v>21.0031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44774</v>
      </c>
      <c r="E891" s="158">
        <v>52.91</v>
      </c>
      <c r="F891" s="158">
        <v>1.1276999999999999</v>
      </c>
      <c r="G891" s="158">
        <v>1.1276999999999999</v>
      </c>
      <c r="H891" s="158">
        <v>3.4813000000000001</v>
      </c>
      <c r="I891" s="158">
        <v>6.0957999999999997</v>
      </c>
      <c r="J891" s="158">
        <v>10.968999999999999</v>
      </c>
      <c r="K891" s="158">
        <v>1.6523000000000001</v>
      </c>
      <c r="L891" s="158">
        <v>-4.1833</v>
      </c>
      <c r="M891" s="158">
        <v>-4.5290999999999997</v>
      </c>
      <c r="N891" s="158">
        <v>5.6299000000000001</v>
      </c>
      <c r="O891" s="158">
        <v>17.084199999999999</v>
      </c>
      <c r="P891" s="158">
        <v>7.63</v>
      </c>
      <c r="Q891" s="158">
        <v>10.7</v>
      </c>
      <c r="R891" s="158">
        <v>19.376300000000001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44774</v>
      </c>
      <c r="E892" s="158">
        <v>31.773</v>
      </c>
      <c r="F892" s="158">
        <v>1.1234999999999999</v>
      </c>
      <c r="G892" s="158">
        <v>1.1234999999999999</v>
      </c>
      <c r="H892" s="158">
        <v>3.3776000000000002</v>
      </c>
      <c r="I892" s="158">
        <v>5.7004000000000001</v>
      </c>
      <c r="J892" s="158">
        <v>10.793799999999999</v>
      </c>
      <c r="K892" s="158">
        <v>1.6186</v>
      </c>
      <c r="L892" s="158">
        <v>-5.3151999999999999</v>
      </c>
      <c r="M892" s="158">
        <v>-5.5743999999999998</v>
      </c>
      <c r="N892" s="158">
        <v>4.8727999999999998</v>
      </c>
      <c r="O892" s="158">
        <v>23.651399999999999</v>
      </c>
      <c r="P892" s="158">
        <v>16.192499999999999</v>
      </c>
      <c r="Q892" s="158">
        <v>16.066600000000001</v>
      </c>
      <c r="R892" s="158">
        <v>30.115500000000001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44774</v>
      </c>
      <c r="E893" s="158">
        <v>28.860800000000001</v>
      </c>
      <c r="F893" s="158">
        <v>1.1148</v>
      </c>
      <c r="G893" s="158">
        <v>1.1148</v>
      </c>
      <c r="H893" s="158">
        <v>3.3567</v>
      </c>
      <c r="I893" s="158">
        <v>5.6576000000000004</v>
      </c>
      <c r="J893" s="158">
        <v>10.6944</v>
      </c>
      <c r="K893" s="158">
        <v>1.3416999999999999</v>
      </c>
      <c r="L893" s="158">
        <v>-5.8169000000000004</v>
      </c>
      <c r="M893" s="158">
        <v>-6.3311000000000002</v>
      </c>
      <c r="N893" s="158">
        <v>3.7360000000000002</v>
      </c>
      <c r="O893" s="158">
        <v>22.147099999999998</v>
      </c>
      <c r="P893" s="158">
        <v>14.643599999999999</v>
      </c>
      <c r="Q893" s="158">
        <v>14.6374</v>
      </c>
      <c r="R893" s="158">
        <v>28.669699999999999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44774</v>
      </c>
      <c r="E894" s="158">
        <v>15.11</v>
      </c>
      <c r="F894" s="158">
        <v>0.46539999999999998</v>
      </c>
      <c r="G894" s="158">
        <v>0.46539999999999998</v>
      </c>
      <c r="H894" s="158">
        <v>2.4407000000000001</v>
      </c>
      <c r="I894" s="158">
        <v>4.2788000000000004</v>
      </c>
      <c r="J894" s="158">
        <v>8.7833000000000006</v>
      </c>
      <c r="K894" s="158">
        <v>-0.78790000000000004</v>
      </c>
      <c r="L894" s="158">
        <v>-8.0341000000000005</v>
      </c>
      <c r="M894" s="158">
        <v>-8.5350999999999999</v>
      </c>
      <c r="N894" s="158">
        <v>3.8488000000000002</v>
      </c>
      <c r="O894" s="158"/>
      <c r="P894" s="158"/>
      <c r="Q894" s="158">
        <v>25.1738</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44774</v>
      </c>
      <c r="E895" s="158">
        <v>14.63</v>
      </c>
      <c r="F895" s="158">
        <v>0.48080000000000001</v>
      </c>
      <c r="G895" s="158">
        <v>0.48080000000000001</v>
      </c>
      <c r="H895" s="158">
        <v>2.3793000000000002</v>
      </c>
      <c r="I895" s="158">
        <v>4.2023000000000001</v>
      </c>
      <c r="J895" s="158">
        <v>8.6117000000000008</v>
      </c>
      <c r="K895" s="158">
        <v>-1.2154</v>
      </c>
      <c r="L895" s="158">
        <v>-8.7904999999999998</v>
      </c>
      <c r="M895" s="158">
        <v>-9.6913999999999998</v>
      </c>
      <c r="N895" s="158">
        <v>2.0935000000000001</v>
      </c>
      <c r="O895" s="158"/>
      <c r="P895" s="158"/>
      <c r="Q895" s="158">
        <v>22.994900000000001</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44774</v>
      </c>
      <c r="E896" s="158">
        <v>12.9834</v>
      </c>
      <c r="F896" s="158">
        <v>1.2414000000000001</v>
      </c>
      <c r="G896" s="158">
        <v>1.2414000000000001</v>
      </c>
      <c r="H896" s="158">
        <v>1.9577</v>
      </c>
      <c r="I896" s="158">
        <v>4.1021000000000001</v>
      </c>
      <c r="J896" s="158">
        <v>10.160399999999999</v>
      </c>
      <c r="K896" s="158">
        <v>2.4161999999999999</v>
      </c>
      <c r="L896" s="158">
        <v>-2.8589000000000002</v>
      </c>
      <c r="M896" s="158">
        <v>-5.0053000000000001</v>
      </c>
      <c r="N896" s="158">
        <v>11.199199999999999</v>
      </c>
      <c r="O896" s="158">
        <v>12.824999999999999</v>
      </c>
      <c r="P896" s="158">
        <v>7.6220999999999997</v>
      </c>
      <c r="Q896" s="158">
        <v>13.4107</v>
      </c>
      <c r="R896" s="158">
        <v>23.2776</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44774</v>
      </c>
      <c r="E897" s="158">
        <v>11.529299999999999</v>
      </c>
      <c r="F897" s="158">
        <v>1.2345999999999999</v>
      </c>
      <c r="G897" s="158">
        <v>1.2345999999999999</v>
      </c>
      <c r="H897" s="158">
        <v>1.9426000000000001</v>
      </c>
      <c r="I897" s="158">
        <v>4.0690999999999997</v>
      </c>
      <c r="J897" s="158">
        <v>10.082800000000001</v>
      </c>
      <c r="K897" s="158">
        <v>2.1938</v>
      </c>
      <c r="L897" s="158">
        <v>-3.2435999999999998</v>
      </c>
      <c r="M897" s="158">
        <v>-5.6383000000000001</v>
      </c>
      <c r="N897" s="158">
        <v>10.145899999999999</v>
      </c>
      <c r="O897" s="158">
        <v>11.403</v>
      </c>
      <c r="P897" s="158">
        <v>6.2713999999999999</v>
      </c>
      <c r="Q897" s="158">
        <v>0.99199999999999999</v>
      </c>
      <c r="R897" s="158">
        <v>22.003799999999998</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44774</v>
      </c>
      <c r="E898" s="158">
        <v>17.065000000000001</v>
      </c>
      <c r="F898" s="158">
        <v>1.1318999999999999</v>
      </c>
      <c r="G898" s="158">
        <v>1.1318999999999999</v>
      </c>
      <c r="H898" s="158">
        <v>3.6440999999999999</v>
      </c>
      <c r="I898" s="158">
        <v>6.2247000000000003</v>
      </c>
      <c r="J898" s="158">
        <v>10.991899999999999</v>
      </c>
      <c r="K898" s="158">
        <v>1.6620999999999999</v>
      </c>
      <c r="L898" s="158">
        <v>-3.0287999999999999</v>
      </c>
      <c r="M898" s="158">
        <v>-2.5470000000000002</v>
      </c>
      <c r="N898" s="158">
        <v>9.6792999999999996</v>
      </c>
      <c r="O898" s="158">
        <v>19.4053</v>
      </c>
      <c r="P898" s="158"/>
      <c r="Q898" s="158">
        <v>19.1752</v>
      </c>
      <c r="R898" s="158">
        <v>28.690899999999999</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44774</v>
      </c>
      <c r="E899" s="158">
        <v>16.198</v>
      </c>
      <c r="F899" s="158">
        <v>1.1173999999999999</v>
      </c>
      <c r="G899" s="158">
        <v>1.1173999999999999</v>
      </c>
      <c r="H899" s="158">
        <v>3.6141000000000001</v>
      </c>
      <c r="I899" s="158">
        <v>6.1607000000000003</v>
      </c>
      <c r="J899" s="158">
        <v>10.846500000000001</v>
      </c>
      <c r="K899" s="158">
        <v>1.2375</v>
      </c>
      <c r="L899" s="158">
        <v>-3.8123999999999998</v>
      </c>
      <c r="M899" s="158">
        <v>-3.7323</v>
      </c>
      <c r="N899" s="158">
        <v>7.8932000000000002</v>
      </c>
      <c r="O899" s="158">
        <v>17.381</v>
      </c>
      <c r="P899" s="158"/>
      <c r="Q899" s="158">
        <v>17.152899999999999</v>
      </c>
      <c r="R899" s="158">
        <v>26.5425</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44774</v>
      </c>
      <c r="E900" s="158">
        <v>16.257000000000001</v>
      </c>
      <c r="F900" s="158">
        <v>0.81240000000000001</v>
      </c>
      <c r="G900" s="158">
        <v>0.81240000000000001</v>
      </c>
      <c r="H900" s="158">
        <v>2.8923999999999999</v>
      </c>
      <c r="I900" s="158">
        <v>4.4123000000000001</v>
      </c>
      <c r="J900" s="158">
        <v>8.5754000000000001</v>
      </c>
      <c r="K900" s="158">
        <v>1.8801000000000001</v>
      </c>
      <c r="L900" s="158">
        <v>-3.0878999999999999</v>
      </c>
      <c r="M900" s="158">
        <v>-3.7193000000000001</v>
      </c>
      <c r="N900" s="158">
        <v>2.1103999999999998</v>
      </c>
      <c r="O900" s="158">
        <v>16.155999999999999</v>
      </c>
      <c r="P900" s="158"/>
      <c r="Q900" s="158">
        <v>13.875999999999999</v>
      </c>
      <c r="R900" s="158">
        <v>20.432099999999998</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44774</v>
      </c>
      <c r="E901" s="158">
        <v>15.568</v>
      </c>
      <c r="F901" s="158">
        <v>0.80289999999999995</v>
      </c>
      <c r="G901" s="158">
        <v>0.80289999999999995</v>
      </c>
      <c r="H901" s="158">
        <v>2.8677000000000001</v>
      </c>
      <c r="I901" s="158">
        <v>4.3640999999999996</v>
      </c>
      <c r="J901" s="158">
        <v>8.4575999999999993</v>
      </c>
      <c r="K901" s="158">
        <v>1.5525</v>
      </c>
      <c r="L901" s="158">
        <v>-3.6753</v>
      </c>
      <c r="M901" s="158">
        <v>-4.6020000000000003</v>
      </c>
      <c r="N901" s="158">
        <v>0.84209999999999996</v>
      </c>
      <c r="O901" s="158">
        <v>14.788500000000001</v>
      </c>
      <c r="P901" s="158"/>
      <c r="Q901" s="158">
        <v>12.5649</v>
      </c>
      <c r="R901" s="158">
        <v>18.991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44774</v>
      </c>
      <c r="E902" s="158">
        <v>15.7218</v>
      </c>
      <c r="F902" s="158">
        <v>0.95940000000000003</v>
      </c>
      <c r="G902" s="158">
        <v>0.95940000000000003</v>
      </c>
      <c r="H902" s="158">
        <v>3.0985</v>
      </c>
      <c r="I902" s="158">
        <v>5.1204000000000001</v>
      </c>
      <c r="J902" s="158">
        <v>8.6389999999999993</v>
      </c>
      <c r="K902" s="158">
        <v>1.2116</v>
      </c>
      <c r="L902" s="158">
        <v>-1.3119000000000001</v>
      </c>
      <c r="M902" s="158">
        <v>-0.89390000000000003</v>
      </c>
      <c r="N902" s="158">
        <v>11.498200000000001</v>
      </c>
      <c r="O902" s="158"/>
      <c r="P902" s="158"/>
      <c r="Q902" s="158">
        <v>30.41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44774</v>
      </c>
      <c r="E903" s="158">
        <v>15.146800000000001</v>
      </c>
      <c r="F903" s="158">
        <v>0.94169999999999998</v>
      </c>
      <c r="G903" s="158">
        <v>0.94169999999999998</v>
      </c>
      <c r="H903" s="158">
        <v>3.0569999999999999</v>
      </c>
      <c r="I903" s="158">
        <v>5.0373000000000001</v>
      </c>
      <c r="J903" s="158">
        <v>8.4463000000000008</v>
      </c>
      <c r="K903" s="158">
        <v>0.67130000000000001</v>
      </c>
      <c r="L903" s="158">
        <v>-2.3473999999999999</v>
      </c>
      <c r="M903" s="158">
        <v>-2.5308999999999999</v>
      </c>
      <c r="N903" s="158">
        <v>9.0333000000000006</v>
      </c>
      <c r="O903" s="158"/>
      <c r="P903" s="158"/>
      <c r="Q903" s="158">
        <v>27.589600000000001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44774</v>
      </c>
      <c r="E904" s="158">
        <v>19.507000000000001</v>
      </c>
      <c r="F904" s="158">
        <v>1.2719</v>
      </c>
      <c r="G904" s="158">
        <v>1.2719</v>
      </c>
      <c r="H904" s="158">
        <v>2.9121999999999999</v>
      </c>
      <c r="I904" s="158">
        <v>4.3769</v>
      </c>
      <c r="J904" s="158">
        <v>7.6604999999999999</v>
      </c>
      <c r="K904" s="158">
        <v>-0.1178</v>
      </c>
      <c r="L904" s="158">
        <v>-5.6219000000000001</v>
      </c>
      <c r="M904" s="158">
        <v>-7.6329000000000002</v>
      </c>
      <c r="N904" s="158">
        <v>4.8312999999999997</v>
      </c>
      <c r="O904" s="158">
        <v>23.907800000000002</v>
      </c>
      <c r="P904" s="158"/>
      <c r="Q904" s="158">
        <v>23.067799999999998</v>
      </c>
      <c r="R904" s="158">
        <v>29.771599999999999</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44774</v>
      </c>
      <c r="E905" s="158">
        <v>18.57</v>
      </c>
      <c r="F905" s="158">
        <v>1.2596000000000001</v>
      </c>
      <c r="G905" s="158">
        <v>1.2596000000000001</v>
      </c>
      <c r="H905" s="158">
        <v>2.8866000000000001</v>
      </c>
      <c r="I905" s="158">
        <v>4.32</v>
      </c>
      <c r="J905" s="158">
        <v>7.54</v>
      </c>
      <c r="K905" s="158">
        <v>-0.45029999999999998</v>
      </c>
      <c r="L905" s="158">
        <v>-6.2168999999999999</v>
      </c>
      <c r="M905" s="158">
        <v>-8.5357000000000003</v>
      </c>
      <c r="N905" s="158">
        <v>3.4251999999999998</v>
      </c>
      <c r="O905" s="158">
        <v>22.047999999999998</v>
      </c>
      <c r="P905" s="158"/>
      <c r="Q905" s="158">
        <v>21.200199999999999</v>
      </c>
      <c r="R905" s="158">
        <v>27.924299999999999</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44774</v>
      </c>
      <c r="E906" s="158">
        <v>36.357199999999999</v>
      </c>
      <c r="F906" s="158">
        <v>1.0998000000000001</v>
      </c>
      <c r="G906" s="158">
        <v>1.0998000000000001</v>
      </c>
      <c r="H906" s="158">
        <v>3.4152999999999998</v>
      </c>
      <c r="I906" s="158">
        <v>4.5431999999999997</v>
      </c>
      <c r="J906" s="158">
        <v>10.489100000000001</v>
      </c>
      <c r="K906" s="158">
        <v>4.9161000000000001</v>
      </c>
      <c r="L906" s="158">
        <v>-0.1946</v>
      </c>
      <c r="M906" s="158">
        <v>-5.3263999999999996</v>
      </c>
      <c r="N906" s="158">
        <v>3.5284</v>
      </c>
      <c r="O906" s="158">
        <v>17.051200000000001</v>
      </c>
      <c r="P906" s="158">
        <v>10.4884</v>
      </c>
      <c r="Q906" s="158">
        <v>15.019299999999999</v>
      </c>
      <c r="R906" s="158">
        <v>20.607800000000001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44774</v>
      </c>
      <c r="E907" s="158">
        <v>32.182899999999997</v>
      </c>
      <c r="F907" s="158">
        <v>1.0900000000000001</v>
      </c>
      <c r="G907" s="158">
        <v>1.0900000000000001</v>
      </c>
      <c r="H907" s="158">
        <v>3.3919000000000001</v>
      </c>
      <c r="I907" s="158">
        <v>4.4957000000000003</v>
      </c>
      <c r="J907" s="158">
        <v>10.379099999999999</v>
      </c>
      <c r="K907" s="158">
        <v>4.6054000000000004</v>
      </c>
      <c r="L907" s="158">
        <v>-0.76160000000000005</v>
      </c>
      <c r="M907" s="158">
        <v>-6.1436000000000002</v>
      </c>
      <c r="N907" s="158">
        <v>2.3020999999999998</v>
      </c>
      <c r="O907" s="158">
        <v>15.637</v>
      </c>
      <c r="P907" s="158">
        <v>9.1267999999999994</v>
      </c>
      <c r="Q907" s="158">
        <v>13.508699999999999</v>
      </c>
      <c r="R907" s="158">
        <v>19.168800000000001</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44774</v>
      </c>
      <c r="E908" s="158">
        <v>79.6524</v>
      </c>
      <c r="F908" s="158">
        <v>1.1738</v>
      </c>
      <c r="G908" s="158">
        <v>1.1738</v>
      </c>
      <c r="H908" s="158">
        <v>3.48</v>
      </c>
      <c r="I908" s="158">
        <v>5.8097000000000003</v>
      </c>
      <c r="J908" s="158">
        <v>10.541600000000001</v>
      </c>
      <c r="K908" s="158">
        <v>2.6671999999999998</v>
      </c>
      <c r="L908" s="158">
        <v>-1.78E-2</v>
      </c>
      <c r="M908" s="158">
        <v>-5.8500000000000003E-2</v>
      </c>
      <c r="N908" s="158">
        <v>12.4611</v>
      </c>
      <c r="O908" s="158">
        <v>22.293199999999999</v>
      </c>
      <c r="P908" s="158">
        <v>11.8828</v>
      </c>
      <c r="Q908" s="158">
        <v>14.219099999999999</v>
      </c>
      <c r="R908" s="158">
        <v>37.213299999999997</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44774</v>
      </c>
      <c r="E909" s="158">
        <v>85.890299999999996</v>
      </c>
      <c r="F909" s="158">
        <v>1.1786000000000001</v>
      </c>
      <c r="G909" s="158">
        <v>1.1786000000000001</v>
      </c>
      <c r="H909" s="158">
        <v>3.4916</v>
      </c>
      <c r="I909" s="158">
        <v>5.8343999999999996</v>
      </c>
      <c r="J909" s="158">
        <v>10.5967</v>
      </c>
      <c r="K909" s="158">
        <v>2.8408000000000002</v>
      </c>
      <c r="L909" s="158">
        <v>0.37709999999999999</v>
      </c>
      <c r="M909" s="158">
        <v>0.50670000000000004</v>
      </c>
      <c r="N909" s="158">
        <v>13.2913</v>
      </c>
      <c r="O909" s="158">
        <v>23.137899999999998</v>
      </c>
      <c r="P909" s="158">
        <v>12.747199999999999</v>
      </c>
      <c r="Q909" s="158">
        <v>18.201899999999998</v>
      </c>
      <c r="R909" s="158">
        <v>38.180900000000001</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44774</v>
      </c>
      <c r="E910" s="158">
        <v>54.268900000000002</v>
      </c>
      <c r="F910" s="158">
        <v>1.7052</v>
      </c>
      <c r="G910" s="158">
        <v>1.7052</v>
      </c>
      <c r="H910" s="158">
        <v>2.8995000000000002</v>
      </c>
      <c r="I910" s="158">
        <v>4.8807999999999998</v>
      </c>
      <c r="J910" s="158">
        <v>10.2639</v>
      </c>
      <c r="K910" s="158">
        <v>-2.4466999999999999</v>
      </c>
      <c r="L910" s="158">
        <v>0.28050000000000003</v>
      </c>
      <c r="M910" s="158">
        <v>1.4967999999999999</v>
      </c>
      <c r="N910" s="158">
        <v>3.9097</v>
      </c>
      <c r="O910" s="158">
        <v>21.970300000000002</v>
      </c>
      <c r="P910" s="158">
        <v>13.223100000000001</v>
      </c>
      <c r="Q910" s="158">
        <v>12.833299999999999</v>
      </c>
      <c r="R910" s="158">
        <v>30.756</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44774</v>
      </c>
      <c r="E911" s="158">
        <v>57.389699999999998</v>
      </c>
      <c r="F911" s="158">
        <v>1.7221</v>
      </c>
      <c r="G911" s="158">
        <v>1.7221</v>
      </c>
      <c r="H911" s="158">
        <v>2.9354</v>
      </c>
      <c r="I911" s="158">
        <v>4.9584000000000001</v>
      </c>
      <c r="J911" s="158">
        <v>10.454700000000001</v>
      </c>
      <c r="K911" s="158">
        <v>-1.9218</v>
      </c>
      <c r="L911" s="158">
        <v>1.2271000000000001</v>
      </c>
      <c r="M911" s="158">
        <v>2.9954999999999998</v>
      </c>
      <c r="N911" s="158">
        <v>6.0713999999999997</v>
      </c>
      <c r="O911" s="158">
        <v>24.253699999999998</v>
      </c>
      <c r="P911" s="158">
        <v>14.7433</v>
      </c>
      <c r="Q911" s="158">
        <v>17.1587</v>
      </c>
      <c r="R911" s="158">
        <v>33.455399999999997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44774</v>
      </c>
      <c r="E912" s="158">
        <v>247.90350000000001</v>
      </c>
      <c r="F912" s="158">
        <v>1.0799000000000001</v>
      </c>
      <c r="G912" s="158">
        <v>1.0799000000000001</v>
      </c>
      <c r="H912" s="158">
        <v>3.2917999999999998</v>
      </c>
      <c r="I912" s="158">
        <v>4.7573999999999996</v>
      </c>
      <c r="J912" s="158">
        <v>9.3628999999999998</v>
      </c>
      <c r="K912" s="158">
        <v>0.56579999999999997</v>
      </c>
      <c r="L912" s="158">
        <v>-4.7411000000000003</v>
      </c>
      <c r="M912" s="158">
        <v>-9.0007999999999999</v>
      </c>
      <c r="N912" s="158">
        <v>6.0012999999999996</v>
      </c>
      <c r="O912" s="158">
        <v>19.308499999999999</v>
      </c>
      <c r="P912" s="158">
        <v>14.998900000000001</v>
      </c>
      <c r="Q912" s="158">
        <v>15.6599</v>
      </c>
      <c r="R912" s="158">
        <v>27.872800000000002</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44774</v>
      </c>
      <c r="E913" s="158">
        <v>226.57300000000001</v>
      </c>
      <c r="F913" s="158">
        <v>1.0711999999999999</v>
      </c>
      <c r="G913" s="158">
        <v>1.0711999999999999</v>
      </c>
      <c r="H913" s="158">
        <v>3.2711999999999999</v>
      </c>
      <c r="I913" s="158">
        <v>4.7156000000000002</v>
      </c>
      <c r="J913" s="158">
        <v>9.2690000000000001</v>
      </c>
      <c r="K913" s="158">
        <v>0.31780000000000003</v>
      </c>
      <c r="L913" s="158">
        <v>-5.2336999999999998</v>
      </c>
      <c r="M913" s="158">
        <v>-9.7199000000000009</v>
      </c>
      <c r="N913" s="158">
        <v>4.8864999999999998</v>
      </c>
      <c r="O913" s="158">
        <v>18.0565</v>
      </c>
      <c r="P913" s="158">
        <v>13.822699999999999</v>
      </c>
      <c r="Q913" s="158">
        <v>19.141999999999999</v>
      </c>
      <c r="R913" s="158">
        <v>26.5318</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44774</v>
      </c>
      <c r="E914" s="158">
        <v>105.2197</v>
      </c>
      <c r="F914" s="158">
        <v>1.4607000000000001</v>
      </c>
      <c r="G914" s="158">
        <v>1.4607000000000001</v>
      </c>
      <c r="H914" s="158">
        <v>3.3123999999999998</v>
      </c>
      <c r="I914" s="158">
        <v>5.3941999999999997</v>
      </c>
      <c r="J914" s="158">
        <v>10.395300000000001</v>
      </c>
      <c r="K914" s="158">
        <v>-0.81510000000000005</v>
      </c>
      <c r="L914" s="158">
        <v>-5.9340000000000002</v>
      </c>
      <c r="M914" s="158">
        <v>-6.1711</v>
      </c>
      <c r="N914" s="158">
        <v>3.9104000000000001</v>
      </c>
      <c r="O914" s="158">
        <v>20.377099999999999</v>
      </c>
      <c r="P914" s="158">
        <v>12.077400000000001</v>
      </c>
      <c r="Q914" s="158">
        <v>15.103400000000001</v>
      </c>
      <c r="R914" s="158">
        <v>26.4815</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44774</v>
      </c>
      <c r="E915" s="158">
        <v>113.0016</v>
      </c>
      <c r="F915" s="158">
        <v>1.4692000000000001</v>
      </c>
      <c r="G915" s="158">
        <v>1.4692000000000001</v>
      </c>
      <c r="H915" s="158">
        <v>3.3329</v>
      </c>
      <c r="I915" s="158">
        <v>5.4356999999999998</v>
      </c>
      <c r="J915" s="158">
        <v>10.4917</v>
      </c>
      <c r="K915" s="158">
        <v>-0.53200000000000003</v>
      </c>
      <c r="L915" s="158">
        <v>-5.4368999999999996</v>
      </c>
      <c r="M915" s="158">
        <v>-5.4379999999999997</v>
      </c>
      <c r="N915" s="158">
        <v>4.9809999999999999</v>
      </c>
      <c r="O915" s="158">
        <v>21.434899999999999</v>
      </c>
      <c r="P915" s="158">
        <v>13.0229</v>
      </c>
      <c r="Q915" s="158">
        <v>14.441000000000001</v>
      </c>
      <c r="R915" s="158">
        <v>27.707999999999998</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44774</v>
      </c>
      <c r="E918" s="158">
        <v>15.5275</v>
      </c>
      <c r="F918" s="158">
        <v>1.0201</v>
      </c>
      <c r="G918" s="158">
        <v>1.0201</v>
      </c>
      <c r="H918" s="158">
        <v>3.5512000000000001</v>
      </c>
      <c r="I918" s="158">
        <v>6.3040000000000003</v>
      </c>
      <c r="J918" s="158">
        <v>9.7744999999999997</v>
      </c>
      <c r="K918" s="158">
        <v>0.74219999999999997</v>
      </c>
      <c r="L918" s="158">
        <v>-2.6964999999999999</v>
      </c>
      <c r="M918" s="158">
        <v>-2.9373999999999998</v>
      </c>
      <c r="N918" s="158">
        <v>7.7325999999999997</v>
      </c>
      <c r="O918" s="158"/>
      <c r="P918" s="158"/>
      <c r="Q918" s="158">
        <v>18.007400000000001</v>
      </c>
      <c r="R918" s="158">
        <v>30.564800000000002</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44774</v>
      </c>
      <c r="E919" s="158">
        <v>14.789199999999999</v>
      </c>
      <c r="F919" s="158">
        <v>1.006</v>
      </c>
      <c r="G919" s="158">
        <v>1.006</v>
      </c>
      <c r="H919" s="158">
        <v>3.5186999999999999</v>
      </c>
      <c r="I919" s="158">
        <v>6.2366000000000001</v>
      </c>
      <c r="J919" s="158">
        <v>9.6219000000000001</v>
      </c>
      <c r="K919" s="158">
        <v>0.31469999999999998</v>
      </c>
      <c r="L919" s="158">
        <v>-3.5019</v>
      </c>
      <c r="M919" s="158">
        <v>-4.1578999999999997</v>
      </c>
      <c r="N919" s="158">
        <v>5.9101999999999997</v>
      </c>
      <c r="O919" s="158"/>
      <c r="P919" s="158"/>
      <c r="Q919" s="158">
        <v>15.863899999999999</v>
      </c>
      <c r="R919" s="158">
        <v>28.3887</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44774</v>
      </c>
      <c r="E920" s="158">
        <v>17.96</v>
      </c>
      <c r="F920" s="158">
        <v>1.0691999999999999</v>
      </c>
      <c r="G920" s="158">
        <v>1.0691999999999999</v>
      </c>
      <c r="H920" s="158">
        <v>2.3944999999999999</v>
      </c>
      <c r="I920" s="158">
        <v>3.8751000000000002</v>
      </c>
      <c r="J920" s="158">
        <v>8.5852000000000004</v>
      </c>
      <c r="K920" s="158">
        <v>1.6412</v>
      </c>
      <c r="L920" s="158">
        <v>-3.3369</v>
      </c>
      <c r="M920" s="158">
        <v>-4.8224999999999998</v>
      </c>
      <c r="N920" s="158">
        <v>6.5875000000000004</v>
      </c>
      <c r="O920" s="158"/>
      <c r="P920" s="158"/>
      <c r="Q920" s="158">
        <v>21.6191</v>
      </c>
      <c r="R920" s="158">
        <v>27.9679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44774</v>
      </c>
      <c r="E921" s="158">
        <v>17.48</v>
      </c>
      <c r="F921" s="158">
        <v>1.0405</v>
      </c>
      <c r="G921" s="158">
        <v>1.0405</v>
      </c>
      <c r="H921" s="158">
        <v>2.3418999999999999</v>
      </c>
      <c r="I921" s="158">
        <v>3.8005</v>
      </c>
      <c r="J921" s="158">
        <v>8.4367000000000001</v>
      </c>
      <c r="K921" s="158">
        <v>1.3332999999999999</v>
      </c>
      <c r="L921" s="158">
        <v>-3.9032</v>
      </c>
      <c r="M921" s="158">
        <v>-5.5134999999999996</v>
      </c>
      <c r="N921" s="158">
        <v>5.5556000000000001</v>
      </c>
      <c r="O921" s="158"/>
      <c r="P921" s="158"/>
      <c r="Q921" s="158">
        <v>20.5228</v>
      </c>
      <c r="R921" s="158">
        <v>26.8278</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1.1006333333333336</v>
      </c>
      <c r="G922" s="160">
        <v>1.1006333333333336</v>
      </c>
      <c r="H922" s="160">
        <v>3.3999812499999993</v>
      </c>
      <c r="I922" s="160">
        <v>5.3587937500000002</v>
      </c>
      <c r="J922" s="160">
        <v>10.101133333333335</v>
      </c>
      <c r="K922" s="160">
        <v>1.5818833333333331</v>
      </c>
      <c r="L922" s="160">
        <v>-2.860808333333333</v>
      </c>
      <c r="M922" s="160">
        <v>-4.1366479166666661</v>
      </c>
      <c r="N922" s="160">
        <v>7.0905999999999985</v>
      </c>
      <c r="O922" s="160">
        <v>18.684513157894731</v>
      </c>
      <c r="P922" s="160">
        <v>11.418892857142856</v>
      </c>
      <c r="Q922" s="160">
        <v>16.076204166666667</v>
      </c>
      <c r="R922" s="160">
        <v>27.002547727272734</v>
      </c>
    </row>
    <row r="923" spans="1:34" x14ac:dyDescent="0.3">
      <c r="A923" s="159" t="s">
        <v>407</v>
      </c>
      <c r="B923" s="154"/>
      <c r="C923" s="154"/>
      <c r="D923" s="154"/>
      <c r="E923" s="154"/>
      <c r="F923" s="160">
        <v>1.0931000000000002</v>
      </c>
      <c r="G923" s="160">
        <v>1.0931000000000002</v>
      </c>
      <c r="H923" s="160">
        <v>3.3847500000000004</v>
      </c>
      <c r="I923" s="160">
        <v>5.4092500000000001</v>
      </c>
      <c r="J923" s="160">
        <v>10.16935</v>
      </c>
      <c r="K923" s="160">
        <v>1.6299000000000001</v>
      </c>
      <c r="L923" s="160">
        <v>-3.1657500000000001</v>
      </c>
      <c r="M923" s="160">
        <v>-4.5398499999999995</v>
      </c>
      <c r="N923" s="160">
        <v>6.8390500000000003</v>
      </c>
      <c r="O923" s="160">
        <v>18.5152</v>
      </c>
      <c r="P923" s="160">
        <v>11.977</v>
      </c>
      <c r="Q923" s="160">
        <v>15.016999999999999</v>
      </c>
      <c r="R923" s="160">
        <v>26.68515</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44774</v>
      </c>
      <c r="E926" s="158">
        <v>17.689499999999999</v>
      </c>
      <c r="F926" s="158">
        <v>60.619700000000002</v>
      </c>
      <c r="G926" s="158">
        <v>60.619700000000002</v>
      </c>
      <c r="H926" s="158">
        <v>52.881599999999999</v>
      </c>
      <c r="I926" s="158">
        <v>38.253900000000002</v>
      </c>
      <c r="J926" s="158">
        <v>19.8719</v>
      </c>
      <c r="K926" s="158">
        <v>3.7343000000000002</v>
      </c>
      <c r="L926" s="158">
        <v>0.62780000000000002</v>
      </c>
      <c r="M926" s="158">
        <v>-1.6623000000000001</v>
      </c>
      <c r="N926" s="158">
        <v>-1.0370999999999999</v>
      </c>
      <c r="O926" s="158">
        <v>3.8374999999999999</v>
      </c>
      <c r="P926" s="158">
        <v>5.0488999999999997</v>
      </c>
      <c r="Q926" s="158">
        <v>7.5345000000000004</v>
      </c>
      <c r="R926" s="158">
        <v>0.4642</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44774</v>
      </c>
      <c r="E927" s="158">
        <v>17.3704</v>
      </c>
      <c r="F927" s="158">
        <v>60.394799999999996</v>
      </c>
      <c r="G927" s="158">
        <v>60.394799999999996</v>
      </c>
      <c r="H927" s="158">
        <v>52.637700000000002</v>
      </c>
      <c r="I927" s="158">
        <v>38.0398</v>
      </c>
      <c r="J927" s="158">
        <v>19.647400000000001</v>
      </c>
      <c r="K927" s="158">
        <v>3.5143</v>
      </c>
      <c r="L927" s="158">
        <v>0.41649999999999998</v>
      </c>
      <c r="M927" s="158">
        <v>-1.87</v>
      </c>
      <c r="N927" s="158">
        <v>-1.2450000000000001</v>
      </c>
      <c r="O927" s="158">
        <v>3.6196000000000002</v>
      </c>
      <c r="P927" s="158">
        <v>4.8166000000000002</v>
      </c>
      <c r="Q927" s="158">
        <v>7.2854999999999999</v>
      </c>
      <c r="R927" s="158">
        <v>0.25509999999999999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44774</v>
      </c>
      <c r="E928" s="158">
        <v>19.521899999999999</v>
      </c>
      <c r="F928" s="158">
        <v>64.344399999999993</v>
      </c>
      <c r="G928" s="158">
        <v>64.344399999999993</v>
      </c>
      <c r="H928" s="158">
        <v>55.0364</v>
      </c>
      <c r="I928" s="158">
        <v>39.451000000000001</v>
      </c>
      <c r="J928" s="158">
        <v>20.414000000000001</v>
      </c>
      <c r="K928" s="158">
        <v>3.7332000000000001</v>
      </c>
      <c r="L928" s="158">
        <v>2.0598999999999998</v>
      </c>
      <c r="M928" s="158">
        <v>-0.47910000000000003</v>
      </c>
      <c r="N928" s="158">
        <v>1.2467999999999999</v>
      </c>
      <c r="O928" s="158">
        <v>5.7084999999999999</v>
      </c>
      <c r="P928" s="158">
        <v>7.2107000000000001</v>
      </c>
      <c r="Q928" s="158">
        <v>8.8477999999999994</v>
      </c>
      <c r="R928" s="158">
        <v>2.3081999999999998</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44774</v>
      </c>
      <c r="E929" s="158">
        <v>19.866199999999999</v>
      </c>
      <c r="F929" s="158">
        <v>64.523099999999999</v>
      </c>
      <c r="G929" s="158">
        <v>64.523099999999999</v>
      </c>
      <c r="H929" s="158">
        <v>55.198300000000003</v>
      </c>
      <c r="I929" s="158">
        <v>39.622500000000002</v>
      </c>
      <c r="J929" s="158">
        <v>20.575399999999998</v>
      </c>
      <c r="K929" s="158">
        <v>3.895</v>
      </c>
      <c r="L929" s="158">
        <v>2.2219000000000002</v>
      </c>
      <c r="M929" s="158">
        <v>-0.3196</v>
      </c>
      <c r="N929" s="158">
        <v>1.4089</v>
      </c>
      <c r="O929" s="158">
        <v>5.8826999999999998</v>
      </c>
      <c r="P929" s="158">
        <v>7.4119999999999999</v>
      </c>
      <c r="Q929" s="158">
        <v>9.0891999999999999</v>
      </c>
      <c r="R929" s="158">
        <v>2.472</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44774</v>
      </c>
      <c r="E930" s="158">
        <v>36.523400000000002</v>
      </c>
      <c r="F930" s="158">
        <v>61.099699999999999</v>
      </c>
      <c r="G930" s="158">
        <v>61.099699999999999</v>
      </c>
      <c r="H930" s="158">
        <v>53.655299999999997</v>
      </c>
      <c r="I930" s="158">
        <v>38.7575</v>
      </c>
      <c r="J930" s="158">
        <v>20.072199999999999</v>
      </c>
      <c r="K930" s="158">
        <v>3.6692999999999998</v>
      </c>
      <c r="L930" s="158">
        <v>1.4738</v>
      </c>
      <c r="M930" s="158">
        <v>-1.0513999999999999</v>
      </c>
      <c r="N930" s="158">
        <v>0.46100000000000002</v>
      </c>
      <c r="O930" s="158">
        <v>5.3032000000000004</v>
      </c>
      <c r="P930" s="158">
        <v>8.0551999999999992</v>
      </c>
      <c r="Q930" s="158">
        <v>9.1881000000000004</v>
      </c>
      <c r="R930" s="158">
        <v>1.4630000000000001</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44774</v>
      </c>
      <c r="E931" s="158">
        <v>36.130899999999997</v>
      </c>
      <c r="F931" s="158">
        <v>60.984400000000001</v>
      </c>
      <c r="G931" s="158">
        <v>60.984400000000001</v>
      </c>
      <c r="H931" s="158">
        <v>53.522399999999998</v>
      </c>
      <c r="I931" s="158">
        <v>38.627400000000002</v>
      </c>
      <c r="J931" s="158">
        <v>19.940000000000001</v>
      </c>
      <c r="K931" s="158">
        <v>3.5365000000000002</v>
      </c>
      <c r="L931" s="158">
        <v>1.3343</v>
      </c>
      <c r="M931" s="158">
        <v>-1.1882999999999999</v>
      </c>
      <c r="N931" s="158">
        <v>0.32419999999999999</v>
      </c>
      <c r="O931" s="158">
        <v>5.1627999999999998</v>
      </c>
      <c r="P931" s="158">
        <v>7.9324000000000003</v>
      </c>
      <c r="Q931" s="158">
        <v>6.4958</v>
      </c>
      <c r="R931" s="158">
        <v>1.3283</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44774</v>
      </c>
      <c r="E932" s="158">
        <v>52.174399999999999</v>
      </c>
      <c r="F932" s="158">
        <v>61.216299999999997</v>
      </c>
      <c r="G932" s="158">
        <v>61.216299999999997</v>
      </c>
      <c r="H932" s="158">
        <v>53.460500000000003</v>
      </c>
      <c r="I932" s="158">
        <v>38.0702</v>
      </c>
      <c r="J932" s="158">
        <v>20.0246</v>
      </c>
      <c r="K932" s="158">
        <v>4.3651</v>
      </c>
      <c r="L932" s="158">
        <v>2.0687000000000002</v>
      </c>
      <c r="M932" s="158">
        <v>-0.10979999999999999</v>
      </c>
      <c r="N932" s="158">
        <v>1.5255000000000001</v>
      </c>
      <c r="O932" s="158">
        <v>5.1696999999999997</v>
      </c>
      <c r="P932" s="158">
        <v>7.5233999999999996</v>
      </c>
      <c r="Q932" s="158">
        <v>9.0510999999999999</v>
      </c>
      <c r="R932" s="158">
        <v>2.2401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44774</v>
      </c>
      <c r="E933" s="158">
        <v>50.651800000000001</v>
      </c>
      <c r="F933" s="158">
        <v>60.906399999999998</v>
      </c>
      <c r="G933" s="158">
        <v>60.906399999999998</v>
      </c>
      <c r="H933" s="158">
        <v>53.1509</v>
      </c>
      <c r="I933" s="158">
        <v>37.758299999999998</v>
      </c>
      <c r="J933" s="158">
        <v>19.716000000000001</v>
      </c>
      <c r="K933" s="158">
        <v>4.0551000000000004</v>
      </c>
      <c r="L933" s="158">
        <v>1.7582</v>
      </c>
      <c r="M933" s="158">
        <v>-0.41789999999999999</v>
      </c>
      <c r="N933" s="158">
        <v>1.2124999999999999</v>
      </c>
      <c r="O933" s="158">
        <v>4.8486000000000002</v>
      </c>
      <c r="P933" s="158">
        <v>7.1806999999999999</v>
      </c>
      <c r="Q933" s="158">
        <v>7.7952000000000004</v>
      </c>
      <c r="R933" s="158">
        <v>1.925</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61.761099999999999</v>
      </c>
      <c r="G934" s="160">
        <v>61.761099999999999</v>
      </c>
      <c r="H934" s="160">
        <v>53.692887500000005</v>
      </c>
      <c r="I934" s="160">
        <v>38.572575000000001</v>
      </c>
      <c r="J934" s="160">
        <v>20.032687500000002</v>
      </c>
      <c r="K934" s="160">
        <v>3.8128499999999996</v>
      </c>
      <c r="L934" s="160">
        <v>1.4951375</v>
      </c>
      <c r="M934" s="160">
        <v>-0.88730000000000009</v>
      </c>
      <c r="N934" s="160">
        <v>0.48710000000000003</v>
      </c>
      <c r="O934" s="160">
        <v>4.9415750000000003</v>
      </c>
      <c r="P934" s="160">
        <v>6.8974875000000004</v>
      </c>
      <c r="Q934" s="160">
        <v>8.1608999999999998</v>
      </c>
      <c r="R934" s="160">
        <v>1.5569875</v>
      </c>
    </row>
    <row r="935" spans="1:34" x14ac:dyDescent="0.3">
      <c r="A935" s="159" t="s">
        <v>407</v>
      </c>
      <c r="B935" s="154"/>
      <c r="C935" s="154"/>
      <c r="D935" s="154"/>
      <c r="E935" s="154"/>
      <c r="F935" s="160">
        <v>61.042050000000003</v>
      </c>
      <c r="G935" s="160">
        <v>61.042050000000003</v>
      </c>
      <c r="H935" s="160">
        <v>53.49145</v>
      </c>
      <c r="I935" s="160">
        <v>38.440650000000005</v>
      </c>
      <c r="J935" s="160">
        <v>19.982300000000002</v>
      </c>
      <c r="K935" s="160">
        <v>3.7337500000000001</v>
      </c>
      <c r="L935" s="160">
        <v>1.6160000000000001</v>
      </c>
      <c r="M935" s="160">
        <v>-0.76524999999999999</v>
      </c>
      <c r="N935" s="160">
        <v>0.83674999999999988</v>
      </c>
      <c r="O935" s="160">
        <v>5.1662499999999998</v>
      </c>
      <c r="P935" s="160">
        <v>7.31135</v>
      </c>
      <c r="Q935" s="160">
        <v>8.3215000000000003</v>
      </c>
      <c r="R935" s="160">
        <v>1.694</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44774</v>
      </c>
      <c r="E938" s="158">
        <v>46.991500000000002</v>
      </c>
      <c r="F938" s="158">
        <v>54.615600000000001</v>
      </c>
      <c r="G938" s="158">
        <v>54.615600000000001</v>
      </c>
      <c r="H938" s="158">
        <v>68.178600000000003</v>
      </c>
      <c r="I938" s="158">
        <v>47.745800000000003</v>
      </c>
      <c r="J938" s="158">
        <v>-17.777799999999999</v>
      </c>
      <c r="K938" s="158">
        <v>-4.2256</v>
      </c>
      <c r="L938" s="158">
        <v>14.8673</v>
      </c>
      <c r="M938" s="158">
        <v>10.4026</v>
      </c>
      <c r="N938" s="158">
        <v>6.0408999999999997</v>
      </c>
      <c r="O938" s="158">
        <v>12.9312</v>
      </c>
      <c r="P938" s="158">
        <v>11.5703</v>
      </c>
      <c r="Q938" s="158">
        <v>6.8695000000000004</v>
      </c>
      <c r="R938" s="158">
        <v>-2.0785999999999998</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44774</v>
      </c>
      <c r="E939" s="158">
        <v>15.739599999999999</v>
      </c>
      <c r="F939" s="158">
        <v>49.050400000000003</v>
      </c>
      <c r="G939" s="158">
        <v>49.050400000000003</v>
      </c>
      <c r="H939" s="158">
        <v>106.2098</v>
      </c>
      <c r="I939" s="158">
        <v>55.780700000000003</v>
      </c>
      <c r="J939" s="158">
        <v>4.3773999999999997</v>
      </c>
      <c r="K939" s="158">
        <v>-2.5731999999999999</v>
      </c>
      <c r="L939" s="158">
        <v>14.1983</v>
      </c>
      <c r="M939" s="158">
        <v>9.359</v>
      </c>
      <c r="N939" s="158">
        <v>5.8707000000000003</v>
      </c>
      <c r="O939" s="158">
        <v>13.000999999999999</v>
      </c>
      <c r="P939" s="158">
        <v>11.315899999999999</v>
      </c>
      <c r="Q939" s="158">
        <v>4.47</v>
      </c>
      <c r="R939" s="158">
        <v>-2.9508999999999999</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44774</v>
      </c>
      <c r="E940" s="158">
        <v>16.189299999999999</v>
      </c>
      <c r="F940" s="158">
        <v>49.3491</v>
      </c>
      <c r="G940" s="158">
        <v>49.3491</v>
      </c>
      <c r="H940" s="158">
        <v>106.5864</v>
      </c>
      <c r="I940" s="158">
        <v>56.146999999999998</v>
      </c>
      <c r="J940" s="158">
        <v>4.7096999999999998</v>
      </c>
      <c r="K940" s="158">
        <v>-2.2652999999999999</v>
      </c>
      <c r="L940" s="158">
        <v>14.5245</v>
      </c>
      <c r="M940" s="158">
        <v>9.6952999999999996</v>
      </c>
      <c r="N940" s="158">
        <v>6.2435999999999998</v>
      </c>
      <c r="O940" s="158">
        <v>13.4291</v>
      </c>
      <c r="P940" s="158">
        <v>11.687200000000001</v>
      </c>
      <c r="Q940" s="158">
        <v>4.4855</v>
      </c>
      <c r="R940" s="158">
        <v>-2.577</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44774</v>
      </c>
      <c r="E941" s="158">
        <v>44.5944</v>
      </c>
      <c r="F941" s="158">
        <v>60.595599999999997</v>
      </c>
      <c r="G941" s="158">
        <v>60.595599999999997</v>
      </c>
      <c r="H941" s="158">
        <v>70.680499999999995</v>
      </c>
      <c r="I941" s="158">
        <v>48.971600000000002</v>
      </c>
      <c r="J941" s="158">
        <v>-17.171700000000001</v>
      </c>
      <c r="K941" s="158">
        <v>-3.8681000000000001</v>
      </c>
      <c r="L941" s="158">
        <v>15.381500000000001</v>
      </c>
      <c r="M941" s="158">
        <v>10.519600000000001</v>
      </c>
      <c r="N941" s="158">
        <v>6.1455000000000002</v>
      </c>
      <c r="O941" s="158">
        <v>12.914300000000001</v>
      </c>
      <c r="P941" s="158">
        <v>11.6206</v>
      </c>
      <c r="Q941" s="158">
        <v>6.9526000000000003</v>
      </c>
      <c r="R941" s="158">
        <v>-2.0960000000000001</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44774</v>
      </c>
      <c r="E942" s="158">
        <v>16.906199999999998</v>
      </c>
      <c r="F942" s="158">
        <v>38.261800000000001</v>
      </c>
      <c r="G942" s="158">
        <v>38.261800000000001</v>
      </c>
      <c r="H942" s="158">
        <v>62.802399999999999</v>
      </c>
      <c r="I942" s="158">
        <v>34.358199999999997</v>
      </c>
      <c r="J942" s="158">
        <v>-4.8342999999999998</v>
      </c>
      <c r="K942" s="158">
        <v>-6.1661000000000001</v>
      </c>
      <c r="L942" s="158">
        <v>12.6038</v>
      </c>
      <c r="M942" s="158">
        <v>9.8056999999999999</v>
      </c>
      <c r="N942" s="158">
        <v>5.6906999999999996</v>
      </c>
      <c r="O942" s="158">
        <v>13.520200000000001</v>
      </c>
      <c r="P942" s="158">
        <v>11.830299999999999</v>
      </c>
      <c r="Q942" s="158">
        <v>4.1571999999999996</v>
      </c>
      <c r="R942" s="158">
        <v>-2.3845000000000001</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44774</v>
      </c>
      <c r="E943" s="158">
        <v>15.652900000000001</v>
      </c>
      <c r="F943" s="158">
        <v>37.815199999999997</v>
      </c>
      <c r="G943" s="158">
        <v>37.815199999999997</v>
      </c>
      <c r="H943" s="158">
        <v>62.330100000000002</v>
      </c>
      <c r="I943" s="158">
        <v>33.896900000000002</v>
      </c>
      <c r="J943" s="158">
        <v>-5.3015999999999996</v>
      </c>
      <c r="K943" s="158">
        <v>-6.625</v>
      </c>
      <c r="L943" s="158">
        <v>12.5053</v>
      </c>
      <c r="M943" s="158">
        <v>9.5908999999999995</v>
      </c>
      <c r="N943" s="158">
        <v>5.4188999999999998</v>
      </c>
      <c r="O943" s="158">
        <v>13.2171</v>
      </c>
      <c r="P943" s="158">
        <v>11.4153</v>
      </c>
      <c r="Q943" s="158">
        <v>4.2404999999999999</v>
      </c>
      <c r="R943" s="158">
        <v>-2.6432000000000002</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44774</v>
      </c>
      <c r="E944" s="158">
        <v>14.6233</v>
      </c>
      <c r="F944" s="158">
        <v>237.68219999999999</v>
      </c>
      <c r="G944" s="158">
        <v>237.68219999999999</v>
      </c>
      <c r="H944" s="158">
        <v>276.7029</v>
      </c>
      <c r="I944" s="158">
        <v>64.192599999999999</v>
      </c>
      <c r="J944" s="158">
        <v>-19.7441</v>
      </c>
      <c r="K944" s="158">
        <v>-87.340299999999999</v>
      </c>
      <c r="L944" s="158">
        <v>-31.338799999999999</v>
      </c>
      <c r="M944" s="158">
        <v>-26.7349</v>
      </c>
      <c r="N944" s="158">
        <v>-24.165099999999999</v>
      </c>
      <c r="O944" s="158">
        <v>2.6503999999999999</v>
      </c>
      <c r="P944" s="158">
        <v>3.5223</v>
      </c>
      <c r="Q944" s="158">
        <v>-2.0268000000000002</v>
      </c>
      <c r="R944" s="158">
        <v>-20.596399999999999</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44774</v>
      </c>
      <c r="E945" s="158">
        <v>13.9412</v>
      </c>
      <c r="F945" s="158">
        <v>237.01990000000001</v>
      </c>
      <c r="G945" s="158">
        <v>237.01990000000001</v>
      </c>
      <c r="H945" s="158">
        <v>275.94499999999999</v>
      </c>
      <c r="I945" s="158">
        <v>63.464599999999997</v>
      </c>
      <c r="J945" s="158">
        <v>-20.424099999999999</v>
      </c>
      <c r="K945" s="158">
        <v>-87.8506</v>
      </c>
      <c r="L945" s="158">
        <v>-31.909600000000001</v>
      </c>
      <c r="M945" s="158">
        <v>-27.318100000000001</v>
      </c>
      <c r="N945" s="158">
        <v>-24.694199999999999</v>
      </c>
      <c r="O945" s="158">
        <v>2.0434999999999999</v>
      </c>
      <c r="P945" s="158">
        <v>2.944</v>
      </c>
      <c r="Q945" s="158">
        <v>2.2565</v>
      </c>
      <c r="R945" s="158">
        <v>-21.121099999999998</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44774</v>
      </c>
      <c r="E946" s="158">
        <v>45.756</v>
      </c>
      <c r="F946" s="158">
        <v>60.5535</v>
      </c>
      <c r="G946" s="158">
        <v>60.5535</v>
      </c>
      <c r="H946" s="158">
        <v>70.641300000000001</v>
      </c>
      <c r="I946" s="158">
        <v>48.929200000000002</v>
      </c>
      <c r="J946" s="158">
        <v>-17.199400000000001</v>
      </c>
      <c r="K946" s="158">
        <v>-4.2843999999999998</v>
      </c>
      <c r="L946" s="158">
        <v>15.137700000000001</v>
      </c>
      <c r="M946" s="158">
        <v>10.333500000000001</v>
      </c>
      <c r="N946" s="158">
        <v>5.9969999999999999</v>
      </c>
      <c r="O946" s="158">
        <v>12.5802</v>
      </c>
      <c r="P946" s="158">
        <v>11.326499999999999</v>
      </c>
      <c r="Q946" s="158">
        <v>8.1005000000000003</v>
      </c>
      <c r="R946" s="158">
        <v>-2.3159000000000001</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44774</v>
      </c>
      <c r="E947" s="158">
        <v>16.088000000000001</v>
      </c>
      <c r="F947" s="158">
        <v>67.375399999999999</v>
      </c>
      <c r="G947" s="158">
        <v>67.375399999999999</v>
      </c>
      <c r="H947" s="158">
        <v>67.167199999999994</v>
      </c>
      <c r="I947" s="158">
        <v>40.4178</v>
      </c>
      <c r="J947" s="158">
        <v>-3.0585</v>
      </c>
      <c r="K947" s="158">
        <v>-5.8784000000000001</v>
      </c>
      <c r="L947" s="158">
        <v>12.697699999999999</v>
      </c>
      <c r="M947" s="158">
        <v>9.2896999999999998</v>
      </c>
      <c r="N947" s="158">
        <v>5.1311</v>
      </c>
      <c r="O947" s="158">
        <v>12.845000000000001</v>
      </c>
      <c r="P947" s="158">
        <v>11.2582</v>
      </c>
      <c r="Q947" s="158">
        <v>4.5198</v>
      </c>
      <c r="R947" s="158">
        <v>-3.4594</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44774</v>
      </c>
      <c r="E948" s="158">
        <v>16.686499999999999</v>
      </c>
      <c r="F948" s="158">
        <v>67.820700000000002</v>
      </c>
      <c r="G948" s="158">
        <v>67.820700000000002</v>
      </c>
      <c r="H948" s="158">
        <v>67.580299999999994</v>
      </c>
      <c r="I948" s="158">
        <v>40.814700000000002</v>
      </c>
      <c r="J948" s="158">
        <v>-2.6751999999999998</v>
      </c>
      <c r="K948" s="158">
        <v>-5.5011000000000001</v>
      </c>
      <c r="L948" s="158">
        <v>13.027900000000001</v>
      </c>
      <c r="M948" s="158">
        <v>9.6463000000000001</v>
      </c>
      <c r="N948" s="158">
        <v>5.5071000000000003</v>
      </c>
      <c r="O948" s="158">
        <v>13.280099999999999</v>
      </c>
      <c r="P948" s="158">
        <v>11.7072</v>
      </c>
      <c r="Q948" s="158">
        <v>4.4314999999999998</v>
      </c>
      <c r="R948" s="158">
        <v>-3.0855999999999999</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44774</v>
      </c>
      <c r="E949" s="158">
        <v>45.704099999999997</v>
      </c>
      <c r="F949" s="158">
        <v>60.676400000000001</v>
      </c>
      <c r="G949" s="158">
        <v>60.676400000000001</v>
      </c>
      <c r="H949" s="158">
        <v>70.687399999999997</v>
      </c>
      <c r="I949" s="158">
        <v>48.9739</v>
      </c>
      <c r="J949" s="158">
        <v>-16.9084</v>
      </c>
      <c r="K949" s="158">
        <v>-4.1355000000000004</v>
      </c>
      <c r="L949" s="158">
        <v>15.257199999999999</v>
      </c>
      <c r="M949" s="158">
        <v>10.454499999999999</v>
      </c>
      <c r="N949" s="158">
        <v>6.1105</v>
      </c>
      <c r="O949" s="158">
        <v>12.5815</v>
      </c>
      <c r="P949" s="158">
        <v>11.2812</v>
      </c>
      <c r="Q949" s="158">
        <v>7.6607000000000003</v>
      </c>
      <c r="R949" s="158">
        <v>-2.2658999999999998</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44774</v>
      </c>
      <c r="E950" s="158">
        <v>16.599699999999999</v>
      </c>
      <c r="F950" s="158">
        <v>42.733699999999999</v>
      </c>
      <c r="G950" s="158">
        <v>42.733699999999999</v>
      </c>
      <c r="H950" s="158">
        <v>49.371499999999997</v>
      </c>
      <c r="I950" s="158">
        <v>31.537600000000001</v>
      </c>
      <c r="J950" s="158">
        <v>-10.028499999999999</v>
      </c>
      <c r="K950" s="158">
        <v>-6.1604000000000001</v>
      </c>
      <c r="L950" s="158">
        <v>12.6166</v>
      </c>
      <c r="M950" s="158">
        <v>8.7359000000000009</v>
      </c>
      <c r="N950" s="158">
        <v>4.8121</v>
      </c>
      <c r="O950" s="158">
        <v>12.5861</v>
      </c>
      <c r="P950" s="158">
        <v>11.3294</v>
      </c>
      <c r="Q950" s="158">
        <v>4.7981999999999996</v>
      </c>
      <c r="R950" s="158">
        <v>-3.3043</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44774</v>
      </c>
      <c r="E951" s="158">
        <v>17.045200000000001</v>
      </c>
      <c r="F951" s="158">
        <v>43.0505</v>
      </c>
      <c r="G951" s="158">
        <v>43.0505</v>
      </c>
      <c r="H951" s="158">
        <v>49.752200000000002</v>
      </c>
      <c r="I951" s="158">
        <v>31.941099999999999</v>
      </c>
      <c r="J951" s="158">
        <v>-9.6122999999999994</v>
      </c>
      <c r="K951" s="158">
        <v>-5.7499000000000002</v>
      </c>
      <c r="L951" s="158">
        <v>12.7217</v>
      </c>
      <c r="M951" s="158">
        <v>8.9640000000000004</v>
      </c>
      <c r="N951" s="158">
        <v>5.0972</v>
      </c>
      <c r="O951" s="158">
        <v>12.9275</v>
      </c>
      <c r="P951" s="158">
        <v>11.6927</v>
      </c>
      <c r="Q951" s="158">
        <v>4.3760000000000003</v>
      </c>
      <c r="R951" s="158">
        <v>-2.9626999999999999</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44774</v>
      </c>
      <c r="E952" s="158">
        <v>4759.4579999999996</v>
      </c>
      <c r="F952" s="158">
        <v>61.616999999999997</v>
      </c>
      <c r="G952" s="158">
        <v>61.616999999999997</v>
      </c>
      <c r="H952" s="158">
        <v>71.846599999999995</v>
      </c>
      <c r="I952" s="158">
        <v>49.857900000000001</v>
      </c>
      <c r="J952" s="158">
        <v>-17.1524</v>
      </c>
      <c r="K952" s="158">
        <v>-4.0559000000000003</v>
      </c>
      <c r="L952" s="158">
        <v>15.6668</v>
      </c>
      <c r="M952" s="158">
        <v>10.7967</v>
      </c>
      <c r="N952" s="158">
        <v>6.3833000000000002</v>
      </c>
      <c r="O952" s="158">
        <v>12.797499999999999</v>
      </c>
      <c r="P952" s="158">
        <v>11.723599999999999</v>
      </c>
      <c r="Q952" s="158">
        <v>4.7183000000000002</v>
      </c>
      <c r="R952" s="158">
        <v>-1.8854</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44774</v>
      </c>
      <c r="E953" s="158">
        <v>13.9521</v>
      </c>
      <c r="F953" s="158">
        <v>125.5467</v>
      </c>
      <c r="G953" s="158">
        <v>125.5467</v>
      </c>
      <c r="H953" s="158">
        <v>110.6036</v>
      </c>
      <c r="I953" s="158">
        <v>48.188400000000001</v>
      </c>
      <c r="J953" s="158">
        <v>-3.5672999999999999</v>
      </c>
      <c r="K953" s="158">
        <v>-6.2648999999999999</v>
      </c>
      <c r="L953" s="158">
        <v>13.281000000000001</v>
      </c>
      <c r="M953" s="158">
        <v>10.1638</v>
      </c>
      <c r="N953" s="158">
        <v>5.3578000000000001</v>
      </c>
      <c r="O953" s="158">
        <v>11.793200000000001</v>
      </c>
      <c r="P953" s="158">
        <v>10.4102</v>
      </c>
      <c r="Q953" s="158">
        <v>3.3969</v>
      </c>
      <c r="R953" s="158">
        <v>-5.0396999999999998</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44774</v>
      </c>
      <c r="E954" s="158">
        <v>14.527900000000001</v>
      </c>
      <c r="F954" s="158">
        <v>125.905</v>
      </c>
      <c r="G954" s="158">
        <v>125.905</v>
      </c>
      <c r="H954" s="158">
        <v>110.99290000000001</v>
      </c>
      <c r="I954" s="158">
        <v>48.607399999999998</v>
      </c>
      <c r="J954" s="158">
        <v>-3.1522999999999999</v>
      </c>
      <c r="K954" s="158">
        <v>-5.8597999999999999</v>
      </c>
      <c r="L954" s="158">
        <v>13.719099999999999</v>
      </c>
      <c r="M954" s="158">
        <v>10.6043</v>
      </c>
      <c r="N954" s="158">
        <v>5.7888999999999999</v>
      </c>
      <c r="O954" s="158">
        <v>12.243</v>
      </c>
      <c r="P954" s="158">
        <v>10.9207</v>
      </c>
      <c r="Q954" s="158">
        <v>3.9756999999999998</v>
      </c>
      <c r="R954" s="158">
        <v>-4.6714000000000002</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44774</v>
      </c>
      <c r="E955" s="158">
        <v>4639.6742000000004</v>
      </c>
      <c r="F955" s="158">
        <v>60.898600000000002</v>
      </c>
      <c r="G955" s="158">
        <v>60.898600000000002</v>
      </c>
      <c r="H955" s="158">
        <v>71.0381</v>
      </c>
      <c r="I955" s="158">
        <v>49.237000000000002</v>
      </c>
      <c r="J955" s="158">
        <v>-17.228300000000001</v>
      </c>
      <c r="K955" s="158">
        <v>-4.2228000000000003</v>
      </c>
      <c r="L955" s="158">
        <v>15.309100000000001</v>
      </c>
      <c r="M955" s="158">
        <v>10.479100000000001</v>
      </c>
      <c r="N955" s="158">
        <v>6.1086</v>
      </c>
      <c r="O955" s="158">
        <v>12.936</v>
      </c>
      <c r="P955" s="158">
        <v>11.6092</v>
      </c>
      <c r="Q955" s="158">
        <v>8.5226000000000006</v>
      </c>
      <c r="R955" s="158">
        <v>-2.2170000000000001</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44774</v>
      </c>
      <c r="E956" s="158">
        <v>15.366</v>
      </c>
      <c r="F956" s="158">
        <v>3.1680000000000001</v>
      </c>
      <c r="G956" s="158">
        <v>3.1680000000000001</v>
      </c>
      <c r="H956" s="158">
        <v>28.283799999999999</v>
      </c>
      <c r="I956" s="158">
        <v>47.509399999999999</v>
      </c>
      <c r="J956" s="158">
        <v>-12.883699999999999</v>
      </c>
      <c r="K956" s="158">
        <v>-4.3056999999999999</v>
      </c>
      <c r="L956" s="158">
        <v>13.4009</v>
      </c>
      <c r="M956" s="158">
        <v>10.3636</v>
      </c>
      <c r="N956" s="158">
        <v>6.1181999999999999</v>
      </c>
      <c r="O956" s="158">
        <v>13.091900000000001</v>
      </c>
      <c r="P956" s="158">
        <v>11.7608</v>
      </c>
      <c r="Q956" s="158">
        <v>4.1109</v>
      </c>
      <c r="R956" s="158">
        <v>-2.7044000000000001</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44774</v>
      </c>
      <c r="E957" s="158">
        <v>15.8247</v>
      </c>
      <c r="F957" s="158">
        <v>3.5377000000000001</v>
      </c>
      <c r="G957" s="158">
        <v>3.5377000000000001</v>
      </c>
      <c r="H957" s="158">
        <v>28.625299999999999</v>
      </c>
      <c r="I957" s="158">
        <v>47.866599999999998</v>
      </c>
      <c r="J957" s="158">
        <v>-12.550599999999999</v>
      </c>
      <c r="K957" s="158">
        <v>-3.9611999999999998</v>
      </c>
      <c r="L957" s="158">
        <v>13.775700000000001</v>
      </c>
      <c r="M957" s="158">
        <v>10.7818</v>
      </c>
      <c r="N957" s="158">
        <v>6.5313999999999997</v>
      </c>
      <c r="O957" s="158">
        <v>13.535500000000001</v>
      </c>
      <c r="P957" s="158">
        <v>12.1607</v>
      </c>
      <c r="Q957" s="158">
        <v>4.3624000000000001</v>
      </c>
      <c r="R957" s="158">
        <v>-2.3388</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44774</v>
      </c>
      <c r="E958" s="158">
        <v>44.656799999999997</v>
      </c>
      <c r="F958" s="158">
        <v>60.482999999999997</v>
      </c>
      <c r="G958" s="158">
        <v>60.482999999999997</v>
      </c>
      <c r="H958" s="158">
        <v>70.556399999999996</v>
      </c>
      <c r="I958" s="158">
        <v>48.883699999999997</v>
      </c>
      <c r="J958" s="158">
        <v>-17.176300000000001</v>
      </c>
      <c r="K958" s="158">
        <v>-4.2561</v>
      </c>
      <c r="L958" s="158">
        <v>15.168699999999999</v>
      </c>
      <c r="M958" s="158">
        <v>10.3688</v>
      </c>
      <c r="N958" s="158">
        <v>6.0323000000000002</v>
      </c>
      <c r="O958" s="158">
        <v>12.7843</v>
      </c>
      <c r="P958" s="158">
        <v>11.5219</v>
      </c>
      <c r="Q958" s="158">
        <v>11.416600000000001</v>
      </c>
      <c r="R958" s="158">
        <v>-2.2803</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44774</v>
      </c>
      <c r="E959" s="158">
        <v>20.7576</v>
      </c>
      <c r="F959" s="158">
        <v>26.668700000000001</v>
      </c>
      <c r="G959" s="158">
        <v>26.668700000000001</v>
      </c>
      <c r="H959" s="158">
        <v>45.1768</v>
      </c>
      <c r="I959" s="158">
        <v>35.468000000000004</v>
      </c>
      <c r="J959" s="158">
        <v>-7.7088000000000001</v>
      </c>
      <c r="K959" s="158">
        <v>-6.8525</v>
      </c>
      <c r="L959" s="158">
        <v>11.7098</v>
      </c>
      <c r="M959" s="158">
        <v>7.7622</v>
      </c>
      <c r="N959" s="158">
        <v>4.5479000000000003</v>
      </c>
      <c r="O959" s="158">
        <v>13.0093</v>
      </c>
      <c r="P959" s="158">
        <v>11.446899999999999</v>
      </c>
      <c r="Q959" s="158">
        <v>6.6391</v>
      </c>
      <c r="R959" s="158">
        <v>-3.2988</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44774</v>
      </c>
      <c r="E960" s="158">
        <v>21.646000000000001</v>
      </c>
      <c r="F960" s="158">
        <v>27.0395</v>
      </c>
      <c r="G960" s="158">
        <v>27.0395</v>
      </c>
      <c r="H960" s="158">
        <v>45.561399999999999</v>
      </c>
      <c r="I960" s="158">
        <v>35.836399999999998</v>
      </c>
      <c r="J960" s="158">
        <v>-7.3407</v>
      </c>
      <c r="K960" s="158">
        <v>-6.4927999999999999</v>
      </c>
      <c r="L960" s="158">
        <v>12.092700000000001</v>
      </c>
      <c r="M960" s="158">
        <v>8.1536000000000008</v>
      </c>
      <c r="N960" s="158">
        <v>4.9431000000000003</v>
      </c>
      <c r="O960" s="158">
        <v>13.454700000000001</v>
      </c>
      <c r="P960" s="158">
        <v>11.9107</v>
      </c>
      <c r="Q960" s="158">
        <v>4.43</v>
      </c>
      <c r="R960" s="158">
        <v>-2.9207999999999998</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44774</v>
      </c>
      <c r="E961" s="158">
        <v>44.510100000000001</v>
      </c>
      <c r="F961" s="158">
        <v>42.076300000000003</v>
      </c>
      <c r="G961" s="158">
        <v>42.076300000000003</v>
      </c>
      <c r="H961" s="158">
        <v>71.032799999999995</v>
      </c>
      <c r="I961" s="158">
        <v>49.126899999999999</v>
      </c>
      <c r="J961" s="158">
        <v>-17.581199999999999</v>
      </c>
      <c r="K961" s="158">
        <v>-4.5002000000000004</v>
      </c>
      <c r="L961" s="158">
        <v>13.735099999999999</v>
      </c>
      <c r="M961" s="158">
        <v>10.0953</v>
      </c>
      <c r="N961" s="158">
        <v>5.8493000000000004</v>
      </c>
      <c r="O961" s="158">
        <v>12.5549</v>
      </c>
      <c r="P961" s="158">
        <v>11.330500000000001</v>
      </c>
      <c r="Q961" s="158">
        <v>10.573</v>
      </c>
      <c r="R961" s="158">
        <v>-2.73</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44774</v>
      </c>
      <c r="E962" s="158">
        <v>20.6294</v>
      </c>
      <c r="F962" s="158">
        <v>43.740900000000003</v>
      </c>
      <c r="G962" s="158">
        <v>43.740900000000003</v>
      </c>
      <c r="H962" s="158">
        <v>73.721500000000006</v>
      </c>
      <c r="I962" s="158">
        <v>39.7104</v>
      </c>
      <c r="J962" s="158">
        <v>-4.0667999999999997</v>
      </c>
      <c r="K962" s="158">
        <v>-5.2968000000000002</v>
      </c>
      <c r="L962" s="158">
        <v>12.4427</v>
      </c>
      <c r="M962" s="158">
        <v>9.0473999999999997</v>
      </c>
      <c r="N962" s="158">
        <v>5.0011999999999999</v>
      </c>
      <c r="O962" s="158">
        <v>12.8268</v>
      </c>
      <c r="P962" s="158">
        <v>11.002599999999999</v>
      </c>
      <c r="Q962" s="158">
        <v>6.5515999999999996</v>
      </c>
      <c r="R962" s="158">
        <v>-3.5095000000000001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44774</v>
      </c>
      <c r="E963" s="158">
        <v>21.430800000000001</v>
      </c>
      <c r="F963" s="158">
        <v>44.043500000000002</v>
      </c>
      <c r="G963" s="158">
        <v>44.043500000000002</v>
      </c>
      <c r="H963" s="158">
        <v>74.053700000000006</v>
      </c>
      <c r="I963" s="158">
        <v>40.033499999999997</v>
      </c>
      <c r="J963" s="158">
        <v>-3.7787000000000002</v>
      </c>
      <c r="K963" s="158">
        <v>-5.0148999999999999</v>
      </c>
      <c r="L963" s="158">
        <v>12.745699999999999</v>
      </c>
      <c r="M963" s="158">
        <v>9.3516999999999992</v>
      </c>
      <c r="N963" s="158">
        <v>5.3048000000000002</v>
      </c>
      <c r="O963" s="158">
        <v>13.1715</v>
      </c>
      <c r="P963" s="158">
        <v>11.423500000000001</v>
      </c>
      <c r="Q963" s="158">
        <v>4.2404999999999999</v>
      </c>
      <c r="R963" s="158">
        <v>-3.2161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44774</v>
      </c>
      <c r="E964" s="158">
        <v>44.301699999999997</v>
      </c>
      <c r="F964" s="158">
        <v>58.058300000000003</v>
      </c>
      <c r="G964" s="158">
        <v>58.058300000000003</v>
      </c>
      <c r="H964" s="158">
        <v>69.872299999999996</v>
      </c>
      <c r="I964" s="158">
        <v>48.580500000000001</v>
      </c>
      <c r="J964" s="158">
        <v>-17.825099999999999</v>
      </c>
      <c r="K964" s="158">
        <v>-4.3472</v>
      </c>
      <c r="L964" s="158">
        <v>15.1716</v>
      </c>
      <c r="M964" s="158">
        <v>10.2935</v>
      </c>
      <c r="N964" s="158">
        <v>5.8724999999999996</v>
      </c>
      <c r="O964" s="158">
        <v>12.5616</v>
      </c>
      <c r="P964" s="158">
        <v>11.3531</v>
      </c>
      <c r="Q964" s="158">
        <v>9.5510000000000002</v>
      </c>
      <c r="R964" s="158">
        <v>-2.4803999999999999</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44774</v>
      </c>
      <c r="E965" s="158">
        <v>20.400300000000001</v>
      </c>
      <c r="F965" s="158">
        <v>22.1068</v>
      </c>
      <c r="G965" s="158">
        <v>22.1068</v>
      </c>
      <c r="H965" s="158">
        <v>70.7774</v>
      </c>
      <c r="I965" s="158">
        <v>32.922699999999999</v>
      </c>
      <c r="J965" s="158">
        <v>-3.2864</v>
      </c>
      <c r="K965" s="158">
        <v>-4.8994999999999997</v>
      </c>
      <c r="L965" s="158">
        <v>13.0619</v>
      </c>
      <c r="M965" s="158">
        <v>9.4941999999999993</v>
      </c>
      <c r="N965" s="158">
        <v>5.5106000000000002</v>
      </c>
      <c r="O965" s="158">
        <v>13.001300000000001</v>
      </c>
      <c r="P965" s="158">
        <v>11.103</v>
      </c>
      <c r="Q965" s="158">
        <v>6.5660999999999996</v>
      </c>
      <c r="R965" s="158">
        <v>-3.1941999999999999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44774</v>
      </c>
      <c r="E966" s="158">
        <v>20.2681</v>
      </c>
      <c r="F966" s="158">
        <v>21.95</v>
      </c>
      <c r="G966" s="158">
        <v>21.95</v>
      </c>
      <c r="H966" s="158">
        <v>70.6374</v>
      </c>
      <c r="I966" s="158">
        <v>32.770800000000001</v>
      </c>
      <c r="J966" s="158">
        <v>-3.4348000000000001</v>
      </c>
      <c r="K966" s="158">
        <v>-5.0487000000000002</v>
      </c>
      <c r="L966" s="158">
        <v>12.901199999999999</v>
      </c>
      <c r="M966" s="158">
        <v>9.3329000000000004</v>
      </c>
      <c r="N966" s="158">
        <v>5.3514999999999997</v>
      </c>
      <c r="O966" s="158">
        <v>12.8629</v>
      </c>
      <c r="P966" s="158">
        <v>10.9666</v>
      </c>
      <c r="Q966" s="158">
        <v>6.4485000000000001</v>
      </c>
      <c r="R966" s="158">
        <v>-3.3138999999999998</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44774</v>
      </c>
      <c r="E967" s="158">
        <v>45.837899999999998</v>
      </c>
      <c r="F967" s="158">
        <v>60.552</v>
      </c>
      <c r="G967" s="158">
        <v>60.552</v>
      </c>
      <c r="H967" s="158">
        <v>70.653599999999997</v>
      </c>
      <c r="I967" s="158">
        <v>48.934600000000003</v>
      </c>
      <c r="J967" s="158">
        <v>-17.313800000000001</v>
      </c>
      <c r="K967" s="158">
        <v>-4.3299000000000003</v>
      </c>
      <c r="L967" s="158">
        <v>15.154299999999999</v>
      </c>
      <c r="M967" s="158">
        <v>10.381600000000001</v>
      </c>
      <c r="N967" s="158">
        <v>6.0384000000000002</v>
      </c>
      <c r="O967" s="158">
        <v>12.8324</v>
      </c>
      <c r="P967" s="158">
        <v>11.475899999999999</v>
      </c>
      <c r="Q967" s="158">
        <v>9.0268999999999995</v>
      </c>
      <c r="R967" s="158">
        <v>-2.2797000000000001</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44774</v>
      </c>
      <c r="E968" s="158">
        <v>16.267499999999998</v>
      </c>
      <c r="F968" s="158">
        <v>29.464099999999998</v>
      </c>
      <c r="G968" s="158">
        <v>29.464099999999998</v>
      </c>
      <c r="H968" s="158">
        <v>26.514099999999999</v>
      </c>
      <c r="I968" s="158">
        <v>13.3056</v>
      </c>
      <c r="J968" s="158">
        <v>-8.85</v>
      </c>
      <c r="K968" s="158">
        <v>-5.4505999999999997</v>
      </c>
      <c r="L968" s="158">
        <v>12.944000000000001</v>
      </c>
      <c r="M968" s="158">
        <v>9.6690000000000005</v>
      </c>
      <c r="N968" s="158">
        <v>5.6098999999999997</v>
      </c>
      <c r="O968" s="158">
        <v>13.303900000000001</v>
      </c>
      <c r="P968" s="158">
        <v>11.7399</v>
      </c>
      <c r="Q968" s="158">
        <v>4.4077000000000002</v>
      </c>
      <c r="R968" s="158">
        <v>-2.8969</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44774</v>
      </c>
      <c r="E969" s="158">
        <v>15.651300000000001</v>
      </c>
      <c r="F969" s="158">
        <v>29.142800000000001</v>
      </c>
      <c r="G969" s="158">
        <v>29.142800000000001</v>
      </c>
      <c r="H969" s="158">
        <v>26.217099999999999</v>
      </c>
      <c r="I969" s="158">
        <v>12.9908</v>
      </c>
      <c r="J969" s="158">
        <v>-9.1661000000000001</v>
      </c>
      <c r="K969" s="158">
        <v>-5.7511999999999999</v>
      </c>
      <c r="L969" s="158">
        <v>12.6099</v>
      </c>
      <c r="M969" s="158">
        <v>9.2933000000000003</v>
      </c>
      <c r="N969" s="158">
        <v>5.2213000000000003</v>
      </c>
      <c r="O969" s="158">
        <v>12.8681</v>
      </c>
      <c r="P969" s="158">
        <v>11.2973</v>
      </c>
      <c r="Q969" s="158">
        <v>4.1981000000000002</v>
      </c>
      <c r="R969" s="158">
        <v>-3.2505999999999999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44774</v>
      </c>
      <c r="E970" s="158">
        <v>44.565100000000001</v>
      </c>
      <c r="F970" s="158">
        <v>61.352600000000002</v>
      </c>
      <c r="G970" s="158">
        <v>61.352600000000002</v>
      </c>
      <c r="H970" s="158">
        <v>71.689400000000006</v>
      </c>
      <c r="I970" s="158">
        <v>49.502400000000002</v>
      </c>
      <c r="J970" s="158">
        <v>-18.082599999999999</v>
      </c>
      <c r="K970" s="158">
        <v>-4.8883999999999999</v>
      </c>
      <c r="L970" s="158">
        <v>14.9321</v>
      </c>
      <c r="M970" s="158">
        <v>10.0213</v>
      </c>
      <c r="N970" s="158">
        <v>5.5849000000000002</v>
      </c>
      <c r="O970" s="158">
        <v>12.3072</v>
      </c>
      <c r="P970" s="158">
        <v>11.296200000000001</v>
      </c>
      <c r="Q970" s="158">
        <v>10.6538</v>
      </c>
      <c r="R970" s="158">
        <v>-2.8452000000000002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61.028833333333324</v>
      </c>
      <c r="G971" s="160">
        <v>61.028833333333324</v>
      </c>
      <c r="H971" s="160">
        <v>79.166357575757573</v>
      </c>
      <c r="I971" s="160">
        <v>43.227415151515153</v>
      </c>
      <c r="J971" s="160">
        <v>-10.236203030303033</v>
      </c>
      <c r="K971" s="160">
        <v>-9.9522121212121224</v>
      </c>
      <c r="L971" s="160">
        <v>10.973133333333331</v>
      </c>
      <c r="M971" s="160">
        <v>7.5514575757575759</v>
      </c>
      <c r="N971" s="160">
        <v>3.8291484848484849</v>
      </c>
      <c r="O971" s="160">
        <v>12.255854545454548</v>
      </c>
      <c r="P971" s="160">
        <v>10.93801212121212</v>
      </c>
      <c r="Q971" s="160">
        <v>5.7297393939393952</v>
      </c>
      <c r="R971" s="160">
        <v>-3.967109090909092</v>
      </c>
    </row>
    <row r="972" spans="1:34" x14ac:dyDescent="0.3">
      <c r="A972" s="159" t="s">
        <v>407</v>
      </c>
      <c r="B972" s="154"/>
      <c r="C972" s="154"/>
      <c r="D972" s="154"/>
      <c r="E972" s="154"/>
      <c r="F972" s="160">
        <v>49.3491</v>
      </c>
      <c r="G972" s="160">
        <v>49.3491</v>
      </c>
      <c r="H972" s="160">
        <v>70.641300000000001</v>
      </c>
      <c r="I972" s="160">
        <v>47.866599999999998</v>
      </c>
      <c r="J972" s="160">
        <v>-9.6122999999999994</v>
      </c>
      <c r="K972" s="160">
        <v>-5.0148999999999999</v>
      </c>
      <c r="L972" s="160">
        <v>13.281000000000001</v>
      </c>
      <c r="M972" s="160">
        <v>9.6952999999999996</v>
      </c>
      <c r="N972" s="160">
        <v>5.6098999999999997</v>
      </c>
      <c r="O972" s="160">
        <v>12.8681</v>
      </c>
      <c r="P972" s="160">
        <v>11.4153</v>
      </c>
      <c r="Q972" s="160">
        <v>4.5198</v>
      </c>
      <c r="R972" s="160">
        <v>-2.8969</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44774</v>
      </c>
      <c r="E975" s="158">
        <v>724.26741384499701</v>
      </c>
      <c r="F975" s="158">
        <v>1.1626000000000001</v>
      </c>
      <c r="G975" s="158">
        <v>1.1626000000000001</v>
      </c>
      <c r="H975" s="158">
        <v>3.7980999999999998</v>
      </c>
      <c r="I975" s="158">
        <v>6.3914</v>
      </c>
      <c r="J975" s="158">
        <v>11.453099999999999</v>
      </c>
      <c r="K975" s="158">
        <v>-3.2423000000000002</v>
      </c>
      <c r="L975" s="158">
        <v>-11.1989</v>
      </c>
      <c r="M975" s="158">
        <v>-14.035399999999999</v>
      </c>
      <c r="N975" s="158">
        <v>-3.4958</v>
      </c>
      <c r="O975" s="158">
        <v>17.197500000000002</v>
      </c>
      <c r="P975" s="158">
        <v>7.3681999999999999</v>
      </c>
      <c r="Q975" s="158">
        <v>17.146599999999999</v>
      </c>
      <c r="R975" s="158">
        <v>25.6922</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44774</v>
      </c>
      <c r="E976" s="158">
        <v>651.91</v>
      </c>
      <c r="F976" s="158">
        <v>1.1700999999999999</v>
      </c>
      <c r="G976" s="158">
        <v>1.1700999999999999</v>
      </c>
      <c r="H976" s="158">
        <v>3.8155999999999999</v>
      </c>
      <c r="I976" s="158">
        <v>6.4256000000000002</v>
      </c>
      <c r="J976" s="158">
        <v>11.534800000000001</v>
      </c>
      <c r="K976" s="158">
        <v>-3.0270999999999999</v>
      </c>
      <c r="L976" s="158">
        <v>-10.815799999999999</v>
      </c>
      <c r="M976" s="158">
        <v>-13.4709</v>
      </c>
      <c r="N976" s="158">
        <v>-2.6404000000000001</v>
      </c>
      <c r="O976" s="158">
        <v>18.247</v>
      </c>
      <c r="P976" s="158">
        <v>8.4177999999999997</v>
      </c>
      <c r="Q976" s="158">
        <v>15.4992</v>
      </c>
      <c r="R976" s="158">
        <v>26.805800000000001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44774</v>
      </c>
      <c r="E977" s="158">
        <v>716.97766790971798</v>
      </c>
      <c r="F977" s="158">
        <v>1.1588000000000001</v>
      </c>
      <c r="G977" s="158">
        <v>1.1588000000000001</v>
      </c>
      <c r="H977" s="158">
        <v>3.8031999999999999</v>
      </c>
      <c r="I977" s="158">
        <v>6.3913000000000002</v>
      </c>
      <c r="J977" s="158">
        <v>11.4511</v>
      </c>
      <c r="K977" s="158">
        <v>-3.2404999999999999</v>
      </c>
      <c r="L977" s="158">
        <v>-11.1974</v>
      </c>
      <c r="M977" s="158">
        <v>-14.0344</v>
      </c>
      <c r="N977" s="158">
        <v>-3.4958</v>
      </c>
      <c r="O977" s="158">
        <v>16.880500000000001</v>
      </c>
      <c r="P977" s="158">
        <v>7.0667</v>
      </c>
      <c r="Q977" s="158">
        <v>16.8398</v>
      </c>
      <c r="R977" s="158">
        <v>25.688700000000001</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44774</v>
      </c>
      <c r="E978" s="158">
        <v>311.65595188630101</v>
      </c>
      <c r="F978" s="158">
        <v>1.1734</v>
      </c>
      <c r="G978" s="158">
        <v>1.1734</v>
      </c>
      <c r="H978" s="158">
        <v>3.8180000000000001</v>
      </c>
      <c r="I978" s="158">
        <v>6.4260000000000002</v>
      </c>
      <c r="J978" s="158">
        <v>11.5387</v>
      </c>
      <c r="K978" s="158">
        <v>-3.0238</v>
      </c>
      <c r="L978" s="158">
        <v>-10.8119</v>
      </c>
      <c r="M978" s="158">
        <v>-13.4658</v>
      </c>
      <c r="N978" s="158">
        <v>-2.6377999999999999</v>
      </c>
      <c r="O978" s="158">
        <v>18.248799999999999</v>
      </c>
      <c r="P978" s="158">
        <v>8.2909000000000006</v>
      </c>
      <c r="Q978" s="158">
        <v>15.4137</v>
      </c>
      <c r="R978" s="158">
        <v>26.8049</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44774</v>
      </c>
      <c r="E979" s="158">
        <v>21.28</v>
      </c>
      <c r="F979" s="158">
        <v>0.94879999999999998</v>
      </c>
      <c r="G979" s="158">
        <v>0.94879999999999998</v>
      </c>
      <c r="H979" s="158">
        <v>4.2625999999999999</v>
      </c>
      <c r="I979" s="158">
        <v>6.4531999999999998</v>
      </c>
      <c r="J979" s="158">
        <v>12.177099999999999</v>
      </c>
      <c r="K979" s="158">
        <v>-0.3745</v>
      </c>
      <c r="L979" s="158">
        <v>-2.8311000000000002</v>
      </c>
      <c r="M979" s="158">
        <v>-4.7874999999999996</v>
      </c>
      <c r="N979" s="158">
        <v>5.7129000000000003</v>
      </c>
      <c r="O979" s="158">
        <v>24.615100000000002</v>
      </c>
      <c r="P979" s="158"/>
      <c r="Q979" s="158">
        <v>22.126300000000001</v>
      </c>
      <c r="R979" s="158">
        <v>33.003799999999998</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44774</v>
      </c>
      <c r="E980" s="158">
        <v>20</v>
      </c>
      <c r="F980" s="158">
        <v>0.95909999999999995</v>
      </c>
      <c r="G980" s="158">
        <v>0.95909999999999995</v>
      </c>
      <c r="H980" s="158">
        <v>4.2752999999999997</v>
      </c>
      <c r="I980" s="158">
        <v>6.4396000000000004</v>
      </c>
      <c r="J980" s="158">
        <v>12.1076</v>
      </c>
      <c r="K980" s="158">
        <v>-0.69510000000000005</v>
      </c>
      <c r="L980" s="158">
        <v>-3.4748999999999999</v>
      </c>
      <c r="M980" s="158">
        <v>-5.7937000000000003</v>
      </c>
      <c r="N980" s="158">
        <v>4.2209000000000003</v>
      </c>
      <c r="O980" s="158">
        <v>22.702400000000001</v>
      </c>
      <c r="P980" s="158"/>
      <c r="Q980" s="158">
        <v>20.1373</v>
      </c>
      <c r="R980" s="158">
        <v>31.0321</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44774</v>
      </c>
      <c r="E981" s="158">
        <v>60.42</v>
      </c>
      <c r="F981" s="158">
        <v>1.5291999999999999</v>
      </c>
      <c r="G981" s="158">
        <v>1.5291999999999999</v>
      </c>
      <c r="H981" s="158">
        <v>3.7252999999999998</v>
      </c>
      <c r="I981" s="158">
        <v>6.0186000000000002</v>
      </c>
      <c r="J981" s="158">
        <v>12.1381</v>
      </c>
      <c r="K981" s="158">
        <v>2.4415</v>
      </c>
      <c r="L981" s="158">
        <v>-2.9552999999999998</v>
      </c>
      <c r="M981" s="158">
        <v>-4.0343</v>
      </c>
      <c r="N981" s="158">
        <v>4.5148000000000001</v>
      </c>
      <c r="O981" s="158">
        <v>21.413900000000002</v>
      </c>
      <c r="P981" s="158">
        <v>10.837400000000001</v>
      </c>
      <c r="Q981" s="158">
        <v>13.1791</v>
      </c>
      <c r="R981" s="158">
        <v>29.075700000000001</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44774</v>
      </c>
      <c r="E982" s="158">
        <v>54.31</v>
      </c>
      <c r="F982" s="158">
        <v>1.514</v>
      </c>
      <c r="G982" s="158">
        <v>1.514</v>
      </c>
      <c r="H982" s="158">
        <v>3.6846000000000001</v>
      </c>
      <c r="I982" s="158">
        <v>5.9706999999999999</v>
      </c>
      <c r="J982" s="158">
        <v>12.025600000000001</v>
      </c>
      <c r="K982" s="158">
        <v>2.1825000000000001</v>
      </c>
      <c r="L982" s="158">
        <v>-3.4489000000000001</v>
      </c>
      <c r="M982" s="158">
        <v>-4.7526999999999999</v>
      </c>
      <c r="N982" s="158">
        <v>3.4870000000000001</v>
      </c>
      <c r="O982" s="158">
        <v>20.1067</v>
      </c>
      <c r="P982" s="158">
        <v>9.5767000000000007</v>
      </c>
      <c r="Q982" s="158">
        <v>13.058999999999999</v>
      </c>
      <c r="R982" s="158">
        <v>27.780200000000001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44774</v>
      </c>
      <c r="E983" s="158">
        <v>16.409099999999999</v>
      </c>
      <c r="F983" s="158">
        <v>1.1771</v>
      </c>
      <c r="G983" s="158">
        <v>1.1771</v>
      </c>
      <c r="H983" s="158">
        <v>3.5339999999999998</v>
      </c>
      <c r="I983" s="158">
        <v>5.2</v>
      </c>
      <c r="J983" s="158">
        <v>10.604799999999999</v>
      </c>
      <c r="K983" s="158">
        <v>1.1104000000000001</v>
      </c>
      <c r="L983" s="158">
        <v>-4.0404</v>
      </c>
      <c r="M983" s="158">
        <v>-4.8196000000000003</v>
      </c>
      <c r="N983" s="158">
        <v>9.9069000000000003</v>
      </c>
      <c r="O983" s="158"/>
      <c r="P983" s="158"/>
      <c r="Q983" s="158">
        <v>29.657</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44774</v>
      </c>
      <c r="E984" s="158">
        <v>15.882099999999999</v>
      </c>
      <c r="F984" s="158">
        <v>1.1637</v>
      </c>
      <c r="G984" s="158">
        <v>1.1637</v>
      </c>
      <c r="H984" s="158">
        <v>3.5034999999999998</v>
      </c>
      <c r="I984" s="158">
        <v>5.1383999999999999</v>
      </c>
      <c r="J984" s="158">
        <v>10.4604</v>
      </c>
      <c r="K984" s="158">
        <v>0.7147</v>
      </c>
      <c r="L984" s="158">
        <v>-4.7264999999999997</v>
      </c>
      <c r="M984" s="158">
        <v>-5.8559999999999999</v>
      </c>
      <c r="N984" s="158">
        <v>8.2623999999999995</v>
      </c>
      <c r="O984" s="158"/>
      <c r="P984" s="158"/>
      <c r="Q984" s="158">
        <v>27.456299999999999</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44774</v>
      </c>
      <c r="E985" s="158">
        <v>177.41</v>
      </c>
      <c r="F985" s="158">
        <v>1.3714</v>
      </c>
      <c r="G985" s="158">
        <v>1.3714</v>
      </c>
      <c r="H985" s="158">
        <v>3.5185</v>
      </c>
      <c r="I985" s="158">
        <v>5.8468999999999998</v>
      </c>
      <c r="J985" s="158">
        <v>11.0061</v>
      </c>
      <c r="K985" s="158">
        <v>2.6738</v>
      </c>
      <c r="L985" s="158">
        <v>-2.1671999999999998</v>
      </c>
      <c r="M985" s="158">
        <v>-2.5165999999999999</v>
      </c>
      <c r="N985" s="158">
        <v>7.8677000000000001</v>
      </c>
      <c r="O985" s="158">
        <v>24.220400000000001</v>
      </c>
      <c r="P985" s="158">
        <v>14.1286</v>
      </c>
      <c r="Q985" s="158">
        <v>21.361599999999999</v>
      </c>
      <c r="R985" s="158">
        <v>32.254600000000003</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44774</v>
      </c>
      <c r="E986" s="158">
        <v>159.91</v>
      </c>
      <c r="F986" s="158">
        <v>1.3628</v>
      </c>
      <c r="G986" s="158">
        <v>1.3628</v>
      </c>
      <c r="H986" s="158">
        <v>3.5015999999999998</v>
      </c>
      <c r="I986" s="158">
        <v>5.7956000000000003</v>
      </c>
      <c r="J986" s="158">
        <v>10.886900000000001</v>
      </c>
      <c r="K986" s="158">
        <v>2.3490000000000002</v>
      </c>
      <c r="L986" s="158">
        <v>-2.7606999999999999</v>
      </c>
      <c r="M986" s="158">
        <v>-3.3952</v>
      </c>
      <c r="N986" s="158">
        <v>6.5640000000000001</v>
      </c>
      <c r="O986" s="158">
        <v>22.7408</v>
      </c>
      <c r="P986" s="158">
        <v>12.763</v>
      </c>
      <c r="Q986" s="158">
        <v>17.267399999999999</v>
      </c>
      <c r="R986" s="158">
        <v>30.673400000000001</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44774</v>
      </c>
      <c r="E987" s="158">
        <v>159.91</v>
      </c>
      <c r="F987" s="158">
        <v>1.3628</v>
      </c>
      <c r="G987" s="158">
        <v>1.3628</v>
      </c>
      <c r="H987" s="158">
        <v>3.5015999999999998</v>
      </c>
      <c r="I987" s="158">
        <v>5.7956000000000003</v>
      </c>
      <c r="J987" s="158">
        <v>10.886900000000001</v>
      </c>
      <c r="K987" s="158">
        <v>2.3490000000000002</v>
      </c>
      <c r="L987" s="158">
        <v>-2.7606999999999999</v>
      </c>
      <c r="M987" s="158">
        <v>-3.3952</v>
      </c>
      <c r="N987" s="158">
        <v>6.5640000000000001</v>
      </c>
      <c r="O987" s="158">
        <v>22.7408</v>
      </c>
      <c r="P987" s="158">
        <v>12.763</v>
      </c>
      <c r="Q987" s="158">
        <v>17.267399999999999</v>
      </c>
      <c r="R987" s="158">
        <v>30.673400000000001</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44774</v>
      </c>
      <c r="E988" s="158">
        <v>379.77600000000001</v>
      </c>
      <c r="F988" s="158">
        <v>0.97550000000000003</v>
      </c>
      <c r="G988" s="158">
        <v>0.97550000000000003</v>
      </c>
      <c r="H988" s="158">
        <v>3.4777999999999998</v>
      </c>
      <c r="I988" s="158">
        <v>5.2717000000000001</v>
      </c>
      <c r="J988" s="158">
        <v>10.603199999999999</v>
      </c>
      <c r="K988" s="158">
        <v>3.4815</v>
      </c>
      <c r="L988" s="158">
        <v>-1.9176</v>
      </c>
      <c r="M988" s="158">
        <v>-4.3324999999999996</v>
      </c>
      <c r="N988" s="158">
        <v>1.5771999999999999</v>
      </c>
      <c r="O988" s="158">
        <v>20.131599999999999</v>
      </c>
      <c r="P988" s="158">
        <v>11.950799999999999</v>
      </c>
      <c r="Q988" s="158">
        <v>16.122599999999998</v>
      </c>
      <c r="R988" s="158">
        <v>29.007000000000001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44774</v>
      </c>
      <c r="E989" s="158">
        <v>350.048</v>
      </c>
      <c r="F989" s="158">
        <v>0.9677</v>
      </c>
      <c r="G989" s="158">
        <v>0.9677</v>
      </c>
      <c r="H989" s="158">
        <v>3.4588999999999999</v>
      </c>
      <c r="I989" s="158">
        <v>5.2320000000000002</v>
      </c>
      <c r="J989" s="158">
        <v>10.512</v>
      </c>
      <c r="K989" s="158">
        <v>3.2191000000000001</v>
      </c>
      <c r="L989" s="158">
        <v>-2.387</v>
      </c>
      <c r="M989" s="158">
        <v>-5.0152999999999999</v>
      </c>
      <c r="N989" s="158">
        <v>0.61419999999999997</v>
      </c>
      <c r="O989" s="158">
        <v>19.0017</v>
      </c>
      <c r="P989" s="158">
        <v>10.8543</v>
      </c>
      <c r="Q989" s="158">
        <v>17.348700000000001</v>
      </c>
      <c r="R989" s="158">
        <v>27.793900000000001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44774</v>
      </c>
      <c r="E990" s="158">
        <v>58.792000000000002</v>
      </c>
      <c r="F990" s="158">
        <v>1.1928000000000001</v>
      </c>
      <c r="G990" s="158">
        <v>1.1928000000000001</v>
      </c>
      <c r="H990" s="158">
        <v>3.0516999999999999</v>
      </c>
      <c r="I990" s="158">
        <v>5.8170999999999999</v>
      </c>
      <c r="J990" s="158">
        <v>11.822900000000001</v>
      </c>
      <c r="K990" s="158">
        <v>3.0589</v>
      </c>
      <c r="L990" s="158">
        <v>-0.88339999999999996</v>
      </c>
      <c r="M990" s="158">
        <v>-1.1400999999999999</v>
      </c>
      <c r="N990" s="158">
        <v>8.0297999999999998</v>
      </c>
      <c r="O990" s="158">
        <v>22.5914</v>
      </c>
      <c r="P990" s="158">
        <v>14.694699999999999</v>
      </c>
      <c r="Q990" s="158">
        <v>15.898999999999999</v>
      </c>
      <c r="R990" s="158">
        <v>32.324300000000001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44774</v>
      </c>
      <c r="E991" s="158">
        <v>52.241999999999997</v>
      </c>
      <c r="F991" s="158">
        <v>1.1795</v>
      </c>
      <c r="G991" s="158">
        <v>1.1795</v>
      </c>
      <c r="H991" s="158">
        <v>3.0190999999999999</v>
      </c>
      <c r="I991" s="158">
        <v>5.7465999999999999</v>
      </c>
      <c r="J991" s="158">
        <v>11.6616</v>
      </c>
      <c r="K991" s="158">
        <v>2.6063000000000001</v>
      </c>
      <c r="L991" s="158">
        <v>-1.7269000000000001</v>
      </c>
      <c r="M991" s="158">
        <v>-2.3934000000000002</v>
      </c>
      <c r="N991" s="158">
        <v>6.2347000000000001</v>
      </c>
      <c r="O991" s="158">
        <v>20.655899999999999</v>
      </c>
      <c r="P991" s="158">
        <v>13.053000000000001</v>
      </c>
      <c r="Q991" s="158">
        <v>11.5367</v>
      </c>
      <c r="R991" s="158">
        <v>30.223800000000001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44774</v>
      </c>
      <c r="E992" s="158">
        <v>120.8848</v>
      </c>
      <c r="F992" s="158">
        <v>0.87760000000000005</v>
      </c>
      <c r="G992" s="158">
        <v>0.87760000000000005</v>
      </c>
      <c r="H992" s="158">
        <v>2.4003000000000001</v>
      </c>
      <c r="I992" s="158">
        <v>4.2144000000000004</v>
      </c>
      <c r="J992" s="158">
        <v>9.2464999999999993</v>
      </c>
      <c r="K992" s="158">
        <v>1.5241</v>
      </c>
      <c r="L992" s="158">
        <v>-3.2894000000000001</v>
      </c>
      <c r="M992" s="158">
        <v>-5.5377000000000001</v>
      </c>
      <c r="N992" s="158">
        <v>6.2149000000000001</v>
      </c>
      <c r="O992" s="158">
        <v>17.762599999999999</v>
      </c>
      <c r="P992" s="158">
        <v>9.5273000000000003</v>
      </c>
      <c r="Q992" s="158">
        <v>15.373900000000001</v>
      </c>
      <c r="R992" s="158">
        <v>34.325099999999999</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44774</v>
      </c>
      <c r="E993" s="158">
        <v>129.90649999999999</v>
      </c>
      <c r="F993" s="158">
        <v>0.88339999999999996</v>
      </c>
      <c r="G993" s="158">
        <v>0.88339999999999996</v>
      </c>
      <c r="H993" s="158">
        <v>2.4140999999999999</v>
      </c>
      <c r="I993" s="158">
        <v>4.2423000000000002</v>
      </c>
      <c r="J993" s="158">
        <v>9.3114000000000008</v>
      </c>
      <c r="K993" s="158">
        <v>1.7064999999999999</v>
      </c>
      <c r="L993" s="158">
        <v>-2.9466000000000001</v>
      </c>
      <c r="M993" s="158">
        <v>-5.032</v>
      </c>
      <c r="N993" s="158">
        <v>6.9793000000000003</v>
      </c>
      <c r="O993" s="158">
        <v>18.7212</v>
      </c>
      <c r="P993" s="158">
        <v>10.393700000000001</v>
      </c>
      <c r="Q993" s="158">
        <v>14.4285</v>
      </c>
      <c r="R993" s="158">
        <v>35.343899999999998</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44774</v>
      </c>
      <c r="E994" s="158">
        <v>195.56899999999999</v>
      </c>
      <c r="F994" s="158">
        <v>1.2309000000000001</v>
      </c>
      <c r="G994" s="158">
        <v>1.2309000000000001</v>
      </c>
      <c r="H994" s="158">
        <v>2.8969</v>
      </c>
      <c r="I994" s="158">
        <v>5.3978999999999999</v>
      </c>
      <c r="J994" s="158">
        <v>11.264200000000001</v>
      </c>
      <c r="K994" s="158">
        <v>2.6076000000000001</v>
      </c>
      <c r="L994" s="158">
        <v>1.2655000000000001</v>
      </c>
      <c r="M994" s="158">
        <v>-9.1999999999999998E-2</v>
      </c>
      <c r="N994" s="158">
        <v>13.0646</v>
      </c>
      <c r="O994" s="158">
        <v>22.012699999999999</v>
      </c>
      <c r="P994" s="158">
        <v>12.3378</v>
      </c>
      <c r="Q994" s="158">
        <v>11.8355</v>
      </c>
      <c r="R994" s="158">
        <v>38.023299999999999</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44774</v>
      </c>
      <c r="E995" s="158">
        <v>256.881639391786</v>
      </c>
      <c r="F995" s="158">
        <v>1.2224999999999999</v>
      </c>
      <c r="G995" s="158">
        <v>1.2224999999999999</v>
      </c>
      <c r="H995" s="158">
        <v>2.8780000000000001</v>
      </c>
      <c r="I995" s="158">
        <v>5.3597999999999999</v>
      </c>
      <c r="J995" s="158">
        <v>11.177300000000001</v>
      </c>
      <c r="K995" s="158">
        <v>2.3917000000000002</v>
      </c>
      <c r="L995" s="158">
        <v>0.89570000000000005</v>
      </c>
      <c r="M995" s="158">
        <v>-0.68259999999999998</v>
      </c>
      <c r="N995" s="158">
        <v>12.2591</v>
      </c>
      <c r="O995" s="158">
        <v>21.413699999999999</v>
      </c>
      <c r="P995" s="158">
        <v>11.9503</v>
      </c>
      <c r="Q995" s="158">
        <v>12.0777</v>
      </c>
      <c r="R995" s="158">
        <v>37.185699999999997</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44774</v>
      </c>
      <c r="E996" s="158">
        <v>16.334299999999999</v>
      </c>
      <c r="F996" s="158">
        <v>0.99980000000000002</v>
      </c>
      <c r="G996" s="158">
        <v>0.99980000000000002</v>
      </c>
      <c r="H996" s="158">
        <v>3.6223000000000001</v>
      </c>
      <c r="I996" s="158">
        <v>6.2380000000000004</v>
      </c>
      <c r="J996" s="158">
        <v>11.194800000000001</v>
      </c>
      <c r="K996" s="158">
        <v>1.2716000000000001</v>
      </c>
      <c r="L996" s="158">
        <v>-4.0141</v>
      </c>
      <c r="M996" s="158">
        <v>-4.0739000000000001</v>
      </c>
      <c r="N996" s="158">
        <v>6.2047999999999996</v>
      </c>
      <c r="O996" s="158">
        <v>20.329999999999998</v>
      </c>
      <c r="P996" s="158"/>
      <c r="Q996" s="158">
        <v>15.784700000000001</v>
      </c>
      <c r="R996" s="158">
        <v>30.132100000000001</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44774</v>
      </c>
      <c r="E997" s="158">
        <v>15.4505</v>
      </c>
      <c r="F997" s="158">
        <v>0.98629999999999995</v>
      </c>
      <c r="G997" s="158">
        <v>0.98629999999999995</v>
      </c>
      <c r="H997" s="158">
        <v>3.589</v>
      </c>
      <c r="I997" s="158">
        <v>6.1685999999999996</v>
      </c>
      <c r="J997" s="158">
        <v>11.0349</v>
      </c>
      <c r="K997" s="158">
        <v>0.83079999999999998</v>
      </c>
      <c r="L997" s="158">
        <v>-4.8193000000000001</v>
      </c>
      <c r="M997" s="158">
        <v>-5.2843</v>
      </c>
      <c r="N997" s="158">
        <v>4.4100999999999999</v>
      </c>
      <c r="O997" s="158">
        <v>18.3325</v>
      </c>
      <c r="P997" s="158"/>
      <c r="Q997" s="158">
        <v>13.876799999999999</v>
      </c>
      <c r="R997" s="158">
        <v>27.948899999999998</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44774</v>
      </c>
      <c r="E998" s="158">
        <v>549.86</v>
      </c>
      <c r="F998" s="158">
        <v>1.0958000000000001</v>
      </c>
      <c r="G998" s="158">
        <v>1.0958000000000001</v>
      </c>
      <c r="H998" s="158">
        <v>2.9064000000000001</v>
      </c>
      <c r="I998" s="158">
        <v>5.0936000000000003</v>
      </c>
      <c r="J998" s="158">
        <v>8.9479000000000006</v>
      </c>
      <c r="K998" s="158">
        <v>2.6547999999999998</v>
      </c>
      <c r="L998" s="158">
        <v>0.23150000000000001</v>
      </c>
      <c r="M998" s="158">
        <v>0.30459999999999998</v>
      </c>
      <c r="N998" s="158">
        <v>15.9137</v>
      </c>
      <c r="O998" s="158">
        <v>21.644500000000001</v>
      </c>
      <c r="P998" s="158">
        <v>12.097</v>
      </c>
      <c r="Q998" s="158">
        <v>18.105799999999999</v>
      </c>
      <c r="R998" s="158">
        <v>37.281100000000002</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44774</v>
      </c>
      <c r="E999" s="158">
        <v>598.53</v>
      </c>
      <c r="F999" s="158">
        <v>1.1047</v>
      </c>
      <c r="G999" s="158">
        <v>1.1047</v>
      </c>
      <c r="H999" s="158">
        <v>2.9251</v>
      </c>
      <c r="I999" s="158">
        <v>5.1325000000000003</v>
      </c>
      <c r="J999" s="158">
        <v>9.0277999999999992</v>
      </c>
      <c r="K999" s="158">
        <v>2.8614000000000002</v>
      </c>
      <c r="L999" s="158">
        <v>0.63390000000000002</v>
      </c>
      <c r="M999" s="158">
        <v>0.90869999999999995</v>
      </c>
      <c r="N999" s="158">
        <v>16.847899999999999</v>
      </c>
      <c r="O999" s="158">
        <v>22.590900000000001</v>
      </c>
      <c r="P999" s="158">
        <v>13.110200000000001</v>
      </c>
      <c r="Q999" s="158">
        <v>15.189399999999999</v>
      </c>
      <c r="R999" s="158">
        <v>38.356999999999999</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44774</v>
      </c>
      <c r="E1000" s="158">
        <v>77.7</v>
      </c>
      <c r="F1000" s="158">
        <v>1.3038000000000001</v>
      </c>
      <c r="G1000" s="158">
        <v>1.3038000000000001</v>
      </c>
      <c r="H1000" s="158">
        <v>3.4344999999999999</v>
      </c>
      <c r="I1000" s="158">
        <v>5.5993000000000004</v>
      </c>
      <c r="J1000" s="158">
        <v>10.81</v>
      </c>
      <c r="K1000" s="158">
        <v>2.2772000000000001</v>
      </c>
      <c r="L1000" s="158">
        <v>-1.8196000000000001</v>
      </c>
      <c r="M1000" s="158">
        <v>-2.2519</v>
      </c>
      <c r="N1000" s="158">
        <v>7.3204000000000002</v>
      </c>
      <c r="O1000" s="158">
        <v>19.701699999999999</v>
      </c>
      <c r="P1000" s="158">
        <v>11.304500000000001</v>
      </c>
      <c r="Q1000" s="158">
        <v>13.641999999999999</v>
      </c>
      <c r="R1000" s="158">
        <v>31.748899999999999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44774</v>
      </c>
      <c r="E1001" s="158">
        <v>69.010000000000005</v>
      </c>
      <c r="F1001" s="158">
        <v>1.2916000000000001</v>
      </c>
      <c r="G1001" s="158">
        <v>1.2916000000000001</v>
      </c>
      <c r="H1001" s="158">
        <v>3.4013</v>
      </c>
      <c r="I1001" s="158">
        <v>5.5522</v>
      </c>
      <c r="J1001" s="158">
        <v>10.6816</v>
      </c>
      <c r="K1001" s="158">
        <v>1.9500999999999999</v>
      </c>
      <c r="L1001" s="158">
        <v>-2.4041999999999999</v>
      </c>
      <c r="M1001" s="158">
        <v>-3.1303000000000001</v>
      </c>
      <c r="N1001" s="158">
        <v>6.0387000000000004</v>
      </c>
      <c r="O1001" s="158">
        <v>18.275099999999998</v>
      </c>
      <c r="P1001" s="158">
        <v>9.8787000000000003</v>
      </c>
      <c r="Q1001" s="158">
        <v>12.041700000000001</v>
      </c>
      <c r="R1001" s="158">
        <v>30.183299999999999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44774</v>
      </c>
      <c r="E1002" s="158">
        <v>50.76</v>
      </c>
      <c r="F1002" s="158">
        <v>1.2364999999999999</v>
      </c>
      <c r="G1002" s="158">
        <v>1.2364999999999999</v>
      </c>
      <c r="H1002" s="158">
        <v>3.0451000000000001</v>
      </c>
      <c r="I1002" s="158">
        <v>5.3331</v>
      </c>
      <c r="J1002" s="158">
        <v>10.950799999999999</v>
      </c>
      <c r="K1002" s="158">
        <v>1.3781000000000001</v>
      </c>
      <c r="L1002" s="158">
        <v>-4.1902999999999997</v>
      </c>
      <c r="M1002" s="158">
        <v>-5.6856</v>
      </c>
      <c r="N1002" s="158">
        <v>2.2974999999999999</v>
      </c>
      <c r="O1002" s="158">
        <v>16.390699999999999</v>
      </c>
      <c r="P1002" s="158">
        <v>10.9742</v>
      </c>
      <c r="Q1002" s="158">
        <v>11.4472</v>
      </c>
      <c r="R1002" s="158">
        <v>23.539100000000001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44774</v>
      </c>
      <c r="E1003" s="158">
        <v>58.01</v>
      </c>
      <c r="F1003" s="158">
        <v>1.2391000000000001</v>
      </c>
      <c r="G1003" s="158">
        <v>1.2391000000000001</v>
      </c>
      <c r="H1003" s="158">
        <v>3.0739000000000001</v>
      </c>
      <c r="I1003" s="158">
        <v>5.3960999999999997</v>
      </c>
      <c r="J1003" s="158">
        <v>11.0664</v>
      </c>
      <c r="K1003" s="158">
        <v>1.7183999999999999</v>
      </c>
      <c r="L1003" s="158">
        <v>-3.5577999999999999</v>
      </c>
      <c r="M1003" s="158">
        <v>-4.7454999999999998</v>
      </c>
      <c r="N1003" s="158">
        <v>3.6633</v>
      </c>
      <c r="O1003" s="158">
        <v>17.856300000000001</v>
      </c>
      <c r="P1003" s="158">
        <v>12.4588</v>
      </c>
      <c r="Q1003" s="158">
        <v>16.194400000000002</v>
      </c>
      <c r="R1003" s="158">
        <v>25.208600000000001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44774</v>
      </c>
      <c r="E1004" s="158">
        <v>198.994</v>
      </c>
      <c r="F1004" s="158">
        <v>1.1862999999999999</v>
      </c>
      <c r="G1004" s="158">
        <v>1.1862999999999999</v>
      </c>
      <c r="H1004" s="158">
        <v>3.5106000000000002</v>
      </c>
      <c r="I1004" s="158">
        <v>6.0232999999999999</v>
      </c>
      <c r="J1004" s="158">
        <v>11.273</v>
      </c>
      <c r="K1004" s="158">
        <v>2.0430000000000001</v>
      </c>
      <c r="L1004" s="158">
        <v>0.2767</v>
      </c>
      <c r="M1004" s="158">
        <v>0.82440000000000002</v>
      </c>
      <c r="N1004" s="158">
        <v>8.0818999999999992</v>
      </c>
      <c r="O1004" s="158">
        <v>20.669899999999998</v>
      </c>
      <c r="P1004" s="158">
        <v>12.0227</v>
      </c>
      <c r="Q1004" s="158">
        <v>18.180099999999999</v>
      </c>
      <c r="R1004" s="158">
        <v>28.406400000000001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44774</v>
      </c>
      <c r="E1005" s="158">
        <v>220.93299999999999</v>
      </c>
      <c r="F1005" s="158">
        <v>1.1963999999999999</v>
      </c>
      <c r="G1005" s="158">
        <v>1.1963999999999999</v>
      </c>
      <c r="H1005" s="158">
        <v>3.5348000000000002</v>
      </c>
      <c r="I1005" s="158">
        <v>6.0730000000000004</v>
      </c>
      <c r="J1005" s="158">
        <v>11.388199999999999</v>
      </c>
      <c r="K1005" s="158">
        <v>2.3685999999999998</v>
      </c>
      <c r="L1005" s="158">
        <v>0.89229999999999998</v>
      </c>
      <c r="M1005" s="158">
        <v>1.7576000000000001</v>
      </c>
      <c r="N1005" s="158">
        <v>9.4291</v>
      </c>
      <c r="O1005" s="158">
        <v>22.089700000000001</v>
      </c>
      <c r="P1005" s="158">
        <v>13.357900000000001</v>
      </c>
      <c r="Q1005" s="158">
        <v>16.5824</v>
      </c>
      <c r="R1005" s="158">
        <v>29.9755</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44774</v>
      </c>
      <c r="E1006" s="158">
        <v>73.84</v>
      </c>
      <c r="F1006" s="158">
        <v>1.2727999999999999</v>
      </c>
      <c r="G1006" s="158">
        <v>1.2727999999999999</v>
      </c>
      <c r="H1006" s="158">
        <v>3.117</v>
      </c>
      <c r="I1006" s="158">
        <v>6.0903999999999998</v>
      </c>
      <c r="J1006" s="158">
        <v>12.27</v>
      </c>
      <c r="K1006" s="158">
        <v>0.49680000000000002</v>
      </c>
      <c r="L1006" s="158">
        <v>-2.7513000000000001</v>
      </c>
      <c r="M1006" s="158">
        <v>-2.4247999999999998</v>
      </c>
      <c r="N1006" s="158">
        <v>5.0864000000000003</v>
      </c>
      <c r="O1006" s="158">
        <v>17.302299999999999</v>
      </c>
      <c r="P1006" s="158">
        <v>8.8916000000000004</v>
      </c>
      <c r="Q1006" s="158">
        <v>13.716699999999999</v>
      </c>
      <c r="R1006" s="158">
        <v>24.281700000000001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44774</v>
      </c>
      <c r="E1007" s="158">
        <v>68.481999999999999</v>
      </c>
      <c r="F1007" s="158">
        <v>1.2643</v>
      </c>
      <c r="G1007" s="158">
        <v>1.2643</v>
      </c>
      <c r="H1007" s="158">
        <v>3.0983000000000001</v>
      </c>
      <c r="I1007" s="158">
        <v>6.0487000000000002</v>
      </c>
      <c r="J1007" s="158">
        <v>12.1736</v>
      </c>
      <c r="K1007" s="158">
        <v>0.24149999999999999</v>
      </c>
      <c r="L1007" s="158">
        <v>-3.2221000000000002</v>
      </c>
      <c r="M1007" s="158">
        <v>-3.1248999999999998</v>
      </c>
      <c r="N1007" s="158">
        <v>4.0854999999999997</v>
      </c>
      <c r="O1007" s="158">
        <v>16.262499999999999</v>
      </c>
      <c r="P1007" s="158">
        <v>7.9518000000000004</v>
      </c>
      <c r="Q1007" s="158">
        <v>12.606</v>
      </c>
      <c r="R1007" s="158">
        <v>23.1479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44774</v>
      </c>
      <c r="E1008" s="158">
        <v>26.8249</v>
      </c>
      <c r="F1008" s="158">
        <v>1.1531</v>
      </c>
      <c r="G1008" s="158">
        <v>1.1531</v>
      </c>
      <c r="H1008" s="158">
        <v>3.1025</v>
      </c>
      <c r="I1008" s="158">
        <v>5.2237</v>
      </c>
      <c r="J1008" s="158">
        <v>10.8889</v>
      </c>
      <c r="K1008" s="158">
        <v>1.8876999999999999</v>
      </c>
      <c r="L1008" s="158">
        <v>-1.6967000000000001</v>
      </c>
      <c r="M1008" s="158">
        <v>-0.60070000000000001</v>
      </c>
      <c r="N1008" s="158">
        <v>12.0997</v>
      </c>
      <c r="O1008" s="158">
        <v>21.4116</v>
      </c>
      <c r="P1008" s="158">
        <v>13.2997</v>
      </c>
      <c r="Q1008" s="158">
        <v>14.1913</v>
      </c>
      <c r="R1008" s="158">
        <v>31.321300000000001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44774</v>
      </c>
      <c r="E1009" s="158">
        <v>24.241199999999999</v>
      </c>
      <c r="F1009" s="158">
        <v>1.1411</v>
      </c>
      <c r="G1009" s="158">
        <v>1.1411</v>
      </c>
      <c r="H1009" s="158">
        <v>3.0729000000000002</v>
      </c>
      <c r="I1009" s="158">
        <v>5.1632999999999996</v>
      </c>
      <c r="J1009" s="158">
        <v>10.747</v>
      </c>
      <c r="K1009" s="158">
        <v>1.49</v>
      </c>
      <c r="L1009" s="158">
        <v>-2.4443999999999999</v>
      </c>
      <c r="M1009" s="158">
        <v>-1.7265999999999999</v>
      </c>
      <c r="N1009" s="158">
        <v>10.381399999999999</v>
      </c>
      <c r="O1009" s="158">
        <v>19.547899999999998</v>
      </c>
      <c r="P1009" s="158">
        <v>11.5602</v>
      </c>
      <c r="Q1009" s="158">
        <v>12.6465</v>
      </c>
      <c r="R1009" s="158">
        <v>29.284500000000001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44774</v>
      </c>
      <c r="E1010" s="158">
        <v>17.537400000000002</v>
      </c>
      <c r="F1010" s="158">
        <v>1.2142999999999999</v>
      </c>
      <c r="G1010" s="158">
        <v>1.2142999999999999</v>
      </c>
      <c r="H1010" s="158">
        <v>2.9546999999999999</v>
      </c>
      <c r="I1010" s="158">
        <v>5.1340000000000003</v>
      </c>
      <c r="J1010" s="158">
        <v>9.8435000000000006</v>
      </c>
      <c r="K1010" s="158">
        <v>-0.56810000000000005</v>
      </c>
      <c r="L1010" s="158">
        <v>-2.0695000000000001</v>
      </c>
      <c r="M1010" s="158">
        <v>-3.0712999999999999</v>
      </c>
      <c r="N1010" s="158">
        <v>11.576000000000001</v>
      </c>
      <c r="O1010" s="158"/>
      <c r="P1010" s="158"/>
      <c r="Q1010" s="158">
        <v>24.231000000000002</v>
      </c>
      <c r="R1010" s="158">
        <v>35.761499999999998</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44774</v>
      </c>
      <c r="E1011" s="158">
        <v>16.707699999999999</v>
      </c>
      <c r="F1011" s="158">
        <v>1.1980999999999999</v>
      </c>
      <c r="G1011" s="158">
        <v>1.1980999999999999</v>
      </c>
      <c r="H1011" s="158">
        <v>2.9154</v>
      </c>
      <c r="I1011" s="158">
        <v>5.0533999999999999</v>
      </c>
      <c r="J1011" s="158">
        <v>9.6564999999999994</v>
      </c>
      <c r="K1011" s="158">
        <v>-1.0805</v>
      </c>
      <c r="L1011" s="158">
        <v>-3.0116000000000001</v>
      </c>
      <c r="M1011" s="158">
        <v>-4.4645999999999999</v>
      </c>
      <c r="N1011" s="158">
        <v>9.4138000000000002</v>
      </c>
      <c r="O1011" s="158"/>
      <c r="P1011" s="158"/>
      <c r="Q1011" s="158">
        <v>21.927099999999999</v>
      </c>
      <c r="R1011" s="158">
        <v>33.195099999999996</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44774</v>
      </c>
      <c r="E1012" s="158">
        <v>104.492</v>
      </c>
      <c r="F1012" s="158">
        <v>1.2244999999999999</v>
      </c>
      <c r="G1012" s="158">
        <v>1.2244999999999999</v>
      </c>
      <c r="H1012" s="158">
        <v>3.5045999999999999</v>
      </c>
      <c r="I1012" s="158">
        <v>5.5442999999999998</v>
      </c>
      <c r="J1012" s="158">
        <v>9.8597000000000001</v>
      </c>
      <c r="K1012" s="158">
        <v>1.8311999999999999</v>
      </c>
      <c r="L1012" s="158">
        <v>-2.762</v>
      </c>
      <c r="M1012" s="158">
        <v>-4.0591999999999997</v>
      </c>
      <c r="N1012" s="158">
        <v>6.0079000000000002</v>
      </c>
      <c r="O1012" s="158">
        <v>24.6417</v>
      </c>
      <c r="P1012" s="158">
        <v>16.041399999999999</v>
      </c>
      <c r="Q1012" s="158">
        <v>23.309899999999999</v>
      </c>
      <c r="R1012" s="158">
        <v>33.1494</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44774</v>
      </c>
      <c r="E1013" s="158">
        <v>95.498000000000005</v>
      </c>
      <c r="F1013" s="158">
        <v>1.2157</v>
      </c>
      <c r="G1013" s="158">
        <v>1.2157</v>
      </c>
      <c r="H1013" s="158">
        <v>3.4838</v>
      </c>
      <c r="I1013" s="158">
        <v>5.5039999999999996</v>
      </c>
      <c r="J1013" s="158">
        <v>9.7677999999999994</v>
      </c>
      <c r="K1013" s="158">
        <v>1.5709</v>
      </c>
      <c r="L1013" s="158">
        <v>-3.2343999999999999</v>
      </c>
      <c r="M1013" s="158">
        <v>-4.7686000000000002</v>
      </c>
      <c r="N1013" s="158">
        <v>4.9497999999999998</v>
      </c>
      <c r="O1013" s="158">
        <v>23.3841</v>
      </c>
      <c r="P1013" s="158">
        <v>14.961399999999999</v>
      </c>
      <c r="Q1013" s="158">
        <v>20.5547</v>
      </c>
      <c r="R1013" s="158">
        <v>31.797799999999999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44774</v>
      </c>
      <c r="E1014" s="158">
        <v>16.562799999999999</v>
      </c>
      <c r="F1014" s="158">
        <v>1.0099</v>
      </c>
      <c r="G1014" s="158">
        <v>1.0099</v>
      </c>
      <c r="H1014" s="158">
        <v>2.4761000000000002</v>
      </c>
      <c r="I1014" s="158">
        <v>5.4042000000000003</v>
      </c>
      <c r="J1014" s="158">
        <v>11.394500000000001</v>
      </c>
      <c r="K1014" s="158">
        <v>1.9644999999999999</v>
      </c>
      <c r="L1014" s="158">
        <v>-6.8060999999999998</v>
      </c>
      <c r="M1014" s="158">
        <v>-4.9512999999999998</v>
      </c>
      <c r="N1014" s="158">
        <v>2.0901999999999998</v>
      </c>
      <c r="O1014" s="158"/>
      <c r="P1014" s="158"/>
      <c r="Q1014" s="158">
        <v>19.809799999999999</v>
      </c>
      <c r="R1014" s="158">
        <v>31.761299999999999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44774</v>
      </c>
      <c r="E1015" s="158">
        <v>15.8088</v>
      </c>
      <c r="F1015" s="158">
        <v>0.99660000000000004</v>
      </c>
      <c r="G1015" s="158">
        <v>0.99660000000000004</v>
      </c>
      <c r="H1015" s="158">
        <v>2.4462999999999999</v>
      </c>
      <c r="I1015" s="158">
        <v>5.3428000000000004</v>
      </c>
      <c r="J1015" s="158">
        <v>11.2544</v>
      </c>
      <c r="K1015" s="158">
        <v>1.5891999999999999</v>
      </c>
      <c r="L1015" s="158">
        <v>-7.4729999999999999</v>
      </c>
      <c r="M1015" s="158">
        <v>-5.9744000000000002</v>
      </c>
      <c r="N1015" s="158">
        <v>0.5444</v>
      </c>
      <c r="O1015" s="158"/>
      <c r="P1015" s="158"/>
      <c r="Q1015" s="158">
        <v>17.826899999999998</v>
      </c>
      <c r="R1015" s="158">
        <v>29.624600000000001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44774</v>
      </c>
      <c r="E1016" s="158">
        <v>27.187899999999999</v>
      </c>
      <c r="F1016" s="158">
        <v>1.1221000000000001</v>
      </c>
      <c r="G1016" s="158">
        <v>1.1221000000000001</v>
      </c>
      <c r="H1016" s="158">
        <v>3.1920000000000002</v>
      </c>
      <c r="I1016" s="158">
        <v>5.4428000000000001</v>
      </c>
      <c r="J1016" s="158">
        <v>11.0091</v>
      </c>
      <c r="K1016" s="158">
        <v>-9.9900000000000003E-2</v>
      </c>
      <c r="L1016" s="158">
        <v>-2.7301000000000002</v>
      </c>
      <c r="M1016" s="158">
        <v>-1.2943</v>
      </c>
      <c r="N1016" s="158">
        <v>12.5625</v>
      </c>
      <c r="O1016" s="158">
        <v>20.822800000000001</v>
      </c>
      <c r="P1016" s="158">
        <v>13.0174</v>
      </c>
      <c r="Q1016" s="158">
        <v>16.2178</v>
      </c>
      <c r="R1016" s="158">
        <v>34.416600000000003</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44774</v>
      </c>
      <c r="E1017" s="158">
        <v>24.051500000000001</v>
      </c>
      <c r="F1017" s="158">
        <v>1.1055999999999999</v>
      </c>
      <c r="G1017" s="158">
        <v>1.1055999999999999</v>
      </c>
      <c r="H1017" s="158">
        <v>3.1526999999999998</v>
      </c>
      <c r="I1017" s="158">
        <v>5.3632999999999997</v>
      </c>
      <c r="J1017" s="158">
        <v>10.822100000000001</v>
      </c>
      <c r="K1017" s="158">
        <v>-0.58199999999999996</v>
      </c>
      <c r="L1017" s="158">
        <v>-3.6425000000000001</v>
      </c>
      <c r="M1017" s="158">
        <v>-2.7652999999999999</v>
      </c>
      <c r="N1017" s="158">
        <v>10.313800000000001</v>
      </c>
      <c r="O1017" s="158">
        <v>18.482399999999998</v>
      </c>
      <c r="P1017" s="158">
        <v>10.9559</v>
      </c>
      <c r="Q1017" s="158">
        <v>14.0968</v>
      </c>
      <c r="R1017" s="158">
        <v>31.694600000000001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44774</v>
      </c>
      <c r="E1018" s="158">
        <v>812.59649999999999</v>
      </c>
      <c r="F1018" s="158">
        <v>1.2058</v>
      </c>
      <c r="G1018" s="158">
        <v>1.2058</v>
      </c>
      <c r="H1018" s="158">
        <v>3.581</v>
      </c>
      <c r="I1018" s="158">
        <v>5.4474</v>
      </c>
      <c r="J1018" s="158">
        <v>10.258800000000001</v>
      </c>
      <c r="K1018" s="158">
        <v>1.1243000000000001</v>
      </c>
      <c r="L1018" s="158">
        <v>-1.5557000000000001</v>
      </c>
      <c r="M1018" s="158">
        <v>-3.6459999999999999</v>
      </c>
      <c r="N1018" s="158">
        <v>6.7812000000000001</v>
      </c>
      <c r="O1018" s="158">
        <v>18.654299999999999</v>
      </c>
      <c r="P1018" s="158">
        <v>7.7690000000000001</v>
      </c>
      <c r="Q1018" s="158">
        <v>17.808499999999999</v>
      </c>
      <c r="R1018" s="158">
        <v>30.428699999999999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44774</v>
      </c>
      <c r="E1019" s="158">
        <v>860.21960000000001</v>
      </c>
      <c r="F1019" s="158">
        <v>1.2093</v>
      </c>
      <c r="G1019" s="158">
        <v>1.2093</v>
      </c>
      <c r="H1019" s="158">
        <v>3.5895000000000001</v>
      </c>
      <c r="I1019" s="158">
        <v>5.4648000000000003</v>
      </c>
      <c r="J1019" s="158">
        <v>10.299200000000001</v>
      </c>
      <c r="K1019" s="158">
        <v>1.2377</v>
      </c>
      <c r="L1019" s="158">
        <v>-1.3084</v>
      </c>
      <c r="M1019" s="158">
        <v>-3.2993999999999999</v>
      </c>
      <c r="N1019" s="158">
        <v>7.2965</v>
      </c>
      <c r="O1019" s="158">
        <v>19.256499999999999</v>
      </c>
      <c r="P1019" s="158">
        <v>8.3686000000000007</v>
      </c>
      <c r="Q1019" s="158">
        <v>12.7613</v>
      </c>
      <c r="R1019" s="158">
        <v>31.075099999999999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44774</v>
      </c>
      <c r="E1022" s="158">
        <v>68.736099999999993</v>
      </c>
      <c r="F1022" s="158">
        <v>1.4816</v>
      </c>
      <c r="G1022" s="158">
        <v>1.4816</v>
      </c>
      <c r="H1022" s="158">
        <v>3.0409000000000002</v>
      </c>
      <c r="I1022" s="158">
        <v>5.1875999999999998</v>
      </c>
      <c r="J1022" s="158">
        <v>10.931100000000001</v>
      </c>
      <c r="K1022" s="158">
        <v>-0.91310000000000002</v>
      </c>
      <c r="L1022" s="158">
        <v>1.0399</v>
      </c>
      <c r="M1022" s="158">
        <v>5.1125999999999996</v>
      </c>
      <c r="N1022" s="158">
        <v>14.113799999999999</v>
      </c>
      <c r="O1022" s="158">
        <v>26.589099999999998</v>
      </c>
      <c r="P1022" s="158">
        <v>13.3842</v>
      </c>
      <c r="Q1022" s="158">
        <v>13.1088</v>
      </c>
      <c r="R1022" s="158">
        <v>30.9968</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44774</v>
      </c>
      <c r="E1023" s="158">
        <v>72.0745</v>
      </c>
      <c r="F1023" s="158">
        <v>1.4958</v>
      </c>
      <c r="G1023" s="158">
        <v>1.4958</v>
      </c>
      <c r="H1023" s="158">
        <v>3.0750000000000002</v>
      </c>
      <c r="I1023" s="158">
        <v>5.2569999999999997</v>
      </c>
      <c r="J1023" s="158">
        <v>11.0954</v>
      </c>
      <c r="K1023" s="158">
        <v>-0.46729999999999999</v>
      </c>
      <c r="L1023" s="158">
        <v>1.9182999999999999</v>
      </c>
      <c r="M1023" s="158">
        <v>6.4516999999999998</v>
      </c>
      <c r="N1023" s="158">
        <v>16.18</v>
      </c>
      <c r="O1023" s="158">
        <v>27.8369</v>
      </c>
      <c r="P1023" s="158">
        <v>14.2437</v>
      </c>
      <c r="Q1023" s="158">
        <v>18.2149</v>
      </c>
      <c r="R1023" s="158">
        <v>32.880899999999997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44774</v>
      </c>
      <c r="E1024" s="158">
        <v>391.97250000000003</v>
      </c>
      <c r="F1024" s="158">
        <v>1.4249000000000001</v>
      </c>
      <c r="G1024" s="158">
        <v>1.4249000000000001</v>
      </c>
      <c r="H1024" s="158">
        <v>3.3157000000000001</v>
      </c>
      <c r="I1024" s="158">
        <v>6.0358000000000001</v>
      </c>
      <c r="J1024" s="158">
        <v>10.980399999999999</v>
      </c>
      <c r="K1024" s="158">
        <v>0.74780000000000002</v>
      </c>
      <c r="L1024" s="158">
        <v>-0.7238</v>
      </c>
      <c r="M1024" s="158">
        <v>1.1850000000000001</v>
      </c>
      <c r="N1024" s="158">
        <v>9.9991000000000003</v>
      </c>
      <c r="O1024" s="158">
        <v>21.9316</v>
      </c>
      <c r="P1024" s="158">
        <v>13.923400000000001</v>
      </c>
      <c r="Q1024" s="158">
        <v>16.7775</v>
      </c>
      <c r="R1024" s="158">
        <v>35.200800000000001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44774</v>
      </c>
      <c r="E1025" s="158">
        <v>248.16372553729701</v>
      </c>
      <c r="F1025" s="158">
        <v>1.4249000000000001</v>
      </c>
      <c r="G1025" s="158">
        <v>1.4249000000000001</v>
      </c>
      <c r="H1025" s="158">
        <v>3.3157000000000001</v>
      </c>
      <c r="I1025" s="158">
        <v>6.0357000000000003</v>
      </c>
      <c r="J1025" s="158">
        <v>10.980499999999999</v>
      </c>
      <c r="K1025" s="158">
        <v>0.74770000000000003</v>
      </c>
      <c r="L1025" s="158">
        <v>-0.72309999999999997</v>
      </c>
      <c r="M1025" s="158">
        <v>1.1862999999999999</v>
      </c>
      <c r="N1025" s="158">
        <v>10.0002</v>
      </c>
      <c r="O1025" s="158">
        <v>21.933900000000001</v>
      </c>
      <c r="P1025" s="158">
        <v>13.921099999999999</v>
      </c>
      <c r="Q1025" s="158">
        <v>16.787600000000001</v>
      </c>
      <c r="R1025" s="158">
        <v>35.2027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44774</v>
      </c>
      <c r="E1026" s="158">
        <v>546.09758319126001</v>
      </c>
      <c r="F1026" s="158">
        <v>1.4181999999999999</v>
      </c>
      <c r="G1026" s="158">
        <v>1.4181999999999999</v>
      </c>
      <c r="H1026" s="158">
        <v>3.2997999999999998</v>
      </c>
      <c r="I1026" s="158">
        <v>6.0031999999999996</v>
      </c>
      <c r="J1026" s="158">
        <v>10.9057</v>
      </c>
      <c r="K1026" s="158">
        <v>0.5605</v>
      </c>
      <c r="L1026" s="158">
        <v>-1.1216999999999999</v>
      </c>
      <c r="M1026" s="158">
        <v>0.57040000000000002</v>
      </c>
      <c r="N1026" s="158">
        <v>9.1161999999999992</v>
      </c>
      <c r="O1026" s="158">
        <v>21.0367</v>
      </c>
      <c r="P1026" s="158">
        <v>13.0878</v>
      </c>
      <c r="Q1026" s="158">
        <v>14.5535</v>
      </c>
      <c r="R1026" s="158">
        <v>34.186100000000003</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44774</v>
      </c>
      <c r="E1027" s="158">
        <v>556.69602662029399</v>
      </c>
      <c r="F1027" s="158">
        <v>1.4181999999999999</v>
      </c>
      <c r="G1027" s="158">
        <v>1.4181999999999999</v>
      </c>
      <c r="H1027" s="158">
        <v>3.2999000000000001</v>
      </c>
      <c r="I1027" s="158">
        <v>6.0033000000000003</v>
      </c>
      <c r="J1027" s="158">
        <v>10.905799999999999</v>
      </c>
      <c r="K1027" s="158">
        <v>0.56069999999999998</v>
      </c>
      <c r="L1027" s="158">
        <v>-1.1215999999999999</v>
      </c>
      <c r="M1027" s="158">
        <v>0.57069999999999999</v>
      </c>
      <c r="N1027" s="158">
        <v>9.1168999999999993</v>
      </c>
      <c r="O1027" s="158">
        <v>21.040600000000001</v>
      </c>
      <c r="P1027" s="158">
        <v>13.090400000000001</v>
      </c>
      <c r="Q1027" s="158">
        <v>14.628299999999999</v>
      </c>
      <c r="R1027" s="158">
        <v>34.186500000000002</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44774</v>
      </c>
      <c r="E1028" s="158">
        <v>53.794899999999998</v>
      </c>
      <c r="F1028" s="158">
        <v>1.3740000000000001</v>
      </c>
      <c r="G1028" s="158">
        <v>1.3740000000000001</v>
      </c>
      <c r="H1028" s="158">
        <v>3.7995000000000001</v>
      </c>
      <c r="I1028" s="158">
        <v>6.0654000000000003</v>
      </c>
      <c r="J1028" s="158">
        <v>11.5519</v>
      </c>
      <c r="K1028" s="158">
        <v>1.0461</v>
      </c>
      <c r="L1028" s="158">
        <v>-3.7719</v>
      </c>
      <c r="M1028" s="158">
        <v>-4.1776999999999997</v>
      </c>
      <c r="N1028" s="158">
        <v>7.3440000000000003</v>
      </c>
      <c r="O1028" s="158">
        <v>18.430700000000002</v>
      </c>
      <c r="P1028" s="158">
        <v>12.210900000000001</v>
      </c>
      <c r="Q1028" s="158">
        <v>11.516999999999999</v>
      </c>
      <c r="R1028" s="158">
        <v>29.368600000000001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44774</v>
      </c>
      <c r="E1029" s="158">
        <v>58.582299999999996</v>
      </c>
      <c r="F1029" s="158">
        <v>1.3835999999999999</v>
      </c>
      <c r="G1029" s="158">
        <v>1.3835999999999999</v>
      </c>
      <c r="H1029" s="158">
        <v>3.8228</v>
      </c>
      <c r="I1029" s="158">
        <v>6.1131000000000002</v>
      </c>
      <c r="J1029" s="158">
        <v>11.663399999999999</v>
      </c>
      <c r="K1029" s="158">
        <v>1.3545</v>
      </c>
      <c r="L1029" s="158">
        <v>-3.2029000000000001</v>
      </c>
      <c r="M1029" s="158">
        <v>-3.3077000000000001</v>
      </c>
      <c r="N1029" s="158">
        <v>8.6735000000000007</v>
      </c>
      <c r="O1029" s="158">
        <v>19.907900000000001</v>
      </c>
      <c r="P1029" s="158">
        <v>13.574</v>
      </c>
      <c r="Q1029" s="158">
        <v>15.0123</v>
      </c>
      <c r="R1029" s="158">
        <v>30.9985</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44774</v>
      </c>
      <c r="E1030" s="158">
        <v>332.55119999999999</v>
      </c>
      <c r="F1030" s="158">
        <v>1.5826</v>
      </c>
      <c r="G1030" s="158">
        <v>1.5826</v>
      </c>
      <c r="H1030" s="158">
        <v>3.3523000000000001</v>
      </c>
      <c r="I1030" s="158">
        <v>5.2050000000000001</v>
      </c>
      <c r="J1030" s="158">
        <v>9.9812999999999992</v>
      </c>
      <c r="K1030" s="158">
        <v>4.1340000000000003</v>
      </c>
      <c r="L1030" s="158">
        <v>0.73699999999999999</v>
      </c>
      <c r="M1030" s="158">
        <v>-5.3600000000000002E-2</v>
      </c>
      <c r="N1030" s="158">
        <v>8.8760999999999992</v>
      </c>
      <c r="O1030" s="158">
        <v>18.541399999999999</v>
      </c>
      <c r="P1030" s="158">
        <v>11.948700000000001</v>
      </c>
      <c r="Q1030" s="158">
        <v>12.635999999999999</v>
      </c>
      <c r="R1030" s="158">
        <v>27.641200000000001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44774</v>
      </c>
      <c r="E1031" s="158">
        <v>367.11689999999999</v>
      </c>
      <c r="F1031" s="158">
        <v>1.5926</v>
      </c>
      <c r="G1031" s="158">
        <v>1.5926</v>
      </c>
      <c r="H1031" s="158">
        <v>3.3757000000000001</v>
      </c>
      <c r="I1031" s="158">
        <v>5.2530999999999999</v>
      </c>
      <c r="J1031" s="158">
        <v>10.0907</v>
      </c>
      <c r="K1031" s="158">
        <v>4.4524999999999997</v>
      </c>
      <c r="L1031" s="158">
        <v>1.3255999999999999</v>
      </c>
      <c r="M1031" s="158">
        <v>0.80610000000000004</v>
      </c>
      <c r="N1031" s="158">
        <v>10.1225</v>
      </c>
      <c r="O1031" s="158">
        <v>19.311900000000001</v>
      </c>
      <c r="P1031" s="158">
        <v>13.0314</v>
      </c>
      <c r="Q1031" s="158">
        <v>15.960800000000001</v>
      </c>
      <c r="R1031" s="158">
        <v>28.1433</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44774</v>
      </c>
      <c r="E1032" s="158">
        <v>16.8</v>
      </c>
      <c r="F1032" s="158">
        <v>1.083</v>
      </c>
      <c r="G1032" s="158">
        <v>1.083</v>
      </c>
      <c r="H1032" s="158">
        <v>3.2574999999999998</v>
      </c>
      <c r="I1032" s="158">
        <v>4.8689</v>
      </c>
      <c r="J1032" s="158">
        <v>10.8911</v>
      </c>
      <c r="K1032" s="158">
        <v>1.8798999999999999</v>
      </c>
      <c r="L1032" s="158">
        <v>-1.0601</v>
      </c>
      <c r="M1032" s="158">
        <v>-3.7801</v>
      </c>
      <c r="N1032" s="158">
        <v>10.1639</v>
      </c>
      <c r="O1032" s="158"/>
      <c r="P1032" s="158"/>
      <c r="Q1032" s="158">
        <v>21.581900000000001</v>
      </c>
      <c r="R1032" s="158">
        <v>29.828399999999998</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44774</v>
      </c>
      <c r="E1033" s="158">
        <v>16.329999999999998</v>
      </c>
      <c r="F1033" s="158">
        <v>1.1146</v>
      </c>
      <c r="G1033" s="158">
        <v>1.1146</v>
      </c>
      <c r="H1033" s="158">
        <v>3.2238000000000002</v>
      </c>
      <c r="I1033" s="158">
        <v>4.8139000000000003</v>
      </c>
      <c r="J1033" s="158">
        <v>10.787000000000001</v>
      </c>
      <c r="K1033" s="158">
        <v>1.5547</v>
      </c>
      <c r="L1033" s="158">
        <v>-1.7448999999999999</v>
      </c>
      <c r="M1033" s="158">
        <v>-4.6702000000000004</v>
      </c>
      <c r="N1033" s="158">
        <v>8.8666999999999998</v>
      </c>
      <c r="O1033" s="158"/>
      <c r="P1033" s="158"/>
      <c r="Q1033" s="158">
        <v>20.289300000000001</v>
      </c>
      <c r="R1033" s="158">
        <v>28.3887</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44774</v>
      </c>
      <c r="E1034" s="158">
        <v>102.6968</v>
      </c>
      <c r="F1034" s="158">
        <v>1.091</v>
      </c>
      <c r="G1034" s="158">
        <v>1.091</v>
      </c>
      <c r="H1034" s="158">
        <v>2.0546000000000002</v>
      </c>
      <c r="I1034" s="158">
        <v>4.1942000000000004</v>
      </c>
      <c r="J1034" s="158">
        <v>9.6554000000000002</v>
      </c>
      <c r="K1034" s="158">
        <v>3.1882000000000001</v>
      </c>
      <c r="L1034" s="158">
        <v>-1.2761</v>
      </c>
      <c r="M1034" s="158">
        <v>-3.3212999999999999</v>
      </c>
      <c r="N1034" s="158">
        <v>5.5224000000000002</v>
      </c>
      <c r="O1034" s="158">
        <v>19.8902</v>
      </c>
      <c r="P1034" s="158">
        <v>10.6629</v>
      </c>
      <c r="Q1034" s="158">
        <v>13.1388</v>
      </c>
      <c r="R1034" s="158">
        <v>33.329099999999997</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44774</v>
      </c>
      <c r="E1035" s="158">
        <v>196.2834</v>
      </c>
      <c r="F1035" s="158">
        <v>1.0858000000000001</v>
      </c>
      <c r="G1035" s="158">
        <v>1.0858000000000001</v>
      </c>
      <c r="H1035" s="158">
        <v>2.0407000000000002</v>
      </c>
      <c r="I1035" s="158">
        <v>4.1646999999999998</v>
      </c>
      <c r="J1035" s="158">
        <v>9.5876999999999999</v>
      </c>
      <c r="K1035" s="158">
        <v>2.9990999999999999</v>
      </c>
      <c r="L1035" s="158">
        <v>-1.6103000000000001</v>
      </c>
      <c r="M1035" s="158">
        <v>-3.7936999999999999</v>
      </c>
      <c r="N1035" s="158">
        <v>4.8651</v>
      </c>
      <c r="O1035" s="158">
        <v>19.256900000000002</v>
      </c>
      <c r="P1035" s="158">
        <v>10.0692</v>
      </c>
      <c r="Q1035" s="158">
        <v>12.143000000000001</v>
      </c>
      <c r="R1035" s="158">
        <v>32.583100000000002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1.2123389830508475</v>
      </c>
      <c r="G1036" s="160">
        <v>1.2123389830508475</v>
      </c>
      <c r="H1036" s="160">
        <v>3.2769898305084744</v>
      </c>
      <c r="I1036" s="160">
        <v>5.5527525423728807</v>
      </c>
      <c r="J1036" s="160">
        <v>10.855901694915259</v>
      </c>
      <c r="K1036" s="160">
        <v>1.2392525423728815</v>
      </c>
      <c r="L1036" s="160">
        <v>-2.6948084745762717</v>
      </c>
      <c r="M1036" s="160">
        <v>-3.2771525423728809</v>
      </c>
      <c r="N1036" s="160">
        <v>7.0535847457627128</v>
      </c>
      <c r="O1036" s="160">
        <v>20.485488235294124</v>
      </c>
      <c r="P1036" s="160">
        <v>11.641338297872341</v>
      </c>
      <c r="Q1036" s="160">
        <v>16.442911864406774</v>
      </c>
      <c r="R1036" s="160">
        <v>30.883640350877194</v>
      </c>
    </row>
    <row r="1037" spans="1:34" x14ac:dyDescent="0.3">
      <c r="A1037" s="159" t="s">
        <v>407</v>
      </c>
      <c r="B1037" s="154"/>
      <c r="C1037" s="154"/>
      <c r="D1037" s="154"/>
      <c r="E1037" s="154"/>
      <c r="F1037" s="160">
        <v>1.1963999999999999</v>
      </c>
      <c r="G1037" s="160">
        <v>1.1963999999999999</v>
      </c>
      <c r="H1037" s="160">
        <v>3.3157000000000001</v>
      </c>
      <c r="I1037" s="160">
        <v>5.4648000000000003</v>
      </c>
      <c r="J1037" s="160">
        <v>10.931100000000001</v>
      </c>
      <c r="K1037" s="160">
        <v>1.5547</v>
      </c>
      <c r="L1037" s="160">
        <v>-2.4443999999999999</v>
      </c>
      <c r="M1037" s="160">
        <v>-3.3952</v>
      </c>
      <c r="N1037" s="160">
        <v>7.2965</v>
      </c>
      <c r="O1037" s="160">
        <v>20.131599999999999</v>
      </c>
      <c r="P1037" s="160">
        <v>12.0227</v>
      </c>
      <c r="Q1037" s="160">
        <v>15.898999999999999</v>
      </c>
      <c r="R1037" s="160">
        <v>30.9968</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44774</v>
      </c>
      <c r="E1040" s="158">
        <v>337.33</v>
      </c>
      <c r="F1040" s="158">
        <v>1.0303</v>
      </c>
      <c r="G1040" s="158">
        <v>1.0303</v>
      </c>
      <c r="H1040" s="158">
        <v>3.4628000000000001</v>
      </c>
      <c r="I1040" s="158">
        <v>5.5012999999999996</v>
      </c>
      <c r="J1040" s="158">
        <v>9.7758000000000003</v>
      </c>
      <c r="K1040" s="158">
        <v>2.3515000000000001</v>
      </c>
      <c r="L1040" s="158">
        <v>-2.1438000000000001</v>
      </c>
      <c r="M1040" s="158">
        <v>-3.9493</v>
      </c>
      <c r="N1040" s="158">
        <v>7.8352000000000004</v>
      </c>
      <c r="O1040" s="158">
        <v>16.536999999999999</v>
      </c>
      <c r="P1040" s="158">
        <v>9.6557999999999993</v>
      </c>
      <c r="Q1040" s="158">
        <v>19.3736</v>
      </c>
      <c r="R1040" s="158">
        <v>26.567799999999998</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44774</v>
      </c>
      <c r="E1041" s="158">
        <v>337.33</v>
      </c>
      <c r="F1041" s="158">
        <v>1.0303</v>
      </c>
      <c r="G1041" s="158">
        <v>1.0303</v>
      </c>
      <c r="H1041" s="158">
        <v>3.4628000000000001</v>
      </c>
      <c r="I1041" s="158">
        <v>5.5012999999999996</v>
      </c>
      <c r="J1041" s="158">
        <v>9.7758000000000003</v>
      </c>
      <c r="K1041" s="158">
        <v>2.3515000000000001</v>
      </c>
      <c r="L1041" s="158">
        <v>-2.1438000000000001</v>
      </c>
      <c r="M1041" s="158">
        <v>-3.9493</v>
      </c>
      <c r="N1041" s="158">
        <v>7.8352000000000004</v>
      </c>
      <c r="O1041" s="158">
        <v>16.536999999999999</v>
      </c>
      <c r="P1041" s="158">
        <v>9.6557999999999993</v>
      </c>
      <c r="Q1041" s="158">
        <v>19.303899999999999</v>
      </c>
      <c r="R1041" s="158">
        <v>26.567799999999998</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44774</v>
      </c>
      <c r="E1042" s="158">
        <v>365.48</v>
      </c>
      <c r="F1042" s="158">
        <v>1.0395000000000001</v>
      </c>
      <c r="G1042" s="158">
        <v>1.0395000000000001</v>
      </c>
      <c r="H1042" s="158">
        <v>3.4796999999999998</v>
      </c>
      <c r="I1042" s="158">
        <v>5.5324999999999998</v>
      </c>
      <c r="J1042" s="158">
        <v>9.8428000000000004</v>
      </c>
      <c r="K1042" s="158">
        <v>2.5333000000000001</v>
      </c>
      <c r="L1042" s="158">
        <v>-1.8160000000000001</v>
      </c>
      <c r="M1042" s="158">
        <v>-3.4577</v>
      </c>
      <c r="N1042" s="158">
        <v>8.5799000000000003</v>
      </c>
      <c r="O1042" s="158">
        <v>17.3155</v>
      </c>
      <c r="P1042" s="158">
        <v>10.5045</v>
      </c>
      <c r="Q1042" s="158">
        <v>14.4476</v>
      </c>
      <c r="R1042" s="158">
        <v>27.427700000000002</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44774</v>
      </c>
      <c r="E1043" s="158">
        <v>48.72</v>
      </c>
      <c r="F1043" s="158">
        <v>0.84870000000000001</v>
      </c>
      <c r="G1043" s="158">
        <v>0.84870000000000001</v>
      </c>
      <c r="H1043" s="158">
        <v>4.8193000000000001</v>
      </c>
      <c r="I1043" s="158">
        <v>6.6550000000000002</v>
      </c>
      <c r="J1043" s="158">
        <v>11.232900000000001</v>
      </c>
      <c r="K1043" s="158">
        <v>1.4577</v>
      </c>
      <c r="L1043" s="158">
        <v>-4.0945</v>
      </c>
      <c r="M1043" s="158">
        <v>-7.9016999999999999</v>
      </c>
      <c r="N1043" s="158">
        <v>3.8584999999999998</v>
      </c>
      <c r="O1043" s="158">
        <v>16.399100000000001</v>
      </c>
      <c r="P1043" s="158">
        <v>14.349600000000001</v>
      </c>
      <c r="Q1043" s="158">
        <v>15.559100000000001</v>
      </c>
      <c r="R1043" s="158">
        <v>21.399899999999999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44774</v>
      </c>
      <c r="E1044" s="158">
        <v>43.53</v>
      </c>
      <c r="F1044" s="158">
        <v>0.83389999999999997</v>
      </c>
      <c r="G1044" s="158">
        <v>0.83389999999999997</v>
      </c>
      <c r="H1044" s="158">
        <v>4.7906000000000004</v>
      </c>
      <c r="I1044" s="158">
        <v>6.6128</v>
      </c>
      <c r="J1044" s="158">
        <v>11.102600000000001</v>
      </c>
      <c r="K1044" s="158">
        <v>1.1619999999999999</v>
      </c>
      <c r="L1044" s="158">
        <v>-4.6231</v>
      </c>
      <c r="M1044" s="158">
        <v>-8.6846999999999994</v>
      </c>
      <c r="N1044" s="158">
        <v>2.6650999999999998</v>
      </c>
      <c r="O1044" s="158">
        <v>15.0144</v>
      </c>
      <c r="P1044" s="158">
        <v>12.912599999999999</v>
      </c>
      <c r="Q1044" s="158">
        <v>12.405099999999999</v>
      </c>
      <c r="R1044" s="158">
        <v>19.968399999999999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44774</v>
      </c>
      <c r="E1045" s="158">
        <v>155.08070000000001</v>
      </c>
      <c r="F1045" s="158">
        <v>1.1841999999999999</v>
      </c>
      <c r="G1045" s="158">
        <v>1.1841999999999999</v>
      </c>
      <c r="H1045" s="158">
        <v>3.7235</v>
      </c>
      <c r="I1045" s="158">
        <v>5.7958999999999996</v>
      </c>
      <c r="J1045" s="158">
        <v>9.6418999999999997</v>
      </c>
      <c r="K1045" s="158">
        <v>3.1698</v>
      </c>
      <c r="L1045" s="158">
        <v>-0.79279999999999995</v>
      </c>
      <c r="M1045" s="158">
        <v>-2.5508000000000002</v>
      </c>
      <c r="N1045" s="158">
        <v>9.6364000000000001</v>
      </c>
      <c r="O1045" s="158">
        <v>18.1479</v>
      </c>
      <c r="P1045" s="158">
        <v>12.396000000000001</v>
      </c>
      <c r="Q1045" s="158">
        <v>15.196999999999999</v>
      </c>
      <c r="R1045" s="158">
        <v>24.098099999999999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44774</v>
      </c>
      <c r="E1046" s="158">
        <v>139.2466</v>
      </c>
      <c r="F1046" s="158">
        <v>1.1735</v>
      </c>
      <c r="G1046" s="158">
        <v>1.1735</v>
      </c>
      <c r="H1046" s="158">
        <v>3.6978</v>
      </c>
      <c r="I1046" s="158">
        <v>5.7435</v>
      </c>
      <c r="J1046" s="158">
        <v>9.5216999999999992</v>
      </c>
      <c r="K1046" s="158">
        <v>2.8336999999999999</v>
      </c>
      <c r="L1046" s="158">
        <v>-1.3904000000000001</v>
      </c>
      <c r="M1046" s="158">
        <v>-3.4217</v>
      </c>
      <c r="N1046" s="158">
        <v>8.3041</v>
      </c>
      <c r="O1046" s="158">
        <v>16.769600000000001</v>
      </c>
      <c r="P1046" s="158">
        <v>11.008699999999999</v>
      </c>
      <c r="Q1046" s="158">
        <v>15.8834</v>
      </c>
      <c r="R1046" s="158">
        <v>22.593</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44774</v>
      </c>
      <c r="E1049" s="158">
        <v>45.1</v>
      </c>
      <c r="F1049" s="158">
        <v>1.0984</v>
      </c>
      <c r="G1049" s="158">
        <v>1.0984</v>
      </c>
      <c r="H1049" s="158">
        <v>3.3929</v>
      </c>
      <c r="I1049" s="158">
        <v>5.5217999999999998</v>
      </c>
      <c r="J1049" s="158">
        <v>9.7324000000000002</v>
      </c>
      <c r="K1049" s="158">
        <v>2.1518000000000002</v>
      </c>
      <c r="L1049" s="158">
        <v>-2.7387999999999999</v>
      </c>
      <c r="M1049" s="158">
        <v>-4.3071999999999999</v>
      </c>
      <c r="N1049" s="158">
        <v>6.8213999999999997</v>
      </c>
      <c r="O1049" s="158">
        <v>20.817599999999999</v>
      </c>
      <c r="P1049" s="158">
        <v>14.5982</v>
      </c>
      <c r="Q1049" s="158">
        <v>14.7904</v>
      </c>
      <c r="R1049" s="158">
        <v>25.035399999999999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44774</v>
      </c>
      <c r="E1050" s="158">
        <v>40.49</v>
      </c>
      <c r="F1050" s="158">
        <v>1.0986</v>
      </c>
      <c r="G1050" s="158">
        <v>1.0986</v>
      </c>
      <c r="H1050" s="158">
        <v>3.3698999999999999</v>
      </c>
      <c r="I1050" s="158">
        <v>5.4427000000000003</v>
      </c>
      <c r="J1050" s="158">
        <v>9.5805000000000007</v>
      </c>
      <c r="K1050" s="158">
        <v>1.7592000000000001</v>
      </c>
      <c r="L1050" s="158">
        <v>-3.4573</v>
      </c>
      <c r="M1050" s="158">
        <v>-5.3750999999999998</v>
      </c>
      <c r="N1050" s="158">
        <v>5.2234999999999996</v>
      </c>
      <c r="O1050" s="158">
        <v>19.042899999999999</v>
      </c>
      <c r="P1050" s="158">
        <v>13.0608</v>
      </c>
      <c r="Q1050" s="158">
        <v>12.408200000000001</v>
      </c>
      <c r="R1050" s="158">
        <v>23.133400000000002</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44774</v>
      </c>
      <c r="E1051" s="158">
        <v>303.80399999999997</v>
      </c>
      <c r="F1051" s="158">
        <v>1.1726000000000001</v>
      </c>
      <c r="G1051" s="158">
        <v>1.1726000000000001</v>
      </c>
      <c r="H1051" s="158">
        <v>3.8734999999999999</v>
      </c>
      <c r="I1051" s="158">
        <v>5.7788000000000004</v>
      </c>
      <c r="J1051" s="158">
        <v>10.476599999999999</v>
      </c>
      <c r="K1051" s="158">
        <v>4.7149000000000001</v>
      </c>
      <c r="L1051" s="158">
        <v>-1.8604000000000001</v>
      </c>
      <c r="M1051" s="158">
        <v>-4.2232000000000003</v>
      </c>
      <c r="N1051" s="158">
        <v>1.6111</v>
      </c>
      <c r="O1051" s="158">
        <v>14.3058</v>
      </c>
      <c r="P1051" s="158">
        <v>8.2606000000000002</v>
      </c>
      <c r="Q1051" s="158">
        <v>11.0565</v>
      </c>
      <c r="R1051" s="158">
        <v>21.293800000000001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44774</v>
      </c>
      <c r="E1052" s="158">
        <v>284.786</v>
      </c>
      <c r="F1052" s="158">
        <v>1.1661999999999999</v>
      </c>
      <c r="G1052" s="158">
        <v>1.1661999999999999</v>
      </c>
      <c r="H1052" s="158">
        <v>3.8576999999999999</v>
      </c>
      <c r="I1052" s="158">
        <v>5.7458</v>
      </c>
      <c r="J1052" s="158">
        <v>10.4001</v>
      </c>
      <c r="K1052" s="158">
        <v>4.4943999999999997</v>
      </c>
      <c r="L1052" s="158">
        <v>-2.2496</v>
      </c>
      <c r="M1052" s="158">
        <v>-4.7897999999999996</v>
      </c>
      <c r="N1052" s="158">
        <v>0.81459999999999999</v>
      </c>
      <c r="O1052" s="158">
        <v>13.433</v>
      </c>
      <c r="P1052" s="158">
        <v>7.4668000000000001</v>
      </c>
      <c r="Q1052" s="158">
        <v>18.834700000000002</v>
      </c>
      <c r="R1052" s="158">
        <v>20.3582</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44774</v>
      </c>
      <c r="E1053" s="158">
        <v>58.91</v>
      </c>
      <c r="F1053" s="158">
        <v>1.0983000000000001</v>
      </c>
      <c r="G1053" s="158">
        <v>1.0983000000000001</v>
      </c>
      <c r="H1053" s="158">
        <v>3.6236000000000002</v>
      </c>
      <c r="I1053" s="158">
        <v>6.3741000000000003</v>
      </c>
      <c r="J1053" s="158">
        <v>10.339</v>
      </c>
      <c r="K1053" s="158">
        <v>2.1324999999999998</v>
      </c>
      <c r="L1053" s="158">
        <v>-1.6528</v>
      </c>
      <c r="M1053" s="158">
        <v>-2.9809000000000001</v>
      </c>
      <c r="N1053" s="158">
        <v>7.8739999999999997</v>
      </c>
      <c r="O1053" s="158">
        <v>18.1189</v>
      </c>
      <c r="P1053" s="158">
        <v>12.645300000000001</v>
      </c>
      <c r="Q1053" s="158">
        <v>14.347</v>
      </c>
      <c r="R1053" s="158">
        <v>25.0487</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44774</v>
      </c>
      <c r="E1054" s="158">
        <v>53.71</v>
      </c>
      <c r="F1054" s="158">
        <v>1.0726</v>
      </c>
      <c r="G1054" s="158">
        <v>1.0726</v>
      </c>
      <c r="H1054" s="158">
        <v>3.5872999999999999</v>
      </c>
      <c r="I1054" s="158">
        <v>6.3143000000000002</v>
      </c>
      <c r="J1054" s="158">
        <v>10.196999999999999</v>
      </c>
      <c r="K1054" s="158">
        <v>1.7235</v>
      </c>
      <c r="L1054" s="158">
        <v>-2.4342000000000001</v>
      </c>
      <c r="M1054" s="158">
        <v>-4.0721999999999996</v>
      </c>
      <c r="N1054" s="158">
        <v>6.2511999999999999</v>
      </c>
      <c r="O1054" s="158">
        <v>16.3</v>
      </c>
      <c r="P1054" s="158">
        <v>11.192600000000001</v>
      </c>
      <c r="Q1054" s="158">
        <v>13.5724</v>
      </c>
      <c r="R1054" s="158">
        <v>23.175599999999999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44774</v>
      </c>
      <c r="E1055" s="158">
        <v>1637.63898245264</v>
      </c>
      <c r="F1055" s="158">
        <v>0.94930000000000003</v>
      </c>
      <c r="G1055" s="158">
        <v>0.94930000000000003</v>
      </c>
      <c r="H1055" s="158">
        <v>3.1440000000000001</v>
      </c>
      <c r="I1055" s="158">
        <v>4.7744999999999997</v>
      </c>
      <c r="J1055" s="158">
        <v>8.1836000000000002</v>
      </c>
      <c r="K1055" s="158">
        <v>1.6113999999999999</v>
      </c>
      <c r="L1055" s="158">
        <v>-4.0362</v>
      </c>
      <c r="M1055" s="158">
        <v>-7.3112000000000004</v>
      </c>
      <c r="N1055" s="158">
        <v>2.9142999999999999</v>
      </c>
      <c r="O1055" s="158">
        <v>16.7073</v>
      </c>
      <c r="P1055" s="158">
        <v>8.8675999999999995</v>
      </c>
      <c r="Q1055" s="158">
        <v>19.4513</v>
      </c>
      <c r="R1055" s="158">
        <v>27.757200000000001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44774</v>
      </c>
      <c r="E1056" s="158">
        <v>737.49180000000001</v>
      </c>
      <c r="F1056" s="158">
        <v>0.95540000000000003</v>
      </c>
      <c r="G1056" s="158">
        <v>0.95540000000000003</v>
      </c>
      <c r="H1056" s="158">
        <v>3.1587000000000001</v>
      </c>
      <c r="I1056" s="158">
        <v>4.8042999999999996</v>
      </c>
      <c r="J1056" s="158">
        <v>8.2515000000000001</v>
      </c>
      <c r="K1056" s="158">
        <v>1.8053999999999999</v>
      </c>
      <c r="L1056" s="158">
        <v>-3.6867000000000001</v>
      </c>
      <c r="M1056" s="158">
        <v>-6.8022999999999998</v>
      </c>
      <c r="N1056" s="158">
        <v>3.6717</v>
      </c>
      <c r="O1056" s="158">
        <v>17.5685</v>
      </c>
      <c r="P1056" s="158">
        <v>9.7220999999999993</v>
      </c>
      <c r="Q1056" s="158">
        <v>12.505100000000001</v>
      </c>
      <c r="R1056" s="158">
        <v>28.688199999999998</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44774</v>
      </c>
      <c r="E1057" s="158">
        <v>869.64769726605005</v>
      </c>
      <c r="F1057" s="158">
        <v>1.0550999999999999</v>
      </c>
      <c r="G1057" s="158">
        <v>1.0550999999999999</v>
      </c>
      <c r="H1057" s="158">
        <v>3.6909999999999998</v>
      </c>
      <c r="I1057" s="158">
        <v>5.8822000000000001</v>
      </c>
      <c r="J1057" s="158">
        <v>9.3065999999999995</v>
      </c>
      <c r="K1057" s="158">
        <v>2.9573</v>
      </c>
      <c r="L1057" s="158">
        <v>0.85189999999999999</v>
      </c>
      <c r="M1057" s="158">
        <v>0.33929999999999999</v>
      </c>
      <c r="N1057" s="158">
        <v>13.206799999999999</v>
      </c>
      <c r="O1057" s="158">
        <v>14.5115</v>
      </c>
      <c r="P1057" s="158">
        <v>9.83</v>
      </c>
      <c r="Q1057" s="158">
        <v>18.796299999999999</v>
      </c>
      <c r="R1057" s="158">
        <v>29.0825</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44774</v>
      </c>
      <c r="E1058" s="158">
        <v>753.62400000000002</v>
      </c>
      <c r="F1058" s="158">
        <v>1.0606</v>
      </c>
      <c r="G1058" s="158">
        <v>1.0606</v>
      </c>
      <c r="H1058" s="158">
        <v>3.7042999999999999</v>
      </c>
      <c r="I1058" s="158">
        <v>5.9090999999999996</v>
      </c>
      <c r="J1058" s="158">
        <v>9.3668999999999993</v>
      </c>
      <c r="K1058" s="158">
        <v>3.1202999999999999</v>
      </c>
      <c r="L1058" s="158">
        <v>1.1547000000000001</v>
      </c>
      <c r="M1058" s="158">
        <v>0.7903</v>
      </c>
      <c r="N1058" s="158">
        <v>13.8888</v>
      </c>
      <c r="O1058" s="158">
        <v>15.1792</v>
      </c>
      <c r="P1058" s="158">
        <v>10.526999999999999</v>
      </c>
      <c r="Q1058" s="158">
        <v>13.37</v>
      </c>
      <c r="R1058" s="158">
        <v>29.8385</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44774</v>
      </c>
      <c r="E1059" s="158">
        <v>313.6232</v>
      </c>
      <c r="F1059" s="158">
        <v>0.96519999999999995</v>
      </c>
      <c r="G1059" s="158">
        <v>0.96519999999999995</v>
      </c>
      <c r="H1059" s="158">
        <v>3.9039000000000001</v>
      </c>
      <c r="I1059" s="158">
        <v>6.2755999999999998</v>
      </c>
      <c r="J1059" s="158">
        <v>11.824199999999999</v>
      </c>
      <c r="K1059" s="158">
        <v>3.5638999999999998</v>
      </c>
      <c r="L1059" s="158">
        <v>-2.8971</v>
      </c>
      <c r="M1059" s="158">
        <v>-4.0496999999999996</v>
      </c>
      <c r="N1059" s="158">
        <v>7.5587</v>
      </c>
      <c r="O1059" s="158">
        <v>15.3683</v>
      </c>
      <c r="P1059" s="158">
        <v>9.8012999999999995</v>
      </c>
      <c r="Q1059" s="158">
        <v>19.161100000000001</v>
      </c>
      <c r="R1059" s="158">
        <v>22.9193</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44774</v>
      </c>
      <c r="E1060" s="158">
        <v>338.81119999999999</v>
      </c>
      <c r="F1060" s="158">
        <v>0.97289999999999999</v>
      </c>
      <c r="G1060" s="158">
        <v>0.97289999999999999</v>
      </c>
      <c r="H1060" s="158">
        <v>3.9222999999999999</v>
      </c>
      <c r="I1060" s="158">
        <v>6.3137999999999996</v>
      </c>
      <c r="J1060" s="158">
        <v>11.913500000000001</v>
      </c>
      <c r="K1060" s="158">
        <v>3.8142</v>
      </c>
      <c r="L1060" s="158">
        <v>-2.4420999999999999</v>
      </c>
      <c r="M1060" s="158">
        <v>-3.3706</v>
      </c>
      <c r="N1060" s="158">
        <v>8.5815999999999999</v>
      </c>
      <c r="O1060" s="158">
        <v>16.4618</v>
      </c>
      <c r="P1060" s="158">
        <v>10.757899999999999</v>
      </c>
      <c r="Q1060" s="158">
        <v>12.7545</v>
      </c>
      <c r="R1060" s="158">
        <v>24.082799999999999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44774</v>
      </c>
      <c r="E1061" s="158">
        <v>65.739999999999995</v>
      </c>
      <c r="F1061" s="158">
        <v>1.0141</v>
      </c>
      <c r="G1061" s="158">
        <v>1.0141</v>
      </c>
      <c r="H1061" s="158">
        <v>3.3647999999999998</v>
      </c>
      <c r="I1061" s="158">
        <v>5.2176999999999998</v>
      </c>
      <c r="J1061" s="158">
        <v>8.9672999999999998</v>
      </c>
      <c r="K1061" s="158">
        <v>2.1442000000000001</v>
      </c>
      <c r="L1061" s="158">
        <v>-1.5868</v>
      </c>
      <c r="M1061" s="158">
        <v>-1.7192000000000001</v>
      </c>
      <c r="N1061" s="158">
        <v>11.385999999999999</v>
      </c>
      <c r="O1061" s="158">
        <v>17.787800000000001</v>
      </c>
      <c r="P1061" s="158">
        <v>11.5733</v>
      </c>
      <c r="Q1061" s="158">
        <v>14.180899999999999</v>
      </c>
      <c r="R1061" s="158">
        <v>27.536100000000001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44774</v>
      </c>
      <c r="E1062" s="158">
        <v>70.97</v>
      </c>
      <c r="F1062" s="158">
        <v>1.0248999999999999</v>
      </c>
      <c r="G1062" s="158">
        <v>1.0248999999999999</v>
      </c>
      <c r="H1062" s="158">
        <v>3.3795000000000002</v>
      </c>
      <c r="I1062" s="158">
        <v>5.2499000000000002</v>
      </c>
      <c r="J1062" s="158">
        <v>9.0335999999999999</v>
      </c>
      <c r="K1062" s="158">
        <v>2.3212000000000002</v>
      </c>
      <c r="L1062" s="158">
        <v>-1.266</v>
      </c>
      <c r="M1062" s="158">
        <v>-1.2384999999999999</v>
      </c>
      <c r="N1062" s="158">
        <v>12.0992</v>
      </c>
      <c r="O1062" s="158">
        <v>18.518699999999999</v>
      </c>
      <c r="P1062" s="158">
        <v>12.3978</v>
      </c>
      <c r="Q1062" s="158">
        <v>15.0238</v>
      </c>
      <c r="R1062" s="158">
        <v>28.337</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44774</v>
      </c>
      <c r="E1063" s="158">
        <v>39.17</v>
      </c>
      <c r="F1063" s="158">
        <v>1.0839000000000001</v>
      </c>
      <c r="G1063" s="158">
        <v>1.0839000000000001</v>
      </c>
      <c r="H1063" s="158">
        <v>4.0372000000000003</v>
      </c>
      <c r="I1063" s="158">
        <v>6.8758999999999997</v>
      </c>
      <c r="J1063" s="158">
        <v>11.152100000000001</v>
      </c>
      <c r="K1063" s="158">
        <v>1.8196000000000001</v>
      </c>
      <c r="L1063" s="158">
        <v>-1.8295999999999999</v>
      </c>
      <c r="M1063" s="158">
        <v>-3.3794</v>
      </c>
      <c r="N1063" s="158">
        <v>9.1389999999999993</v>
      </c>
      <c r="O1063" s="158">
        <v>19.348299999999998</v>
      </c>
      <c r="P1063" s="158">
        <v>10.1408</v>
      </c>
      <c r="Q1063" s="158">
        <v>14.294</v>
      </c>
      <c r="R1063" s="158">
        <v>27.392600000000002</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44774</v>
      </c>
      <c r="E1064" s="158">
        <v>43.51</v>
      </c>
      <c r="F1064" s="158">
        <v>1.0920000000000001</v>
      </c>
      <c r="G1064" s="158">
        <v>1.0920000000000001</v>
      </c>
      <c r="H1064" s="158">
        <v>4.0659999999999998</v>
      </c>
      <c r="I1064" s="158">
        <v>6.9303999999999997</v>
      </c>
      <c r="J1064" s="158">
        <v>11.250299999999999</v>
      </c>
      <c r="K1064" s="158">
        <v>2.1362000000000001</v>
      </c>
      <c r="L1064" s="158">
        <v>-1.3602000000000001</v>
      </c>
      <c r="M1064" s="158">
        <v>-2.5968</v>
      </c>
      <c r="N1064" s="158">
        <v>10.403499999999999</v>
      </c>
      <c r="O1064" s="158">
        <v>20.718</v>
      </c>
      <c r="P1064" s="158">
        <v>11.6683</v>
      </c>
      <c r="Q1064" s="158">
        <v>14.243</v>
      </c>
      <c r="R1064" s="158">
        <v>28.8475</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44774</v>
      </c>
      <c r="E1065" s="158">
        <v>54.41</v>
      </c>
      <c r="F1065" s="158">
        <v>1.2091000000000001</v>
      </c>
      <c r="G1065" s="158">
        <v>1.2091000000000001</v>
      </c>
      <c r="H1065" s="158">
        <v>3.7765</v>
      </c>
      <c r="I1065" s="158">
        <v>6.3734000000000002</v>
      </c>
      <c r="J1065" s="158">
        <v>11.4046</v>
      </c>
      <c r="K1065" s="158">
        <v>3.0688</v>
      </c>
      <c r="L1065" s="158">
        <v>-3.0297999999999998</v>
      </c>
      <c r="M1065" s="158">
        <v>-3.6309</v>
      </c>
      <c r="N1065" s="158">
        <v>9.5429999999999993</v>
      </c>
      <c r="O1065" s="158">
        <v>18.298999999999999</v>
      </c>
      <c r="P1065" s="158">
        <v>11.441700000000001</v>
      </c>
      <c r="Q1065" s="158">
        <v>12.761200000000001</v>
      </c>
      <c r="R1065" s="158">
        <v>23.660799999999998</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44774</v>
      </c>
      <c r="E1066" s="158">
        <v>49.08</v>
      </c>
      <c r="F1066" s="158">
        <v>1.1959</v>
      </c>
      <c r="G1066" s="158">
        <v>1.1959</v>
      </c>
      <c r="H1066" s="158">
        <v>3.7631999999999999</v>
      </c>
      <c r="I1066" s="158">
        <v>6.3258000000000001</v>
      </c>
      <c r="J1066" s="158">
        <v>11.267300000000001</v>
      </c>
      <c r="K1066" s="158">
        <v>2.7208000000000001</v>
      </c>
      <c r="L1066" s="158">
        <v>-3.6324000000000001</v>
      </c>
      <c r="M1066" s="158">
        <v>-4.5507999999999997</v>
      </c>
      <c r="N1066" s="158">
        <v>8.1771999999999991</v>
      </c>
      <c r="O1066" s="158">
        <v>16.963000000000001</v>
      </c>
      <c r="P1066" s="158">
        <v>10.279299999999999</v>
      </c>
      <c r="Q1066" s="158">
        <v>10.347899999999999</v>
      </c>
      <c r="R1066" s="158">
        <v>22.161200000000001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44774</v>
      </c>
      <c r="E1067" s="158">
        <v>32.869999999999997</v>
      </c>
      <c r="F1067" s="158">
        <v>0.95209999999999995</v>
      </c>
      <c r="G1067" s="158">
        <v>0.95209999999999995</v>
      </c>
      <c r="H1067" s="158">
        <v>3.2349000000000001</v>
      </c>
      <c r="I1067" s="158">
        <v>5.3525999999999998</v>
      </c>
      <c r="J1067" s="158">
        <v>10.080399999999999</v>
      </c>
      <c r="K1067" s="158">
        <v>2.335</v>
      </c>
      <c r="L1067" s="158">
        <v>-1.5573999999999999</v>
      </c>
      <c r="M1067" s="158">
        <v>-4.1970000000000001</v>
      </c>
      <c r="N1067" s="158">
        <v>8.5176999999999996</v>
      </c>
      <c r="O1067" s="158">
        <v>13.775499999999999</v>
      </c>
      <c r="P1067" s="158">
        <v>9.8224</v>
      </c>
      <c r="Q1067" s="158">
        <v>12.4094</v>
      </c>
      <c r="R1067" s="158">
        <v>22.786100000000001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44774</v>
      </c>
      <c r="E1068" s="158">
        <v>28.5</v>
      </c>
      <c r="F1068" s="158">
        <v>0.92069999999999996</v>
      </c>
      <c r="G1068" s="158">
        <v>0.92069999999999996</v>
      </c>
      <c r="H1068" s="158">
        <v>3.1861000000000002</v>
      </c>
      <c r="I1068" s="158">
        <v>5.2826000000000004</v>
      </c>
      <c r="J1068" s="158">
        <v>9.9113000000000007</v>
      </c>
      <c r="K1068" s="158">
        <v>1.9313</v>
      </c>
      <c r="L1068" s="158">
        <v>-2.2633999999999999</v>
      </c>
      <c r="M1068" s="158">
        <v>-5.2211999999999996</v>
      </c>
      <c r="N1068" s="158">
        <v>6.9820000000000002</v>
      </c>
      <c r="O1068" s="158">
        <v>12.1465</v>
      </c>
      <c r="P1068" s="158">
        <v>8.2043999999999997</v>
      </c>
      <c r="Q1068" s="158">
        <v>10.5105</v>
      </c>
      <c r="R1068" s="158">
        <v>21.0488</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44774</v>
      </c>
      <c r="E1069" s="158">
        <v>43.13</v>
      </c>
      <c r="F1069" s="158">
        <v>1.2679</v>
      </c>
      <c r="G1069" s="158">
        <v>1.2679</v>
      </c>
      <c r="H1069" s="158">
        <v>3.7277999999999998</v>
      </c>
      <c r="I1069" s="158">
        <v>5.6848999999999998</v>
      </c>
      <c r="J1069" s="158">
        <v>10.589700000000001</v>
      </c>
      <c r="K1069" s="158">
        <v>1.3869</v>
      </c>
      <c r="L1069" s="158">
        <v>-5.6443000000000003</v>
      </c>
      <c r="M1069" s="158">
        <v>-6.6651999999999996</v>
      </c>
      <c r="N1069" s="158">
        <v>5.4523000000000001</v>
      </c>
      <c r="O1069" s="158">
        <v>16.508400000000002</v>
      </c>
      <c r="P1069" s="158">
        <v>10.57</v>
      </c>
      <c r="Q1069" s="158">
        <v>11.945</v>
      </c>
      <c r="R1069" s="158">
        <v>22.918199999999999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44774</v>
      </c>
      <c r="E1070" s="158">
        <v>49.64</v>
      </c>
      <c r="F1070" s="158">
        <v>1.2855000000000001</v>
      </c>
      <c r="G1070" s="158">
        <v>1.2855000000000001</v>
      </c>
      <c r="H1070" s="158">
        <v>3.7625000000000002</v>
      </c>
      <c r="I1070" s="158">
        <v>5.7519999999999998</v>
      </c>
      <c r="J1070" s="158">
        <v>10.754099999999999</v>
      </c>
      <c r="K1070" s="158">
        <v>1.7839</v>
      </c>
      <c r="L1070" s="158">
        <v>-4.9405999999999999</v>
      </c>
      <c r="M1070" s="158">
        <v>-5.6273999999999997</v>
      </c>
      <c r="N1070" s="158">
        <v>7.0289000000000001</v>
      </c>
      <c r="O1070" s="158">
        <v>18.063500000000001</v>
      </c>
      <c r="P1070" s="158">
        <v>12.2387</v>
      </c>
      <c r="Q1070" s="158">
        <v>14.982100000000001</v>
      </c>
      <c r="R1070" s="158">
        <v>24.648</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44774</v>
      </c>
      <c r="E1071" s="158">
        <v>12.066800000000001</v>
      </c>
      <c r="F1071" s="158">
        <v>0.93769999999999998</v>
      </c>
      <c r="G1071" s="158">
        <v>0.93769999999999998</v>
      </c>
      <c r="H1071" s="158">
        <v>3.4392</v>
      </c>
      <c r="I1071" s="158">
        <v>5.6220999999999997</v>
      </c>
      <c r="J1071" s="158">
        <v>10.4998</v>
      </c>
      <c r="K1071" s="158">
        <v>1.7264999999999999</v>
      </c>
      <c r="L1071" s="158">
        <v>-4.9550999999999998</v>
      </c>
      <c r="M1071" s="158">
        <v>-7.7857000000000003</v>
      </c>
      <c r="N1071" s="158">
        <v>5.0804</v>
      </c>
      <c r="O1071" s="158"/>
      <c r="P1071" s="158"/>
      <c r="Q1071" s="158">
        <v>12.4367</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44774</v>
      </c>
      <c r="E1072" s="158">
        <v>11.633900000000001</v>
      </c>
      <c r="F1072" s="158">
        <v>0.91949999999999998</v>
      </c>
      <c r="G1072" s="158">
        <v>0.91949999999999998</v>
      </c>
      <c r="H1072" s="158">
        <v>3.3967999999999998</v>
      </c>
      <c r="I1072" s="158">
        <v>5.5353000000000003</v>
      </c>
      <c r="J1072" s="158">
        <v>10.2948</v>
      </c>
      <c r="K1072" s="158">
        <v>1.0974999999999999</v>
      </c>
      <c r="L1072" s="158">
        <v>-6.0441000000000003</v>
      </c>
      <c r="M1072" s="158">
        <v>-9.3114000000000008</v>
      </c>
      <c r="N1072" s="158">
        <v>2.7675000000000001</v>
      </c>
      <c r="O1072" s="158"/>
      <c r="P1072" s="158"/>
      <c r="Q1072" s="158">
        <v>9.9025999999999996</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44774</v>
      </c>
      <c r="E1073" s="158">
        <v>107.08110000000001</v>
      </c>
      <c r="F1073" s="158">
        <v>0.59240000000000004</v>
      </c>
      <c r="G1073" s="158">
        <v>0.59240000000000004</v>
      </c>
      <c r="H1073" s="158">
        <v>3.1431</v>
      </c>
      <c r="I1073" s="158">
        <v>4.9382000000000001</v>
      </c>
      <c r="J1073" s="158">
        <v>9.1293000000000006</v>
      </c>
      <c r="K1073" s="158">
        <v>1.6532</v>
      </c>
      <c r="L1073" s="158">
        <v>-2.7991000000000001</v>
      </c>
      <c r="M1073" s="158">
        <v>-3.7061999999999999</v>
      </c>
      <c r="N1073" s="158">
        <v>7.8949999999999996</v>
      </c>
      <c r="O1073" s="158">
        <v>15.2437</v>
      </c>
      <c r="P1073" s="158">
        <v>9.9656000000000002</v>
      </c>
      <c r="Q1073" s="158">
        <v>11.980399999999999</v>
      </c>
      <c r="R1073" s="158">
        <v>19.610499999999998</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44774</v>
      </c>
      <c r="E1074" s="158">
        <v>96.795199999999994</v>
      </c>
      <c r="F1074" s="158">
        <v>0.58599999999999997</v>
      </c>
      <c r="G1074" s="158">
        <v>0.58599999999999997</v>
      </c>
      <c r="H1074" s="158">
        <v>3.1280000000000001</v>
      </c>
      <c r="I1074" s="158">
        <v>4.9081999999999999</v>
      </c>
      <c r="J1074" s="158">
        <v>9.0607000000000006</v>
      </c>
      <c r="K1074" s="158">
        <v>1.4524999999999999</v>
      </c>
      <c r="L1074" s="158">
        <v>-3.1476000000000002</v>
      </c>
      <c r="M1074" s="158">
        <v>-4.3048000000000002</v>
      </c>
      <c r="N1074" s="158">
        <v>6.9208999999999996</v>
      </c>
      <c r="O1074" s="158">
        <v>14.1035</v>
      </c>
      <c r="P1074" s="158">
        <v>8.8697999999999997</v>
      </c>
      <c r="Q1074" s="158">
        <v>8.6529000000000007</v>
      </c>
      <c r="R1074" s="158">
        <v>18.420000000000002</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44774</v>
      </c>
      <c r="E1075" s="158">
        <v>368.50200000000001</v>
      </c>
      <c r="F1075" s="158">
        <v>1.1451</v>
      </c>
      <c r="G1075" s="158">
        <v>1.1451</v>
      </c>
      <c r="H1075" s="158">
        <v>3.1695000000000002</v>
      </c>
      <c r="I1075" s="158">
        <v>5.2976999999999999</v>
      </c>
      <c r="J1075" s="158">
        <v>9.3295999999999992</v>
      </c>
      <c r="K1075" s="158">
        <v>1.9637</v>
      </c>
      <c r="L1075" s="158">
        <v>-2.4882</v>
      </c>
      <c r="M1075" s="158">
        <v>-4.5433000000000003</v>
      </c>
      <c r="N1075" s="158">
        <v>6.5804999999999998</v>
      </c>
      <c r="O1075" s="158">
        <v>18.441199999999998</v>
      </c>
      <c r="P1075" s="158">
        <v>11.3489</v>
      </c>
      <c r="Q1075" s="158">
        <v>19.1799</v>
      </c>
      <c r="R1075" s="158">
        <v>25.242799999999999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44774</v>
      </c>
      <c r="E1076" s="158">
        <v>409.07499999999999</v>
      </c>
      <c r="F1076" s="158">
        <v>1.1559999999999999</v>
      </c>
      <c r="G1076" s="158">
        <v>1.1559999999999999</v>
      </c>
      <c r="H1076" s="158">
        <v>3.1953999999999998</v>
      </c>
      <c r="I1076" s="158">
        <v>5.3505000000000003</v>
      </c>
      <c r="J1076" s="158">
        <v>9.4467999999999996</v>
      </c>
      <c r="K1076" s="158">
        <v>2.2987000000000002</v>
      </c>
      <c r="L1076" s="158">
        <v>-1.8753</v>
      </c>
      <c r="M1076" s="158">
        <v>-3.6385000000000001</v>
      </c>
      <c r="N1076" s="158">
        <v>7.9268000000000001</v>
      </c>
      <c r="O1076" s="158">
        <v>19.840499999999999</v>
      </c>
      <c r="P1076" s="158">
        <v>12.669</v>
      </c>
      <c r="Q1076" s="158">
        <v>14.5646</v>
      </c>
      <c r="R1076" s="158">
        <v>26.7729</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44774</v>
      </c>
      <c r="E1077" s="158">
        <v>491.66242210514798</v>
      </c>
      <c r="F1077" s="158">
        <v>1.1439999999999999</v>
      </c>
      <c r="G1077" s="158">
        <v>1.1439999999999999</v>
      </c>
      <c r="H1077" s="158">
        <v>3.1688000000000001</v>
      </c>
      <c r="I1077" s="158">
        <v>5.2972999999999999</v>
      </c>
      <c r="J1077" s="158">
        <v>9.3268000000000004</v>
      </c>
      <c r="K1077" s="158">
        <v>1.9613</v>
      </c>
      <c r="L1077" s="158">
        <v>-2.4887000000000001</v>
      </c>
      <c r="M1077" s="158">
        <v>-4.5453000000000001</v>
      </c>
      <c r="N1077" s="158">
        <v>6.5784000000000002</v>
      </c>
      <c r="O1077" s="158">
        <v>18.0852</v>
      </c>
      <c r="P1077" s="158">
        <v>11.039300000000001</v>
      </c>
      <c r="Q1077" s="158">
        <v>17.940799999999999</v>
      </c>
      <c r="R1077" s="158">
        <v>25.241800000000001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44774</v>
      </c>
      <c r="E1078" s="158">
        <v>112.496397640439</v>
      </c>
      <c r="F1078" s="158">
        <v>1.1574</v>
      </c>
      <c r="G1078" s="158">
        <v>1.1574</v>
      </c>
      <c r="H1078" s="158">
        <v>3.1968999999999999</v>
      </c>
      <c r="I1078" s="158">
        <v>5.3510999999999997</v>
      </c>
      <c r="J1078" s="158">
        <v>9.4473000000000003</v>
      </c>
      <c r="K1078" s="158">
        <v>2.2993000000000001</v>
      </c>
      <c r="L1078" s="158">
        <v>-1.8754</v>
      </c>
      <c r="M1078" s="158">
        <v>-3.6387999999999998</v>
      </c>
      <c r="N1078" s="158">
        <v>7.9276999999999997</v>
      </c>
      <c r="O1078" s="158">
        <v>19.487100000000002</v>
      </c>
      <c r="P1078" s="158">
        <v>12.363899999999999</v>
      </c>
      <c r="Q1078" s="158">
        <v>14.1403</v>
      </c>
      <c r="R1078" s="158">
        <v>26.773</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44774</v>
      </c>
      <c r="E1079" s="158">
        <v>43.088999999999999</v>
      </c>
      <c r="F1079" s="158">
        <v>1.1859</v>
      </c>
      <c r="G1079" s="158">
        <v>1.1859</v>
      </c>
      <c r="H1079" s="158">
        <v>4.0419999999999998</v>
      </c>
      <c r="I1079" s="158">
        <v>6.2770999999999999</v>
      </c>
      <c r="J1079" s="158">
        <v>11.4102</v>
      </c>
      <c r="K1079" s="158">
        <v>2.4708999999999999</v>
      </c>
      <c r="L1079" s="158">
        <v>-1.6233</v>
      </c>
      <c r="M1079" s="158">
        <v>-4.0846999999999998</v>
      </c>
      <c r="N1079" s="158">
        <v>6.8331</v>
      </c>
      <c r="O1079" s="158">
        <v>16.146100000000001</v>
      </c>
      <c r="P1079" s="158">
        <v>10.6449</v>
      </c>
      <c r="Q1079" s="158">
        <v>13.3398</v>
      </c>
      <c r="R1079" s="158">
        <v>23.946999999999999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44774</v>
      </c>
      <c r="E1080" s="158">
        <v>39.975999999999999</v>
      </c>
      <c r="F1080" s="158">
        <v>1.1769000000000001</v>
      </c>
      <c r="G1080" s="158">
        <v>1.1769000000000001</v>
      </c>
      <c r="H1080" s="158">
        <v>4.0228999999999999</v>
      </c>
      <c r="I1080" s="158">
        <v>6.2371999999999996</v>
      </c>
      <c r="J1080" s="158">
        <v>11.316599999999999</v>
      </c>
      <c r="K1080" s="158">
        <v>2.2090000000000001</v>
      </c>
      <c r="L1080" s="158">
        <v>-2.1059999999999999</v>
      </c>
      <c r="M1080" s="158">
        <v>-4.7896000000000001</v>
      </c>
      <c r="N1080" s="158">
        <v>5.7901999999999996</v>
      </c>
      <c r="O1080" s="158">
        <v>15.0785</v>
      </c>
      <c r="P1080" s="158">
        <v>9.6781000000000006</v>
      </c>
      <c r="Q1080" s="158">
        <v>9.8264999999999993</v>
      </c>
      <c r="R1080" s="158">
        <v>22.785299999999999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44774</v>
      </c>
      <c r="E1081" s="158">
        <v>43.5334</v>
      </c>
      <c r="F1081" s="158">
        <v>0.93020000000000003</v>
      </c>
      <c r="G1081" s="158">
        <v>0.93020000000000003</v>
      </c>
      <c r="H1081" s="158">
        <v>3.6581000000000001</v>
      </c>
      <c r="I1081" s="158">
        <v>5.8819999999999997</v>
      </c>
      <c r="J1081" s="158">
        <v>10.598699999999999</v>
      </c>
      <c r="K1081" s="158">
        <v>1.2484999999999999</v>
      </c>
      <c r="L1081" s="158">
        <v>-3.3214000000000001</v>
      </c>
      <c r="M1081" s="158">
        <v>-5.476</v>
      </c>
      <c r="N1081" s="158">
        <v>7.9888000000000003</v>
      </c>
      <c r="O1081" s="158">
        <v>16.900200000000002</v>
      </c>
      <c r="P1081" s="158">
        <v>11.2471</v>
      </c>
      <c r="Q1081" s="158">
        <v>13.061999999999999</v>
      </c>
      <c r="R1081" s="158">
        <v>24.2026</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44774</v>
      </c>
      <c r="E1082" s="158">
        <v>44.036661004297699</v>
      </c>
      <c r="F1082" s="158">
        <v>0.92169999999999996</v>
      </c>
      <c r="G1082" s="158">
        <v>0.92169999999999996</v>
      </c>
      <c r="H1082" s="158">
        <v>3.6373000000000002</v>
      </c>
      <c r="I1082" s="158">
        <v>5.8392999999999997</v>
      </c>
      <c r="J1082" s="158">
        <v>10.497199999999999</v>
      </c>
      <c r="K1082" s="158">
        <v>0.9466</v>
      </c>
      <c r="L1082" s="158">
        <v>-3.9274</v>
      </c>
      <c r="M1082" s="158">
        <v>-6.3846999999999996</v>
      </c>
      <c r="N1082" s="158">
        <v>6.5538999999999996</v>
      </c>
      <c r="O1082" s="158">
        <v>15.5017</v>
      </c>
      <c r="P1082" s="158">
        <v>9.9400999999999993</v>
      </c>
      <c r="Q1082" s="158">
        <v>10.1518</v>
      </c>
      <c r="R1082" s="158">
        <v>22.5307</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44774</v>
      </c>
      <c r="E1083" s="158">
        <v>16.356100000000001</v>
      </c>
      <c r="F1083" s="158">
        <v>1.0259</v>
      </c>
      <c r="G1083" s="158">
        <v>1.0259</v>
      </c>
      <c r="H1083" s="158">
        <v>3.1514000000000002</v>
      </c>
      <c r="I1083" s="158">
        <v>5.1764999999999999</v>
      </c>
      <c r="J1083" s="158">
        <v>8.7377000000000002</v>
      </c>
      <c r="K1083" s="158">
        <v>0.96919999999999995</v>
      </c>
      <c r="L1083" s="158">
        <v>-2.3994</v>
      </c>
      <c r="M1083" s="158">
        <v>-4.4553000000000003</v>
      </c>
      <c r="N1083" s="158">
        <v>8.7377000000000002</v>
      </c>
      <c r="O1083" s="158">
        <v>18.8828</v>
      </c>
      <c r="P1083" s="158"/>
      <c r="Q1083" s="158">
        <v>15.6518</v>
      </c>
      <c r="R1083" s="158">
        <v>27.832000000000001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44774</v>
      </c>
      <c r="E1084" s="158">
        <v>15.351000000000001</v>
      </c>
      <c r="F1084" s="158">
        <v>1.01</v>
      </c>
      <c r="G1084" s="158">
        <v>1.01</v>
      </c>
      <c r="H1084" s="158">
        <v>3.1133999999999999</v>
      </c>
      <c r="I1084" s="158">
        <v>5.1006</v>
      </c>
      <c r="J1084" s="158">
        <v>8.5589999999999993</v>
      </c>
      <c r="K1084" s="158">
        <v>0.47060000000000002</v>
      </c>
      <c r="L1084" s="158">
        <v>-3.2959000000000001</v>
      </c>
      <c r="M1084" s="158">
        <v>-5.7689000000000004</v>
      </c>
      <c r="N1084" s="158">
        <v>6.7672999999999996</v>
      </c>
      <c r="O1084" s="158">
        <v>16.7102</v>
      </c>
      <c r="P1084" s="158"/>
      <c r="Q1084" s="158">
        <v>13.504200000000001</v>
      </c>
      <c r="R1084" s="158">
        <v>25.554400000000001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44774</v>
      </c>
      <c r="E1085" s="158">
        <v>84.655000000000001</v>
      </c>
      <c r="F1085" s="158">
        <v>0.85899999999999999</v>
      </c>
      <c r="G1085" s="158">
        <v>0.85899999999999999</v>
      </c>
      <c r="H1085" s="158">
        <v>3.1019999999999999</v>
      </c>
      <c r="I1085" s="158">
        <v>5.0349000000000004</v>
      </c>
      <c r="J1085" s="158">
        <v>8.8236000000000008</v>
      </c>
      <c r="K1085" s="158">
        <v>1.7707999999999999</v>
      </c>
      <c r="L1085" s="158">
        <v>-1.8322000000000001</v>
      </c>
      <c r="M1085" s="158">
        <v>-3.7191000000000001</v>
      </c>
      <c r="N1085" s="158">
        <v>8.0678999999999998</v>
      </c>
      <c r="O1085" s="158">
        <v>17.697299999999998</v>
      </c>
      <c r="P1085" s="158">
        <v>12.6304</v>
      </c>
      <c r="Q1085" s="158">
        <v>16.987200000000001</v>
      </c>
      <c r="R1085" s="158">
        <v>25.979800000000001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44774</v>
      </c>
      <c r="E1086" s="158">
        <v>77.350999999999999</v>
      </c>
      <c r="F1086" s="158">
        <v>0.85009999999999997</v>
      </c>
      <c r="G1086" s="158">
        <v>0.85009999999999997</v>
      </c>
      <c r="H1086" s="158">
        <v>3.0811000000000002</v>
      </c>
      <c r="I1086" s="158">
        <v>4.9923000000000002</v>
      </c>
      <c r="J1086" s="158">
        <v>8.7291000000000007</v>
      </c>
      <c r="K1086" s="158">
        <v>1.5065</v>
      </c>
      <c r="L1086" s="158">
        <v>-2.3247</v>
      </c>
      <c r="M1086" s="158">
        <v>-4.4588999999999999</v>
      </c>
      <c r="N1086" s="158">
        <v>6.9417999999999997</v>
      </c>
      <c r="O1086" s="158">
        <v>16.437200000000001</v>
      </c>
      <c r="P1086" s="158">
        <v>11.5063</v>
      </c>
      <c r="Q1086" s="158">
        <v>15.3406</v>
      </c>
      <c r="R1086" s="158">
        <v>24.643699999999999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44774</v>
      </c>
      <c r="E1089" s="158">
        <v>52.127099999999999</v>
      </c>
      <c r="F1089" s="158">
        <v>1.1083000000000001</v>
      </c>
      <c r="G1089" s="158">
        <v>1.1083000000000001</v>
      </c>
      <c r="H1089" s="158">
        <v>3.7143000000000002</v>
      </c>
      <c r="I1089" s="158">
        <v>6.6085000000000003</v>
      </c>
      <c r="J1089" s="158">
        <v>10.9526</v>
      </c>
      <c r="K1089" s="158">
        <v>4.6992000000000003</v>
      </c>
      <c r="L1089" s="158">
        <v>1.9312</v>
      </c>
      <c r="M1089" s="158">
        <v>1.2255</v>
      </c>
      <c r="N1089" s="158">
        <v>15.576499999999999</v>
      </c>
      <c r="O1089" s="158">
        <v>16.829000000000001</v>
      </c>
      <c r="P1089" s="158">
        <v>11.019600000000001</v>
      </c>
      <c r="Q1089" s="158">
        <v>11.6427</v>
      </c>
      <c r="R1089" s="158">
        <v>33.224400000000003</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44774</v>
      </c>
      <c r="E1090" s="158">
        <v>56.694000000000003</v>
      </c>
      <c r="F1090" s="158">
        <v>1.1149</v>
      </c>
      <c r="G1090" s="158">
        <v>1.1149</v>
      </c>
      <c r="H1090" s="158">
        <v>3.7301000000000002</v>
      </c>
      <c r="I1090" s="158">
        <v>6.6424000000000003</v>
      </c>
      <c r="J1090" s="158">
        <v>11.0297</v>
      </c>
      <c r="K1090" s="158">
        <v>4.9218999999999999</v>
      </c>
      <c r="L1090" s="158">
        <v>2.3847</v>
      </c>
      <c r="M1090" s="158">
        <v>1.8826000000000001</v>
      </c>
      <c r="N1090" s="158">
        <v>16.560300000000002</v>
      </c>
      <c r="O1090" s="158">
        <v>17.819700000000001</v>
      </c>
      <c r="P1090" s="158">
        <v>12.0372</v>
      </c>
      <c r="Q1090" s="158">
        <v>15.2173</v>
      </c>
      <c r="R1090" s="158">
        <v>34.328499999999998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44774</v>
      </c>
      <c r="E1091" s="158">
        <v>236.66</v>
      </c>
      <c r="F1091" s="158">
        <v>1.4097999999999999</v>
      </c>
      <c r="G1091" s="158">
        <v>1.4097999999999999</v>
      </c>
      <c r="H1091" s="158">
        <v>3.4262999999999999</v>
      </c>
      <c r="I1091" s="158">
        <v>5.6848000000000001</v>
      </c>
      <c r="J1091" s="158">
        <v>9.6308000000000007</v>
      </c>
      <c r="K1091" s="158">
        <v>1.8243</v>
      </c>
      <c r="L1091" s="158">
        <v>-3.1827999999999999</v>
      </c>
      <c r="M1091" s="158">
        <v>-6.0388000000000002</v>
      </c>
      <c r="N1091" s="158">
        <v>1.8024</v>
      </c>
      <c r="O1091" s="158">
        <v>13.2959</v>
      </c>
      <c r="P1091" s="158">
        <v>8.4345999999999997</v>
      </c>
      <c r="Q1091" s="158">
        <v>17.601700000000001</v>
      </c>
      <c r="R1091" s="158">
        <v>20.890799999999999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44774</v>
      </c>
      <c r="E1092" s="158">
        <v>268.41000000000003</v>
      </c>
      <c r="F1092" s="158">
        <v>1.4246000000000001</v>
      </c>
      <c r="G1092" s="158">
        <v>1.4246000000000001</v>
      </c>
      <c r="H1092" s="158">
        <v>3.4573999999999998</v>
      </c>
      <c r="I1092" s="158">
        <v>5.7481999999999998</v>
      </c>
      <c r="J1092" s="158">
        <v>9.7746999999999993</v>
      </c>
      <c r="K1092" s="158">
        <v>2.2164000000000001</v>
      </c>
      <c r="L1092" s="158">
        <v>-2.4708000000000001</v>
      </c>
      <c r="M1092" s="158">
        <v>-5.0077999999999996</v>
      </c>
      <c r="N1092" s="158">
        <v>3.3220000000000001</v>
      </c>
      <c r="O1092" s="158">
        <v>14.9472</v>
      </c>
      <c r="P1092" s="158">
        <v>10.024800000000001</v>
      </c>
      <c r="Q1092" s="158">
        <v>13.7775</v>
      </c>
      <c r="R1092" s="158">
        <v>22.711300000000001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44774</v>
      </c>
      <c r="E1095" s="158">
        <v>66.215500000000006</v>
      </c>
      <c r="F1095" s="158">
        <v>1.0469999999999999</v>
      </c>
      <c r="G1095" s="158">
        <v>1.0469999999999999</v>
      </c>
      <c r="H1095" s="158">
        <v>3.2692000000000001</v>
      </c>
      <c r="I1095" s="158">
        <v>5.3841999999999999</v>
      </c>
      <c r="J1095" s="158">
        <v>9.4809000000000001</v>
      </c>
      <c r="K1095" s="158">
        <v>2.9243999999999999</v>
      </c>
      <c r="L1095" s="158">
        <v>6.6000000000000003E-2</v>
      </c>
      <c r="M1095" s="158">
        <v>-2.3696999999999999</v>
      </c>
      <c r="N1095" s="158">
        <v>9.2792999999999992</v>
      </c>
      <c r="O1095" s="158">
        <v>18.195599999999999</v>
      </c>
      <c r="P1095" s="158">
        <v>11.540900000000001</v>
      </c>
      <c r="Q1095" s="158">
        <v>15.438800000000001</v>
      </c>
      <c r="R1095" s="158">
        <v>28.154</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44774</v>
      </c>
      <c r="E1096" s="158">
        <v>61.027700000000003</v>
      </c>
      <c r="F1096" s="158">
        <v>1.0407</v>
      </c>
      <c r="G1096" s="158">
        <v>1.0407</v>
      </c>
      <c r="H1096" s="158">
        <v>3.2541000000000002</v>
      </c>
      <c r="I1096" s="158">
        <v>5.3531000000000004</v>
      </c>
      <c r="J1096" s="158">
        <v>9.4122000000000003</v>
      </c>
      <c r="K1096" s="158">
        <v>2.7456</v>
      </c>
      <c r="L1096" s="158">
        <v>-0.29880000000000001</v>
      </c>
      <c r="M1096" s="158">
        <v>-2.9083999999999999</v>
      </c>
      <c r="N1096" s="158">
        <v>8.4695999999999998</v>
      </c>
      <c r="O1096" s="158">
        <v>17.2988</v>
      </c>
      <c r="P1096" s="158">
        <v>10.605</v>
      </c>
      <c r="Q1096" s="158">
        <v>11.556100000000001</v>
      </c>
      <c r="R1096" s="158">
        <v>27.2148</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44774</v>
      </c>
      <c r="E1097" s="158">
        <v>15.097799999999999</v>
      </c>
      <c r="F1097" s="158">
        <v>1.0569</v>
      </c>
      <c r="G1097" s="158">
        <v>1.0569</v>
      </c>
      <c r="H1097" s="158">
        <v>3.7484999999999999</v>
      </c>
      <c r="I1097" s="158">
        <v>5.8803999999999998</v>
      </c>
      <c r="J1097" s="158">
        <v>9.6084999999999994</v>
      </c>
      <c r="K1097" s="158">
        <v>2.3351000000000002</v>
      </c>
      <c r="L1097" s="158">
        <v>-1.2822</v>
      </c>
      <c r="M1097" s="158">
        <v>-2.8161999999999998</v>
      </c>
      <c r="N1097" s="158">
        <v>8.6470000000000002</v>
      </c>
      <c r="O1097" s="158"/>
      <c r="P1097" s="158"/>
      <c r="Q1097" s="158">
        <v>25.500599999999999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44774</v>
      </c>
      <c r="E1098" s="158">
        <v>14.617900000000001</v>
      </c>
      <c r="F1098" s="158">
        <v>1.0459000000000001</v>
      </c>
      <c r="G1098" s="158">
        <v>1.0459000000000001</v>
      </c>
      <c r="H1098" s="158">
        <v>3.7208999999999999</v>
      </c>
      <c r="I1098" s="158">
        <v>5.8240999999999996</v>
      </c>
      <c r="J1098" s="158">
        <v>9.4793000000000003</v>
      </c>
      <c r="K1098" s="158">
        <v>1.9721</v>
      </c>
      <c r="L1098" s="158">
        <v>-1.9603999999999999</v>
      </c>
      <c r="M1098" s="158">
        <v>-3.9079999999999999</v>
      </c>
      <c r="N1098" s="158">
        <v>6.8833000000000002</v>
      </c>
      <c r="O1098" s="158"/>
      <c r="P1098" s="158"/>
      <c r="Q1098" s="158">
        <v>23.2852</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44774</v>
      </c>
      <c r="E1099" s="158">
        <v>717.23078600359895</v>
      </c>
      <c r="F1099" s="158">
        <v>0.85029999999999994</v>
      </c>
      <c r="G1099" s="158">
        <v>0.85029999999999994</v>
      </c>
      <c r="H1099" s="158">
        <v>3.2324000000000002</v>
      </c>
      <c r="I1099" s="158">
        <v>5.8563999999999998</v>
      </c>
      <c r="J1099" s="158">
        <v>9.9602000000000004</v>
      </c>
      <c r="K1099" s="158">
        <v>1.2342</v>
      </c>
      <c r="L1099" s="158">
        <v>-3.4327999999999999</v>
      </c>
      <c r="M1099" s="158">
        <v>-4.5202</v>
      </c>
      <c r="N1099" s="158">
        <v>7.3097000000000003</v>
      </c>
      <c r="O1099" s="158">
        <v>15.256500000000001</v>
      </c>
      <c r="P1099" s="158">
        <v>9.8850999999999996</v>
      </c>
      <c r="Q1099" s="158">
        <v>19.265699999999999</v>
      </c>
      <c r="R1099" s="158">
        <v>26.730599999999999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44774</v>
      </c>
      <c r="E1100" s="158">
        <v>364.24579999999997</v>
      </c>
      <c r="F1100" s="158">
        <v>0.86019999999999996</v>
      </c>
      <c r="G1100" s="158">
        <v>0.86019999999999996</v>
      </c>
      <c r="H1100" s="158">
        <v>3.2549999999999999</v>
      </c>
      <c r="I1100" s="158">
        <v>5.9035000000000002</v>
      </c>
      <c r="J1100" s="158">
        <v>10.067</v>
      </c>
      <c r="K1100" s="158">
        <v>1.5472999999999999</v>
      </c>
      <c r="L1100" s="158">
        <v>-2.8910999999999998</v>
      </c>
      <c r="M1100" s="158">
        <v>-3.7602000000000002</v>
      </c>
      <c r="N1100" s="158">
        <v>8.3844999999999992</v>
      </c>
      <c r="O1100" s="158">
        <v>16.262599999999999</v>
      </c>
      <c r="P1100" s="158">
        <v>11.053100000000001</v>
      </c>
      <c r="Q1100" s="158">
        <v>13.456099999999999</v>
      </c>
      <c r="R1100" s="158">
        <v>27.8474</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44774</v>
      </c>
      <c r="E1101" s="158">
        <v>109.55</v>
      </c>
      <c r="F1101" s="158">
        <v>1.6516999999999999</v>
      </c>
      <c r="G1101" s="158">
        <v>1.6516999999999999</v>
      </c>
      <c r="H1101" s="158">
        <v>4.0953999999999997</v>
      </c>
      <c r="I1101" s="158">
        <v>6.6075999999999997</v>
      </c>
      <c r="J1101" s="158">
        <v>14.628</v>
      </c>
      <c r="K1101" s="158">
        <v>0.71709999999999996</v>
      </c>
      <c r="L1101" s="158">
        <v>0.85619999999999996</v>
      </c>
      <c r="M1101" s="158">
        <v>-1.2618</v>
      </c>
      <c r="N1101" s="158">
        <v>7.8247999999999998</v>
      </c>
      <c r="O1101" s="158">
        <v>13.9316</v>
      </c>
      <c r="P1101" s="158">
        <v>7.5997000000000003</v>
      </c>
      <c r="Q1101" s="158">
        <v>9.9206000000000003</v>
      </c>
      <c r="R1101" s="158">
        <v>21.911000000000001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44774</v>
      </c>
      <c r="E1102" s="158">
        <v>138.53333333333299</v>
      </c>
      <c r="F1102" s="158">
        <v>1.6535</v>
      </c>
      <c r="G1102" s="158">
        <v>1.6535</v>
      </c>
      <c r="H1102" s="158">
        <v>4.0978000000000003</v>
      </c>
      <c r="I1102" s="158">
        <v>6.6078000000000001</v>
      </c>
      <c r="J1102" s="158">
        <v>14.629300000000001</v>
      </c>
      <c r="K1102" s="158">
        <v>0.69779999999999998</v>
      </c>
      <c r="L1102" s="158">
        <v>0.81510000000000005</v>
      </c>
      <c r="M1102" s="158">
        <v>-1.3202</v>
      </c>
      <c r="N1102" s="158">
        <v>7.7354000000000003</v>
      </c>
      <c r="O1102" s="158">
        <v>13.7758</v>
      </c>
      <c r="P1102" s="158">
        <v>7.2693000000000003</v>
      </c>
      <c r="Q1102" s="158">
        <v>10.0526</v>
      </c>
      <c r="R1102" s="158">
        <v>21.8157</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44774</v>
      </c>
      <c r="E1103" s="158">
        <v>16.78</v>
      </c>
      <c r="F1103" s="158">
        <v>1.2062999999999999</v>
      </c>
      <c r="G1103" s="158">
        <v>1.2062999999999999</v>
      </c>
      <c r="H1103" s="158">
        <v>3.9653</v>
      </c>
      <c r="I1103" s="158">
        <v>6.0012999999999996</v>
      </c>
      <c r="J1103" s="158">
        <v>10.0328</v>
      </c>
      <c r="K1103" s="158">
        <v>1.6354</v>
      </c>
      <c r="L1103" s="158">
        <v>-2.2145000000000001</v>
      </c>
      <c r="M1103" s="158">
        <v>-6.1520999999999999</v>
      </c>
      <c r="N1103" s="158">
        <v>8.5381999999999998</v>
      </c>
      <c r="O1103" s="158">
        <v>17.046299999999999</v>
      </c>
      <c r="P1103" s="158">
        <v>10.183199999999999</v>
      </c>
      <c r="Q1103" s="158">
        <v>10.4085</v>
      </c>
      <c r="R1103" s="158">
        <v>25.073599999999999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44774</v>
      </c>
      <c r="E1104" s="158">
        <v>16.190000000000001</v>
      </c>
      <c r="F1104" s="158">
        <v>1.1243000000000001</v>
      </c>
      <c r="G1104" s="158">
        <v>1.1243000000000001</v>
      </c>
      <c r="H1104" s="158">
        <v>3.9152999999999998</v>
      </c>
      <c r="I1104" s="158">
        <v>5.8861999999999997</v>
      </c>
      <c r="J1104" s="158">
        <v>9.9863999999999997</v>
      </c>
      <c r="K1104" s="158">
        <v>1.3775999999999999</v>
      </c>
      <c r="L1104" s="158">
        <v>-2.5872000000000002</v>
      </c>
      <c r="M1104" s="158">
        <v>-6.6321000000000003</v>
      </c>
      <c r="N1104" s="158">
        <v>7.8613999999999997</v>
      </c>
      <c r="O1104" s="158">
        <v>16.329899999999999</v>
      </c>
      <c r="P1104" s="158">
        <v>9.4824999999999999</v>
      </c>
      <c r="Q1104" s="158">
        <v>9.6550999999999991</v>
      </c>
      <c r="R1104" s="158">
        <v>24.254899999999999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44774</v>
      </c>
      <c r="E1105" s="158">
        <v>202.7714</v>
      </c>
      <c r="F1105" s="158">
        <v>1.1205000000000001</v>
      </c>
      <c r="G1105" s="158">
        <v>1.1205000000000001</v>
      </c>
      <c r="H1105" s="158">
        <v>3.0857000000000001</v>
      </c>
      <c r="I1105" s="158">
        <v>5.1847000000000003</v>
      </c>
      <c r="J1105" s="158">
        <v>9.3742999999999999</v>
      </c>
      <c r="K1105" s="158">
        <v>1.1271</v>
      </c>
      <c r="L1105" s="158">
        <v>-3.7618999999999998</v>
      </c>
      <c r="M1105" s="158">
        <v>-5.2606999999999999</v>
      </c>
      <c r="N1105" s="158">
        <v>7.8091999999999997</v>
      </c>
      <c r="O1105" s="158">
        <v>18.878699999999998</v>
      </c>
      <c r="P1105" s="158">
        <v>12.5246</v>
      </c>
      <c r="Q1105" s="158">
        <v>13.9534</v>
      </c>
      <c r="R1105" s="158">
        <v>27.085000000000001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44774</v>
      </c>
      <c r="E1106" s="158">
        <v>91.013887062664494</v>
      </c>
      <c r="F1106" s="158">
        <v>1.1205000000000001</v>
      </c>
      <c r="G1106" s="158">
        <v>1.1205000000000001</v>
      </c>
      <c r="H1106" s="158">
        <v>3.0857999999999999</v>
      </c>
      <c r="I1106" s="158">
        <v>5.1847000000000003</v>
      </c>
      <c r="J1106" s="158">
        <v>9.3742000000000001</v>
      </c>
      <c r="K1106" s="158">
        <v>1.1272</v>
      </c>
      <c r="L1106" s="158">
        <v>-3.762</v>
      </c>
      <c r="M1106" s="158">
        <v>-5.2606000000000002</v>
      </c>
      <c r="N1106" s="158">
        <v>7.8120000000000003</v>
      </c>
      <c r="O1106" s="158">
        <v>18.6892</v>
      </c>
      <c r="P1106" s="158">
        <v>12.215199999999999</v>
      </c>
      <c r="Q1106" s="158">
        <v>13.790100000000001</v>
      </c>
      <c r="R1106" s="158">
        <v>27.0867</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44774</v>
      </c>
      <c r="E1107" s="158">
        <v>189.7886</v>
      </c>
      <c r="F1107" s="158">
        <v>1.1136999999999999</v>
      </c>
      <c r="G1107" s="158">
        <v>1.1136999999999999</v>
      </c>
      <c r="H1107" s="158">
        <v>3.0676000000000001</v>
      </c>
      <c r="I1107" s="158">
        <v>5.1468999999999996</v>
      </c>
      <c r="J1107" s="158">
        <v>9.2871000000000006</v>
      </c>
      <c r="K1107" s="158">
        <v>0.88260000000000005</v>
      </c>
      <c r="L1107" s="158">
        <v>-4.1981000000000002</v>
      </c>
      <c r="M1107" s="158">
        <v>-5.8993000000000002</v>
      </c>
      <c r="N1107" s="158">
        <v>6.8238000000000003</v>
      </c>
      <c r="O1107" s="158">
        <v>17.82</v>
      </c>
      <c r="P1107" s="158">
        <v>11.533899999999999</v>
      </c>
      <c r="Q1107" s="158">
        <v>13.1958</v>
      </c>
      <c r="R1107" s="158">
        <v>25.9115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44774</v>
      </c>
      <c r="E1108" s="158">
        <v>933.93767126040302</v>
      </c>
      <c r="F1108" s="158">
        <v>1.1136999999999999</v>
      </c>
      <c r="G1108" s="158">
        <v>1.1136999999999999</v>
      </c>
      <c r="H1108" s="158">
        <v>3.0676000000000001</v>
      </c>
      <c r="I1108" s="158">
        <v>5.1467999999999998</v>
      </c>
      <c r="J1108" s="158">
        <v>9.2872000000000003</v>
      </c>
      <c r="K1108" s="158">
        <v>0.88260000000000005</v>
      </c>
      <c r="L1108" s="158">
        <v>-4.1978999999999997</v>
      </c>
      <c r="M1108" s="158">
        <v>-5.899</v>
      </c>
      <c r="N1108" s="158">
        <v>6.8239000000000001</v>
      </c>
      <c r="O1108" s="158">
        <v>17.460999999999999</v>
      </c>
      <c r="P1108" s="158">
        <v>11.1214</v>
      </c>
      <c r="Q1108" s="158">
        <v>13.503</v>
      </c>
      <c r="R1108" s="158">
        <v>25.9116</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1.0716238095238091</v>
      </c>
      <c r="G1109" s="160">
        <v>1.0716238095238091</v>
      </c>
      <c r="H1109" s="160">
        <v>3.5523603174603187</v>
      </c>
      <c r="I1109" s="160">
        <v>5.7304190476190477</v>
      </c>
      <c r="J1109" s="160">
        <v>10.096484126984125</v>
      </c>
      <c r="K1109" s="160">
        <v>2.0995063492063486</v>
      </c>
      <c r="L1109" s="160">
        <v>-2.321501587301587</v>
      </c>
      <c r="M1109" s="160">
        <v>-4.2128952380952374</v>
      </c>
      <c r="N1109" s="160">
        <v>7.502890476190478</v>
      </c>
      <c r="O1109" s="160">
        <v>16.763677966101696</v>
      </c>
      <c r="P1109" s="160">
        <v>10.771638596491227</v>
      </c>
      <c r="Q1109" s="160">
        <v>14.314252380952379</v>
      </c>
      <c r="R1109" s="160">
        <v>25.051879661016951</v>
      </c>
    </row>
    <row r="1110" spans="1:34" x14ac:dyDescent="0.3">
      <c r="A1110" s="159" t="s">
        <v>407</v>
      </c>
      <c r="B1110" s="154"/>
      <c r="C1110" s="154"/>
      <c r="D1110" s="154"/>
      <c r="E1110" s="154"/>
      <c r="F1110" s="160">
        <v>1.0726</v>
      </c>
      <c r="G1110" s="160">
        <v>1.0726</v>
      </c>
      <c r="H1110" s="160">
        <v>3.4628000000000001</v>
      </c>
      <c r="I1110" s="160">
        <v>5.7435</v>
      </c>
      <c r="J1110" s="160">
        <v>9.7758000000000003</v>
      </c>
      <c r="K1110" s="160">
        <v>1.9613</v>
      </c>
      <c r="L1110" s="160">
        <v>-2.3994</v>
      </c>
      <c r="M1110" s="160">
        <v>-4.2232000000000003</v>
      </c>
      <c r="N1110" s="160">
        <v>7.8120000000000003</v>
      </c>
      <c r="O1110" s="160">
        <v>16.769600000000001</v>
      </c>
      <c r="P1110" s="160">
        <v>10.757899999999999</v>
      </c>
      <c r="Q1110" s="160">
        <v>13.790100000000001</v>
      </c>
      <c r="R1110" s="160">
        <v>25.0487</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44774</v>
      </c>
      <c r="E1113" s="158">
        <v>232.16416438397599</v>
      </c>
      <c r="F1113" s="158">
        <v>9.3116000000000003</v>
      </c>
      <c r="G1113" s="158">
        <v>6.923</v>
      </c>
      <c r="H1113" s="158">
        <v>5.2214999999999998</v>
      </c>
      <c r="I1113" s="158">
        <v>4.7655000000000003</v>
      </c>
      <c r="J1113" s="158">
        <v>4.8009000000000004</v>
      </c>
      <c r="K1113" s="158">
        <v>4.3593000000000002</v>
      </c>
      <c r="L1113" s="158">
        <v>4.0518000000000001</v>
      </c>
      <c r="M1113" s="158">
        <v>3.8174999999999999</v>
      </c>
      <c r="N1113" s="158">
        <v>3.5489999999999999</v>
      </c>
      <c r="O1113" s="158">
        <v>4.0206999999999997</v>
      </c>
      <c r="P1113" s="158">
        <v>5.3426999999999998</v>
      </c>
      <c r="Q1113" s="158">
        <v>6.6319999999999997</v>
      </c>
      <c r="R1113" s="158">
        <v>3.4238</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44774</v>
      </c>
      <c r="E1114" s="158">
        <v>345.1728</v>
      </c>
      <c r="F1114" s="158">
        <v>8.7789000000000001</v>
      </c>
      <c r="G1114" s="158">
        <v>6.6548999999999996</v>
      </c>
      <c r="H1114" s="158">
        <v>4.5297999999999998</v>
      </c>
      <c r="I1114" s="158">
        <v>4.1471999999999998</v>
      </c>
      <c r="J1114" s="158">
        <v>4.5712000000000002</v>
      </c>
      <c r="K1114" s="158">
        <v>4.3204000000000002</v>
      </c>
      <c r="L1114" s="158">
        <v>4.0178000000000003</v>
      </c>
      <c r="M1114" s="158">
        <v>3.8632</v>
      </c>
      <c r="N1114" s="158">
        <v>3.6922000000000001</v>
      </c>
      <c r="O1114" s="158">
        <v>4.0673000000000004</v>
      </c>
      <c r="P1114" s="158">
        <v>5.3227000000000002</v>
      </c>
      <c r="Q1114" s="158">
        <v>6.9835000000000003</v>
      </c>
      <c r="R1114" s="158">
        <v>3.4430000000000001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44774</v>
      </c>
      <c r="E1115" s="158">
        <v>348.03710000000001</v>
      </c>
      <c r="F1115" s="158">
        <v>8.9060000000000006</v>
      </c>
      <c r="G1115" s="158">
        <v>6.7751000000000001</v>
      </c>
      <c r="H1115" s="158">
        <v>4.6486000000000001</v>
      </c>
      <c r="I1115" s="158">
        <v>4.2656000000000001</v>
      </c>
      <c r="J1115" s="158">
        <v>4.6898999999999997</v>
      </c>
      <c r="K1115" s="158">
        <v>4.4398</v>
      </c>
      <c r="L1115" s="158">
        <v>4.1382000000000003</v>
      </c>
      <c r="M1115" s="158">
        <v>3.9828999999999999</v>
      </c>
      <c r="N1115" s="158">
        <v>3.8098999999999998</v>
      </c>
      <c r="O1115" s="158">
        <v>4.1776999999999997</v>
      </c>
      <c r="P1115" s="158">
        <v>5.4272999999999998</v>
      </c>
      <c r="Q1115" s="158">
        <v>6.8746</v>
      </c>
      <c r="R1115" s="158">
        <v>3.5581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44774</v>
      </c>
      <c r="E1116" s="158">
        <v>574.82150000000001</v>
      </c>
      <c r="F1116" s="158">
        <v>8.7838999999999992</v>
      </c>
      <c r="G1116" s="158">
        <v>6.6539999999999999</v>
      </c>
      <c r="H1116" s="158">
        <v>4.5294999999999996</v>
      </c>
      <c r="I1116" s="158">
        <v>4.1471</v>
      </c>
      <c r="J1116" s="158">
        <v>4.5711000000000004</v>
      </c>
      <c r="K1116" s="158">
        <v>4.3205</v>
      </c>
      <c r="L1116" s="158">
        <v>4.0179</v>
      </c>
      <c r="M1116" s="158">
        <v>3.8633000000000002</v>
      </c>
      <c r="N1116" s="158">
        <v>3.6922999999999999</v>
      </c>
      <c r="O1116" s="158">
        <v>4.0673000000000004</v>
      </c>
      <c r="P1116" s="158">
        <v>5.3230000000000004</v>
      </c>
      <c r="Q1116" s="158">
        <v>6.7363999999999997</v>
      </c>
      <c r="R1116" s="158">
        <v>3.4430999999999998</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44774</v>
      </c>
      <c r="E1117" s="158">
        <v>560.14200000000005</v>
      </c>
      <c r="F1117" s="158">
        <v>8.7859999999999996</v>
      </c>
      <c r="G1117" s="158">
        <v>6.6544999999999996</v>
      </c>
      <c r="H1117" s="158">
        <v>4.5308000000000002</v>
      </c>
      <c r="I1117" s="158">
        <v>4.1475999999999997</v>
      </c>
      <c r="J1117" s="158">
        <v>4.5712000000000002</v>
      </c>
      <c r="K1117" s="158">
        <v>4.3205</v>
      </c>
      <c r="L1117" s="158">
        <v>4.0179</v>
      </c>
      <c r="M1117" s="158">
        <v>3.8633000000000002</v>
      </c>
      <c r="N1117" s="158">
        <v>3.6922999999999999</v>
      </c>
      <c r="O1117" s="158">
        <v>4.0673000000000004</v>
      </c>
      <c r="P1117" s="158">
        <v>5.3230000000000004</v>
      </c>
      <c r="Q1117" s="158">
        <v>7.0933000000000002</v>
      </c>
      <c r="R1117" s="158">
        <v>3.4430000000000001</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44774</v>
      </c>
      <c r="E1118" s="158">
        <v>2398.1035000000002</v>
      </c>
      <c r="F1118" s="158">
        <v>7.9969999999999999</v>
      </c>
      <c r="G1118" s="158">
        <v>6.3451000000000004</v>
      </c>
      <c r="H1118" s="158">
        <v>4.5850999999999997</v>
      </c>
      <c r="I1118" s="158">
        <v>4.2830000000000004</v>
      </c>
      <c r="J1118" s="158">
        <v>4.6909999999999998</v>
      </c>
      <c r="K1118" s="158">
        <v>4.4663000000000004</v>
      </c>
      <c r="L1118" s="158">
        <v>4.1253000000000002</v>
      </c>
      <c r="M1118" s="158">
        <v>3.9725999999999999</v>
      </c>
      <c r="N1118" s="158">
        <v>3.8018000000000001</v>
      </c>
      <c r="O1118" s="158">
        <v>4.1443000000000003</v>
      </c>
      <c r="P1118" s="158">
        <v>5.3952999999999998</v>
      </c>
      <c r="Q1118" s="158">
        <v>6.8277000000000001</v>
      </c>
      <c r="R1118" s="158">
        <v>3.5468999999999999</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44774</v>
      </c>
      <c r="E1119" s="158">
        <v>2383.1840000000002</v>
      </c>
      <c r="F1119" s="158">
        <v>7.9260000000000002</v>
      </c>
      <c r="G1119" s="158">
        <v>6.274</v>
      </c>
      <c r="H1119" s="158">
        <v>4.5145999999999997</v>
      </c>
      <c r="I1119" s="158">
        <v>4.2122999999999999</v>
      </c>
      <c r="J1119" s="158">
        <v>4.6201999999999996</v>
      </c>
      <c r="K1119" s="158">
        <v>4.3951000000000002</v>
      </c>
      <c r="L1119" s="158">
        <v>4.0534999999999997</v>
      </c>
      <c r="M1119" s="158">
        <v>3.8996</v>
      </c>
      <c r="N1119" s="158">
        <v>3.7284000000000002</v>
      </c>
      <c r="O1119" s="158">
        <v>4.0753000000000004</v>
      </c>
      <c r="P1119" s="158">
        <v>5.3304999999999998</v>
      </c>
      <c r="Q1119" s="158">
        <v>7.0092999999999996</v>
      </c>
      <c r="R1119" s="158">
        <v>3.4733999999999998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44774</v>
      </c>
      <c r="E1120" s="158">
        <v>2214.2527</v>
      </c>
      <c r="F1120" s="158">
        <v>7.4260000000000002</v>
      </c>
      <c r="G1120" s="158">
        <v>5.7744</v>
      </c>
      <c r="H1120" s="158">
        <v>4.0141</v>
      </c>
      <c r="I1120" s="158">
        <v>3.7115999999999998</v>
      </c>
      <c r="J1120" s="158">
        <v>4.1184000000000003</v>
      </c>
      <c r="K1120" s="158">
        <v>3.8900999999999999</v>
      </c>
      <c r="L1120" s="158">
        <v>3.544</v>
      </c>
      <c r="M1120" s="158">
        <v>3.3858000000000001</v>
      </c>
      <c r="N1120" s="158">
        <v>3.2107999999999999</v>
      </c>
      <c r="O1120" s="158">
        <v>3.5743999999999998</v>
      </c>
      <c r="P1120" s="158">
        <v>4.7952000000000004</v>
      </c>
      <c r="Q1120" s="158">
        <v>6.6055000000000001</v>
      </c>
      <c r="R1120" s="158">
        <v>2.9571999999999998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44774</v>
      </c>
      <c r="E1121" s="158">
        <v>2484.7689999999998</v>
      </c>
      <c r="F1121" s="158">
        <v>8.0134000000000007</v>
      </c>
      <c r="G1121" s="158">
        <v>6.6237000000000004</v>
      </c>
      <c r="H1121" s="158">
        <v>4.4268000000000001</v>
      </c>
      <c r="I1121" s="158">
        <v>4.2218</v>
      </c>
      <c r="J1121" s="158">
        <v>4.6863999999999999</v>
      </c>
      <c r="K1121" s="158">
        <v>4.5176999999999996</v>
      </c>
      <c r="L1121" s="158">
        <v>4.1563999999999997</v>
      </c>
      <c r="M1121" s="158">
        <v>4.0168999999999997</v>
      </c>
      <c r="N1121" s="158">
        <v>3.8359000000000001</v>
      </c>
      <c r="O1121" s="158">
        <v>4.0712999999999999</v>
      </c>
      <c r="P1121" s="158">
        <v>5.3368000000000002</v>
      </c>
      <c r="Q1121" s="158">
        <v>6.8013000000000003</v>
      </c>
      <c r="R1121" s="158">
        <v>3.5369000000000002</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44774</v>
      </c>
      <c r="E1122" s="158">
        <v>2463.4838</v>
      </c>
      <c r="F1122" s="158">
        <v>7.9447999999999999</v>
      </c>
      <c r="G1122" s="158">
        <v>6.5548999999999999</v>
      </c>
      <c r="H1122" s="158">
        <v>4.3594999999999997</v>
      </c>
      <c r="I1122" s="158">
        <v>4.1574</v>
      </c>
      <c r="J1122" s="158">
        <v>4.6242000000000001</v>
      </c>
      <c r="K1122" s="158">
        <v>4.4707999999999997</v>
      </c>
      <c r="L1122" s="158">
        <v>4.1043000000000003</v>
      </c>
      <c r="M1122" s="158">
        <v>3.9554</v>
      </c>
      <c r="N1122" s="158">
        <v>3.7711000000000001</v>
      </c>
      <c r="O1122" s="158">
        <v>3.9935999999999998</v>
      </c>
      <c r="P1122" s="158">
        <v>5.2519</v>
      </c>
      <c r="Q1122" s="158">
        <v>6.6262999999999996</v>
      </c>
      <c r="R1122" s="158">
        <v>3.4639000000000002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44774</v>
      </c>
      <c r="E1123" s="158">
        <v>2466.0340000000001</v>
      </c>
      <c r="F1123" s="158">
        <v>8.0684000000000005</v>
      </c>
      <c r="G1123" s="158">
        <v>6.3563999999999998</v>
      </c>
      <c r="H1123" s="158">
        <v>4.6234999999999999</v>
      </c>
      <c r="I1123" s="158">
        <v>4.2632000000000003</v>
      </c>
      <c r="J1123" s="158">
        <v>4.6520000000000001</v>
      </c>
      <c r="K1123" s="158">
        <v>4.4482999999999997</v>
      </c>
      <c r="L1123" s="158">
        <v>4.0792000000000002</v>
      </c>
      <c r="M1123" s="158">
        <v>3.9137</v>
      </c>
      <c r="N1123" s="158">
        <v>3.7530000000000001</v>
      </c>
      <c r="O1123" s="158">
        <v>4.0533000000000001</v>
      </c>
      <c r="P1123" s="158">
        <v>5.3079999999999998</v>
      </c>
      <c r="Q1123" s="158">
        <v>6.9181999999999997</v>
      </c>
      <c r="R1123" s="158">
        <v>3.4990000000000001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44774</v>
      </c>
      <c r="E1124" s="158">
        <v>2488.8339999999998</v>
      </c>
      <c r="F1124" s="158">
        <v>8.1440999999999999</v>
      </c>
      <c r="G1124" s="158">
        <v>6.4328000000000003</v>
      </c>
      <c r="H1124" s="158">
        <v>4.7004999999999999</v>
      </c>
      <c r="I1124" s="158">
        <v>4.3404999999999996</v>
      </c>
      <c r="J1124" s="158">
        <v>4.7294</v>
      </c>
      <c r="K1124" s="158">
        <v>4.5355999999999996</v>
      </c>
      <c r="L1124" s="158">
        <v>4.1742999999999997</v>
      </c>
      <c r="M1124" s="158">
        <v>4.0119999999999996</v>
      </c>
      <c r="N1124" s="158">
        <v>3.8532999999999999</v>
      </c>
      <c r="O1124" s="158">
        <v>4.1562000000000001</v>
      </c>
      <c r="P1124" s="158">
        <v>5.4122000000000003</v>
      </c>
      <c r="Q1124" s="158">
        <v>6.8695000000000004</v>
      </c>
      <c r="R1124" s="158">
        <v>3.6008</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44774</v>
      </c>
      <c r="E1125" s="158">
        <v>3629.6192000000001</v>
      </c>
      <c r="F1125" s="158">
        <v>8.0678000000000001</v>
      </c>
      <c r="G1125" s="158">
        <v>6.3564999999999996</v>
      </c>
      <c r="H1125" s="158">
        <v>4.6237000000000004</v>
      </c>
      <c r="I1125" s="158">
        <v>4.2634999999999996</v>
      </c>
      <c r="J1125" s="158">
        <v>4.6521999999999997</v>
      </c>
      <c r="K1125" s="158">
        <v>4.4890999999999996</v>
      </c>
      <c r="L1125" s="158">
        <v>4.1279000000000003</v>
      </c>
      <c r="M1125" s="158">
        <v>3.9462999999999999</v>
      </c>
      <c r="N1125" s="158">
        <v>3.7774999999999999</v>
      </c>
      <c r="O1125" s="158">
        <v>4.0616000000000003</v>
      </c>
      <c r="P1125" s="158">
        <v>5.3129</v>
      </c>
      <c r="Q1125" s="158">
        <v>6.5042999999999997</v>
      </c>
      <c r="R1125" s="158">
        <v>3.5112000000000001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44774</v>
      </c>
      <c r="E1129" s="158">
        <v>2586.1680999999999</v>
      </c>
      <c r="F1129" s="158">
        <v>8.4149999999999991</v>
      </c>
      <c r="G1129" s="158">
        <v>6.4570999999999996</v>
      </c>
      <c r="H1129" s="158">
        <v>4.9665999999999997</v>
      </c>
      <c r="I1129" s="158">
        <v>4.5370999999999997</v>
      </c>
      <c r="J1129" s="158">
        <v>4.6955</v>
      </c>
      <c r="K1129" s="158">
        <v>4.4718</v>
      </c>
      <c r="L1129" s="158">
        <v>4.0396000000000001</v>
      </c>
      <c r="M1129" s="158">
        <v>3.8597000000000001</v>
      </c>
      <c r="N1129" s="158">
        <v>3.7105000000000001</v>
      </c>
      <c r="O1129" s="158">
        <v>3.8401000000000001</v>
      </c>
      <c r="P1129" s="158">
        <v>5.1391</v>
      </c>
      <c r="Q1129" s="158">
        <v>6.6344000000000003</v>
      </c>
      <c r="R1129" s="158">
        <v>3.4451999999999998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44774</v>
      </c>
      <c r="E1130" s="158">
        <v>2577.0364</v>
      </c>
      <c r="F1130" s="158">
        <v>8.3867999999999991</v>
      </c>
      <c r="G1130" s="158">
        <v>6.4275000000000002</v>
      </c>
      <c r="H1130" s="158">
        <v>4.9378000000000002</v>
      </c>
      <c r="I1130" s="158">
        <v>4.5084999999999997</v>
      </c>
      <c r="J1130" s="158">
        <v>4.6639999999999997</v>
      </c>
      <c r="K1130" s="158">
        <v>4.4367000000000001</v>
      </c>
      <c r="L1130" s="158">
        <v>4.0042999999999997</v>
      </c>
      <c r="M1130" s="158">
        <v>3.8228</v>
      </c>
      <c r="N1130" s="158">
        <v>3.6757</v>
      </c>
      <c r="O1130" s="158">
        <v>3.8119999999999998</v>
      </c>
      <c r="P1130" s="158">
        <v>5.1052</v>
      </c>
      <c r="Q1130" s="158">
        <v>6.9343000000000004</v>
      </c>
      <c r="R1130" s="158">
        <v>3.4137</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44774</v>
      </c>
      <c r="E1131" s="158">
        <v>3086.7003</v>
      </c>
      <c r="F1131" s="158">
        <v>7.7541000000000002</v>
      </c>
      <c r="G1131" s="158">
        <v>6.2340999999999998</v>
      </c>
      <c r="H1131" s="158">
        <v>4.8091999999999997</v>
      </c>
      <c r="I1131" s="158">
        <v>4.5164999999999997</v>
      </c>
      <c r="J1131" s="158">
        <v>4.7667000000000002</v>
      </c>
      <c r="K1131" s="158">
        <v>4.4637000000000002</v>
      </c>
      <c r="L1131" s="158">
        <v>4.1151999999999997</v>
      </c>
      <c r="M1131" s="158">
        <v>3.9579</v>
      </c>
      <c r="N1131" s="158">
        <v>3.79</v>
      </c>
      <c r="O1131" s="158">
        <v>4.0946999999999996</v>
      </c>
      <c r="P1131" s="158">
        <v>5.3541999999999996</v>
      </c>
      <c r="Q1131" s="158">
        <v>6.7927</v>
      </c>
      <c r="R1131" s="158">
        <v>3.5314999999999999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44774</v>
      </c>
      <c r="E1132" s="158">
        <v>3060.4616999999998</v>
      </c>
      <c r="F1132" s="158">
        <v>7.6631</v>
      </c>
      <c r="G1132" s="158">
        <v>6.1440000000000001</v>
      </c>
      <c r="H1132" s="158">
        <v>4.7191000000000001</v>
      </c>
      <c r="I1132" s="158">
        <v>4.4263000000000003</v>
      </c>
      <c r="J1132" s="158">
        <v>4.6764000000000001</v>
      </c>
      <c r="K1132" s="158">
        <v>4.3727999999999998</v>
      </c>
      <c r="L1132" s="158">
        <v>4.0358000000000001</v>
      </c>
      <c r="M1132" s="158">
        <v>3.875</v>
      </c>
      <c r="N1132" s="158">
        <v>3.6996000000000002</v>
      </c>
      <c r="O1132" s="158">
        <v>4.0030000000000001</v>
      </c>
      <c r="P1132" s="158">
        <v>5.2553999999999998</v>
      </c>
      <c r="Q1132" s="158">
        <v>6.9268000000000001</v>
      </c>
      <c r="R1132" s="158">
        <v>3.4428000000000001</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44774</v>
      </c>
      <c r="E1133" s="158">
        <v>1156.3506570827201</v>
      </c>
      <c r="F1133" s="158">
        <v>4.0377999999999998</v>
      </c>
      <c r="G1133" s="158">
        <v>4.2496999999999998</v>
      </c>
      <c r="H1133" s="158">
        <v>4.3808999999999996</v>
      </c>
      <c r="I1133" s="158">
        <v>4.3898999999999999</v>
      </c>
      <c r="J1133" s="158">
        <v>4.7808000000000002</v>
      </c>
      <c r="K1133" s="158">
        <v>4.0742000000000003</v>
      </c>
      <c r="L1133" s="158">
        <v>3.4973000000000001</v>
      </c>
      <c r="M1133" s="158">
        <v>3.3231000000000002</v>
      </c>
      <c r="N1133" s="158">
        <v>3.1450999999999998</v>
      </c>
      <c r="O1133" s="158">
        <v>2.9451999999999998</v>
      </c>
      <c r="P1133" s="158"/>
      <c r="Q1133" s="158">
        <v>3.3673000000000002</v>
      </c>
      <c r="R1133" s="158">
        <v>2.8744000000000001</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44774</v>
      </c>
      <c r="E1134" s="158">
        <v>2785.9713999999999</v>
      </c>
      <c r="F1134" s="158">
        <v>7.8716999999999997</v>
      </c>
      <c r="G1134" s="158">
        <v>6.3055000000000003</v>
      </c>
      <c r="H1134" s="158">
        <v>4.5305999999999997</v>
      </c>
      <c r="I1134" s="158">
        <v>4.1868999999999996</v>
      </c>
      <c r="J1134" s="158">
        <v>4.6957000000000004</v>
      </c>
      <c r="K1134" s="158">
        <v>4.3291000000000004</v>
      </c>
      <c r="L1134" s="158">
        <v>4.0231000000000003</v>
      </c>
      <c r="M1134" s="158">
        <v>3.8932000000000002</v>
      </c>
      <c r="N1134" s="158">
        <v>3.7645</v>
      </c>
      <c r="O1134" s="158">
        <v>4.2144000000000004</v>
      </c>
      <c r="P1134" s="158">
        <v>5.4467999999999996</v>
      </c>
      <c r="Q1134" s="158">
        <v>6.7512999999999996</v>
      </c>
      <c r="R1134" s="158">
        <v>3.601</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44774</v>
      </c>
      <c r="E1135" s="158">
        <v>2745.3289</v>
      </c>
      <c r="F1135" s="158">
        <v>7.6330999999999998</v>
      </c>
      <c r="G1135" s="158">
        <v>6.0656999999999996</v>
      </c>
      <c r="H1135" s="158">
        <v>4.2904999999999998</v>
      </c>
      <c r="I1135" s="158">
        <v>3.9466000000000001</v>
      </c>
      <c r="J1135" s="158">
        <v>4.4547999999999996</v>
      </c>
      <c r="K1135" s="158">
        <v>4.0865</v>
      </c>
      <c r="L1135" s="158">
        <v>3.7785000000000002</v>
      </c>
      <c r="M1135" s="158">
        <v>3.6465000000000001</v>
      </c>
      <c r="N1135" s="158">
        <v>3.5150999999999999</v>
      </c>
      <c r="O1135" s="158">
        <v>3.9542999999999999</v>
      </c>
      <c r="P1135" s="158">
        <v>5.2382</v>
      </c>
      <c r="Q1135" s="158">
        <v>6.9260999999999999</v>
      </c>
      <c r="R1135" s="158">
        <v>3.3472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44774</v>
      </c>
      <c r="E1136" s="158">
        <v>2496.6867999999999</v>
      </c>
      <c r="F1136" s="158">
        <v>7.6329000000000002</v>
      </c>
      <c r="G1136" s="158">
        <v>6.0656999999999996</v>
      </c>
      <c r="H1136" s="158">
        <v>4.2906000000000004</v>
      </c>
      <c r="I1136" s="158">
        <v>3.9466000000000001</v>
      </c>
      <c r="J1136" s="158">
        <v>4.4549000000000003</v>
      </c>
      <c r="K1136" s="158">
        <v>4.0867000000000004</v>
      </c>
      <c r="L1136" s="158">
        <v>3.7785000000000002</v>
      </c>
      <c r="M1136" s="158">
        <v>3.6465999999999998</v>
      </c>
      <c r="N1136" s="158">
        <v>3.5152999999999999</v>
      </c>
      <c r="O1136" s="158">
        <v>3.9542000000000002</v>
      </c>
      <c r="P1136" s="158">
        <v>5.2343000000000002</v>
      </c>
      <c r="Q1136" s="158">
        <v>6.3457999999999997</v>
      </c>
      <c r="R1136" s="158">
        <v>3.3475000000000001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44774</v>
      </c>
      <c r="E1138" s="158">
        <v>4944.1264000000001</v>
      </c>
      <c r="F1138" s="158">
        <v>7.5907999999999998</v>
      </c>
      <c r="G1138" s="158">
        <v>5.6798000000000002</v>
      </c>
      <c r="H1138" s="158">
        <v>3.6442999999999999</v>
      </c>
      <c r="I1138" s="158">
        <v>3.3919999999999999</v>
      </c>
      <c r="J1138" s="158">
        <v>3.8365999999999998</v>
      </c>
      <c r="K1138" s="158">
        <v>3.6131000000000002</v>
      </c>
      <c r="L1138" s="158">
        <v>3.3087</v>
      </c>
      <c r="M1138" s="158">
        <v>3.1768999999999998</v>
      </c>
      <c r="N1138" s="158">
        <v>3.0150000000000001</v>
      </c>
      <c r="O1138" s="158">
        <v>3.4377</v>
      </c>
      <c r="P1138" s="158">
        <v>4.6745999999999999</v>
      </c>
      <c r="Q1138" s="158">
        <v>6.8056000000000001</v>
      </c>
      <c r="R1138" s="158">
        <v>2.7566000000000002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44774</v>
      </c>
      <c r="E1139" s="158">
        <v>3224.2136999999998</v>
      </c>
      <c r="F1139" s="158">
        <v>8.2466000000000008</v>
      </c>
      <c r="G1139" s="158">
        <v>6.3360000000000003</v>
      </c>
      <c r="H1139" s="158">
        <v>4.3005000000000004</v>
      </c>
      <c r="I1139" s="158">
        <v>4.0488999999999997</v>
      </c>
      <c r="J1139" s="158">
        <v>4.4950000000000001</v>
      </c>
      <c r="K1139" s="158">
        <v>4.2767999999999997</v>
      </c>
      <c r="L1139" s="158">
        <v>3.9796</v>
      </c>
      <c r="M1139" s="158">
        <v>3.8525999999999998</v>
      </c>
      <c r="N1139" s="158">
        <v>3.6947999999999999</v>
      </c>
      <c r="O1139" s="158">
        <v>4.1300999999999997</v>
      </c>
      <c r="P1139" s="158">
        <v>5.3807</v>
      </c>
      <c r="Q1139" s="158">
        <v>7.1624999999999996</v>
      </c>
      <c r="R1139" s="158">
        <v>3.4407999999999999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44774</v>
      </c>
      <c r="E1140" s="158">
        <v>3244.1444999999999</v>
      </c>
      <c r="F1140" s="158">
        <v>8.3231999999999999</v>
      </c>
      <c r="G1140" s="158">
        <v>6.4119999999999999</v>
      </c>
      <c r="H1140" s="158">
        <v>4.3769999999999998</v>
      </c>
      <c r="I1140" s="158">
        <v>4.1247999999999996</v>
      </c>
      <c r="J1140" s="158">
        <v>4.5709</v>
      </c>
      <c r="K1140" s="158">
        <v>4.3529</v>
      </c>
      <c r="L1140" s="158">
        <v>4.0551000000000004</v>
      </c>
      <c r="M1140" s="158">
        <v>3.9293999999999998</v>
      </c>
      <c r="N1140" s="158">
        <v>3.7728000000000002</v>
      </c>
      <c r="O1140" s="158">
        <v>4.2087000000000003</v>
      </c>
      <c r="P1140" s="158">
        <v>5.4528999999999996</v>
      </c>
      <c r="Q1140" s="158">
        <v>6.9092000000000002</v>
      </c>
      <c r="R1140" s="158">
        <v>3.5207999999999999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44774</v>
      </c>
      <c r="E1141" s="158">
        <v>4208.8249999999998</v>
      </c>
      <c r="F1141" s="158">
        <v>8.7645</v>
      </c>
      <c r="G1141" s="158">
        <v>6.4992999999999999</v>
      </c>
      <c r="H1141" s="158">
        <v>4.4591000000000003</v>
      </c>
      <c r="I1141" s="158">
        <v>4.0960999999999999</v>
      </c>
      <c r="J1141" s="158">
        <v>4.4885000000000002</v>
      </c>
      <c r="K1141" s="158">
        <v>4.2656000000000001</v>
      </c>
      <c r="L1141" s="158">
        <v>3.9653999999999998</v>
      </c>
      <c r="M1141" s="158">
        <v>3.8113000000000001</v>
      </c>
      <c r="N1141" s="158">
        <v>3.6516000000000002</v>
      </c>
      <c r="O1141" s="158">
        <v>3.9569000000000001</v>
      </c>
      <c r="P1141" s="158">
        <v>5.1818</v>
      </c>
      <c r="Q1141" s="158">
        <v>6.8139000000000003</v>
      </c>
      <c r="R1141" s="158">
        <v>3.3853</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44774</v>
      </c>
      <c r="E1142" s="158">
        <v>4243.6540999999997</v>
      </c>
      <c r="F1142" s="158">
        <v>8.8646999999999991</v>
      </c>
      <c r="G1142" s="158">
        <v>6.5994999999999999</v>
      </c>
      <c r="H1142" s="158">
        <v>4.5589000000000004</v>
      </c>
      <c r="I1142" s="158">
        <v>4.1961000000000004</v>
      </c>
      <c r="J1142" s="158">
        <v>4.5891000000000002</v>
      </c>
      <c r="K1142" s="158">
        <v>4.3669000000000002</v>
      </c>
      <c r="L1142" s="158">
        <v>4.0674999999999999</v>
      </c>
      <c r="M1142" s="158">
        <v>3.9142999999999999</v>
      </c>
      <c r="N1142" s="158">
        <v>3.7553999999999998</v>
      </c>
      <c r="O1142" s="158">
        <v>4.0609000000000002</v>
      </c>
      <c r="P1142" s="158">
        <v>5.2870999999999997</v>
      </c>
      <c r="Q1142" s="158">
        <v>6.7655000000000003</v>
      </c>
      <c r="R1142" s="158">
        <v>3.4885999999999999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44774</v>
      </c>
      <c r="E1143" s="158">
        <v>2136.5399000000002</v>
      </c>
      <c r="F1143" s="158">
        <v>8.0516000000000005</v>
      </c>
      <c r="G1143" s="158">
        <v>6.2769000000000004</v>
      </c>
      <c r="H1143" s="158">
        <v>4.6337999999999999</v>
      </c>
      <c r="I1143" s="158">
        <v>4.2317</v>
      </c>
      <c r="J1143" s="158">
        <v>4.57</v>
      </c>
      <c r="K1143" s="158">
        <v>4.3662999999999998</v>
      </c>
      <c r="L1143" s="158">
        <v>4.0015000000000001</v>
      </c>
      <c r="M1143" s="158">
        <v>3.8553000000000002</v>
      </c>
      <c r="N1143" s="158">
        <v>3.6922999999999999</v>
      </c>
      <c r="O1143" s="158">
        <v>3.9777</v>
      </c>
      <c r="P1143" s="158">
        <v>5.2657999999999996</v>
      </c>
      <c r="Q1143" s="158">
        <v>4.2648000000000001</v>
      </c>
      <c r="R1143" s="158">
        <v>3.4297</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44774</v>
      </c>
      <c r="E1144" s="158">
        <v>2150.2503999999999</v>
      </c>
      <c r="F1144" s="158">
        <v>8.1514000000000006</v>
      </c>
      <c r="G1144" s="158">
        <v>6.3750999999999998</v>
      </c>
      <c r="H1144" s="158">
        <v>4.7317999999999998</v>
      </c>
      <c r="I1144" s="158">
        <v>4.3293999999999997</v>
      </c>
      <c r="J1144" s="158">
        <v>4.6680000000000001</v>
      </c>
      <c r="K1144" s="158">
        <v>4.4642999999999997</v>
      </c>
      <c r="L1144" s="158">
        <v>4.1026999999999996</v>
      </c>
      <c r="M1144" s="158">
        <v>3.9581</v>
      </c>
      <c r="N1144" s="158">
        <v>3.7948</v>
      </c>
      <c r="O1144" s="158">
        <v>4.0808</v>
      </c>
      <c r="P1144" s="158">
        <v>5.3544999999999998</v>
      </c>
      <c r="Q1144" s="158">
        <v>6.7880000000000003</v>
      </c>
      <c r="R1144" s="158">
        <v>3.5316999999999998</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44774</v>
      </c>
      <c r="E1145" s="158">
        <v>3089.6624999999999</v>
      </c>
      <c r="F1145" s="158">
        <v>7.2572999999999999</v>
      </c>
      <c r="G1145" s="158">
        <v>5.4824000000000002</v>
      </c>
      <c r="H1145" s="158">
        <v>3.8386999999999998</v>
      </c>
      <c r="I1145" s="158">
        <v>3.4359000000000002</v>
      </c>
      <c r="J1145" s="158">
        <v>3.7726000000000002</v>
      </c>
      <c r="K1145" s="158">
        <v>3.5630000000000002</v>
      </c>
      <c r="L1145" s="158">
        <v>3.1938</v>
      </c>
      <c r="M1145" s="158">
        <v>3.0417000000000001</v>
      </c>
      <c r="N1145" s="158">
        <v>2.8723000000000001</v>
      </c>
      <c r="O1145" s="158">
        <v>3.1568000000000001</v>
      </c>
      <c r="P1145" s="158">
        <v>4.4081999999999999</v>
      </c>
      <c r="Q1145" s="158">
        <v>5.9021999999999997</v>
      </c>
      <c r="R1145" s="158">
        <v>2.6118000000000001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44774</v>
      </c>
      <c r="E1146" s="158">
        <v>317.43509999999998</v>
      </c>
      <c r="F1146" s="158">
        <v>7.9585999999999997</v>
      </c>
      <c r="G1146" s="158">
        <v>6.266</v>
      </c>
      <c r="H1146" s="158">
        <v>4.4356</v>
      </c>
      <c r="I1146" s="158">
        <v>4.1501000000000001</v>
      </c>
      <c r="J1146" s="158">
        <v>4.5101000000000004</v>
      </c>
      <c r="K1146" s="158">
        <v>4.2514000000000003</v>
      </c>
      <c r="L1146" s="158">
        <v>3.9487999999999999</v>
      </c>
      <c r="M1146" s="158">
        <v>3.7936000000000001</v>
      </c>
      <c r="N1146" s="158">
        <v>3.6383999999999999</v>
      </c>
      <c r="O1146" s="158">
        <v>4.0311000000000003</v>
      </c>
      <c r="P1146" s="158">
        <v>5.2763</v>
      </c>
      <c r="Q1146" s="158">
        <v>7.1548999999999996</v>
      </c>
      <c r="R1146" s="158">
        <v>3.4081000000000001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44774</v>
      </c>
      <c r="E1147" s="158">
        <v>319.6737</v>
      </c>
      <c r="F1147" s="158">
        <v>8.0513999999999992</v>
      </c>
      <c r="G1147" s="158">
        <v>6.3555000000000001</v>
      </c>
      <c r="H1147" s="158">
        <v>4.5254000000000003</v>
      </c>
      <c r="I1147" s="158">
        <v>4.2404999999999999</v>
      </c>
      <c r="J1147" s="158">
        <v>4.6002000000000001</v>
      </c>
      <c r="K1147" s="158">
        <v>4.3423999999999996</v>
      </c>
      <c r="L1147" s="158">
        <v>4.0406000000000004</v>
      </c>
      <c r="M1147" s="158">
        <v>3.8965999999999998</v>
      </c>
      <c r="N1147" s="158">
        <v>3.7473000000000001</v>
      </c>
      <c r="O1147" s="158">
        <v>4.1412000000000004</v>
      </c>
      <c r="P1147" s="158">
        <v>5.3723000000000001</v>
      </c>
      <c r="Q1147" s="158">
        <v>6.8162000000000003</v>
      </c>
      <c r="R1147" s="158">
        <v>3.5246</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44774</v>
      </c>
      <c r="E1148" s="158">
        <v>2304.6875</v>
      </c>
      <c r="F1148" s="158">
        <v>9.9723000000000006</v>
      </c>
      <c r="G1148" s="158">
        <v>7.0701999999999998</v>
      </c>
      <c r="H1148" s="158">
        <v>4.3018000000000001</v>
      </c>
      <c r="I1148" s="158">
        <v>4.0464000000000002</v>
      </c>
      <c r="J1148" s="158">
        <v>4.6523000000000003</v>
      </c>
      <c r="K1148" s="158">
        <v>4.3465999999999996</v>
      </c>
      <c r="L1148" s="158">
        <v>4.0534999999999997</v>
      </c>
      <c r="M1148" s="158">
        <v>3.9144000000000001</v>
      </c>
      <c r="N1148" s="158">
        <v>3.7511000000000001</v>
      </c>
      <c r="O1148" s="158">
        <v>4.2074999999999996</v>
      </c>
      <c r="P1148" s="158">
        <v>5.3967999999999998</v>
      </c>
      <c r="Q1148" s="158">
        <v>7.1616</v>
      </c>
      <c r="R1148" s="158">
        <v>3.5739000000000001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44774</v>
      </c>
      <c r="E1149" s="158">
        <v>2323.7847999999999</v>
      </c>
      <c r="F1149" s="158">
        <v>10.0129</v>
      </c>
      <c r="G1149" s="158">
        <v>7.1101000000000001</v>
      </c>
      <c r="H1149" s="158">
        <v>4.3418999999999999</v>
      </c>
      <c r="I1149" s="158">
        <v>4.0864000000000003</v>
      </c>
      <c r="J1149" s="158">
        <v>4.6924999999999999</v>
      </c>
      <c r="K1149" s="158">
        <v>4.3869999999999996</v>
      </c>
      <c r="L1149" s="158">
        <v>4.0944000000000003</v>
      </c>
      <c r="M1149" s="158">
        <v>3.9556</v>
      </c>
      <c r="N1149" s="158">
        <v>3.7926000000000002</v>
      </c>
      <c r="O1149" s="158">
        <v>4.2546999999999997</v>
      </c>
      <c r="P1149" s="158">
        <v>5.4748000000000001</v>
      </c>
      <c r="Q1149" s="158">
        <v>6.8350999999999997</v>
      </c>
      <c r="R1149" s="158">
        <v>3.6154000000000002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44774</v>
      </c>
      <c r="E1150" s="158">
        <v>2607.8618000000001</v>
      </c>
      <c r="F1150" s="158">
        <v>8.4570000000000007</v>
      </c>
      <c r="G1150" s="158">
        <v>6.4966999999999997</v>
      </c>
      <c r="H1150" s="158">
        <v>4.6420000000000003</v>
      </c>
      <c r="I1150" s="158">
        <v>4.3353999999999999</v>
      </c>
      <c r="J1150" s="158">
        <v>4.6547999999999998</v>
      </c>
      <c r="K1150" s="158">
        <v>4.4470999999999998</v>
      </c>
      <c r="L1150" s="158">
        <v>4.1024000000000003</v>
      </c>
      <c r="M1150" s="158">
        <v>3.9142000000000001</v>
      </c>
      <c r="N1150" s="158">
        <v>3.7576999999999998</v>
      </c>
      <c r="O1150" s="158">
        <v>3.9986000000000002</v>
      </c>
      <c r="P1150" s="158">
        <v>5.2435</v>
      </c>
      <c r="Q1150" s="158">
        <v>6.73</v>
      </c>
      <c r="R1150" s="158">
        <v>3.4885000000000002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44774</v>
      </c>
      <c r="E1151" s="158">
        <v>2592.6271000000002</v>
      </c>
      <c r="F1151" s="158">
        <v>8.3574000000000002</v>
      </c>
      <c r="G1151" s="158">
        <v>6.3967999999999998</v>
      </c>
      <c r="H1151" s="158">
        <v>4.5419999999999998</v>
      </c>
      <c r="I1151" s="158">
        <v>4.2351999999999999</v>
      </c>
      <c r="J1151" s="158">
        <v>4.5709</v>
      </c>
      <c r="K1151" s="158">
        <v>4.3716999999999997</v>
      </c>
      <c r="L1151" s="158">
        <v>4.0286</v>
      </c>
      <c r="M1151" s="158">
        <v>3.8426999999999998</v>
      </c>
      <c r="N1151" s="158">
        <v>3.6907999999999999</v>
      </c>
      <c r="O1151" s="158">
        <v>3.9407999999999999</v>
      </c>
      <c r="P1151" s="158">
        <v>5.1771000000000003</v>
      </c>
      <c r="Q1151" s="158">
        <v>5.3303000000000003</v>
      </c>
      <c r="R1151" s="158">
        <v>3.4291999999999998</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44774</v>
      </c>
      <c r="E1152" s="158">
        <v>1663.8939</v>
      </c>
      <c r="F1152" s="158">
        <v>7.6837999999999997</v>
      </c>
      <c r="G1152" s="158">
        <v>6.1262999999999996</v>
      </c>
      <c r="H1152" s="158">
        <v>4.7252999999999998</v>
      </c>
      <c r="I1152" s="158">
        <v>4.3944999999999999</v>
      </c>
      <c r="J1152" s="158">
        <v>4.6519000000000004</v>
      </c>
      <c r="K1152" s="158">
        <v>4.3013000000000003</v>
      </c>
      <c r="L1152" s="158">
        <v>3.9573</v>
      </c>
      <c r="M1152" s="158">
        <v>3.7595000000000001</v>
      </c>
      <c r="N1152" s="158">
        <v>3.6114000000000002</v>
      </c>
      <c r="O1152" s="158">
        <v>3.6419000000000001</v>
      </c>
      <c r="P1152" s="158">
        <v>4.8346999999999998</v>
      </c>
      <c r="Q1152" s="158">
        <v>6.0095999999999998</v>
      </c>
      <c r="R1152" s="158">
        <v>3.2545999999999999</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44774</v>
      </c>
      <c r="E1153" s="158">
        <v>1656.6494</v>
      </c>
      <c r="F1153" s="158">
        <v>7.6336000000000004</v>
      </c>
      <c r="G1153" s="158">
        <v>6.0766</v>
      </c>
      <c r="H1153" s="158">
        <v>4.6753999999999998</v>
      </c>
      <c r="I1153" s="158">
        <v>4.3442999999999996</v>
      </c>
      <c r="J1153" s="158">
        <v>4.6017000000000001</v>
      </c>
      <c r="K1153" s="158">
        <v>4.2507999999999999</v>
      </c>
      <c r="L1153" s="158">
        <v>3.9064000000000001</v>
      </c>
      <c r="M1153" s="158">
        <v>3.7081</v>
      </c>
      <c r="N1153" s="158">
        <v>3.5596999999999999</v>
      </c>
      <c r="O1153" s="158">
        <v>3.5901999999999998</v>
      </c>
      <c r="P1153" s="158">
        <v>4.7824</v>
      </c>
      <c r="Q1153" s="158">
        <v>5.9565999999999999</v>
      </c>
      <c r="R1153" s="158">
        <v>3.2031999999999998</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44774</v>
      </c>
      <c r="E1154" s="158">
        <v>2097.5405000000001</v>
      </c>
      <c r="F1154" s="158">
        <v>5.8076999999999996</v>
      </c>
      <c r="G1154" s="158">
        <v>5.2946</v>
      </c>
      <c r="H1154" s="158">
        <v>4.6933999999999996</v>
      </c>
      <c r="I1154" s="158">
        <v>4.5921000000000003</v>
      </c>
      <c r="J1154" s="158">
        <v>4.5643000000000002</v>
      </c>
      <c r="K1154" s="158">
        <v>4.2285000000000004</v>
      </c>
      <c r="L1154" s="158">
        <v>3.8405999999999998</v>
      </c>
      <c r="M1154" s="158">
        <v>3.6602999999999999</v>
      </c>
      <c r="N1154" s="158">
        <v>3.5129000000000001</v>
      </c>
      <c r="O1154" s="158">
        <v>3.9209999999999998</v>
      </c>
      <c r="P1154" s="158">
        <v>5.2374000000000001</v>
      </c>
      <c r="Q1154" s="158">
        <v>6.7907000000000002</v>
      </c>
      <c r="R1154" s="158">
        <v>3.3643999999999998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44774</v>
      </c>
      <c r="E1159" s="158">
        <v>2078.1642000000002</v>
      </c>
      <c r="F1159" s="158">
        <v>5.7091000000000003</v>
      </c>
      <c r="G1159" s="158">
        <v>5.1951999999999998</v>
      </c>
      <c r="H1159" s="158">
        <v>4.5933999999999999</v>
      </c>
      <c r="I1159" s="158">
        <v>4.4916999999999998</v>
      </c>
      <c r="J1159" s="158">
        <v>4.4638</v>
      </c>
      <c r="K1159" s="158">
        <v>4.1276000000000002</v>
      </c>
      <c r="L1159" s="158">
        <v>3.7401</v>
      </c>
      <c r="M1159" s="158">
        <v>3.5756999999999999</v>
      </c>
      <c r="N1159" s="158">
        <v>3.4232999999999998</v>
      </c>
      <c r="O1159" s="158">
        <v>3.8216999999999999</v>
      </c>
      <c r="P1159" s="158">
        <v>5.1349999999999998</v>
      </c>
      <c r="Q1159" s="158">
        <v>7.0242000000000004</v>
      </c>
      <c r="R1159" s="158">
        <v>3.2677999999999998</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44774</v>
      </c>
      <c r="E1160" s="158">
        <v>2945.5576000000001</v>
      </c>
      <c r="F1160" s="158">
        <v>8.4183000000000003</v>
      </c>
      <c r="G1160" s="158">
        <v>6.4341999999999997</v>
      </c>
      <c r="H1160" s="158">
        <v>4.7774000000000001</v>
      </c>
      <c r="I1160" s="158">
        <v>4.3105000000000002</v>
      </c>
      <c r="J1160" s="158">
        <v>4.5815999999999999</v>
      </c>
      <c r="K1160" s="158">
        <v>4.3493000000000004</v>
      </c>
      <c r="L1160" s="158">
        <v>4.0209999999999999</v>
      </c>
      <c r="M1160" s="158">
        <v>3.8540999999999999</v>
      </c>
      <c r="N1160" s="158">
        <v>3.6947999999999999</v>
      </c>
      <c r="O1160" s="158">
        <v>3.9664000000000001</v>
      </c>
      <c r="P1160" s="158">
        <v>5.2347000000000001</v>
      </c>
      <c r="Q1160" s="158">
        <v>7.1161000000000003</v>
      </c>
      <c r="R1160" s="158">
        <v>3.4405000000000001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44774</v>
      </c>
      <c r="E1161" s="158">
        <v>2964.9371999999998</v>
      </c>
      <c r="F1161" s="158">
        <v>8.4901</v>
      </c>
      <c r="G1161" s="158">
        <v>6.5050999999999997</v>
      </c>
      <c r="H1161" s="158">
        <v>4.8478000000000003</v>
      </c>
      <c r="I1161" s="158">
        <v>4.3807999999999998</v>
      </c>
      <c r="J1161" s="158">
        <v>4.6521999999999997</v>
      </c>
      <c r="K1161" s="158">
        <v>4.4207000000000001</v>
      </c>
      <c r="L1161" s="158">
        <v>4.093</v>
      </c>
      <c r="M1161" s="158">
        <v>3.9268000000000001</v>
      </c>
      <c r="N1161" s="158">
        <v>3.7679</v>
      </c>
      <c r="O1161" s="158">
        <v>4.0395000000000003</v>
      </c>
      <c r="P1161" s="158">
        <v>5.3086000000000002</v>
      </c>
      <c r="Q1161" s="158">
        <v>6.7904999999999998</v>
      </c>
      <c r="R1161" s="158">
        <v>3.5133000000000001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44774</v>
      </c>
      <c r="E1162" s="158">
        <v>2648.9279000000001</v>
      </c>
      <c r="F1162" s="158">
        <v>7.8902999999999999</v>
      </c>
      <c r="G1162" s="158">
        <v>5.9044999999999996</v>
      </c>
      <c r="H1162" s="158">
        <v>4.2469999999999999</v>
      </c>
      <c r="I1162" s="158">
        <v>3.7795999999999998</v>
      </c>
      <c r="J1162" s="158">
        <v>4.0496999999999996</v>
      </c>
      <c r="K1162" s="158">
        <v>3.8140999999999998</v>
      </c>
      <c r="L1162" s="158">
        <v>3.4813000000000001</v>
      </c>
      <c r="M1162" s="158">
        <v>3.3100999999999998</v>
      </c>
      <c r="N1162" s="158">
        <v>3.1467999999999998</v>
      </c>
      <c r="O1162" s="158">
        <v>3.4186999999999999</v>
      </c>
      <c r="P1162" s="158">
        <v>4.6715</v>
      </c>
      <c r="Q1162" s="158">
        <v>6.3949999999999996</v>
      </c>
      <c r="R1162" s="158">
        <v>2.8938000000000001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44774</v>
      </c>
      <c r="E1163" s="158">
        <v>1131.2239</v>
      </c>
      <c r="F1163" s="158">
        <v>6.9029999999999996</v>
      </c>
      <c r="G1163" s="158">
        <v>5.8052999999999999</v>
      </c>
      <c r="H1163" s="158">
        <v>4.6074999999999999</v>
      </c>
      <c r="I1163" s="158">
        <v>4.3627000000000002</v>
      </c>
      <c r="J1163" s="158">
        <v>4.6356000000000002</v>
      </c>
      <c r="K1163" s="158">
        <v>4.4852999999999996</v>
      </c>
      <c r="L1163" s="158">
        <v>4.0416999999999996</v>
      </c>
      <c r="M1163" s="158">
        <v>3.8285999999999998</v>
      </c>
      <c r="N1163" s="158">
        <v>3.6516000000000002</v>
      </c>
      <c r="O1163" s="158">
        <v>3.6244999999999998</v>
      </c>
      <c r="P1163" s="158"/>
      <c r="Q1163" s="158">
        <v>3.8351000000000002</v>
      </c>
      <c r="R1163" s="158">
        <v>3.3479999999999999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44774</v>
      </c>
      <c r="E1164" s="158">
        <v>1126.8838000000001</v>
      </c>
      <c r="F1164" s="158">
        <v>6.7449000000000003</v>
      </c>
      <c r="G1164" s="158">
        <v>5.6449999999999996</v>
      </c>
      <c r="H1164" s="158">
        <v>4.4477000000000002</v>
      </c>
      <c r="I1164" s="158">
        <v>4.2024999999999997</v>
      </c>
      <c r="J1164" s="158">
        <v>4.4751000000000003</v>
      </c>
      <c r="K1164" s="158">
        <v>4.3235000000000001</v>
      </c>
      <c r="L1164" s="158">
        <v>3.88</v>
      </c>
      <c r="M1164" s="158">
        <v>3.6823999999999999</v>
      </c>
      <c r="N1164" s="158">
        <v>3.5127000000000002</v>
      </c>
      <c r="O1164" s="158">
        <v>3.5023</v>
      </c>
      <c r="P1164" s="158"/>
      <c r="Q1164" s="158">
        <v>3.7134</v>
      </c>
      <c r="R1164" s="158">
        <v>3.2219000000000002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44774</v>
      </c>
      <c r="E1165" s="158">
        <v>58.595999999999997</v>
      </c>
      <c r="F1165" s="158">
        <v>7.4141000000000004</v>
      </c>
      <c r="G1165" s="158">
        <v>6.0659999999999998</v>
      </c>
      <c r="H1165" s="158">
        <v>4.6670999999999996</v>
      </c>
      <c r="I1165" s="158">
        <v>4.2605000000000004</v>
      </c>
      <c r="J1165" s="158">
        <v>4.6013000000000002</v>
      </c>
      <c r="K1165" s="158">
        <v>4.3720999999999997</v>
      </c>
      <c r="L1165" s="158">
        <v>4.0232999999999999</v>
      </c>
      <c r="M1165" s="158">
        <v>3.8788</v>
      </c>
      <c r="N1165" s="158">
        <v>3.7242000000000002</v>
      </c>
      <c r="O1165" s="158">
        <v>3.9622999999999999</v>
      </c>
      <c r="P1165" s="158">
        <v>5.2508999999999997</v>
      </c>
      <c r="Q1165" s="158">
        <v>7.4519000000000002</v>
      </c>
      <c r="R1165" s="158">
        <v>3.4609999999999999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44774</v>
      </c>
      <c r="E1166" s="158">
        <v>59.050699999999999</v>
      </c>
      <c r="F1166" s="158">
        <v>7.4806999999999997</v>
      </c>
      <c r="G1166" s="158">
        <v>6.1635999999999997</v>
      </c>
      <c r="H1166" s="158">
        <v>4.7637999999999998</v>
      </c>
      <c r="I1166" s="158">
        <v>4.3605999999999998</v>
      </c>
      <c r="J1166" s="158">
        <v>4.7004000000000001</v>
      </c>
      <c r="K1166" s="158">
        <v>4.4726999999999997</v>
      </c>
      <c r="L1166" s="158">
        <v>4.125</v>
      </c>
      <c r="M1166" s="158">
        <v>3.9773000000000001</v>
      </c>
      <c r="N1166" s="158">
        <v>3.8195999999999999</v>
      </c>
      <c r="O1166" s="158">
        <v>4.0495999999999999</v>
      </c>
      <c r="P1166" s="158">
        <v>5.3372000000000002</v>
      </c>
      <c r="Q1166" s="158">
        <v>6.8391000000000002</v>
      </c>
      <c r="R1166" s="158">
        <v>3.55</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44774</v>
      </c>
      <c r="E1167" s="158">
        <v>33.687600000000003</v>
      </c>
      <c r="F1167" s="158">
        <v>7.4775999999999998</v>
      </c>
      <c r="G1167" s="158">
        <v>6.0705</v>
      </c>
      <c r="H1167" s="158">
        <v>4.6475999999999997</v>
      </c>
      <c r="I1167" s="158">
        <v>4.2401999999999997</v>
      </c>
      <c r="J1167" s="158">
        <v>4.5823999999999998</v>
      </c>
      <c r="K1167" s="158">
        <v>4.3517000000000001</v>
      </c>
      <c r="L1167" s="158">
        <v>4.0004999999999997</v>
      </c>
      <c r="M1167" s="158">
        <v>3.8553999999999999</v>
      </c>
      <c r="N1167" s="158">
        <v>3.7000999999999999</v>
      </c>
      <c r="O1167" s="158">
        <v>3.9559000000000002</v>
      </c>
      <c r="P1167" s="158">
        <v>5.2469999999999999</v>
      </c>
      <c r="Q1167" s="158">
        <v>6.8956999999999997</v>
      </c>
      <c r="R1167" s="158">
        <v>3.4512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44774</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44774</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44774</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44774</v>
      </c>
      <c r="E1175" s="158">
        <v>4363.5973999999997</v>
      </c>
      <c r="F1175" s="158">
        <v>7.9858000000000002</v>
      </c>
      <c r="G1175" s="158">
        <v>6.2363</v>
      </c>
      <c r="H1175" s="158">
        <v>4.3899999999999997</v>
      </c>
      <c r="I1175" s="158">
        <v>4.0644</v>
      </c>
      <c r="J1175" s="158">
        <v>4.5021000000000004</v>
      </c>
      <c r="K1175" s="158">
        <v>4.3678999999999997</v>
      </c>
      <c r="L1175" s="158">
        <v>4.0526999999999997</v>
      </c>
      <c r="M1175" s="158">
        <v>3.9198</v>
      </c>
      <c r="N1175" s="158">
        <v>3.7585999999999999</v>
      </c>
      <c r="O1175" s="158">
        <v>4.0597000000000003</v>
      </c>
      <c r="P1175" s="158">
        <v>5.2968999999999999</v>
      </c>
      <c r="Q1175" s="158">
        <v>6.7622</v>
      </c>
      <c r="R1175" s="158">
        <v>3.5146000000000002</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44774</v>
      </c>
      <c r="E1176" s="158">
        <v>4337.3861999999999</v>
      </c>
      <c r="F1176" s="158">
        <v>7.8639999999999999</v>
      </c>
      <c r="G1176" s="158">
        <v>6.1144999999999996</v>
      </c>
      <c r="H1176" s="158">
        <v>4.2680999999999996</v>
      </c>
      <c r="I1176" s="158">
        <v>3.9426000000000001</v>
      </c>
      <c r="J1176" s="158">
        <v>4.38</v>
      </c>
      <c r="K1176" s="158">
        <v>4.2449000000000003</v>
      </c>
      <c r="L1176" s="158">
        <v>3.9285999999999999</v>
      </c>
      <c r="M1176" s="158">
        <v>3.7945000000000002</v>
      </c>
      <c r="N1176" s="158">
        <v>3.6322999999999999</v>
      </c>
      <c r="O1176" s="158">
        <v>3.9634999999999998</v>
      </c>
      <c r="P1176" s="158">
        <v>5.2173999999999996</v>
      </c>
      <c r="Q1176" s="158">
        <v>6.8689</v>
      </c>
      <c r="R1176" s="158">
        <v>3.3978999999999999</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44774</v>
      </c>
      <c r="E1177" s="158">
        <v>2956.7415000000001</v>
      </c>
      <c r="F1177" s="158">
        <v>8.0616000000000003</v>
      </c>
      <c r="G1177" s="158">
        <v>6.3752000000000004</v>
      </c>
      <c r="H1177" s="158">
        <v>4.5532000000000004</v>
      </c>
      <c r="I1177" s="158">
        <v>4.2347999999999999</v>
      </c>
      <c r="J1177" s="158">
        <v>4.6086</v>
      </c>
      <c r="K1177" s="158">
        <v>4.4550000000000001</v>
      </c>
      <c r="L1177" s="158">
        <v>4.0937000000000001</v>
      </c>
      <c r="M1177" s="158">
        <v>3.9188999999999998</v>
      </c>
      <c r="N1177" s="158">
        <v>3.7544</v>
      </c>
      <c r="O1177" s="158">
        <v>4.0803000000000003</v>
      </c>
      <c r="P1177" s="158">
        <v>5.3331999999999997</v>
      </c>
      <c r="Q1177" s="158">
        <v>6.7845000000000004</v>
      </c>
      <c r="R1177" s="158">
        <v>3.4931000000000001</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44774</v>
      </c>
      <c r="E1178" s="158">
        <v>2941.1489000000001</v>
      </c>
      <c r="F1178" s="158">
        <v>8.0013000000000005</v>
      </c>
      <c r="G1178" s="158">
        <v>6.3146000000000004</v>
      </c>
      <c r="H1178" s="158">
        <v>4.4927999999999999</v>
      </c>
      <c r="I1178" s="158">
        <v>4.1744000000000003</v>
      </c>
      <c r="J1178" s="158">
        <v>4.5483000000000002</v>
      </c>
      <c r="K1178" s="158">
        <v>4.3943000000000003</v>
      </c>
      <c r="L1178" s="158">
        <v>4.0324999999999998</v>
      </c>
      <c r="M1178" s="158">
        <v>3.8571</v>
      </c>
      <c r="N1178" s="158">
        <v>3.6922000000000001</v>
      </c>
      <c r="O1178" s="158">
        <v>4.0247999999999999</v>
      </c>
      <c r="P1178" s="158">
        <v>5.2759999999999998</v>
      </c>
      <c r="Q1178" s="158">
        <v>7.0486000000000004</v>
      </c>
      <c r="R1178" s="158">
        <v>3.4359999999999999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44774</v>
      </c>
      <c r="E1179" s="158">
        <v>3921.4414999999999</v>
      </c>
      <c r="F1179" s="158">
        <v>8.2289999999999992</v>
      </c>
      <c r="G1179" s="158">
        <v>6.3699000000000003</v>
      </c>
      <c r="H1179" s="158">
        <v>4.5712000000000002</v>
      </c>
      <c r="I1179" s="158">
        <v>4.2737999999999996</v>
      </c>
      <c r="J1179" s="158">
        <v>4.6235999999999997</v>
      </c>
      <c r="K1179" s="158">
        <v>4.3773</v>
      </c>
      <c r="L1179" s="158">
        <v>4.0446</v>
      </c>
      <c r="M1179" s="158">
        <v>3.9178999999999999</v>
      </c>
      <c r="N1179" s="158">
        <v>3.7713999999999999</v>
      </c>
      <c r="O1179" s="158">
        <v>4.1779000000000002</v>
      </c>
      <c r="P1179" s="158">
        <v>5.3941999999999997</v>
      </c>
      <c r="Q1179" s="158">
        <v>6.8102</v>
      </c>
      <c r="R1179" s="158">
        <v>3.5510000000000002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44774</v>
      </c>
      <c r="E1180" s="158">
        <v>3878.4792000000002</v>
      </c>
      <c r="F1180" s="158">
        <v>8.0876000000000001</v>
      </c>
      <c r="G1180" s="158">
        <v>6.2294</v>
      </c>
      <c r="H1180" s="158">
        <v>4.4306999999999999</v>
      </c>
      <c r="I1180" s="158">
        <v>4.1330999999999998</v>
      </c>
      <c r="J1180" s="158">
        <v>4.4825999999999997</v>
      </c>
      <c r="K1180" s="158">
        <v>4.2355999999999998</v>
      </c>
      <c r="L1180" s="158">
        <v>3.9016000000000002</v>
      </c>
      <c r="M1180" s="158">
        <v>3.7736999999999998</v>
      </c>
      <c r="N1180" s="158">
        <v>3.6259999999999999</v>
      </c>
      <c r="O1180" s="158">
        <v>4.0343</v>
      </c>
      <c r="P1180" s="158">
        <v>5.2481</v>
      </c>
      <c r="Q1180" s="158">
        <v>6.87</v>
      </c>
      <c r="R1180" s="158">
        <v>3.4064999999999999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44774</v>
      </c>
      <c r="E1181" s="158">
        <v>1404.5148999999999</v>
      </c>
      <c r="F1181" s="158">
        <v>8.3958999999999993</v>
      </c>
      <c r="G1181" s="158">
        <v>6.5151000000000003</v>
      </c>
      <c r="H1181" s="158">
        <v>5.0178000000000003</v>
      </c>
      <c r="I1181" s="158">
        <v>4.6001000000000003</v>
      </c>
      <c r="J1181" s="158">
        <v>4.8372000000000002</v>
      </c>
      <c r="K1181" s="158">
        <v>4.5726000000000004</v>
      </c>
      <c r="L1181" s="158">
        <v>4.1689999999999996</v>
      </c>
      <c r="M1181" s="158">
        <v>4.0190000000000001</v>
      </c>
      <c r="N1181" s="158">
        <v>3.8397000000000001</v>
      </c>
      <c r="O1181" s="158">
        <v>4.2222</v>
      </c>
      <c r="P1181" s="158">
        <v>5.4618000000000002</v>
      </c>
      <c r="Q1181" s="158">
        <v>5.7438000000000002</v>
      </c>
      <c r="R1181" s="158">
        <v>3.6213000000000002</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44774</v>
      </c>
      <c r="E1182" s="158">
        <v>1394.1128000000001</v>
      </c>
      <c r="F1182" s="158">
        <v>8.2779000000000007</v>
      </c>
      <c r="G1182" s="158">
        <v>6.4020999999999999</v>
      </c>
      <c r="H1182" s="158">
        <v>4.9069000000000003</v>
      </c>
      <c r="I1182" s="158">
        <v>4.4892000000000003</v>
      </c>
      <c r="J1182" s="158">
        <v>4.7263999999999999</v>
      </c>
      <c r="K1182" s="158">
        <v>4.4611000000000001</v>
      </c>
      <c r="L1182" s="158">
        <v>4.0564999999999998</v>
      </c>
      <c r="M1182" s="158">
        <v>3.9055</v>
      </c>
      <c r="N1182" s="158">
        <v>3.7254</v>
      </c>
      <c r="O1182" s="158">
        <v>4.1077000000000004</v>
      </c>
      <c r="P1182" s="158">
        <v>5.3365999999999998</v>
      </c>
      <c r="Q1182" s="158">
        <v>5.6146000000000003</v>
      </c>
      <c r="R1182" s="158">
        <v>3.5072000000000001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44774</v>
      </c>
      <c r="E1183" s="158">
        <v>2279.6255000000001</v>
      </c>
      <c r="F1183" s="158">
        <v>7.7864000000000004</v>
      </c>
      <c r="G1183" s="158">
        <v>6.2679999999999998</v>
      </c>
      <c r="H1183" s="158">
        <v>4.7191999999999998</v>
      </c>
      <c r="I1183" s="158">
        <v>4.3586</v>
      </c>
      <c r="J1183" s="158">
        <v>4.6712999999999996</v>
      </c>
      <c r="K1183" s="158">
        <v>4.5209000000000001</v>
      </c>
      <c r="L1183" s="158">
        <v>4.1333000000000002</v>
      </c>
      <c r="M1183" s="158">
        <v>3.9563999999999999</v>
      </c>
      <c r="N1183" s="158">
        <v>3.8003</v>
      </c>
      <c r="O1183" s="158">
        <v>4.1402999999999999</v>
      </c>
      <c r="P1183" s="158">
        <v>5.3776000000000002</v>
      </c>
      <c r="Q1183" s="158">
        <v>6.6268000000000002</v>
      </c>
      <c r="R1183" s="158">
        <v>3.5941999999999998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44774</v>
      </c>
      <c r="E1184" s="158">
        <v>2247.7148999999999</v>
      </c>
      <c r="F1184" s="158">
        <v>7.6841999999999997</v>
      </c>
      <c r="G1184" s="158">
        <v>6.1684000000000001</v>
      </c>
      <c r="H1184" s="158">
        <v>4.6210000000000004</v>
      </c>
      <c r="I1184" s="158">
        <v>4.2601000000000004</v>
      </c>
      <c r="J1184" s="158">
        <v>4.5740999999999996</v>
      </c>
      <c r="K1184" s="158">
        <v>4.4222999999999999</v>
      </c>
      <c r="L1184" s="158">
        <v>4.0347</v>
      </c>
      <c r="M1184" s="158">
        <v>3.8553000000000002</v>
      </c>
      <c r="N1184" s="158">
        <v>3.6974999999999998</v>
      </c>
      <c r="O1184" s="158">
        <v>4.0387000000000004</v>
      </c>
      <c r="P1184" s="158">
        <v>5.2811000000000003</v>
      </c>
      <c r="Q1184" s="158">
        <v>6.1553000000000004</v>
      </c>
      <c r="R1184" s="158">
        <v>3.4940000000000002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44774</v>
      </c>
      <c r="E1185" s="158">
        <v>11.5436</v>
      </c>
      <c r="F1185" s="158">
        <v>6.9576000000000002</v>
      </c>
      <c r="G1185" s="158">
        <v>5.6940999999999997</v>
      </c>
      <c r="H1185" s="158">
        <v>4.883</v>
      </c>
      <c r="I1185" s="158">
        <v>4.2076000000000002</v>
      </c>
      <c r="J1185" s="158">
        <v>4.4126000000000003</v>
      </c>
      <c r="K1185" s="158">
        <v>4.157</v>
      </c>
      <c r="L1185" s="158">
        <v>3.8580000000000001</v>
      </c>
      <c r="M1185" s="158">
        <v>3.6859000000000002</v>
      </c>
      <c r="N1185" s="158">
        <v>3.5282</v>
      </c>
      <c r="O1185" s="158">
        <v>3.6374</v>
      </c>
      <c r="P1185" s="158"/>
      <c r="Q1185" s="158">
        <v>4.0460000000000003</v>
      </c>
      <c r="R1185" s="158">
        <v>3.2746</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44774</v>
      </c>
      <c r="E1186" s="158">
        <v>11.4811</v>
      </c>
      <c r="F1186" s="158">
        <v>6.9954000000000001</v>
      </c>
      <c r="G1186" s="158">
        <v>5.6191000000000004</v>
      </c>
      <c r="H1186" s="158">
        <v>4.7731000000000003</v>
      </c>
      <c r="I1186" s="158">
        <v>4.0711000000000004</v>
      </c>
      <c r="J1186" s="158">
        <v>4.2610999999999999</v>
      </c>
      <c r="K1186" s="158">
        <v>4.0071000000000003</v>
      </c>
      <c r="L1186" s="158">
        <v>3.7061999999999999</v>
      </c>
      <c r="M1186" s="158">
        <v>3.5320999999999998</v>
      </c>
      <c r="N1186" s="158">
        <v>3.3727999999999998</v>
      </c>
      <c r="O1186" s="158">
        <v>3.4821</v>
      </c>
      <c r="P1186" s="158"/>
      <c r="Q1186" s="158">
        <v>3.89</v>
      </c>
      <c r="R1186" s="158">
        <v>3.1193</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44774</v>
      </c>
      <c r="E1187" s="158">
        <v>2368.1383999999998</v>
      </c>
      <c r="F1187" s="158">
        <v>6.8647</v>
      </c>
      <c r="G1187" s="158">
        <v>5.9996</v>
      </c>
      <c r="H1187" s="158">
        <v>4.6323999999999996</v>
      </c>
      <c r="I1187" s="158">
        <v>4.5359999999999996</v>
      </c>
      <c r="J1187" s="158">
        <v>4.8064999999999998</v>
      </c>
      <c r="K1187" s="158">
        <v>4.5576999999999996</v>
      </c>
      <c r="L1187" s="158">
        <v>4.5216000000000003</v>
      </c>
      <c r="M1187" s="158">
        <v>4.3960999999999997</v>
      </c>
      <c r="N1187" s="158">
        <v>4.2004999999999999</v>
      </c>
      <c r="O1187" s="158">
        <v>3.9655999999999998</v>
      </c>
      <c r="P1187" s="158">
        <v>5.2724000000000002</v>
      </c>
      <c r="Q1187" s="158">
        <v>6.8338000000000001</v>
      </c>
      <c r="R1187" s="158">
        <v>3.6457999999999999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44774</v>
      </c>
      <c r="E1188" s="158">
        <v>2350.2366999999999</v>
      </c>
      <c r="F1188" s="158">
        <v>6.8174999999999999</v>
      </c>
      <c r="G1188" s="158">
        <v>5.9504999999999999</v>
      </c>
      <c r="H1188" s="158">
        <v>4.5826000000000002</v>
      </c>
      <c r="I1188" s="158">
        <v>4.4856999999999996</v>
      </c>
      <c r="J1188" s="158">
        <v>4.7557</v>
      </c>
      <c r="K1188" s="158">
        <v>4.5058999999999996</v>
      </c>
      <c r="L1188" s="158">
        <v>4.4699</v>
      </c>
      <c r="M1188" s="158">
        <v>4.3440000000000003</v>
      </c>
      <c r="N1188" s="158">
        <v>4.1481000000000003</v>
      </c>
      <c r="O1188" s="158">
        <v>3.9089</v>
      </c>
      <c r="P1188" s="158">
        <v>5.1913</v>
      </c>
      <c r="Q1188" s="158">
        <v>7.1017999999999999</v>
      </c>
      <c r="R1188" s="158">
        <v>3.5937999999999999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44774</v>
      </c>
      <c r="E1189" s="158">
        <v>5234.8833000000004</v>
      </c>
      <c r="F1189" s="158">
        <v>7.6022999999999996</v>
      </c>
      <c r="G1189" s="158">
        <v>6.1340000000000003</v>
      </c>
      <c r="H1189" s="158">
        <v>4.5351999999999997</v>
      </c>
      <c r="I1189" s="158">
        <v>4.1878000000000002</v>
      </c>
      <c r="J1189" s="158">
        <v>4.5209999999999999</v>
      </c>
      <c r="K1189" s="158">
        <v>4.2342000000000004</v>
      </c>
      <c r="L1189" s="158">
        <v>3.9420000000000002</v>
      </c>
      <c r="M1189" s="158">
        <v>3.819</v>
      </c>
      <c r="N1189" s="158">
        <v>3.6448999999999998</v>
      </c>
      <c r="O1189" s="158">
        <v>4.0312999999999999</v>
      </c>
      <c r="P1189" s="158">
        <v>5.3075999999999999</v>
      </c>
      <c r="Q1189" s="158">
        <v>6.8510999999999997</v>
      </c>
      <c r="R1189" s="158">
        <v>3.4028</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44774</v>
      </c>
      <c r="E1190" s="158">
        <v>5281.5276000000003</v>
      </c>
      <c r="F1190" s="158">
        <v>7.7417999999999996</v>
      </c>
      <c r="G1190" s="158">
        <v>6.2739000000000003</v>
      </c>
      <c r="H1190" s="158">
        <v>4.6757</v>
      </c>
      <c r="I1190" s="158">
        <v>4.3284000000000002</v>
      </c>
      <c r="J1190" s="158">
        <v>4.6616</v>
      </c>
      <c r="K1190" s="158">
        <v>4.375</v>
      </c>
      <c r="L1190" s="158">
        <v>4.0831</v>
      </c>
      <c r="M1190" s="158">
        <v>3.9618000000000002</v>
      </c>
      <c r="N1190" s="158">
        <v>3.7890999999999999</v>
      </c>
      <c r="O1190" s="158">
        <v>4.1567999999999996</v>
      </c>
      <c r="P1190" s="158">
        <v>5.4176000000000002</v>
      </c>
      <c r="Q1190" s="158">
        <v>6.8513999999999999</v>
      </c>
      <c r="R1190" s="158">
        <v>3.5424000000000002</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44774</v>
      </c>
      <c r="E1191" s="158">
        <v>4715.3297000000002</v>
      </c>
      <c r="F1191" s="158">
        <v>6.9819000000000004</v>
      </c>
      <c r="G1191" s="158">
        <v>5.5136000000000003</v>
      </c>
      <c r="H1191" s="158">
        <v>3.9154</v>
      </c>
      <c r="I1191" s="158">
        <v>3.5674999999999999</v>
      </c>
      <c r="J1191" s="158">
        <v>3.899</v>
      </c>
      <c r="K1191" s="158">
        <v>3.6092</v>
      </c>
      <c r="L1191" s="158">
        <v>3.3111000000000002</v>
      </c>
      <c r="M1191" s="158">
        <v>3.1827999999999999</v>
      </c>
      <c r="N1191" s="158">
        <v>3.0043000000000002</v>
      </c>
      <c r="O1191" s="158">
        <v>3.3628</v>
      </c>
      <c r="P1191" s="158">
        <v>4.5502000000000002</v>
      </c>
      <c r="Q1191" s="158">
        <v>6.5651999999999999</v>
      </c>
      <c r="R1191" s="158">
        <v>2.7559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44774</v>
      </c>
      <c r="E1192" s="158">
        <v>1207.3747000000001</v>
      </c>
      <c r="F1192" s="158">
        <v>8.4423999999999992</v>
      </c>
      <c r="G1192" s="158">
        <v>6.2792000000000003</v>
      </c>
      <c r="H1192" s="158">
        <v>4.6060999999999996</v>
      </c>
      <c r="I1192" s="158">
        <v>4.2964000000000002</v>
      </c>
      <c r="J1192" s="158">
        <v>4.5077999999999996</v>
      </c>
      <c r="K1192" s="158">
        <v>4.1296999999999997</v>
      </c>
      <c r="L1192" s="158">
        <v>3.8620999999999999</v>
      </c>
      <c r="M1192" s="158">
        <v>3.7288000000000001</v>
      </c>
      <c r="N1192" s="158">
        <v>3.5979999999999999</v>
      </c>
      <c r="O1192" s="158">
        <v>3.7926000000000002</v>
      </c>
      <c r="P1192" s="158"/>
      <c r="Q1192" s="158">
        <v>4.5586000000000002</v>
      </c>
      <c r="R1192" s="158">
        <v>3.3660000000000001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44774</v>
      </c>
      <c r="E1193" s="158">
        <v>1202.1578</v>
      </c>
      <c r="F1193" s="158">
        <v>8.3423999999999996</v>
      </c>
      <c r="G1193" s="158">
        <v>6.1818</v>
      </c>
      <c r="H1193" s="158">
        <v>4.5083000000000002</v>
      </c>
      <c r="I1193" s="158">
        <v>4.1981999999999999</v>
      </c>
      <c r="J1193" s="158">
        <v>4.4096000000000002</v>
      </c>
      <c r="K1193" s="158">
        <v>4.0305</v>
      </c>
      <c r="L1193" s="158">
        <v>3.7618999999999998</v>
      </c>
      <c r="M1193" s="158">
        <v>3.6269999999999998</v>
      </c>
      <c r="N1193" s="158">
        <v>3.4952000000000001</v>
      </c>
      <c r="O1193" s="158">
        <v>3.6892999999999998</v>
      </c>
      <c r="P1193" s="158"/>
      <c r="Q1193" s="158">
        <v>4.4516</v>
      </c>
      <c r="R1193" s="158">
        <v>3.2631999999999999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44774</v>
      </c>
      <c r="E1194" s="158">
        <v>279.12290000000002</v>
      </c>
      <c r="F1194" s="158">
        <v>6.9711999999999996</v>
      </c>
      <c r="G1194" s="158">
        <v>5.9004000000000003</v>
      </c>
      <c r="H1194" s="158">
        <v>4.9177</v>
      </c>
      <c r="I1194" s="158">
        <v>4.5361000000000002</v>
      </c>
      <c r="J1194" s="158">
        <v>4.6864999999999997</v>
      </c>
      <c r="K1194" s="158">
        <v>4.3784000000000001</v>
      </c>
      <c r="L1194" s="158">
        <v>4.0277000000000003</v>
      </c>
      <c r="M1194" s="158">
        <v>3.851</v>
      </c>
      <c r="N1194" s="158">
        <v>3.6915</v>
      </c>
      <c r="O1194" s="158">
        <v>4.0374999999999996</v>
      </c>
      <c r="P1194" s="158">
        <v>5.3155000000000001</v>
      </c>
      <c r="Q1194" s="158">
        <v>7.1231999999999998</v>
      </c>
      <c r="R1194" s="158">
        <v>3.4405999999999999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44774</v>
      </c>
      <c r="E1195" s="158">
        <v>281.41899999999998</v>
      </c>
      <c r="F1195" s="158">
        <v>7.07</v>
      </c>
      <c r="G1195" s="158">
        <v>6.0124000000000004</v>
      </c>
      <c r="H1195" s="158">
        <v>5.0316000000000001</v>
      </c>
      <c r="I1195" s="158">
        <v>4.6505999999999998</v>
      </c>
      <c r="J1195" s="158">
        <v>4.8025000000000002</v>
      </c>
      <c r="K1195" s="158">
        <v>4.4964000000000004</v>
      </c>
      <c r="L1195" s="158">
        <v>4.1441999999999997</v>
      </c>
      <c r="M1195" s="158">
        <v>3.9651999999999998</v>
      </c>
      <c r="N1195" s="158">
        <v>3.8033000000000001</v>
      </c>
      <c r="O1195" s="158">
        <v>4.1745999999999999</v>
      </c>
      <c r="P1195" s="158">
        <v>5.4218000000000002</v>
      </c>
      <c r="Q1195" s="158">
        <v>6.8365999999999998</v>
      </c>
      <c r="R1195" s="158">
        <v>3.5640999999999998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44774</v>
      </c>
      <c r="E1196" s="158">
        <v>10.824400000000001</v>
      </c>
      <c r="F1196" s="158">
        <v>6.7453000000000003</v>
      </c>
      <c r="G1196" s="158">
        <v>5.6226000000000003</v>
      </c>
      <c r="H1196" s="158">
        <v>4.3391000000000002</v>
      </c>
      <c r="I1196" s="158">
        <v>4.0526999999999997</v>
      </c>
      <c r="J1196" s="158">
        <v>4.4000000000000004</v>
      </c>
      <c r="K1196" s="158">
        <v>4.1292999999999997</v>
      </c>
      <c r="L1196" s="158">
        <v>3.9897</v>
      </c>
      <c r="M1196" s="158">
        <v>4.0113000000000003</v>
      </c>
      <c r="N1196" s="158">
        <v>3.9817999999999998</v>
      </c>
      <c r="O1196" s="158"/>
      <c r="P1196" s="158"/>
      <c r="Q1196" s="158">
        <v>4.3049999999999997</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44774</v>
      </c>
      <c r="E1197" s="158">
        <v>10.824999999999999</v>
      </c>
      <c r="F1197" s="158">
        <v>6.7449000000000003</v>
      </c>
      <c r="G1197" s="158">
        <v>5.6223000000000001</v>
      </c>
      <c r="H1197" s="158">
        <v>4.2906000000000004</v>
      </c>
      <c r="I1197" s="158">
        <v>4.0282999999999998</v>
      </c>
      <c r="J1197" s="158">
        <v>4.3997999999999999</v>
      </c>
      <c r="K1197" s="158">
        <v>4.1289999999999996</v>
      </c>
      <c r="L1197" s="158">
        <v>3.9895</v>
      </c>
      <c r="M1197" s="158">
        <v>4.0124000000000004</v>
      </c>
      <c r="N1197" s="158">
        <v>3.9815999999999998</v>
      </c>
      <c r="O1197" s="158"/>
      <c r="P1197" s="158"/>
      <c r="Q1197" s="158">
        <v>4.3080999999999996</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44774</v>
      </c>
      <c r="E1198" s="158">
        <v>10.824400000000001</v>
      </c>
      <c r="F1198" s="158">
        <v>6.7453000000000003</v>
      </c>
      <c r="G1198" s="158">
        <v>5.6226000000000003</v>
      </c>
      <c r="H1198" s="158">
        <v>4.3391000000000002</v>
      </c>
      <c r="I1198" s="158">
        <v>4.0526999999999997</v>
      </c>
      <c r="J1198" s="158">
        <v>4.4000000000000004</v>
      </c>
      <c r="K1198" s="158">
        <v>4.1292999999999997</v>
      </c>
      <c r="L1198" s="158">
        <v>3.9897</v>
      </c>
      <c r="M1198" s="158">
        <v>4.0113000000000003</v>
      </c>
      <c r="N1198" s="158">
        <v>3.9817999999999998</v>
      </c>
      <c r="O1198" s="158"/>
      <c r="P1198" s="158"/>
      <c r="Q1198" s="158">
        <v>4.3049999999999997</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44774</v>
      </c>
      <c r="E1199" s="158">
        <v>10.829700000000001</v>
      </c>
      <c r="F1199" s="158">
        <v>6.742</v>
      </c>
      <c r="G1199" s="158">
        <v>5.7323000000000004</v>
      </c>
      <c r="H1199" s="158">
        <v>4.3852000000000002</v>
      </c>
      <c r="I1199" s="158">
        <v>4.0990000000000002</v>
      </c>
      <c r="J1199" s="158">
        <v>4.3868999999999998</v>
      </c>
      <c r="K1199" s="158">
        <v>4.1272000000000002</v>
      </c>
      <c r="L1199" s="158">
        <v>4.0244999999999997</v>
      </c>
      <c r="M1199" s="158">
        <v>4.0434000000000001</v>
      </c>
      <c r="N1199" s="158">
        <v>4.0176999999999996</v>
      </c>
      <c r="O1199" s="158"/>
      <c r="P1199" s="158"/>
      <c r="Q1199" s="158">
        <v>4.3322000000000003</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44774</v>
      </c>
      <c r="E1200" s="158">
        <v>34.162700000000001</v>
      </c>
      <c r="F1200" s="158">
        <v>6.7323000000000004</v>
      </c>
      <c r="G1200" s="158">
        <v>5.6295999999999999</v>
      </c>
      <c r="H1200" s="158">
        <v>4.3383000000000003</v>
      </c>
      <c r="I1200" s="158">
        <v>4.0663</v>
      </c>
      <c r="J1200" s="158">
        <v>4.4316000000000004</v>
      </c>
      <c r="K1200" s="158">
        <v>4.1589</v>
      </c>
      <c r="L1200" s="158">
        <v>4.0198999999999998</v>
      </c>
      <c r="M1200" s="158">
        <v>4.0437000000000003</v>
      </c>
      <c r="N1200" s="158">
        <v>3.9394</v>
      </c>
      <c r="O1200" s="158">
        <v>4.6475</v>
      </c>
      <c r="P1200" s="158">
        <v>5.6303000000000001</v>
      </c>
      <c r="Q1200" s="158">
        <v>7.5637999999999996</v>
      </c>
      <c r="R1200" s="158">
        <v>4.1142000000000003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44774</v>
      </c>
      <c r="E1201" s="158">
        <v>34.795999999999999</v>
      </c>
      <c r="F1201" s="158">
        <v>6.9245000000000001</v>
      </c>
      <c r="G1201" s="158">
        <v>5.9120999999999997</v>
      </c>
      <c r="H1201" s="158">
        <v>4.5895000000000001</v>
      </c>
      <c r="I1201" s="158">
        <v>4.3228999999999997</v>
      </c>
      <c r="J1201" s="158">
        <v>4.6814</v>
      </c>
      <c r="K1201" s="158">
        <v>4.4131999999999998</v>
      </c>
      <c r="L1201" s="158">
        <v>4.2766000000000002</v>
      </c>
      <c r="M1201" s="158">
        <v>4.3028000000000004</v>
      </c>
      <c r="N1201" s="158">
        <v>4.2152000000000003</v>
      </c>
      <c r="O1201" s="158">
        <v>4.9837999999999996</v>
      </c>
      <c r="P1201" s="158">
        <v>5.9225000000000003</v>
      </c>
      <c r="Q1201" s="158">
        <v>7.3010999999999999</v>
      </c>
      <c r="R1201" s="158">
        <v>4.4347000000000003</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44774</v>
      </c>
      <c r="E1202" s="158">
        <v>29.0959</v>
      </c>
      <c r="F1202" s="158">
        <v>8.4069000000000003</v>
      </c>
      <c r="G1202" s="158">
        <v>6.3174999999999999</v>
      </c>
      <c r="H1202" s="158">
        <v>4.6635999999999997</v>
      </c>
      <c r="I1202" s="158">
        <v>4.2542</v>
      </c>
      <c r="J1202" s="158">
        <v>4.4968000000000004</v>
      </c>
      <c r="K1202" s="158">
        <v>4.1695000000000002</v>
      </c>
      <c r="L1202" s="158">
        <v>3.9098999999999999</v>
      </c>
      <c r="M1202" s="158">
        <v>3.7406999999999999</v>
      </c>
      <c r="N1202" s="158">
        <v>3.6105</v>
      </c>
      <c r="O1202" s="158">
        <v>3.7650999999999999</v>
      </c>
      <c r="P1202" s="158">
        <v>4.8425000000000002</v>
      </c>
      <c r="Q1202" s="158">
        <v>6.7592999999999996</v>
      </c>
      <c r="R1202" s="158">
        <v>3.3696000000000002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44774</v>
      </c>
      <c r="E1203" s="158">
        <v>28.977</v>
      </c>
      <c r="F1203" s="158">
        <v>8.3154000000000003</v>
      </c>
      <c r="G1203" s="158">
        <v>6.1753</v>
      </c>
      <c r="H1203" s="158">
        <v>4.5385999999999997</v>
      </c>
      <c r="I1203" s="158">
        <v>4.1452999999999998</v>
      </c>
      <c r="J1203" s="158">
        <v>4.3925000000000001</v>
      </c>
      <c r="K1203" s="158">
        <v>4.0679999999999996</v>
      </c>
      <c r="L1203" s="158">
        <v>3.8077000000000001</v>
      </c>
      <c r="M1203" s="158">
        <v>3.6375999999999999</v>
      </c>
      <c r="N1203" s="158">
        <v>3.5070000000000001</v>
      </c>
      <c r="O1203" s="158">
        <v>3.6684000000000001</v>
      </c>
      <c r="P1203" s="158">
        <v>4.7607999999999997</v>
      </c>
      <c r="Q1203" s="158">
        <v>6.6966000000000001</v>
      </c>
      <c r="R1203" s="158">
        <v>3.2663000000000002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44774</v>
      </c>
      <c r="E1204" s="158">
        <v>3380.0536000000002</v>
      </c>
      <c r="F1204" s="158">
        <v>8.2152999999999992</v>
      </c>
      <c r="G1204" s="158">
        <v>6.3564999999999996</v>
      </c>
      <c r="H1204" s="158">
        <v>4.8220000000000001</v>
      </c>
      <c r="I1204" s="158">
        <v>4.4135</v>
      </c>
      <c r="J1204" s="158">
        <v>4.6637000000000004</v>
      </c>
      <c r="K1204" s="158">
        <v>4.3758999999999997</v>
      </c>
      <c r="L1204" s="158">
        <v>4.0476999999999999</v>
      </c>
      <c r="M1204" s="158">
        <v>3.9135</v>
      </c>
      <c r="N1204" s="158">
        <v>3.7648999999999999</v>
      </c>
      <c r="O1204" s="158">
        <v>4.0949</v>
      </c>
      <c r="P1204" s="158">
        <v>5.3186</v>
      </c>
      <c r="Q1204" s="158">
        <v>6.7579000000000002</v>
      </c>
      <c r="R1204" s="158">
        <v>3.5215000000000001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44774</v>
      </c>
      <c r="E1205" s="158">
        <v>3387.9847</v>
      </c>
      <c r="F1205" s="158">
        <v>8.1163000000000007</v>
      </c>
      <c r="G1205" s="158">
        <v>6.2553999999999998</v>
      </c>
      <c r="H1205" s="158">
        <v>4.7203999999999997</v>
      </c>
      <c r="I1205" s="158">
        <v>4.3120000000000003</v>
      </c>
      <c r="J1205" s="158">
        <v>4.5622999999999996</v>
      </c>
      <c r="K1205" s="158">
        <v>4.274</v>
      </c>
      <c r="L1205" s="158">
        <v>3.9455</v>
      </c>
      <c r="M1205" s="158">
        <v>3.8109000000000002</v>
      </c>
      <c r="N1205" s="158">
        <v>3.6617000000000002</v>
      </c>
      <c r="O1205" s="158">
        <v>4.0063000000000004</v>
      </c>
      <c r="P1205" s="158">
        <v>5.2298999999999998</v>
      </c>
      <c r="Q1205" s="158">
        <v>6.7404000000000002</v>
      </c>
      <c r="R1205" s="158">
        <v>3.4274</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44774</v>
      </c>
      <c r="E1206" s="158">
        <v>3356.2680999999998</v>
      </c>
      <c r="F1206" s="158">
        <v>8.1146999999999991</v>
      </c>
      <c r="G1206" s="158">
        <v>6.2568000000000001</v>
      </c>
      <c r="H1206" s="158">
        <v>4.7218</v>
      </c>
      <c r="I1206" s="158">
        <v>4.3132999999999999</v>
      </c>
      <c r="J1206" s="158">
        <v>4.5621</v>
      </c>
      <c r="K1206" s="158">
        <v>4.2746000000000004</v>
      </c>
      <c r="L1206" s="158">
        <v>3.9459</v>
      </c>
      <c r="M1206" s="158">
        <v>3.8111000000000002</v>
      </c>
      <c r="N1206" s="158">
        <v>3.6616</v>
      </c>
      <c r="O1206" s="158">
        <v>4.0057999999999998</v>
      </c>
      <c r="P1206" s="158">
        <v>5.2289000000000003</v>
      </c>
      <c r="Q1206" s="158">
        <v>6.6736000000000004</v>
      </c>
      <c r="R1206" s="158">
        <v>3.427</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44774</v>
      </c>
      <c r="E1207" s="158">
        <v>3027.6257599999999</v>
      </c>
      <c r="F1207" s="158">
        <v>7.6322999999999999</v>
      </c>
      <c r="G1207" s="158">
        <v>6.1974999999999998</v>
      </c>
      <c r="H1207" s="158">
        <v>4.5918000000000001</v>
      </c>
      <c r="I1207" s="158">
        <v>4.2831000000000001</v>
      </c>
      <c r="J1207" s="158">
        <v>4.6039000000000003</v>
      </c>
      <c r="K1207" s="158">
        <v>4.3524000000000003</v>
      </c>
      <c r="L1207" s="158">
        <v>4.0101000000000004</v>
      </c>
      <c r="M1207" s="158">
        <v>3.8052000000000001</v>
      </c>
      <c r="N1207" s="158">
        <v>3.6434000000000002</v>
      </c>
      <c r="O1207" s="158">
        <v>3.8317000000000001</v>
      </c>
      <c r="P1207" s="158">
        <v>3.2322000000000002</v>
      </c>
      <c r="Q1207" s="158">
        <v>6.3727</v>
      </c>
      <c r="R1207" s="158">
        <v>3.38</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44774</v>
      </c>
      <c r="E1208" s="158">
        <v>3050.0136000000002</v>
      </c>
      <c r="F1208" s="158">
        <v>7.7409999999999997</v>
      </c>
      <c r="G1208" s="158">
        <v>6.3071999999999999</v>
      </c>
      <c r="H1208" s="158">
        <v>4.7016999999999998</v>
      </c>
      <c r="I1208" s="158">
        <v>4.3930999999999996</v>
      </c>
      <c r="J1208" s="158">
        <v>4.7144000000000004</v>
      </c>
      <c r="K1208" s="158">
        <v>4.5096999999999996</v>
      </c>
      <c r="L1208" s="158">
        <v>4.1459999999999999</v>
      </c>
      <c r="M1208" s="158">
        <v>3.9285999999999999</v>
      </c>
      <c r="N1208" s="158">
        <v>3.7572999999999999</v>
      </c>
      <c r="O1208" s="158">
        <v>3.9096000000000002</v>
      </c>
      <c r="P1208" s="158">
        <v>3.3086000000000002</v>
      </c>
      <c r="Q1208" s="158">
        <v>5.7344999999999997</v>
      </c>
      <c r="R1208" s="158">
        <v>3.4792000000000001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44774</v>
      </c>
      <c r="E1212" s="158">
        <v>3407.4234000000001</v>
      </c>
      <c r="F1212" s="158">
        <v>8.1738999999999997</v>
      </c>
      <c r="G1212" s="158">
        <v>6.3296999999999999</v>
      </c>
      <c r="H1212" s="158">
        <v>4.4564000000000004</v>
      </c>
      <c r="I1212" s="158">
        <v>4.0621</v>
      </c>
      <c r="J1212" s="158">
        <v>4.4969999999999999</v>
      </c>
      <c r="K1212" s="158">
        <v>4.3114999999999997</v>
      </c>
      <c r="L1212" s="158">
        <v>4.0654000000000003</v>
      </c>
      <c r="M1212" s="158">
        <v>3.9319999999999999</v>
      </c>
      <c r="N1212" s="158">
        <v>3.7646999999999999</v>
      </c>
      <c r="O1212" s="158">
        <v>4.1557000000000004</v>
      </c>
      <c r="P1212" s="158">
        <v>5.3921000000000001</v>
      </c>
      <c r="Q1212" s="158">
        <v>6.8480999999999996</v>
      </c>
      <c r="R1212" s="158">
        <v>3.5266999999999999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44774</v>
      </c>
      <c r="E1213" s="158">
        <v>3378.3220999999999</v>
      </c>
      <c r="F1213" s="158">
        <v>8.0563000000000002</v>
      </c>
      <c r="G1213" s="158">
        <v>6.2104999999999997</v>
      </c>
      <c r="H1213" s="158">
        <v>4.3346999999999998</v>
      </c>
      <c r="I1213" s="158">
        <v>3.9409999999999998</v>
      </c>
      <c r="J1213" s="158">
        <v>4.3780999999999999</v>
      </c>
      <c r="K1213" s="158">
        <v>4.1924000000000001</v>
      </c>
      <c r="L1213" s="158">
        <v>3.9491999999999998</v>
      </c>
      <c r="M1213" s="158">
        <v>3.8159000000000001</v>
      </c>
      <c r="N1213" s="158">
        <v>3.6465000000000001</v>
      </c>
      <c r="O1213" s="158">
        <v>4.0339999999999998</v>
      </c>
      <c r="P1213" s="158">
        <v>5.2912999999999997</v>
      </c>
      <c r="Q1213" s="158">
        <v>7.0270000000000001</v>
      </c>
      <c r="R1213" s="158">
        <v>3.4083999999999999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44774</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44774</v>
      </c>
      <c r="E1218" s="158">
        <v>1046.7931000000001</v>
      </c>
      <c r="F1218" s="158">
        <v>7.0204000000000004</v>
      </c>
      <c r="G1218" s="158">
        <v>5.8933</v>
      </c>
      <c r="H1218" s="158">
        <v>4.8232999999999997</v>
      </c>
      <c r="I1218" s="158">
        <v>4.5572999999999997</v>
      </c>
      <c r="J1218" s="158">
        <v>4.8000999999999996</v>
      </c>
      <c r="K1218" s="158">
        <v>4.4623999999999997</v>
      </c>
      <c r="L1218" s="158">
        <v>4.0747</v>
      </c>
      <c r="M1218" s="158">
        <v>3.8927</v>
      </c>
      <c r="N1218" s="158">
        <v>3.7391999999999999</v>
      </c>
      <c r="O1218" s="158"/>
      <c r="P1218" s="158"/>
      <c r="Q1218" s="158">
        <v>3.6549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44774</v>
      </c>
      <c r="E1219" s="158">
        <v>1044.7855999999999</v>
      </c>
      <c r="F1219" s="158">
        <v>6.8731</v>
      </c>
      <c r="G1219" s="158">
        <v>5.7438000000000002</v>
      </c>
      <c r="H1219" s="158">
        <v>4.6736000000000004</v>
      </c>
      <c r="I1219" s="158">
        <v>4.4066000000000001</v>
      </c>
      <c r="J1219" s="158">
        <v>4.6497999999999999</v>
      </c>
      <c r="K1219" s="158">
        <v>4.3106</v>
      </c>
      <c r="L1219" s="158">
        <v>3.9217</v>
      </c>
      <c r="M1219" s="158">
        <v>3.7383000000000002</v>
      </c>
      <c r="N1219" s="158">
        <v>3.5836999999999999</v>
      </c>
      <c r="O1219" s="158"/>
      <c r="P1219" s="158"/>
      <c r="Q1219" s="158">
        <v>3.4988000000000001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44774</v>
      </c>
      <c r="E1220" s="158">
        <v>2061.0742</v>
      </c>
      <c r="F1220" s="158">
        <v>7.8841000000000001</v>
      </c>
      <c r="G1220" s="158">
        <v>6.2450999999999999</v>
      </c>
      <c r="H1220" s="158">
        <v>4.4724000000000004</v>
      </c>
      <c r="I1220" s="158">
        <v>4.1619999999999999</v>
      </c>
      <c r="J1220" s="158">
        <v>4.5449999999999999</v>
      </c>
      <c r="K1220" s="158">
        <v>4.3407</v>
      </c>
      <c r="L1220" s="158">
        <v>3.9958</v>
      </c>
      <c r="M1220" s="158">
        <v>3.8376999999999999</v>
      </c>
      <c r="N1220" s="158">
        <v>3.6905000000000001</v>
      </c>
      <c r="O1220" s="158">
        <v>4.0564999999999998</v>
      </c>
      <c r="P1220" s="158">
        <v>4.5030000000000001</v>
      </c>
      <c r="Q1220" s="158">
        <v>6.7077</v>
      </c>
      <c r="R1220" s="158">
        <v>3.4594</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44774</v>
      </c>
      <c r="E1221" s="158">
        <v>2080.4052000000001</v>
      </c>
      <c r="F1221" s="158">
        <v>7.9828000000000001</v>
      </c>
      <c r="G1221" s="158">
        <v>6.3451000000000004</v>
      </c>
      <c r="H1221" s="158">
        <v>4.5720999999999998</v>
      </c>
      <c r="I1221" s="158">
        <v>4.2617000000000003</v>
      </c>
      <c r="J1221" s="158">
        <v>4.6452</v>
      </c>
      <c r="K1221" s="158">
        <v>4.4419000000000004</v>
      </c>
      <c r="L1221" s="158">
        <v>4.0978000000000003</v>
      </c>
      <c r="M1221" s="158">
        <v>3.9407000000000001</v>
      </c>
      <c r="N1221" s="158">
        <v>3.7919999999999998</v>
      </c>
      <c r="O1221" s="158">
        <v>4.1569000000000003</v>
      </c>
      <c r="P1221" s="158">
        <v>4.6041999999999996</v>
      </c>
      <c r="Q1221" s="158">
        <v>6.3704999999999998</v>
      </c>
      <c r="R1221" s="158">
        <v>3.5573999999999999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44774</v>
      </c>
      <c r="E1222" s="158">
        <v>3538.0551999999998</v>
      </c>
      <c r="F1222" s="158">
        <v>8.0681999999999992</v>
      </c>
      <c r="G1222" s="158">
        <v>6.3548</v>
      </c>
      <c r="H1222" s="158">
        <v>4.7583000000000002</v>
      </c>
      <c r="I1222" s="158">
        <v>4.4264999999999999</v>
      </c>
      <c r="J1222" s="158">
        <v>4.7194000000000003</v>
      </c>
      <c r="K1222" s="158">
        <v>4.4496000000000002</v>
      </c>
      <c r="L1222" s="158">
        <v>4.1082000000000001</v>
      </c>
      <c r="M1222" s="158">
        <v>3.9636</v>
      </c>
      <c r="N1222" s="158">
        <v>3.8067000000000002</v>
      </c>
      <c r="O1222" s="158">
        <v>4.1223000000000001</v>
      </c>
      <c r="P1222" s="158">
        <v>5.3766999999999996</v>
      </c>
      <c r="Q1222" s="158">
        <v>6.7929000000000004</v>
      </c>
      <c r="R1222" s="158">
        <v>3.5545</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44774</v>
      </c>
      <c r="E1223" s="158">
        <v>3227.4054000000001</v>
      </c>
      <c r="F1223" s="158">
        <v>7.4420000000000002</v>
      </c>
      <c r="G1223" s="158">
        <v>5.7286000000000001</v>
      </c>
      <c r="H1223" s="158">
        <v>4.1318000000000001</v>
      </c>
      <c r="I1223" s="158">
        <v>3.7997999999999998</v>
      </c>
      <c r="J1223" s="158">
        <v>4.0913000000000004</v>
      </c>
      <c r="K1223" s="158">
        <v>3.8117999999999999</v>
      </c>
      <c r="L1223" s="158">
        <v>3.4632999999999998</v>
      </c>
      <c r="M1223" s="158">
        <v>3.3104</v>
      </c>
      <c r="N1223" s="158">
        <v>3.1467999999999998</v>
      </c>
      <c r="O1223" s="158">
        <v>3.4750000000000001</v>
      </c>
      <c r="P1223" s="158">
        <v>4.7039</v>
      </c>
      <c r="Q1223" s="158">
        <v>6.3213999999999997</v>
      </c>
      <c r="R1223" s="158">
        <v>2.9072</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44774</v>
      </c>
      <c r="E1224" s="158">
        <v>3515.3204999999998</v>
      </c>
      <c r="F1224" s="158">
        <v>7.9781000000000004</v>
      </c>
      <c r="G1224" s="158">
        <v>6.2645999999999997</v>
      </c>
      <c r="H1224" s="158">
        <v>4.6683000000000003</v>
      </c>
      <c r="I1224" s="158">
        <v>4.3364000000000003</v>
      </c>
      <c r="J1224" s="158">
        <v>4.6289999999999996</v>
      </c>
      <c r="K1224" s="158">
        <v>4.3535000000000004</v>
      </c>
      <c r="L1224" s="158">
        <v>4.0092999999999996</v>
      </c>
      <c r="M1224" s="158">
        <v>3.8628</v>
      </c>
      <c r="N1224" s="158">
        <v>3.7044999999999999</v>
      </c>
      <c r="O1224" s="158">
        <v>4.0285000000000002</v>
      </c>
      <c r="P1224" s="158">
        <v>5.2964000000000002</v>
      </c>
      <c r="Q1224" s="158">
        <v>6.8441999999999998</v>
      </c>
      <c r="R1224" s="158">
        <v>3.4618000000000002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44774</v>
      </c>
      <c r="E1225" s="158">
        <v>1161.0115000000001</v>
      </c>
      <c r="F1225" s="158">
        <v>7.5309999999999997</v>
      </c>
      <c r="G1225" s="158">
        <v>6.2992999999999997</v>
      </c>
      <c r="H1225" s="158">
        <v>4.3407</v>
      </c>
      <c r="I1225" s="158">
        <v>4.0237999999999996</v>
      </c>
      <c r="J1225" s="158">
        <v>4.4527999999999999</v>
      </c>
      <c r="K1225" s="158">
        <v>4.0641999999999996</v>
      </c>
      <c r="L1225" s="158">
        <v>3.6724999999999999</v>
      </c>
      <c r="M1225" s="158">
        <v>3.5167000000000002</v>
      </c>
      <c r="N1225" s="158">
        <v>3.3597999999999999</v>
      </c>
      <c r="O1225" s="158">
        <v>3.7456</v>
      </c>
      <c r="P1225" s="158"/>
      <c r="Q1225" s="158">
        <v>4.2969999999999997</v>
      </c>
      <c r="R1225" s="158">
        <v>3.1922999999999999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44774</v>
      </c>
      <c r="E1226" s="158">
        <v>1157.4901</v>
      </c>
      <c r="F1226" s="158">
        <v>7.4119000000000002</v>
      </c>
      <c r="G1226" s="158">
        <v>6.1784999999999997</v>
      </c>
      <c r="H1226" s="158">
        <v>4.2186000000000003</v>
      </c>
      <c r="I1226" s="158">
        <v>3.9022999999999999</v>
      </c>
      <c r="J1226" s="158">
        <v>4.3312999999999997</v>
      </c>
      <c r="K1226" s="158">
        <v>3.9424999999999999</v>
      </c>
      <c r="L1226" s="158">
        <v>3.5497000000000001</v>
      </c>
      <c r="M1226" s="158">
        <v>3.4041000000000001</v>
      </c>
      <c r="N1226" s="158">
        <v>3.2542</v>
      </c>
      <c r="O1226" s="158">
        <v>3.6556999999999999</v>
      </c>
      <c r="P1226" s="158"/>
      <c r="Q1226" s="158">
        <v>4.2077</v>
      </c>
      <c r="R1226" s="158">
        <v>3.0985</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7.4585437499999996</v>
      </c>
      <c r="G1227" s="160">
        <v>5.9075510416666646</v>
      </c>
      <c r="H1227" s="160">
        <v>4.3623270833333319</v>
      </c>
      <c r="I1227" s="160">
        <v>4.0444374999999999</v>
      </c>
      <c r="J1227" s="160">
        <v>4.3594885416666687</v>
      </c>
      <c r="K1227" s="160">
        <v>4.1097166666666674</v>
      </c>
      <c r="L1227" s="160">
        <v>3.8029052083333337</v>
      </c>
      <c r="M1227" s="160">
        <v>3.663440625000002</v>
      </c>
      <c r="N1227" s="160">
        <v>3.5158479166666656</v>
      </c>
      <c r="O1227" s="160">
        <v>3.9064057471264384</v>
      </c>
      <c r="P1227" s="160">
        <v>5.1023294871794853</v>
      </c>
      <c r="Q1227" s="160">
        <v>6.0024260416666699</v>
      </c>
      <c r="R1227" s="160">
        <v>3.262763333333333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7.8872</v>
      </c>
      <c r="G1228" s="160">
        <v>6.2407000000000004</v>
      </c>
      <c r="H1228" s="160">
        <v>4.5650500000000003</v>
      </c>
      <c r="I1228" s="160">
        <v>4.2349999999999994</v>
      </c>
      <c r="J1228" s="160">
        <v>4.5778499999999998</v>
      </c>
      <c r="K1228" s="160">
        <v>4.3445</v>
      </c>
      <c r="L1228" s="160">
        <v>4.0189000000000004</v>
      </c>
      <c r="M1228" s="160">
        <v>3.8584000000000001</v>
      </c>
      <c r="N1228" s="160">
        <v>3.6947999999999999</v>
      </c>
      <c r="O1228" s="160">
        <v>4.0247999999999999</v>
      </c>
      <c r="P1228" s="160">
        <v>5.2841000000000005</v>
      </c>
      <c r="Q1228" s="160">
        <v>6.7585999999999995</v>
      </c>
      <c r="R1228" s="160">
        <v>3.4428999999999998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44774</v>
      </c>
      <c r="E1231" s="158">
        <v>71.503399999999999</v>
      </c>
      <c r="F1231" s="158">
        <v>54.814599999999999</v>
      </c>
      <c r="G1231" s="158">
        <v>54.814599999999999</v>
      </c>
      <c r="H1231" s="158">
        <v>48.682000000000002</v>
      </c>
      <c r="I1231" s="158">
        <v>33.679000000000002</v>
      </c>
      <c r="J1231" s="158">
        <v>18.136500000000002</v>
      </c>
      <c r="K1231" s="158">
        <v>2.1800000000000002</v>
      </c>
      <c r="L1231" s="158">
        <v>2.9186000000000001</v>
      </c>
      <c r="M1231" s="158">
        <v>-0.81830000000000003</v>
      </c>
      <c r="N1231" s="158">
        <v>0.63060000000000005</v>
      </c>
      <c r="O1231" s="158">
        <v>3.8443999999999998</v>
      </c>
      <c r="P1231" s="158">
        <v>5.4775999999999998</v>
      </c>
      <c r="Q1231" s="158">
        <v>8.5123999999999995</v>
      </c>
      <c r="R1231" s="158">
        <v>0.5605</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44774</v>
      </c>
      <c r="E1232" s="158">
        <v>77.053700000000006</v>
      </c>
      <c r="F1232" s="158">
        <v>55.421100000000003</v>
      </c>
      <c r="G1232" s="158">
        <v>55.421100000000003</v>
      </c>
      <c r="H1232" s="158">
        <v>49.292900000000003</v>
      </c>
      <c r="I1232" s="158">
        <v>34.287199999999999</v>
      </c>
      <c r="J1232" s="158">
        <v>18.746500000000001</v>
      </c>
      <c r="K1232" s="158">
        <v>2.7844000000000002</v>
      </c>
      <c r="L1232" s="158">
        <v>3.5283000000000002</v>
      </c>
      <c r="M1232" s="158">
        <v>-0.2203</v>
      </c>
      <c r="N1232" s="158">
        <v>1.2362</v>
      </c>
      <c r="O1232" s="158">
        <v>4.4259000000000004</v>
      </c>
      <c r="P1232" s="158">
        <v>6.0979000000000001</v>
      </c>
      <c r="Q1232" s="158">
        <v>8.1282999999999994</v>
      </c>
      <c r="R1232" s="158">
        <v>1.1657999999999999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44774</v>
      </c>
      <c r="E1233" s="158">
        <v>13.8165</v>
      </c>
      <c r="F1233" s="158">
        <v>41.262999999999998</v>
      </c>
      <c r="G1233" s="158">
        <v>41.262999999999998</v>
      </c>
      <c r="H1233" s="158">
        <v>33.729500000000002</v>
      </c>
      <c r="I1233" s="158">
        <v>23.2454</v>
      </c>
      <c r="J1233" s="158">
        <v>13.951700000000001</v>
      </c>
      <c r="K1233" s="158">
        <v>-2.1964999999999999</v>
      </c>
      <c r="L1233" s="158">
        <v>1.7119</v>
      </c>
      <c r="M1233" s="158">
        <v>-0.74770000000000003</v>
      </c>
      <c r="N1233" s="158">
        <v>1.5840000000000001</v>
      </c>
      <c r="O1233" s="158">
        <v>3.8813</v>
      </c>
      <c r="P1233" s="158"/>
      <c r="Q1233" s="158">
        <v>8.2584999999999997</v>
      </c>
      <c r="R1233" s="158">
        <v>0.114</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44774</v>
      </c>
      <c r="E1234" s="158">
        <v>13.996600000000001</v>
      </c>
      <c r="F1234" s="158">
        <v>41.517899999999997</v>
      </c>
      <c r="G1234" s="158">
        <v>41.517899999999997</v>
      </c>
      <c r="H1234" s="158">
        <v>33.972000000000001</v>
      </c>
      <c r="I1234" s="158">
        <v>23.512499999999999</v>
      </c>
      <c r="J1234" s="158">
        <v>14.226599999999999</v>
      </c>
      <c r="K1234" s="158">
        <v>-1.9240999999999999</v>
      </c>
      <c r="L1234" s="158">
        <v>2.0419</v>
      </c>
      <c r="M1234" s="158">
        <v>-0.43609999999999999</v>
      </c>
      <c r="N1234" s="158">
        <v>1.8913</v>
      </c>
      <c r="O1234" s="158">
        <v>4.2045000000000003</v>
      </c>
      <c r="P1234" s="158"/>
      <c r="Q1234" s="158">
        <v>8.6031999999999993</v>
      </c>
      <c r="R1234" s="158">
        <v>0.42109999999999997</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48.254150000000003</v>
      </c>
      <c r="G1235" s="160">
        <v>48.254150000000003</v>
      </c>
      <c r="H1235" s="160">
        <v>41.419100000000007</v>
      </c>
      <c r="I1235" s="160">
        <v>28.681025000000002</v>
      </c>
      <c r="J1235" s="160">
        <v>16.265325000000001</v>
      </c>
      <c r="K1235" s="160">
        <v>0.21095000000000014</v>
      </c>
      <c r="L1235" s="160">
        <v>2.5501749999999999</v>
      </c>
      <c r="M1235" s="160">
        <v>-0.55559999999999998</v>
      </c>
      <c r="N1235" s="160">
        <v>1.3355250000000001</v>
      </c>
      <c r="O1235" s="160">
        <v>4.0890250000000004</v>
      </c>
      <c r="P1235" s="160">
        <v>5.78775</v>
      </c>
      <c r="Q1235" s="160">
        <v>8.3756000000000004</v>
      </c>
      <c r="R1235" s="160">
        <v>0.56535000000000002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48.166249999999998</v>
      </c>
      <c r="G1236" s="160">
        <v>48.166249999999998</v>
      </c>
      <c r="H1236" s="160">
        <v>41.326999999999998</v>
      </c>
      <c r="I1236" s="160">
        <v>28.595750000000002</v>
      </c>
      <c r="J1236" s="160">
        <v>16.181550000000001</v>
      </c>
      <c r="K1236" s="160">
        <v>0.12795000000000001</v>
      </c>
      <c r="L1236" s="160">
        <v>2.4802499999999998</v>
      </c>
      <c r="M1236" s="160">
        <v>-0.59189999999999998</v>
      </c>
      <c r="N1236" s="160">
        <v>1.4100999999999999</v>
      </c>
      <c r="O1236" s="160">
        <v>4.0429000000000004</v>
      </c>
      <c r="P1236" s="160">
        <v>5.78775</v>
      </c>
      <c r="Q1236" s="160">
        <v>8.3854499999999987</v>
      </c>
      <c r="R1236" s="160">
        <v>0.49080000000000001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44774</v>
      </c>
      <c r="E1239" s="158">
        <v>541.20609999999999</v>
      </c>
      <c r="F1239" s="158">
        <v>9.3005999999999993</v>
      </c>
      <c r="G1239" s="158">
        <v>9.3005999999999993</v>
      </c>
      <c r="H1239" s="158">
        <v>6.8959000000000001</v>
      </c>
      <c r="I1239" s="158">
        <v>5.35</v>
      </c>
      <c r="J1239" s="158">
        <v>6.3049999999999997</v>
      </c>
      <c r="K1239" s="158">
        <v>3.0663999999999998</v>
      </c>
      <c r="L1239" s="158">
        <v>3.5655999999999999</v>
      </c>
      <c r="M1239" s="158">
        <v>3.4091999999999998</v>
      </c>
      <c r="N1239" s="158">
        <v>3.3431999999999999</v>
      </c>
      <c r="O1239" s="158">
        <v>5.4257999999999997</v>
      </c>
      <c r="P1239" s="158">
        <v>6.1163999999999996</v>
      </c>
      <c r="Q1239" s="158">
        <v>7.2168999999999999</v>
      </c>
      <c r="R1239" s="158">
        <v>3.9508000000000001</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44774</v>
      </c>
      <c r="E1240" s="158">
        <v>585.67660000000001</v>
      </c>
      <c r="F1240" s="158">
        <v>10.1356</v>
      </c>
      <c r="G1240" s="158">
        <v>10.1356</v>
      </c>
      <c r="H1240" s="158">
        <v>7.7294999999999998</v>
      </c>
      <c r="I1240" s="158">
        <v>6.1825999999999999</v>
      </c>
      <c r="J1240" s="158">
        <v>7.1414</v>
      </c>
      <c r="K1240" s="158">
        <v>3.9043999999999999</v>
      </c>
      <c r="L1240" s="158">
        <v>4.4120999999999997</v>
      </c>
      <c r="M1240" s="158">
        <v>4.2629999999999999</v>
      </c>
      <c r="N1240" s="158">
        <v>4.2050000000000001</v>
      </c>
      <c r="O1240" s="158">
        <v>6.2946</v>
      </c>
      <c r="P1240" s="158">
        <v>6.9964000000000004</v>
      </c>
      <c r="Q1240" s="158">
        <v>8.1047999999999991</v>
      </c>
      <c r="R1240" s="158">
        <v>4.7972999999999999</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44774</v>
      </c>
      <c r="E1241" s="158">
        <v>2618.3984</v>
      </c>
      <c r="F1241" s="158">
        <v>9.23</v>
      </c>
      <c r="G1241" s="158">
        <v>9.23</v>
      </c>
      <c r="H1241" s="158">
        <v>6.4760999999999997</v>
      </c>
      <c r="I1241" s="158">
        <v>4.9595000000000002</v>
      </c>
      <c r="J1241" s="158">
        <v>6.4821</v>
      </c>
      <c r="K1241" s="158">
        <v>3.3319000000000001</v>
      </c>
      <c r="L1241" s="158">
        <v>3.8195000000000001</v>
      </c>
      <c r="M1241" s="158">
        <v>3.8544999999999998</v>
      </c>
      <c r="N1241" s="158">
        <v>3.8241999999999998</v>
      </c>
      <c r="O1241" s="158">
        <v>5.7630999999999997</v>
      </c>
      <c r="P1241" s="158">
        <v>6.7</v>
      </c>
      <c r="Q1241" s="158">
        <v>7.7714999999999996</v>
      </c>
      <c r="R1241" s="158">
        <v>4.2728000000000002</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44774</v>
      </c>
      <c r="E1242" s="158">
        <v>2521.5102999999999</v>
      </c>
      <c r="F1242" s="158">
        <v>8.8567</v>
      </c>
      <c r="G1242" s="158">
        <v>8.8567</v>
      </c>
      <c r="H1242" s="158">
        <v>6.1025</v>
      </c>
      <c r="I1242" s="158">
        <v>4.5857999999999999</v>
      </c>
      <c r="J1242" s="158">
        <v>6.1071999999999997</v>
      </c>
      <c r="K1242" s="158">
        <v>2.9723000000000002</v>
      </c>
      <c r="L1242" s="158">
        <v>3.4742000000000002</v>
      </c>
      <c r="M1242" s="158">
        <v>3.5158999999999998</v>
      </c>
      <c r="N1242" s="158">
        <v>3.4897999999999998</v>
      </c>
      <c r="O1242" s="158">
        <v>5.4333</v>
      </c>
      <c r="P1242" s="158">
        <v>6.3009000000000004</v>
      </c>
      <c r="Q1242" s="158">
        <v>7.4813000000000001</v>
      </c>
      <c r="R1242" s="158">
        <v>3.9416000000000002</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44774</v>
      </c>
      <c r="E1243" s="158">
        <v>33.092100000000002</v>
      </c>
      <c r="F1243" s="158">
        <v>8.6092999999999993</v>
      </c>
      <c r="G1243" s="158">
        <v>8.6092999999999993</v>
      </c>
      <c r="H1243" s="158">
        <v>4.9366000000000003</v>
      </c>
      <c r="I1243" s="158">
        <v>4.4352</v>
      </c>
      <c r="J1243" s="158">
        <v>6.0475000000000003</v>
      </c>
      <c r="K1243" s="158">
        <v>1.8794</v>
      </c>
      <c r="L1243" s="158">
        <v>2.5217000000000001</v>
      </c>
      <c r="M1243" s="158">
        <v>2.7326000000000001</v>
      </c>
      <c r="N1243" s="158">
        <v>2.6760999999999999</v>
      </c>
      <c r="O1243" s="158">
        <v>5.0697999999999999</v>
      </c>
      <c r="P1243" s="158">
        <v>5.7081</v>
      </c>
      <c r="Q1243" s="158">
        <v>7.3880999999999997</v>
      </c>
      <c r="R1243" s="158">
        <v>3.4224999999999999</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44774</v>
      </c>
      <c r="E1244" s="158">
        <v>35.4724</v>
      </c>
      <c r="F1244" s="158">
        <v>9.2677999999999994</v>
      </c>
      <c r="G1244" s="158">
        <v>9.2677999999999994</v>
      </c>
      <c r="H1244" s="158">
        <v>5.5770999999999997</v>
      </c>
      <c r="I1244" s="158">
        <v>5.1550000000000002</v>
      </c>
      <c r="J1244" s="158">
        <v>6.7164000000000001</v>
      </c>
      <c r="K1244" s="158">
        <v>2.6206</v>
      </c>
      <c r="L1244" s="158">
        <v>3.3525999999999998</v>
      </c>
      <c r="M1244" s="158">
        <v>3.5912999999999999</v>
      </c>
      <c r="N1244" s="158">
        <v>3.5346000000000002</v>
      </c>
      <c r="O1244" s="158">
        <v>5.9370000000000003</v>
      </c>
      <c r="P1244" s="158">
        <v>6.5293000000000001</v>
      </c>
      <c r="Q1244" s="158">
        <v>7.6792999999999996</v>
      </c>
      <c r="R1244" s="158">
        <v>4.2702999999999998</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44774</v>
      </c>
      <c r="E1249" s="158">
        <v>35.204900000000002</v>
      </c>
      <c r="F1249" s="158">
        <v>8.1960999999999995</v>
      </c>
      <c r="G1249" s="158">
        <v>8.1960999999999995</v>
      </c>
      <c r="H1249" s="158">
        <v>4.6399999999999997</v>
      </c>
      <c r="I1249" s="158">
        <v>4.5327000000000002</v>
      </c>
      <c r="J1249" s="158">
        <v>5.4802</v>
      </c>
      <c r="K1249" s="158">
        <v>3.0537000000000001</v>
      </c>
      <c r="L1249" s="158">
        <v>3.4710000000000001</v>
      </c>
      <c r="M1249" s="158">
        <v>3.4904999999999999</v>
      </c>
      <c r="N1249" s="158">
        <v>3.3847999999999998</v>
      </c>
      <c r="O1249" s="158">
        <v>4.9829999999999997</v>
      </c>
      <c r="P1249" s="158">
        <v>5.9759000000000002</v>
      </c>
      <c r="Q1249" s="158">
        <v>7.2893999999999997</v>
      </c>
      <c r="R1249" s="158">
        <v>3.6042000000000001</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44774</v>
      </c>
      <c r="E1250" s="158">
        <v>34.541600000000003</v>
      </c>
      <c r="F1250" s="158">
        <v>7.9303999999999997</v>
      </c>
      <c r="G1250" s="158">
        <v>7.9303999999999997</v>
      </c>
      <c r="H1250" s="158">
        <v>4.3814000000000002</v>
      </c>
      <c r="I1250" s="158">
        <v>4.2790999999999997</v>
      </c>
      <c r="J1250" s="158">
        <v>5.2282000000000002</v>
      </c>
      <c r="K1250" s="158">
        <v>2.7966000000000002</v>
      </c>
      <c r="L1250" s="158">
        <v>3.2225000000000001</v>
      </c>
      <c r="M1250" s="158">
        <v>3.2368999999999999</v>
      </c>
      <c r="N1250" s="158">
        <v>3.1242000000000001</v>
      </c>
      <c r="O1250" s="158">
        <v>4.7233000000000001</v>
      </c>
      <c r="P1250" s="158">
        <v>5.7305000000000001</v>
      </c>
      <c r="Q1250" s="158">
        <v>7.3742999999999999</v>
      </c>
      <c r="R1250" s="158">
        <v>3.3391999999999999</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44774</v>
      </c>
      <c r="E1251" s="158">
        <v>16.639199999999999</v>
      </c>
      <c r="F1251" s="158">
        <v>11.4175</v>
      </c>
      <c r="G1251" s="158">
        <v>11.4175</v>
      </c>
      <c r="H1251" s="158">
        <v>6.6833999999999998</v>
      </c>
      <c r="I1251" s="158">
        <v>5.6372</v>
      </c>
      <c r="J1251" s="158">
        <v>6.0170000000000003</v>
      </c>
      <c r="K1251" s="158">
        <v>3.3613</v>
      </c>
      <c r="L1251" s="158">
        <v>3.7302</v>
      </c>
      <c r="M1251" s="158">
        <v>3.7563</v>
      </c>
      <c r="N1251" s="158">
        <v>3.6284999999999998</v>
      </c>
      <c r="O1251" s="158">
        <v>5.7931999999999997</v>
      </c>
      <c r="P1251" s="158">
        <v>6.3728999999999996</v>
      </c>
      <c r="Q1251" s="158">
        <v>7.1230000000000002</v>
      </c>
      <c r="R1251" s="158">
        <v>3.9738000000000002</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44774</v>
      </c>
      <c r="E1252" s="158">
        <v>16.2606</v>
      </c>
      <c r="F1252" s="158">
        <v>11.158899999999999</v>
      </c>
      <c r="G1252" s="158">
        <v>11.158899999999999</v>
      </c>
      <c r="H1252" s="158">
        <v>6.3891999999999998</v>
      </c>
      <c r="I1252" s="158">
        <v>5.3339999999999996</v>
      </c>
      <c r="J1252" s="158">
        <v>5.7043999999999997</v>
      </c>
      <c r="K1252" s="158">
        <v>3.0493000000000001</v>
      </c>
      <c r="L1252" s="158">
        <v>3.4241999999999999</v>
      </c>
      <c r="M1252" s="158">
        <v>3.4506000000000001</v>
      </c>
      <c r="N1252" s="158">
        <v>3.3220999999999998</v>
      </c>
      <c r="O1252" s="158">
        <v>5.4901999999999997</v>
      </c>
      <c r="P1252" s="158">
        <v>6.0613999999999999</v>
      </c>
      <c r="Q1252" s="158">
        <v>6.7903000000000002</v>
      </c>
      <c r="R1252" s="158">
        <v>3.6796000000000002</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44774</v>
      </c>
      <c r="E1255" s="158">
        <v>32.508400000000002</v>
      </c>
      <c r="F1255" s="158">
        <v>4.7923999999999998</v>
      </c>
      <c r="G1255" s="158">
        <v>4.7923999999999998</v>
      </c>
      <c r="H1255" s="158">
        <v>4.9127999999999998</v>
      </c>
      <c r="I1255" s="158">
        <v>4.9013</v>
      </c>
      <c r="J1255" s="158">
        <v>4.7455999999999996</v>
      </c>
      <c r="K1255" s="158">
        <v>4.3701999999999996</v>
      </c>
      <c r="L1255" s="158">
        <v>44.185000000000002</v>
      </c>
      <c r="M1255" s="158">
        <v>37.6004</v>
      </c>
      <c r="N1255" s="158">
        <v>36.760800000000003</v>
      </c>
      <c r="O1255" s="158">
        <v>13.623200000000001</v>
      </c>
      <c r="P1255" s="158">
        <v>11.245799999999999</v>
      </c>
      <c r="Q1255" s="158">
        <v>10.300800000000001</v>
      </c>
      <c r="R1255" s="158">
        <v>23.735199999999999</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44774</v>
      </c>
      <c r="E1256" s="158">
        <v>28.599</v>
      </c>
      <c r="F1256" s="158">
        <v>4.8091999999999997</v>
      </c>
      <c r="G1256" s="158">
        <v>4.8091999999999997</v>
      </c>
      <c r="H1256" s="158">
        <v>4.9273999999999996</v>
      </c>
      <c r="I1256" s="158">
        <v>4.9046000000000003</v>
      </c>
      <c r="J1256" s="158">
        <v>4.7454000000000001</v>
      </c>
      <c r="K1256" s="158">
        <v>4.3703000000000003</v>
      </c>
      <c r="L1256" s="158">
        <v>8.9266000000000005</v>
      </c>
      <c r="M1256" s="158">
        <v>13.032400000000001</v>
      </c>
      <c r="N1256" s="158">
        <v>17.224299999999999</v>
      </c>
      <c r="O1256" s="158">
        <v>8.125</v>
      </c>
      <c r="P1256" s="158">
        <v>8.1379000000000001</v>
      </c>
      <c r="Q1256" s="158">
        <v>9.0744000000000007</v>
      </c>
      <c r="R1256" s="158">
        <v>14.657999999999999</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44774</v>
      </c>
      <c r="E1257" s="158">
        <v>60.304484515436101</v>
      </c>
      <c r="F1257" s="158">
        <v>4.7907999999999999</v>
      </c>
      <c r="G1257" s="158">
        <v>4.7907999999999999</v>
      </c>
      <c r="H1257" s="158">
        <v>4.9093999999999998</v>
      </c>
      <c r="I1257" s="158">
        <v>4.8966000000000003</v>
      </c>
      <c r="J1257" s="158">
        <v>4.7477</v>
      </c>
      <c r="K1257" s="158">
        <v>4.3695000000000004</v>
      </c>
      <c r="L1257" s="158">
        <v>44.185699999999997</v>
      </c>
      <c r="M1257" s="158">
        <v>37.600099999999998</v>
      </c>
      <c r="N1257" s="158">
        <v>36.759900000000002</v>
      </c>
      <c r="O1257" s="158">
        <v>13.271599999999999</v>
      </c>
      <c r="P1257" s="158">
        <v>10.089</v>
      </c>
      <c r="Q1257" s="158">
        <v>8.3149999999999995</v>
      </c>
      <c r="R1257" s="158">
        <v>23.7349</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44774</v>
      </c>
      <c r="E1258" s="158">
        <v>20.443597134806801</v>
      </c>
      <c r="F1258" s="158">
        <v>4.8533999999999997</v>
      </c>
      <c r="G1258" s="158">
        <v>4.8533999999999997</v>
      </c>
      <c r="H1258" s="158">
        <v>4.9477000000000002</v>
      </c>
      <c r="I1258" s="158">
        <v>4.9131</v>
      </c>
      <c r="J1258" s="158">
        <v>4.7495000000000003</v>
      </c>
      <c r="K1258" s="158">
        <v>4.3723999999999998</v>
      </c>
      <c r="L1258" s="158">
        <v>8.9278999999999993</v>
      </c>
      <c r="M1258" s="158">
        <v>13.0335</v>
      </c>
      <c r="N1258" s="158">
        <v>17.2255</v>
      </c>
      <c r="O1258" s="158">
        <v>7.8005000000000004</v>
      </c>
      <c r="P1258" s="158">
        <v>7.0396999999999998</v>
      </c>
      <c r="Q1258" s="158">
        <v>7.3415999999999997</v>
      </c>
      <c r="R1258" s="158">
        <v>14.6584</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44774</v>
      </c>
      <c r="E1261" s="158">
        <v>0.3523</v>
      </c>
      <c r="F1261" s="158">
        <v>10.369300000000001</v>
      </c>
      <c r="G1261" s="158">
        <v>10.369300000000001</v>
      </c>
      <c r="H1261" s="158">
        <v>10.3811</v>
      </c>
      <c r="I1261" s="158">
        <v>10.4018</v>
      </c>
      <c r="J1261" s="158">
        <v>10.7927</v>
      </c>
      <c r="K1261" s="158">
        <v>10.9938</v>
      </c>
      <c r="L1261" s="158"/>
      <c r="M1261" s="158"/>
      <c r="N1261" s="158"/>
      <c r="O1261" s="158"/>
      <c r="P1261" s="158"/>
      <c r="Q1261" s="158">
        <v>11.2004</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44774</v>
      </c>
      <c r="E1262" s="158">
        <v>0.36030000000000001</v>
      </c>
      <c r="F1262" s="158">
        <v>10.1389</v>
      </c>
      <c r="G1262" s="158">
        <v>10.1389</v>
      </c>
      <c r="H1262" s="158">
        <v>10.1502</v>
      </c>
      <c r="I1262" s="158">
        <v>10.17</v>
      </c>
      <c r="J1262" s="158">
        <v>10.5509</v>
      </c>
      <c r="K1262" s="158">
        <v>10.970700000000001</v>
      </c>
      <c r="L1262" s="158"/>
      <c r="M1262" s="158"/>
      <c r="N1262" s="158"/>
      <c r="O1262" s="158"/>
      <c r="P1262" s="158"/>
      <c r="Q1262" s="158">
        <v>11.232200000000001</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44774</v>
      </c>
      <c r="E1263" s="158">
        <v>0.16239999999999999</v>
      </c>
      <c r="F1263" s="158">
        <v>7.4964000000000004</v>
      </c>
      <c r="G1263" s="158">
        <v>7.4964000000000004</v>
      </c>
      <c r="H1263" s="158">
        <v>9.6501000000000001</v>
      </c>
      <c r="I1263" s="158">
        <v>9.6679999999999993</v>
      </c>
      <c r="J1263" s="158">
        <v>10.2384</v>
      </c>
      <c r="K1263" s="158">
        <v>11.0661</v>
      </c>
      <c r="L1263" s="158"/>
      <c r="M1263" s="158"/>
      <c r="N1263" s="158"/>
      <c r="O1263" s="158"/>
      <c r="P1263" s="158"/>
      <c r="Q1263" s="158">
        <v>11.1401</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44774</v>
      </c>
      <c r="E1264" s="158">
        <v>0.16750000000000001</v>
      </c>
      <c r="F1264" s="158">
        <v>14.544700000000001</v>
      </c>
      <c r="G1264" s="158">
        <v>14.544700000000001</v>
      </c>
      <c r="H1264" s="158">
        <v>12.4818</v>
      </c>
      <c r="I1264" s="158">
        <v>10.9412</v>
      </c>
      <c r="J1264" s="158">
        <v>11.355499999999999</v>
      </c>
      <c r="K1264" s="158">
        <v>11.210100000000001</v>
      </c>
      <c r="L1264" s="158"/>
      <c r="M1264" s="158"/>
      <c r="N1264" s="158"/>
      <c r="O1264" s="158"/>
      <c r="P1264" s="158"/>
      <c r="Q1264" s="158">
        <v>11.2562</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44774</v>
      </c>
      <c r="E1265" s="158">
        <v>47.166699999999999</v>
      </c>
      <c r="F1265" s="158">
        <v>9.4482999999999997</v>
      </c>
      <c r="G1265" s="158">
        <v>9.4482999999999997</v>
      </c>
      <c r="H1265" s="158">
        <v>5.899</v>
      </c>
      <c r="I1265" s="158">
        <v>4.9509999999999996</v>
      </c>
      <c r="J1265" s="158">
        <v>6.6121999999999996</v>
      </c>
      <c r="K1265" s="158">
        <v>2.3347000000000002</v>
      </c>
      <c r="L1265" s="158">
        <v>2.8824999999999998</v>
      </c>
      <c r="M1265" s="158">
        <v>2.8820999999999999</v>
      </c>
      <c r="N1265" s="158">
        <v>3.1101999999999999</v>
      </c>
      <c r="O1265" s="158">
        <v>5.4485000000000001</v>
      </c>
      <c r="P1265" s="158">
        <v>5.9957000000000003</v>
      </c>
      <c r="Q1265" s="158">
        <v>7.0662000000000003</v>
      </c>
      <c r="R1265" s="158">
        <v>4.1102999999999996</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44774</v>
      </c>
      <c r="E1266" s="158">
        <v>50.267699999999998</v>
      </c>
      <c r="F1266" s="158">
        <v>10.0771</v>
      </c>
      <c r="G1266" s="158">
        <v>10.0771</v>
      </c>
      <c r="H1266" s="158">
        <v>6.5119999999999996</v>
      </c>
      <c r="I1266" s="158">
        <v>5.5666000000000002</v>
      </c>
      <c r="J1266" s="158">
        <v>7.2256</v>
      </c>
      <c r="K1266" s="158">
        <v>2.9506000000000001</v>
      </c>
      <c r="L1266" s="158">
        <v>3.5234000000000001</v>
      </c>
      <c r="M1266" s="158">
        <v>3.5293000000000001</v>
      </c>
      <c r="N1266" s="158">
        <v>3.7555000000000001</v>
      </c>
      <c r="O1266" s="158">
        <v>6.0909000000000004</v>
      </c>
      <c r="P1266" s="158">
        <v>6.6506999999999996</v>
      </c>
      <c r="Q1266" s="158">
        <v>7.7149999999999999</v>
      </c>
      <c r="R1266" s="158">
        <v>4.7492999999999999</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44774</v>
      </c>
      <c r="E1267" s="158">
        <v>16.8794</v>
      </c>
      <c r="F1267" s="158">
        <v>9.3775999999999993</v>
      </c>
      <c r="G1267" s="158">
        <v>9.3775999999999993</v>
      </c>
      <c r="H1267" s="158">
        <v>5.133</v>
      </c>
      <c r="I1267" s="158">
        <v>4.4249999999999998</v>
      </c>
      <c r="J1267" s="158">
        <v>5.4169</v>
      </c>
      <c r="K1267" s="158">
        <v>2.2862</v>
      </c>
      <c r="L1267" s="158">
        <v>2.8287</v>
      </c>
      <c r="M1267" s="158">
        <v>3.0063</v>
      </c>
      <c r="N1267" s="158">
        <v>2.8915999999999999</v>
      </c>
      <c r="O1267" s="158">
        <v>3.5901000000000001</v>
      </c>
      <c r="P1267" s="158">
        <v>2.8123999999999998</v>
      </c>
      <c r="Q1267" s="158">
        <v>3.3687999999999998</v>
      </c>
      <c r="R1267" s="158">
        <v>3.3523999999999998</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44774</v>
      </c>
      <c r="E1268" s="158">
        <v>18.088000000000001</v>
      </c>
      <c r="F1268" s="158">
        <v>9.8284000000000002</v>
      </c>
      <c r="G1268" s="158">
        <v>9.8284000000000002</v>
      </c>
      <c r="H1268" s="158">
        <v>5.5984999999999996</v>
      </c>
      <c r="I1268" s="158">
        <v>4.8665000000000003</v>
      </c>
      <c r="J1268" s="158">
        <v>5.8548999999999998</v>
      </c>
      <c r="K1268" s="158">
        <v>2.7130000000000001</v>
      </c>
      <c r="L1268" s="158">
        <v>3.2559</v>
      </c>
      <c r="M1268" s="158">
        <v>3.4352</v>
      </c>
      <c r="N1268" s="158">
        <v>3.4258000000000002</v>
      </c>
      <c r="O1268" s="158">
        <v>4.3334999999999999</v>
      </c>
      <c r="P1268" s="158">
        <v>3.5867</v>
      </c>
      <c r="Q1268" s="158">
        <v>6.1135000000000002</v>
      </c>
      <c r="R1268" s="158">
        <v>4.0446999999999997</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44774</v>
      </c>
      <c r="E1269" s="158">
        <v>435.61160000000001</v>
      </c>
      <c r="F1269" s="158">
        <v>4.9149000000000003</v>
      </c>
      <c r="G1269" s="158">
        <v>4.9149000000000003</v>
      </c>
      <c r="H1269" s="158">
        <v>7.0023</v>
      </c>
      <c r="I1269" s="158">
        <v>5.0876000000000001</v>
      </c>
      <c r="J1269" s="158">
        <v>7.6341000000000001</v>
      </c>
      <c r="K1269" s="158">
        <v>1.1609</v>
      </c>
      <c r="L1269" s="158">
        <v>2.1368</v>
      </c>
      <c r="M1269" s="158">
        <v>2.1303000000000001</v>
      </c>
      <c r="N1269" s="158">
        <v>2.8153999999999999</v>
      </c>
      <c r="O1269" s="158">
        <v>5.6349999999999998</v>
      </c>
      <c r="P1269" s="158">
        <v>6.3792</v>
      </c>
      <c r="Q1269" s="158">
        <v>7.6921999999999997</v>
      </c>
      <c r="R1269" s="158">
        <v>4.0103999999999997</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44774</v>
      </c>
      <c r="E1270" s="158">
        <v>440.16149999999999</v>
      </c>
      <c r="F1270" s="158">
        <v>5.0355999999999996</v>
      </c>
      <c r="G1270" s="158">
        <v>5.0355999999999996</v>
      </c>
      <c r="H1270" s="158">
        <v>7.1222000000000003</v>
      </c>
      <c r="I1270" s="158">
        <v>5.2079000000000004</v>
      </c>
      <c r="J1270" s="158">
        <v>7.7552000000000003</v>
      </c>
      <c r="K1270" s="158">
        <v>1.2813000000000001</v>
      </c>
      <c r="L1270" s="158">
        <v>2.2581000000000002</v>
      </c>
      <c r="M1270" s="158">
        <v>2.2523</v>
      </c>
      <c r="N1270" s="158">
        <v>2.9386000000000001</v>
      </c>
      <c r="O1270" s="158">
        <v>5.7481999999999998</v>
      </c>
      <c r="P1270" s="158">
        <v>6.5068000000000001</v>
      </c>
      <c r="Q1270" s="158">
        <v>7.7876000000000003</v>
      </c>
      <c r="R1270" s="158">
        <v>4.1299000000000001</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44774</v>
      </c>
      <c r="E1271" s="158">
        <v>32.174100000000003</v>
      </c>
      <c r="F1271" s="158">
        <v>11.5824</v>
      </c>
      <c r="G1271" s="158">
        <v>11.5824</v>
      </c>
      <c r="H1271" s="158">
        <v>7.7907000000000002</v>
      </c>
      <c r="I1271" s="158">
        <v>6.6779000000000002</v>
      </c>
      <c r="J1271" s="158">
        <v>6.8426</v>
      </c>
      <c r="K1271" s="158">
        <v>3.3536000000000001</v>
      </c>
      <c r="L1271" s="158">
        <v>3.5688</v>
      </c>
      <c r="M1271" s="158">
        <v>3.5308000000000002</v>
      </c>
      <c r="N1271" s="158">
        <v>3.4649999999999999</v>
      </c>
      <c r="O1271" s="158">
        <v>5.3316999999999997</v>
      </c>
      <c r="P1271" s="158">
        <v>6.2443999999999997</v>
      </c>
      <c r="Q1271" s="158">
        <v>7.5867000000000004</v>
      </c>
      <c r="R1271" s="158">
        <v>3.8195000000000001</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44774</v>
      </c>
      <c r="E1272" s="158">
        <v>31.639500000000002</v>
      </c>
      <c r="F1272" s="158">
        <v>11.316000000000001</v>
      </c>
      <c r="G1272" s="158">
        <v>11.316000000000001</v>
      </c>
      <c r="H1272" s="158">
        <v>7.5423999999999998</v>
      </c>
      <c r="I1272" s="158">
        <v>6.4265999999999996</v>
      </c>
      <c r="J1272" s="158">
        <v>6.5975000000000001</v>
      </c>
      <c r="K1272" s="158">
        <v>3.1013000000000002</v>
      </c>
      <c r="L1272" s="158">
        <v>3.3071000000000002</v>
      </c>
      <c r="M1272" s="158">
        <v>3.2702</v>
      </c>
      <c r="N1272" s="158">
        <v>3.2107999999999999</v>
      </c>
      <c r="O1272" s="158">
        <v>5.0932000000000004</v>
      </c>
      <c r="P1272" s="158">
        <v>6.0133999999999999</v>
      </c>
      <c r="Q1272" s="158">
        <v>7.2084999999999999</v>
      </c>
      <c r="R1272" s="158">
        <v>3.5800999999999998</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44774</v>
      </c>
      <c r="E1273" s="158">
        <v>3101.0675000000001</v>
      </c>
      <c r="F1273" s="158">
        <v>8.7857000000000003</v>
      </c>
      <c r="G1273" s="158">
        <v>8.7857000000000003</v>
      </c>
      <c r="H1273" s="158">
        <v>4.9992000000000001</v>
      </c>
      <c r="I1273" s="158">
        <v>3.9306000000000001</v>
      </c>
      <c r="J1273" s="158">
        <v>5.4832999999999998</v>
      </c>
      <c r="K1273" s="158">
        <v>2.7642000000000002</v>
      </c>
      <c r="L1273" s="158">
        <v>3.2896999999999998</v>
      </c>
      <c r="M1273" s="158">
        <v>3.2370999999999999</v>
      </c>
      <c r="N1273" s="158">
        <v>3.1324999999999998</v>
      </c>
      <c r="O1273" s="158">
        <v>5.2317</v>
      </c>
      <c r="P1273" s="158">
        <v>6.1031000000000004</v>
      </c>
      <c r="Q1273" s="158">
        <v>7.5505000000000004</v>
      </c>
      <c r="R1273" s="158">
        <v>3.6217000000000001</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44774</v>
      </c>
      <c r="E1274" s="158">
        <v>3205.4830999999999</v>
      </c>
      <c r="F1274" s="158">
        <v>9.1161999999999992</v>
      </c>
      <c r="G1274" s="158">
        <v>9.1161999999999992</v>
      </c>
      <c r="H1274" s="158">
        <v>5.3296000000000001</v>
      </c>
      <c r="I1274" s="158">
        <v>4.2628000000000004</v>
      </c>
      <c r="J1274" s="158">
        <v>5.7938000000000001</v>
      </c>
      <c r="K1274" s="158">
        <v>3.0901999999999998</v>
      </c>
      <c r="L1274" s="158">
        <v>3.6225999999999998</v>
      </c>
      <c r="M1274" s="158">
        <v>3.5737000000000001</v>
      </c>
      <c r="N1274" s="158">
        <v>3.4721000000000002</v>
      </c>
      <c r="O1274" s="158">
        <v>5.5685000000000002</v>
      </c>
      <c r="P1274" s="158">
        <v>6.4431000000000003</v>
      </c>
      <c r="Q1274" s="158">
        <v>7.5937000000000001</v>
      </c>
      <c r="R1274" s="158">
        <v>3.9628999999999999</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44774</v>
      </c>
      <c r="E1275" s="158">
        <v>30.519500000000001</v>
      </c>
      <c r="F1275" s="158">
        <v>8.2178000000000004</v>
      </c>
      <c r="G1275" s="158">
        <v>8.2178000000000004</v>
      </c>
      <c r="H1275" s="158">
        <v>4.7881999999999998</v>
      </c>
      <c r="I1275" s="158">
        <v>4.1154999999999999</v>
      </c>
      <c r="J1275" s="158">
        <v>4.9783999999999997</v>
      </c>
      <c r="K1275" s="158">
        <v>2.8180999999999998</v>
      </c>
      <c r="L1275" s="158">
        <v>3.3443999999999998</v>
      </c>
      <c r="M1275" s="158">
        <v>3.4129999999999998</v>
      </c>
      <c r="N1275" s="158">
        <v>3.2505000000000002</v>
      </c>
      <c r="O1275" s="158">
        <v>8.0725999999999996</v>
      </c>
      <c r="P1275" s="158">
        <v>5.1257000000000001</v>
      </c>
      <c r="Q1275" s="158">
        <v>7.2910000000000004</v>
      </c>
      <c r="R1275" s="158">
        <v>3.3885999999999998</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44774</v>
      </c>
      <c r="E1276" s="158">
        <v>30.972300000000001</v>
      </c>
      <c r="F1276" s="158">
        <v>8.4515999999999991</v>
      </c>
      <c r="G1276" s="158">
        <v>8.4515999999999991</v>
      </c>
      <c r="H1276" s="158">
        <v>5.0555000000000003</v>
      </c>
      <c r="I1276" s="158">
        <v>4.5534999999999997</v>
      </c>
      <c r="J1276" s="158">
        <v>5.5073999999999996</v>
      </c>
      <c r="K1276" s="158">
        <v>3.3982000000000001</v>
      </c>
      <c r="L1276" s="158">
        <v>3.9079000000000002</v>
      </c>
      <c r="M1276" s="158">
        <v>3.9217</v>
      </c>
      <c r="N1276" s="158">
        <v>3.7109999999999999</v>
      </c>
      <c r="O1276" s="158">
        <v>8.3476999999999997</v>
      </c>
      <c r="P1276" s="158">
        <v>5.3289999999999997</v>
      </c>
      <c r="Q1276" s="158">
        <v>6.9366000000000003</v>
      </c>
      <c r="R1276" s="158">
        <v>3.7315999999999998</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44774</v>
      </c>
      <c r="E1277" s="158">
        <v>2746.6556</v>
      </c>
      <c r="F1277" s="158">
        <v>10.174899999999999</v>
      </c>
      <c r="G1277" s="158">
        <v>10.174899999999999</v>
      </c>
      <c r="H1277" s="158">
        <v>8.5685000000000002</v>
      </c>
      <c r="I1277" s="158">
        <v>6.2946999999999997</v>
      </c>
      <c r="J1277" s="158">
        <v>6.8864000000000001</v>
      </c>
      <c r="K1277" s="158">
        <v>2.0087999999999999</v>
      </c>
      <c r="L1277" s="158">
        <v>2.6292</v>
      </c>
      <c r="M1277" s="158">
        <v>2.6720000000000002</v>
      </c>
      <c r="N1277" s="158">
        <v>2.9464999999999999</v>
      </c>
      <c r="O1277" s="158">
        <v>5.4794</v>
      </c>
      <c r="P1277" s="158">
        <v>6.1778000000000004</v>
      </c>
      <c r="Q1277" s="158">
        <v>7.2614000000000001</v>
      </c>
      <c r="R1277" s="158">
        <v>3.7235</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44774</v>
      </c>
      <c r="E1278" s="158">
        <v>2928.6042000000002</v>
      </c>
      <c r="F1278" s="158">
        <v>10.946400000000001</v>
      </c>
      <c r="G1278" s="158">
        <v>10.946400000000001</v>
      </c>
      <c r="H1278" s="158">
        <v>9.3407</v>
      </c>
      <c r="I1278" s="158">
        <v>7.0675999999999997</v>
      </c>
      <c r="J1278" s="158">
        <v>7.6520999999999999</v>
      </c>
      <c r="K1278" s="158">
        <v>2.7673000000000001</v>
      </c>
      <c r="L1278" s="158">
        <v>3.3933</v>
      </c>
      <c r="M1278" s="158">
        <v>3.4439000000000002</v>
      </c>
      <c r="N1278" s="158">
        <v>3.7282999999999999</v>
      </c>
      <c r="O1278" s="158">
        <v>6.2835000000000001</v>
      </c>
      <c r="P1278" s="158">
        <v>6.9795999999999996</v>
      </c>
      <c r="Q1278" s="158">
        <v>8.0422999999999991</v>
      </c>
      <c r="R1278" s="158">
        <v>4.5199999999999996</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44774</v>
      </c>
      <c r="E1279" s="158">
        <v>24.1233</v>
      </c>
      <c r="F1279" s="158">
        <v>8.6811000000000007</v>
      </c>
      <c r="G1279" s="158">
        <v>8.6811000000000007</v>
      </c>
      <c r="H1279" s="158">
        <v>5.8860000000000001</v>
      </c>
      <c r="I1279" s="158">
        <v>5.0026999999999999</v>
      </c>
      <c r="J1279" s="158">
        <v>6.0045999999999999</v>
      </c>
      <c r="K1279" s="158">
        <v>3.31</v>
      </c>
      <c r="L1279" s="158">
        <v>3.7837999999999998</v>
      </c>
      <c r="M1279" s="158">
        <v>3.8235999999999999</v>
      </c>
      <c r="N1279" s="158">
        <v>3.7987000000000002</v>
      </c>
      <c r="O1279" s="158">
        <v>5.5201000000000002</v>
      </c>
      <c r="P1279" s="158">
        <v>5.8083</v>
      </c>
      <c r="Q1279" s="158">
        <v>7.5862999999999996</v>
      </c>
      <c r="R1279" s="158">
        <v>4.3845999999999998</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44774</v>
      </c>
      <c r="E1280" s="158">
        <v>23.174800000000001</v>
      </c>
      <c r="F1280" s="158">
        <v>8.0376999999999992</v>
      </c>
      <c r="G1280" s="158">
        <v>8.0376999999999992</v>
      </c>
      <c r="H1280" s="158">
        <v>5.2252000000000001</v>
      </c>
      <c r="I1280" s="158">
        <v>4.3497000000000003</v>
      </c>
      <c r="J1280" s="158">
        <v>5.3537999999999997</v>
      </c>
      <c r="K1280" s="158">
        <v>2.6553</v>
      </c>
      <c r="L1280" s="158">
        <v>3.1299000000000001</v>
      </c>
      <c r="M1280" s="158">
        <v>3.1619000000000002</v>
      </c>
      <c r="N1280" s="158">
        <v>3.13</v>
      </c>
      <c r="O1280" s="158">
        <v>4.8860000000000001</v>
      </c>
      <c r="P1280" s="158">
        <v>5.2344999999999997</v>
      </c>
      <c r="Q1280" s="158">
        <v>7.4706000000000001</v>
      </c>
      <c r="R1280" s="158">
        <v>3.7101000000000002</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44774</v>
      </c>
      <c r="E1281" s="158">
        <v>32.715499999999999</v>
      </c>
      <c r="F1281" s="158">
        <v>8.7085000000000008</v>
      </c>
      <c r="G1281" s="158">
        <v>8.7085000000000008</v>
      </c>
      <c r="H1281" s="158">
        <v>5.0572999999999997</v>
      </c>
      <c r="I1281" s="158">
        <v>4.2305000000000001</v>
      </c>
      <c r="J1281" s="158">
        <v>4.8133999999999997</v>
      </c>
      <c r="K1281" s="158">
        <v>2.8502999999999998</v>
      </c>
      <c r="L1281" s="158">
        <v>3.1583999999999999</v>
      </c>
      <c r="M1281" s="158">
        <v>3.1267</v>
      </c>
      <c r="N1281" s="158">
        <v>3.0324</v>
      </c>
      <c r="O1281" s="158">
        <v>5.1397000000000004</v>
      </c>
      <c r="P1281" s="158">
        <v>5.1211000000000002</v>
      </c>
      <c r="Q1281" s="158">
        <v>6.3772000000000002</v>
      </c>
      <c r="R1281" s="158">
        <v>3.6423000000000001</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44774</v>
      </c>
      <c r="E1282" s="158">
        <v>34.807899999999997</v>
      </c>
      <c r="F1282" s="158">
        <v>9.2698</v>
      </c>
      <c r="G1282" s="158">
        <v>9.2698</v>
      </c>
      <c r="H1282" s="158">
        <v>5.5936000000000003</v>
      </c>
      <c r="I1282" s="158">
        <v>4.7724000000000002</v>
      </c>
      <c r="J1282" s="158">
        <v>5.3552999999999997</v>
      </c>
      <c r="K1282" s="158">
        <v>3.3938999999999999</v>
      </c>
      <c r="L1282" s="158">
        <v>3.7063000000000001</v>
      </c>
      <c r="M1282" s="158">
        <v>3.6787999999999998</v>
      </c>
      <c r="N1282" s="158">
        <v>3.5878999999999999</v>
      </c>
      <c r="O1282" s="158">
        <v>5.6990999999999996</v>
      </c>
      <c r="P1282" s="158">
        <v>5.6837</v>
      </c>
      <c r="Q1282" s="158">
        <v>7.1929999999999996</v>
      </c>
      <c r="R1282" s="158">
        <v>4.2023000000000001</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44774</v>
      </c>
      <c r="E1283" s="158">
        <v>1414.6143</v>
      </c>
      <c r="F1283" s="158">
        <v>9.0778999999999996</v>
      </c>
      <c r="G1283" s="158">
        <v>9.0778999999999996</v>
      </c>
      <c r="H1283" s="158">
        <v>6.1574</v>
      </c>
      <c r="I1283" s="158">
        <v>5.4874999999999998</v>
      </c>
      <c r="J1283" s="158">
        <v>6.0522999999999998</v>
      </c>
      <c r="K1283" s="158">
        <v>3.4868999999999999</v>
      </c>
      <c r="L1283" s="158">
        <v>3.6455000000000002</v>
      </c>
      <c r="M1283" s="158">
        <v>3.6732999999999998</v>
      </c>
      <c r="N1283" s="158">
        <v>3.6652</v>
      </c>
      <c r="O1283" s="158">
        <v>5.5109000000000004</v>
      </c>
      <c r="P1283" s="158">
        <v>6.4283000000000001</v>
      </c>
      <c r="Q1283" s="158">
        <v>6.5585000000000004</v>
      </c>
      <c r="R1283" s="158">
        <v>4.1456</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44774</v>
      </c>
      <c r="E1284" s="158">
        <v>1349.3661999999999</v>
      </c>
      <c r="F1284" s="158">
        <v>8.2791999999999994</v>
      </c>
      <c r="G1284" s="158">
        <v>8.2791999999999994</v>
      </c>
      <c r="H1284" s="158">
        <v>5.3578999999999999</v>
      </c>
      <c r="I1284" s="158">
        <v>4.6859000000000002</v>
      </c>
      <c r="J1284" s="158">
        <v>5.2483000000000004</v>
      </c>
      <c r="K1284" s="158">
        <v>2.6797</v>
      </c>
      <c r="L1284" s="158">
        <v>2.8321999999999998</v>
      </c>
      <c r="M1284" s="158">
        <v>2.8534999999999999</v>
      </c>
      <c r="N1284" s="158">
        <v>2.839</v>
      </c>
      <c r="O1284" s="158">
        <v>4.6599000000000004</v>
      </c>
      <c r="P1284" s="158">
        <v>5.5186000000000002</v>
      </c>
      <c r="Q1284" s="158">
        <v>5.6409000000000002</v>
      </c>
      <c r="R1284" s="158">
        <v>3.3075999999999999</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44774</v>
      </c>
      <c r="E1285" s="158">
        <v>1988.4099000000001</v>
      </c>
      <c r="F1285" s="158">
        <v>9.2390000000000008</v>
      </c>
      <c r="G1285" s="158">
        <v>9.2390000000000008</v>
      </c>
      <c r="H1285" s="158">
        <v>6.6003999999999996</v>
      </c>
      <c r="I1285" s="158">
        <v>6.0816999999999997</v>
      </c>
      <c r="J1285" s="158">
        <v>6.6651999999999996</v>
      </c>
      <c r="K1285" s="158">
        <v>3.6564000000000001</v>
      </c>
      <c r="L1285" s="158">
        <v>3.8214000000000001</v>
      </c>
      <c r="M1285" s="158">
        <v>3.7404000000000002</v>
      </c>
      <c r="N1285" s="158">
        <v>3.6294</v>
      </c>
      <c r="O1285" s="158">
        <v>5.2066999999999997</v>
      </c>
      <c r="P1285" s="158">
        <v>5.8494999999999999</v>
      </c>
      <c r="Q1285" s="158">
        <v>6.9439000000000002</v>
      </c>
      <c r="R1285" s="158">
        <v>4.0575999999999999</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44774</v>
      </c>
      <c r="E1286" s="158">
        <v>1859.2755</v>
      </c>
      <c r="F1286" s="158">
        <v>8.6091999999999995</v>
      </c>
      <c r="G1286" s="158">
        <v>8.6091999999999995</v>
      </c>
      <c r="H1286" s="158">
        <v>5.9696999999999996</v>
      </c>
      <c r="I1286" s="158">
        <v>5.4505999999999997</v>
      </c>
      <c r="J1286" s="158">
        <v>6.0338000000000003</v>
      </c>
      <c r="K1286" s="158">
        <v>3.0257999999999998</v>
      </c>
      <c r="L1286" s="158">
        <v>3.1882000000000001</v>
      </c>
      <c r="M1286" s="158">
        <v>3.0958999999999999</v>
      </c>
      <c r="N1286" s="158">
        <v>2.9763000000000002</v>
      </c>
      <c r="O1286" s="158">
        <v>4.5510000000000002</v>
      </c>
      <c r="P1286" s="158">
        <v>5.1623999999999999</v>
      </c>
      <c r="Q1286" s="158">
        <v>4.3958000000000004</v>
      </c>
      <c r="R1286" s="158">
        <v>3.399</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44774</v>
      </c>
      <c r="E1287" s="158">
        <v>3075.0673000000002</v>
      </c>
      <c r="F1287" s="158">
        <v>8.4300999999999995</v>
      </c>
      <c r="G1287" s="158">
        <v>8.4300999999999995</v>
      </c>
      <c r="H1287" s="158">
        <v>4.6414</v>
      </c>
      <c r="I1287" s="158">
        <v>4.3201999999999998</v>
      </c>
      <c r="J1287" s="158">
        <v>5.7914000000000003</v>
      </c>
      <c r="K1287" s="158">
        <v>2.8851</v>
      </c>
      <c r="L1287" s="158">
        <v>3.4518</v>
      </c>
      <c r="M1287" s="158">
        <v>3.4214000000000002</v>
      </c>
      <c r="N1287" s="158">
        <v>3.4312</v>
      </c>
      <c r="O1287" s="158">
        <v>5.6376999999999997</v>
      </c>
      <c r="P1287" s="158">
        <v>5.9888000000000003</v>
      </c>
      <c r="Q1287" s="158">
        <v>7.5781000000000001</v>
      </c>
      <c r="R1287" s="158">
        <v>4.2737999999999996</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44774</v>
      </c>
      <c r="E1288" s="158">
        <v>3205.4081999999999</v>
      </c>
      <c r="F1288" s="158">
        <v>9.0906000000000002</v>
      </c>
      <c r="G1288" s="158">
        <v>9.0906000000000002</v>
      </c>
      <c r="H1288" s="158">
        <v>5.3013000000000003</v>
      </c>
      <c r="I1288" s="158">
        <v>4.9805000000000001</v>
      </c>
      <c r="J1288" s="158">
        <v>6.4539</v>
      </c>
      <c r="K1288" s="158">
        <v>3.55</v>
      </c>
      <c r="L1288" s="158">
        <v>4.1235999999999997</v>
      </c>
      <c r="M1288" s="158">
        <v>4.1047000000000002</v>
      </c>
      <c r="N1288" s="158">
        <v>4.1279000000000003</v>
      </c>
      <c r="O1288" s="158">
        <v>6.3117999999999999</v>
      </c>
      <c r="P1288" s="158">
        <v>6.5282999999999998</v>
      </c>
      <c r="Q1288" s="158">
        <v>7.7271000000000001</v>
      </c>
      <c r="R1288" s="158">
        <v>4.9859999999999998</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44774</v>
      </c>
      <c r="E1289" s="158">
        <v>24.349299999999999</v>
      </c>
      <c r="F1289" s="158">
        <v>8.8005999999999993</v>
      </c>
      <c r="G1289" s="158">
        <v>8.8005999999999993</v>
      </c>
      <c r="H1289" s="158">
        <v>6.2605000000000004</v>
      </c>
      <c r="I1289" s="158">
        <v>5.0850999999999997</v>
      </c>
      <c r="J1289" s="158">
        <v>5.4945000000000004</v>
      </c>
      <c r="K1289" s="158">
        <v>3.0651000000000002</v>
      </c>
      <c r="L1289" s="158">
        <v>3.4613999999999998</v>
      </c>
      <c r="M1289" s="158">
        <v>3.2642000000000002</v>
      </c>
      <c r="N1289" s="158">
        <v>3.0383</v>
      </c>
      <c r="O1289" s="158">
        <v>3.6707000000000001</v>
      </c>
      <c r="P1289" s="158">
        <v>1.3585</v>
      </c>
      <c r="Q1289" s="158">
        <v>6.0621</v>
      </c>
      <c r="R1289" s="158">
        <v>3.6394000000000002</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44774</v>
      </c>
      <c r="E1290" s="158">
        <v>25.8765</v>
      </c>
      <c r="F1290" s="158">
        <v>9.6935000000000002</v>
      </c>
      <c r="G1290" s="158">
        <v>9.6935000000000002</v>
      </c>
      <c r="H1290" s="158">
        <v>7.1430999999999996</v>
      </c>
      <c r="I1290" s="158">
        <v>5.9682000000000004</v>
      </c>
      <c r="J1290" s="158">
        <v>6.3818999999999999</v>
      </c>
      <c r="K1290" s="158">
        <v>3.9609999999999999</v>
      </c>
      <c r="L1290" s="158">
        <v>4.3613999999999997</v>
      </c>
      <c r="M1290" s="158">
        <v>4.1273999999999997</v>
      </c>
      <c r="N1290" s="158">
        <v>3.8671000000000002</v>
      </c>
      <c r="O1290" s="158">
        <v>4.4471999999999996</v>
      </c>
      <c r="P1290" s="158">
        <v>2.0886</v>
      </c>
      <c r="Q1290" s="158">
        <v>5.625</v>
      </c>
      <c r="R1290" s="158">
        <v>4.4145000000000003</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44774</v>
      </c>
      <c r="E1291" s="158">
        <v>2939.4967999999999</v>
      </c>
      <c r="F1291" s="158">
        <v>7.9471999999999996</v>
      </c>
      <c r="G1291" s="158">
        <v>7.9471999999999996</v>
      </c>
      <c r="H1291" s="158">
        <v>5.5743</v>
      </c>
      <c r="I1291" s="158">
        <v>4.9564000000000004</v>
      </c>
      <c r="J1291" s="158">
        <v>5.8582999999999998</v>
      </c>
      <c r="K1291" s="158">
        <v>3.1798999999999999</v>
      </c>
      <c r="L1291" s="158">
        <v>3.5600999999999998</v>
      </c>
      <c r="M1291" s="158">
        <v>3.6190000000000002</v>
      </c>
      <c r="N1291" s="158">
        <v>3.5979999999999999</v>
      </c>
      <c r="O1291" s="158">
        <v>5.4911000000000003</v>
      </c>
      <c r="P1291" s="158">
        <v>6.3594999999999997</v>
      </c>
      <c r="Q1291" s="158">
        <v>7.4565999999999999</v>
      </c>
      <c r="R1291" s="158">
        <v>3.9683000000000002</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44774</v>
      </c>
      <c r="E1292" s="158">
        <v>2871.2465999999999</v>
      </c>
      <c r="F1292" s="158">
        <v>7.3822000000000001</v>
      </c>
      <c r="G1292" s="158">
        <v>7.3822000000000001</v>
      </c>
      <c r="H1292" s="158">
        <v>5.0130999999999997</v>
      </c>
      <c r="I1292" s="158">
        <v>4.3952</v>
      </c>
      <c r="J1292" s="158">
        <v>5.2953999999999999</v>
      </c>
      <c r="K1292" s="158">
        <v>2.6158000000000001</v>
      </c>
      <c r="L1292" s="158">
        <v>3.0228999999999999</v>
      </c>
      <c r="M1292" s="158">
        <v>3.0811000000000002</v>
      </c>
      <c r="N1292" s="158">
        <v>3.0507</v>
      </c>
      <c r="O1292" s="158">
        <v>4.9053000000000004</v>
      </c>
      <c r="P1292" s="158">
        <v>5.9428999999999998</v>
      </c>
      <c r="Q1292" s="158">
        <v>7.2709999999999999</v>
      </c>
      <c r="R1292" s="158">
        <v>3.4016000000000002</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44774</v>
      </c>
      <c r="E1293" s="158">
        <v>2854.1107999999999</v>
      </c>
      <c r="F1293" s="158">
        <v>6.9280999999999997</v>
      </c>
      <c r="G1293" s="158">
        <v>6.9280999999999997</v>
      </c>
      <c r="H1293" s="158">
        <v>4.0404999999999998</v>
      </c>
      <c r="I1293" s="158">
        <v>2.8184</v>
      </c>
      <c r="J1293" s="158">
        <v>4.0610999999999997</v>
      </c>
      <c r="K1293" s="158">
        <v>2.6981999999999999</v>
      </c>
      <c r="L1293" s="158">
        <v>3.2080000000000002</v>
      </c>
      <c r="M1293" s="158">
        <v>3.2240000000000002</v>
      </c>
      <c r="N1293" s="158">
        <v>3.1248</v>
      </c>
      <c r="O1293" s="158">
        <v>4.3174999999999999</v>
      </c>
      <c r="P1293" s="158">
        <v>1.4873000000000001</v>
      </c>
      <c r="Q1293" s="158">
        <v>6.0373999999999999</v>
      </c>
      <c r="R1293" s="158">
        <v>3.4169</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44774</v>
      </c>
      <c r="E1294" s="158">
        <v>2993.3719000000001</v>
      </c>
      <c r="F1294" s="158">
        <v>7.5854999999999997</v>
      </c>
      <c r="G1294" s="158">
        <v>7.5854999999999997</v>
      </c>
      <c r="H1294" s="158">
        <v>4.6981999999999999</v>
      </c>
      <c r="I1294" s="158">
        <v>3.4765000000000001</v>
      </c>
      <c r="J1294" s="158">
        <v>4.7210999999999999</v>
      </c>
      <c r="K1294" s="158">
        <v>3.3534999999999999</v>
      </c>
      <c r="L1294" s="158">
        <v>3.8734000000000002</v>
      </c>
      <c r="M1294" s="158">
        <v>3.8115000000000001</v>
      </c>
      <c r="N1294" s="158">
        <v>3.6518999999999999</v>
      </c>
      <c r="O1294" s="158">
        <v>4.6619000000000002</v>
      </c>
      <c r="P1294" s="158">
        <v>1.8435999999999999</v>
      </c>
      <c r="Q1294" s="158">
        <v>5.2995000000000001</v>
      </c>
      <c r="R1294" s="158">
        <v>3.8525</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44774</v>
      </c>
      <c r="E1297" s="158">
        <v>3225.0888</v>
      </c>
      <c r="F1297" s="158">
        <v>8.5673999999999992</v>
      </c>
      <c r="G1297" s="158">
        <v>8.5673999999999992</v>
      </c>
      <c r="H1297" s="158">
        <v>6.0232000000000001</v>
      </c>
      <c r="I1297" s="158">
        <v>4.9039000000000001</v>
      </c>
      <c r="J1297" s="158">
        <v>5.9588999999999999</v>
      </c>
      <c r="K1297" s="158">
        <v>2.8149999999999999</v>
      </c>
      <c r="L1297" s="158">
        <v>3.3662000000000001</v>
      </c>
      <c r="M1297" s="158">
        <v>3.4093</v>
      </c>
      <c r="N1297" s="158">
        <v>3.3391000000000002</v>
      </c>
      <c r="O1297" s="158">
        <v>5.3357000000000001</v>
      </c>
      <c r="P1297" s="158">
        <v>4.9957000000000003</v>
      </c>
      <c r="Q1297" s="158">
        <v>7.1689999999999996</v>
      </c>
      <c r="R1297" s="158">
        <v>3.8953000000000002</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44774</v>
      </c>
      <c r="E1299" s="158">
        <v>3283.5672</v>
      </c>
      <c r="F1299" s="158">
        <v>8.8903999999999996</v>
      </c>
      <c r="G1299" s="158">
        <v>8.8903999999999996</v>
      </c>
      <c r="H1299" s="158">
        <v>6.3342999999999998</v>
      </c>
      <c r="I1299" s="158">
        <v>5.1985999999999999</v>
      </c>
      <c r="J1299" s="158">
        <v>6.2267999999999999</v>
      </c>
      <c r="K1299" s="158">
        <v>3.1069</v>
      </c>
      <c r="L1299" s="158">
        <v>3.6633</v>
      </c>
      <c r="M1299" s="158">
        <v>3.7191000000000001</v>
      </c>
      <c r="N1299" s="158">
        <v>3.6467999999999998</v>
      </c>
      <c r="O1299" s="158">
        <v>5.5679999999999996</v>
      </c>
      <c r="P1299" s="158">
        <v>5.2195</v>
      </c>
      <c r="Q1299" s="158">
        <v>6.9714999999999998</v>
      </c>
      <c r="R1299" s="158">
        <v>4.1554000000000002</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44774</v>
      </c>
      <c r="E1301" s="158">
        <v>2926.7813999999998</v>
      </c>
      <c r="F1301" s="158">
        <v>8.7525999999999993</v>
      </c>
      <c r="G1301" s="158">
        <v>8.7525999999999993</v>
      </c>
      <c r="H1301" s="158">
        <v>6.8601999999999999</v>
      </c>
      <c r="I1301" s="158">
        <v>5.3630000000000004</v>
      </c>
      <c r="J1301" s="158">
        <v>5.9398</v>
      </c>
      <c r="K1301" s="158">
        <v>3.7067999999999999</v>
      </c>
      <c r="L1301" s="158">
        <v>3.9893000000000001</v>
      </c>
      <c r="M1301" s="158">
        <v>3.7884000000000002</v>
      </c>
      <c r="N1301" s="158">
        <v>8.9390999999999998</v>
      </c>
      <c r="O1301" s="158">
        <v>7.2765000000000004</v>
      </c>
      <c r="P1301" s="158">
        <v>4.8197000000000001</v>
      </c>
      <c r="Q1301" s="158">
        <v>6.8479000000000001</v>
      </c>
      <c r="R1301" s="158">
        <v>6.6444999999999999</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44774</v>
      </c>
      <c r="E1302" s="158">
        <v>2889.0563999999999</v>
      </c>
      <c r="F1302" s="158">
        <v>8.6426999999999996</v>
      </c>
      <c r="G1302" s="158">
        <v>8.6426999999999996</v>
      </c>
      <c r="H1302" s="158">
        <v>6.75</v>
      </c>
      <c r="I1302" s="158">
        <v>5.2527999999999997</v>
      </c>
      <c r="J1302" s="158">
        <v>5.8292999999999999</v>
      </c>
      <c r="K1302" s="158">
        <v>3.5750999999999999</v>
      </c>
      <c r="L1302" s="158">
        <v>3.8468</v>
      </c>
      <c r="M1302" s="158">
        <v>3.6412</v>
      </c>
      <c r="N1302" s="158">
        <v>8.7783999999999995</v>
      </c>
      <c r="O1302" s="158">
        <v>7.1595000000000004</v>
      </c>
      <c r="P1302" s="158">
        <v>4.6889000000000003</v>
      </c>
      <c r="Q1302" s="158">
        <v>7.1875999999999998</v>
      </c>
      <c r="R1302" s="158">
        <v>6.5232999999999999</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8.7266192307692272</v>
      </c>
      <c r="G1303" s="160">
        <v>8.7266192307692272</v>
      </c>
      <c r="H1303" s="160">
        <v>6.2950307692307677</v>
      </c>
      <c r="I1303" s="160">
        <v>5.4127173076923087</v>
      </c>
      <c r="J1303" s="160">
        <v>6.2872038461538446</v>
      </c>
      <c r="K1303" s="160">
        <v>3.6799634615384607</v>
      </c>
      <c r="L1303" s="160">
        <v>5.3408562500000007</v>
      </c>
      <c r="M1303" s="160">
        <v>5.2339687499999998</v>
      </c>
      <c r="N1303" s="160">
        <v>5.5751875000000011</v>
      </c>
      <c r="O1303" s="160">
        <v>5.9155083333333316</v>
      </c>
      <c r="P1303" s="160">
        <v>5.7391562500000006</v>
      </c>
      <c r="Q1303" s="160">
        <v>7.436396153846152</v>
      </c>
      <c r="R1303" s="160">
        <v>5.3084187500000004</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8.7931500000000007</v>
      </c>
      <c r="G1304" s="160">
        <v>8.7931500000000007</v>
      </c>
      <c r="H1304" s="160">
        <v>5.9343500000000002</v>
      </c>
      <c r="I1304" s="160">
        <v>4.9700000000000006</v>
      </c>
      <c r="J1304" s="160">
        <v>5.9817499999999999</v>
      </c>
      <c r="K1304" s="160">
        <v>3.0782999999999996</v>
      </c>
      <c r="L1304" s="160">
        <v>3.4725999999999999</v>
      </c>
      <c r="M1304" s="160">
        <v>3.5031999999999996</v>
      </c>
      <c r="N1304" s="160">
        <v>3.46855</v>
      </c>
      <c r="O1304" s="160">
        <v>5.4906500000000005</v>
      </c>
      <c r="P1304" s="160">
        <v>5.9922500000000003</v>
      </c>
      <c r="Q1304" s="160">
        <v>7.3163</v>
      </c>
      <c r="R1304" s="160">
        <v>3.97105</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44774</v>
      </c>
      <c r="E1307" s="158">
        <v>32.686</v>
      </c>
      <c r="F1307" s="158">
        <v>20.992599999999999</v>
      </c>
      <c r="G1307" s="158">
        <v>20.992599999999999</v>
      </c>
      <c r="H1307" s="158">
        <v>17.526900000000001</v>
      </c>
      <c r="I1307" s="158">
        <v>16.099299999999999</v>
      </c>
      <c r="J1307" s="158">
        <v>193.7587</v>
      </c>
      <c r="K1307" s="158">
        <v>64.115099999999998</v>
      </c>
      <c r="L1307" s="158">
        <v>44.805300000000003</v>
      </c>
      <c r="M1307" s="158">
        <v>30.938500000000001</v>
      </c>
      <c r="N1307" s="158">
        <v>24.925599999999999</v>
      </c>
      <c r="O1307" s="158">
        <v>10.3238</v>
      </c>
      <c r="P1307" s="158">
        <v>8.3788</v>
      </c>
      <c r="Q1307" s="158">
        <v>9.7001000000000008</v>
      </c>
      <c r="R1307" s="158">
        <v>17.3035</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44774</v>
      </c>
      <c r="E1308" s="158">
        <v>30.686599999999999</v>
      </c>
      <c r="F1308" s="158">
        <v>20.294</v>
      </c>
      <c r="G1308" s="158">
        <v>20.294</v>
      </c>
      <c r="H1308" s="158">
        <v>16.825299999999999</v>
      </c>
      <c r="I1308" s="158">
        <v>15.3917</v>
      </c>
      <c r="J1308" s="158">
        <v>192.94390000000001</v>
      </c>
      <c r="K1308" s="158">
        <v>63.299900000000001</v>
      </c>
      <c r="L1308" s="158">
        <v>43.8352</v>
      </c>
      <c r="M1308" s="158">
        <v>30.017600000000002</v>
      </c>
      <c r="N1308" s="158">
        <v>24.023199999999999</v>
      </c>
      <c r="O1308" s="158">
        <v>9.5790000000000006</v>
      </c>
      <c r="P1308" s="158">
        <v>7.6227999999999998</v>
      </c>
      <c r="Q1308" s="158">
        <v>8.7536000000000005</v>
      </c>
      <c r="R1308" s="158">
        <v>16.540299999999998</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44774</v>
      </c>
      <c r="E1309" s="158">
        <v>0.57020000000000004</v>
      </c>
      <c r="F1309" s="158">
        <v>0</v>
      </c>
      <c r="G1309" s="158">
        <v>0</v>
      </c>
      <c r="H1309" s="158">
        <v>0</v>
      </c>
      <c r="I1309" s="158">
        <v>0.45729999999999998</v>
      </c>
      <c r="J1309" s="158">
        <v>0.41310000000000002</v>
      </c>
      <c r="K1309" s="158">
        <v>0.40899999999999997</v>
      </c>
      <c r="L1309" s="158">
        <v>-119.1185</v>
      </c>
      <c r="M1309" s="158">
        <v>-78.975999999999999</v>
      </c>
      <c r="N1309" s="158">
        <v>-58.747799999999998</v>
      </c>
      <c r="O1309" s="158"/>
      <c r="P1309" s="158"/>
      <c r="Q1309" s="158">
        <v>-35.248399999999997</v>
      </c>
      <c r="R1309" s="158">
        <v>-35.984099999999998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44774</v>
      </c>
      <c r="E1310" s="158">
        <v>0.54530000000000001</v>
      </c>
      <c r="F1310" s="158">
        <v>0</v>
      </c>
      <c r="G1310" s="158">
        <v>0</v>
      </c>
      <c r="H1310" s="158">
        <v>0</v>
      </c>
      <c r="I1310" s="158">
        <v>0.47820000000000001</v>
      </c>
      <c r="J1310" s="158">
        <v>0.432</v>
      </c>
      <c r="K1310" s="158">
        <v>0.42770000000000002</v>
      </c>
      <c r="L1310" s="158">
        <v>-119.1144</v>
      </c>
      <c r="M1310" s="158">
        <v>-78.973299999999995</v>
      </c>
      <c r="N1310" s="158">
        <v>-58.745800000000003</v>
      </c>
      <c r="O1310" s="158"/>
      <c r="P1310" s="158"/>
      <c r="Q1310" s="158">
        <v>-35.248100000000001</v>
      </c>
      <c r="R1310" s="158">
        <v>-35.982500000000002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44774</v>
      </c>
      <c r="E1311" s="158">
        <v>24.196000000000002</v>
      </c>
      <c r="F1311" s="158">
        <v>25.345400000000001</v>
      </c>
      <c r="G1311" s="158">
        <v>25.345400000000001</v>
      </c>
      <c r="H1311" s="158">
        <v>23.552499999999998</v>
      </c>
      <c r="I1311" s="158">
        <v>16.678100000000001</v>
      </c>
      <c r="J1311" s="158">
        <v>13.043100000000001</v>
      </c>
      <c r="K1311" s="158">
        <v>4.4162999999999997</v>
      </c>
      <c r="L1311" s="158">
        <v>4.1638999999999999</v>
      </c>
      <c r="M1311" s="158">
        <v>3.8925000000000001</v>
      </c>
      <c r="N1311" s="158">
        <v>4.6138000000000003</v>
      </c>
      <c r="O1311" s="158">
        <v>7.6505999999999998</v>
      </c>
      <c r="P1311" s="158">
        <v>7.3502999999999998</v>
      </c>
      <c r="Q1311" s="158">
        <v>8.7322000000000006</v>
      </c>
      <c r="R1311" s="158">
        <v>6.0674999999999999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44774</v>
      </c>
      <c r="E1312" s="158">
        <v>22.452400000000001</v>
      </c>
      <c r="F1312" s="158">
        <v>24.651499999999999</v>
      </c>
      <c r="G1312" s="158">
        <v>24.651499999999999</v>
      </c>
      <c r="H1312" s="158">
        <v>22.835599999999999</v>
      </c>
      <c r="I1312" s="158">
        <v>15.9824</v>
      </c>
      <c r="J1312" s="158">
        <v>12.3415</v>
      </c>
      <c r="K1312" s="158">
        <v>3.7101000000000002</v>
      </c>
      <c r="L1312" s="158">
        <v>3.4699</v>
      </c>
      <c r="M1312" s="158">
        <v>3.1886000000000001</v>
      </c>
      <c r="N1312" s="158">
        <v>3.8923000000000001</v>
      </c>
      <c r="O1312" s="158">
        <v>6.9061000000000003</v>
      </c>
      <c r="P1312" s="158">
        <v>6.6146000000000003</v>
      </c>
      <c r="Q1312" s="158">
        <v>8.1274999999999995</v>
      </c>
      <c r="R1312" s="158">
        <v>5.3269000000000002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44774</v>
      </c>
      <c r="E1313" s="158">
        <v>16.245100000000001</v>
      </c>
      <c r="F1313" s="158">
        <v>16.499099999999999</v>
      </c>
      <c r="G1313" s="158">
        <v>16.499099999999999</v>
      </c>
      <c r="H1313" s="158">
        <v>18.553999999999998</v>
      </c>
      <c r="I1313" s="158">
        <v>14.2323</v>
      </c>
      <c r="J1313" s="158">
        <v>12.429399999999999</v>
      </c>
      <c r="K1313" s="158">
        <v>2.0085999999999999</v>
      </c>
      <c r="L1313" s="158">
        <v>1.6216999999999999</v>
      </c>
      <c r="M1313" s="158">
        <v>1.5813999999999999</v>
      </c>
      <c r="N1313" s="158">
        <v>2.1324000000000001</v>
      </c>
      <c r="O1313" s="158">
        <v>4.4950999999999999</v>
      </c>
      <c r="P1313" s="158">
        <v>3.1941999999999999</v>
      </c>
      <c r="Q1313" s="158">
        <v>5.9284999999999997</v>
      </c>
      <c r="R1313" s="158">
        <v>2.7241</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44774</v>
      </c>
      <c r="E1314" s="158">
        <v>15.3194</v>
      </c>
      <c r="F1314" s="158">
        <v>16.302900000000001</v>
      </c>
      <c r="G1314" s="158">
        <v>16.302900000000001</v>
      </c>
      <c r="H1314" s="158">
        <v>18.308</v>
      </c>
      <c r="I1314" s="158">
        <v>13.961499999999999</v>
      </c>
      <c r="J1314" s="158">
        <v>12.1524</v>
      </c>
      <c r="K1314" s="158">
        <v>1.6648000000000001</v>
      </c>
      <c r="L1314" s="158">
        <v>1.2010000000000001</v>
      </c>
      <c r="M1314" s="158">
        <v>1.1168</v>
      </c>
      <c r="N1314" s="158">
        <v>1.6385000000000001</v>
      </c>
      <c r="O1314" s="158">
        <v>3.9472</v>
      </c>
      <c r="P1314" s="158">
        <v>2.5493999999999999</v>
      </c>
      <c r="Q1314" s="158">
        <v>5.1925999999999997</v>
      </c>
      <c r="R1314" s="158">
        <v>2.1999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44774</v>
      </c>
      <c r="E1315" s="158">
        <v>69.567499999999995</v>
      </c>
      <c r="F1315" s="158">
        <v>21.6724</v>
      </c>
      <c r="G1315" s="158">
        <v>21.6724</v>
      </c>
      <c r="H1315" s="158">
        <v>21.683700000000002</v>
      </c>
      <c r="I1315" s="158">
        <v>16.127800000000001</v>
      </c>
      <c r="J1315" s="158">
        <v>12.2667</v>
      </c>
      <c r="K1315" s="158">
        <v>2.4601999999999999</v>
      </c>
      <c r="L1315" s="158">
        <v>2.6076999999999999</v>
      </c>
      <c r="M1315" s="158">
        <v>2.1410999999999998</v>
      </c>
      <c r="N1315" s="158">
        <v>2.8856999999999999</v>
      </c>
      <c r="O1315" s="158">
        <v>5.6829999999999998</v>
      </c>
      <c r="P1315" s="158">
        <v>4.8094999999999999</v>
      </c>
      <c r="Q1315" s="158">
        <v>6.9457000000000004</v>
      </c>
      <c r="R1315" s="158">
        <v>3.6230000000000002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44774</v>
      </c>
      <c r="E1316" s="158">
        <v>66.195300000000003</v>
      </c>
      <c r="F1316" s="158">
        <v>21.339700000000001</v>
      </c>
      <c r="G1316" s="158">
        <v>21.339700000000001</v>
      </c>
      <c r="H1316" s="158">
        <v>21.3553</v>
      </c>
      <c r="I1316" s="158">
        <v>15.7982</v>
      </c>
      <c r="J1316" s="158">
        <v>11.9321</v>
      </c>
      <c r="K1316" s="158">
        <v>2.1404999999999998</v>
      </c>
      <c r="L1316" s="158">
        <v>2.2614000000000001</v>
      </c>
      <c r="M1316" s="158">
        <v>1.7943</v>
      </c>
      <c r="N1316" s="158">
        <v>2.5310000000000001</v>
      </c>
      <c r="O1316" s="158">
        <v>5.2874999999999996</v>
      </c>
      <c r="P1316" s="158">
        <v>4.3985000000000003</v>
      </c>
      <c r="Q1316" s="158">
        <v>7.7648999999999999</v>
      </c>
      <c r="R1316" s="158">
        <v>3.25</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44774</v>
      </c>
      <c r="E1317" s="158">
        <v>66.195300000000003</v>
      </c>
      <c r="F1317" s="158">
        <v>21.339700000000001</v>
      </c>
      <c r="G1317" s="158">
        <v>21.339700000000001</v>
      </c>
      <c r="H1317" s="158">
        <v>21.3553</v>
      </c>
      <c r="I1317" s="158">
        <v>15.7982</v>
      </c>
      <c r="J1317" s="158">
        <v>11.9321</v>
      </c>
      <c r="K1317" s="158">
        <v>2.1404999999999998</v>
      </c>
      <c r="L1317" s="158">
        <v>2.2614000000000001</v>
      </c>
      <c r="M1317" s="158">
        <v>1.7943</v>
      </c>
      <c r="N1317" s="158">
        <v>2.5310000000000001</v>
      </c>
      <c r="O1317" s="158">
        <v>5.2874999999999996</v>
      </c>
      <c r="P1317" s="158">
        <v>4.3985000000000003</v>
      </c>
      <c r="Q1317" s="158">
        <v>7.7648999999999999</v>
      </c>
      <c r="R1317" s="158">
        <v>3.25</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44774</v>
      </c>
      <c r="E1320" s="158">
        <v>0.5</v>
      </c>
      <c r="F1320" s="158">
        <v>9.7410999999999994</v>
      </c>
      <c r="G1320" s="158">
        <v>9.7410999999999994</v>
      </c>
      <c r="H1320" s="158">
        <v>10.4495</v>
      </c>
      <c r="I1320" s="158">
        <v>10.470499999999999</v>
      </c>
      <c r="J1320" s="158">
        <v>10.693</v>
      </c>
      <c r="K1320" s="158">
        <v>11.0212</v>
      </c>
      <c r="L1320" s="158"/>
      <c r="M1320" s="158"/>
      <c r="N1320" s="158"/>
      <c r="O1320" s="158"/>
      <c r="P1320" s="158"/>
      <c r="Q1320" s="158">
        <v>11.2098</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44774</v>
      </c>
      <c r="E1321" s="158">
        <v>0.52859999999999996</v>
      </c>
      <c r="F1321" s="158">
        <v>9.2136999999999993</v>
      </c>
      <c r="G1321" s="158">
        <v>9.2136999999999993</v>
      </c>
      <c r="H1321" s="158">
        <v>9.8829999999999991</v>
      </c>
      <c r="I1321" s="158">
        <v>10.398899999999999</v>
      </c>
      <c r="J1321" s="158">
        <v>10.7896</v>
      </c>
      <c r="K1321" s="158">
        <v>11.029500000000001</v>
      </c>
      <c r="L1321" s="158"/>
      <c r="M1321" s="158"/>
      <c r="N1321" s="158"/>
      <c r="O1321" s="158"/>
      <c r="P1321" s="158"/>
      <c r="Q1321" s="158">
        <v>11.222</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44774</v>
      </c>
      <c r="E1324" s="158">
        <v>45.6875</v>
      </c>
      <c r="F1324" s="158">
        <v>19.8719</v>
      </c>
      <c r="G1324" s="158">
        <v>19.8719</v>
      </c>
      <c r="H1324" s="158">
        <v>19.198499999999999</v>
      </c>
      <c r="I1324" s="158">
        <v>13.9351</v>
      </c>
      <c r="J1324" s="158">
        <v>12.735799999999999</v>
      </c>
      <c r="K1324" s="158">
        <v>1.6181000000000001</v>
      </c>
      <c r="L1324" s="158">
        <v>1.7667999999999999</v>
      </c>
      <c r="M1324" s="158">
        <v>1.7791999999999999</v>
      </c>
      <c r="N1324" s="158">
        <v>2.7570999999999999</v>
      </c>
      <c r="O1324" s="158">
        <v>6.1962000000000002</v>
      </c>
      <c r="P1324" s="158">
        <v>6.3303000000000003</v>
      </c>
      <c r="Q1324" s="158">
        <v>7.694</v>
      </c>
      <c r="R1324" s="158">
        <v>4.9490999999999996</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44774</v>
      </c>
      <c r="E1325" s="158">
        <v>48.598700000000001</v>
      </c>
      <c r="F1325" s="158">
        <v>20.5885</v>
      </c>
      <c r="G1325" s="158">
        <v>20.5885</v>
      </c>
      <c r="H1325" s="158">
        <v>19.914200000000001</v>
      </c>
      <c r="I1325" s="158">
        <v>14.652200000000001</v>
      </c>
      <c r="J1325" s="158">
        <v>13.4503</v>
      </c>
      <c r="K1325" s="158">
        <v>2.3334000000000001</v>
      </c>
      <c r="L1325" s="158">
        <v>2.4502000000000002</v>
      </c>
      <c r="M1325" s="158">
        <v>2.4782000000000002</v>
      </c>
      <c r="N1325" s="158">
        <v>3.4788999999999999</v>
      </c>
      <c r="O1325" s="158">
        <v>7.0213000000000001</v>
      </c>
      <c r="P1325" s="158">
        <v>7.1681999999999997</v>
      </c>
      <c r="Q1325" s="158">
        <v>8.2751999999999999</v>
      </c>
      <c r="R1325" s="158">
        <v>5.7503000000000002</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44774</v>
      </c>
      <c r="E1326" s="158">
        <v>36.1081</v>
      </c>
      <c r="F1326" s="158">
        <v>19.169</v>
      </c>
      <c r="G1326" s="158">
        <v>19.169</v>
      </c>
      <c r="H1326" s="158">
        <v>19.219000000000001</v>
      </c>
      <c r="I1326" s="158">
        <v>14.5869</v>
      </c>
      <c r="J1326" s="158">
        <v>13.0627</v>
      </c>
      <c r="K1326" s="158">
        <v>4.3419999999999996</v>
      </c>
      <c r="L1326" s="158">
        <v>4.3968999999999996</v>
      </c>
      <c r="M1326" s="158">
        <v>3.0863</v>
      </c>
      <c r="N1326" s="158">
        <v>3.8618999999999999</v>
      </c>
      <c r="O1326" s="158">
        <v>7.2641999999999998</v>
      </c>
      <c r="P1326" s="158">
        <v>6.5917000000000003</v>
      </c>
      <c r="Q1326" s="158">
        <v>7.4416000000000002</v>
      </c>
      <c r="R1326" s="158">
        <v>5.6551999999999998</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44774</v>
      </c>
      <c r="E1327" s="158">
        <v>38.914000000000001</v>
      </c>
      <c r="F1327" s="158">
        <v>19.792000000000002</v>
      </c>
      <c r="G1327" s="158">
        <v>19.792000000000002</v>
      </c>
      <c r="H1327" s="158">
        <v>19.866499999999998</v>
      </c>
      <c r="I1327" s="158">
        <v>15.229900000000001</v>
      </c>
      <c r="J1327" s="158">
        <v>13.709899999999999</v>
      </c>
      <c r="K1327" s="158">
        <v>5.0244</v>
      </c>
      <c r="L1327" s="158">
        <v>5.1050000000000004</v>
      </c>
      <c r="M1327" s="158">
        <v>3.8117999999999999</v>
      </c>
      <c r="N1327" s="158">
        <v>4.5957999999999997</v>
      </c>
      <c r="O1327" s="158">
        <v>7.9706000000000001</v>
      </c>
      <c r="P1327" s="158">
        <v>7.3494999999999999</v>
      </c>
      <c r="Q1327" s="158">
        <v>8.6338000000000008</v>
      </c>
      <c r="R1327" s="158">
        <v>6.3975999999999997</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44774</v>
      </c>
      <c r="E1328" s="158">
        <v>40.282499999999999</v>
      </c>
      <c r="F1328" s="158">
        <v>26.9405</v>
      </c>
      <c r="G1328" s="158">
        <v>26.9405</v>
      </c>
      <c r="H1328" s="158">
        <v>25.952400000000001</v>
      </c>
      <c r="I1328" s="158">
        <v>22.172899999999998</v>
      </c>
      <c r="J1328" s="158">
        <v>15.803000000000001</v>
      </c>
      <c r="K1328" s="158">
        <v>1.5679000000000001</v>
      </c>
      <c r="L1328" s="158">
        <v>1.2472000000000001</v>
      </c>
      <c r="M1328" s="158">
        <v>1.2597</v>
      </c>
      <c r="N1328" s="158">
        <v>2.0910000000000002</v>
      </c>
      <c r="O1328" s="158">
        <v>5.8253000000000004</v>
      </c>
      <c r="P1328" s="158">
        <v>6.5053000000000001</v>
      </c>
      <c r="Q1328" s="158">
        <v>7.7645</v>
      </c>
      <c r="R1328" s="158">
        <v>3.0634000000000001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44774</v>
      </c>
      <c r="E1329" s="158">
        <v>37.7363</v>
      </c>
      <c r="F1329" s="158">
        <v>26.2364</v>
      </c>
      <c r="G1329" s="158">
        <v>26.2364</v>
      </c>
      <c r="H1329" s="158">
        <v>25.2422</v>
      </c>
      <c r="I1329" s="158">
        <v>21.461400000000001</v>
      </c>
      <c r="J1329" s="158">
        <v>15.0863</v>
      </c>
      <c r="K1329" s="158">
        <v>0.85589999999999999</v>
      </c>
      <c r="L1329" s="158">
        <v>0.52880000000000005</v>
      </c>
      <c r="M1329" s="158">
        <v>0.54110000000000003</v>
      </c>
      <c r="N1329" s="158">
        <v>1.3685</v>
      </c>
      <c r="O1329" s="158">
        <v>5.1020000000000003</v>
      </c>
      <c r="P1329" s="158">
        <v>5.7911000000000001</v>
      </c>
      <c r="Q1329" s="158">
        <v>7.2084999999999999</v>
      </c>
      <c r="R1329" s="158">
        <v>2.3489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44774</v>
      </c>
      <c r="E1332" s="158">
        <v>18.374400000000001</v>
      </c>
      <c r="F1332" s="158">
        <v>12.925700000000001</v>
      </c>
      <c r="G1332" s="158">
        <v>12.925700000000001</v>
      </c>
      <c r="H1332" s="158">
        <v>15.9117</v>
      </c>
      <c r="I1332" s="158">
        <v>10.2849</v>
      </c>
      <c r="J1332" s="158">
        <v>11.484999999999999</v>
      </c>
      <c r="K1332" s="158">
        <v>0.55230000000000001</v>
      </c>
      <c r="L1332" s="158">
        <v>2.1507000000000001</v>
      </c>
      <c r="M1332" s="158">
        <v>2.1395</v>
      </c>
      <c r="N1332" s="158">
        <v>3.2330000000000001</v>
      </c>
      <c r="O1332" s="158">
        <v>5.9984999999999999</v>
      </c>
      <c r="P1332" s="158">
        <v>5.6848999999999998</v>
      </c>
      <c r="Q1332" s="158">
        <v>7.5392999999999999</v>
      </c>
      <c r="R1332" s="158">
        <v>5.0145</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44774</v>
      </c>
      <c r="E1333" s="158">
        <v>19.850300000000001</v>
      </c>
      <c r="F1333" s="158">
        <v>13.9907</v>
      </c>
      <c r="G1333" s="158">
        <v>13.9907</v>
      </c>
      <c r="H1333" s="158">
        <v>16.998100000000001</v>
      </c>
      <c r="I1333" s="158">
        <v>11.397399999999999</v>
      </c>
      <c r="J1333" s="158">
        <v>12.577199999999999</v>
      </c>
      <c r="K1333" s="158">
        <v>1.6520999999999999</v>
      </c>
      <c r="L1333" s="158">
        <v>3.2715999999999998</v>
      </c>
      <c r="M1333" s="158">
        <v>3.2677999999999998</v>
      </c>
      <c r="N1333" s="158">
        <v>4.3563999999999998</v>
      </c>
      <c r="O1333" s="158">
        <v>7.0301</v>
      </c>
      <c r="P1333" s="158">
        <v>6.6340000000000003</v>
      </c>
      <c r="Q1333" s="158">
        <v>8.5366</v>
      </c>
      <c r="R1333" s="158">
        <v>6.0946999999999996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44774</v>
      </c>
      <c r="E1334" s="158">
        <v>17.593</v>
      </c>
      <c r="F1334" s="158">
        <v>17.452400000000001</v>
      </c>
      <c r="G1334" s="158">
        <v>17.452400000000001</v>
      </c>
      <c r="H1334" s="158">
        <v>15.189299999999999</v>
      </c>
      <c r="I1334" s="158">
        <v>11.3713</v>
      </c>
      <c r="J1334" s="158">
        <v>11.235900000000001</v>
      </c>
      <c r="K1334" s="158">
        <v>1.1444000000000001</v>
      </c>
      <c r="L1334" s="158">
        <v>1.8403</v>
      </c>
      <c r="M1334" s="158">
        <v>2.0423</v>
      </c>
      <c r="N1334" s="158">
        <v>3.0813999999999999</v>
      </c>
      <c r="O1334" s="158">
        <v>6.7487000000000004</v>
      </c>
      <c r="P1334" s="158">
        <v>6.3658000000000001</v>
      </c>
      <c r="Q1334" s="158">
        <v>7.8246000000000002</v>
      </c>
      <c r="R1334" s="158">
        <v>5.8808999999999996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44774</v>
      </c>
      <c r="E1335" s="158">
        <v>16.466000000000001</v>
      </c>
      <c r="F1335" s="158">
        <v>16.573799999999999</v>
      </c>
      <c r="G1335" s="158">
        <v>16.573799999999999</v>
      </c>
      <c r="H1335" s="158">
        <v>14.289199999999999</v>
      </c>
      <c r="I1335" s="158">
        <v>10.4922</v>
      </c>
      <c r="J1335" s="158">
        <v>10.3368</v>
      </c>
      <c r="K1335" s="158">
        <v>0.25490000000000002</v>
      </c>
      <c r="L1335" s="158">
        <v>0.94989999999999997</v>
      </c>
      <c r="M1335" s="158">
        <v>1.1424000000000001</v>
      </c>
      <c r="N1335" s="158">
        <v>2.1661999999999999</v>
      </c>
      <c r="O1335" s="158">
        <v>5.7816999999999998</v>
      </c>
      <c r="P1335" s="158">
        <v>5.4173999999999998</v>
      </c>
      <c r="Q1335" s="158">
        <v>6.8769</v>
      </c>
      <c r="R1335" s="158">
        <v>4.9153000000000002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44774</v>
      </c>
      <c r="E1336" s="158">
        <v>12.526</v>
      </c>
      <c r="F1336" s="158">
        <v>10.888400000000001</v>
      </c>
      <c r="G1336" s="158">
        <v>10.888400000000001</v>
      </c>
      <c r="H1336" s="158">
        <v>11.0129</v>
      </c>
      <c r="I1336" s="158">
        <v>5.9664000000000001</v>
      </c>
      <c r="J1336" s="158">
        <v>6.2366999999999999</v>
      </c>
      <c r="K1336" s="158">
        <v>-1.1558999999999999</v>
      </c>
      <c r="L1336" s="158">
        <v>0.60709999999999997</v>
      </c>
      <c r="M1336" s="158">
        <v>0.77729999999999999</v>
      </c>
      <c r="N1336" s="158">
        <v>1.5335000000000001</v>
      </c>
      <c r="O1336" s="158">
        <v>-3.5175000000000001</v>
      </c>
      <c r="P1336" s="158">
        <v>-1.637</v>
      </c>
      <c r="Q1336" s="158">
        <v>2.8180999999999998</v>
      </c>
      <c r="R1336" s="158">
        <v>9.2695000000000007</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44774</v>
      </c>
      <c r="E1337" s="158">
        <v>13.3522</v>
      </c>
      <c r="F1337" s="158">
        <v>11.492100000000001</v>
      </c>
      <c r="G1337" s="158">
        <v>11.492100000000001</v>
      </c>
      <c r="H1337" s="158">
        <v>11.585000000000001</v>
      </c>
      <c r="I1337" s="158">
        <v>6.5380000000000003</v>
      </c>
      <c r="J1337" s="158">
        <v>6.8026</v>
      </c>
      <c r="K1337" s="158">
        <v>-0.60389999999999999</v>
      </c>
      <c r="L1337" s="158">
        <v>1.1605000000000001</v>
      </c>
      <c r="M1337" s="158">
        <v>1.3329</v>
      </c>
      <c r="N1337" s="158">
        <v>2.0937999999999999</v>
      </c>
      <c r="O1337" s="158">
        <v>-2.9306000000000001</v>
      </c>
      <c r="P1337" s="158">
        <v>-0.88539999999999996</v>
      </c>
      <c r="Q1337" s="158">
        <v>3.6316999999999999</v>
      </c>
      <c r="R1337" s="158">
        <v>9.8707999999999991</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44774</v>
      </c>
      <c r="E1342" s="158">
        <v>43.928100000000001</v>
      </c>
      <c r="F1342" s="158">
        <v>23.2821</v>
      </c>
      <c r="G1342" s="158">
        <v>23.2821</v>
      </c>
      <c r="H1342" s="158">
        <v>21.250499999999999</v>
      </c>
      <c r="I1342" s="158">
        <v>15.2227</v>
      </c>
      <c r="J1342" s="158">
        <v>10.9946</v>
      </c>
      <c r="K1342" s="158">
        <v>2.5777999999999999</v>
      </c>
      <c r="L1342" s="158">
        <v>2.8222</v>
      </c>
      <c r="M1342" s="158">
        <v>2.6501000000000001</v>
      </c>
      <c r="N1342" s="158">
        <v>3.2940999999999998</v>
      </c>
      <c r="O1342" s="158">
        <v>7.4957000000000003</v>
      </c>
      <c r="P1342" s="158">
        <v>7.7117000000000004</v>
      </c>
      <c r="Q1342" s="158">
        <v>9.2492999999999999</v>
      </c>
      <c r="R1342" s="158">
        <v>5.0496999999999996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44774</v>
      </c>
      <c r="E1343" s="158">
        <v>41.270699999999998</v>
      </c>
      <c r="F1343" s="158">
        <v>22.7422</v>
      </c>
      <c r="G1343" s="158">
        <v>22.7422</v>
      </c>
      <c r="H1343" s="158">
        <v>20.726600000000001</v>
      </c>
      <c r="I1343" s="158">
        <v>14.6876</v>
      </c>
      <c r="J1343" s="158">
        <v>10.4596</v>
      </c>
      <c r="K1343" s="158">
        <v>2.0600999999999998</v>
      </c>
      <c r="L1343" s="158">
        <v>2.2919999999999998</v>
      </c>
      <c r="M1343" s="158">
        <v>2.1150000000000002</v>
      </c>
      <c r="N1343" s="158">
        <v>2.7509000000000001</v>
      </c>
      <c r="O1343" s="158">
        <v>6.9743000000000004</v>
      </c>
      <c r="P1343" s="158">
        <v>7.077</v>
      </c>
      <c r="Q1343" s="158">
        <v>7.8532000000000002</v>
      </c>
      <c r="R1343" s="158">
        <v>4.4916999999999998</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44774</v>
      </c>
      <c r="E1344" s="158">
        <v>58.634399999999999</v>
      </c>
      <c r="F1344" s="158">
        <v>20.6814</v>
      </c>
      <c r="G1344" s="158">
        <v>20.6814</v>
      </c>
      <c r="H1344" s="158">
        <v>21.287199999999999</v>
      </c>
      <c r="I1344" s="158">
        <v>17.682600000000001</v>
      </c>
      <c r="J1344" s="158">
        <v>12.177099999999999</v>
      </c>
      <c r="K1344" s="158">
        <v>0.39439999999999997</v>
      </c>
      <c r="L1344" s="158">
        <v>-0.20269999999999999</v>
      </c>
      <c r="M1344" s="158">
        <v>-0.56130000000000002</v>
      </c>
      <c r="N1344" s="158">
        <v>0.36409999999999998</v>
      </c>
      <c r="O1344" s="158">
        <v>3.1928999999999998</v>
      </c>
      <c r="P1344" s="158">
        <v>4.1985999999999999</v>
      </c>
      <c r="Q1344" s="158">
        <v>7.4436</v>
      </c>
      <c r="R1344" s="158">
        <v>1.2935000000000001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44774</v>
      </c>
      <c r="E1345" s="158">
        <v>63.806699999999999</v>
      </c>
      <c r="F1345" s="158">
        <v>21.738199999999999</v>
      </c>
      <c r="G1345" s="158">
        <v>21.738199999999999</v>
      </c>
      <c r="H1345" s="158">
        <v>22.323</v>
      </c>
      <c r="I1345" s="158">
        <v>18.724799999999998</v>
      </c>
      <c r="J1345" s="158">
        <v>13.224500000000001</v>
      </c>
      <c r="K1345" s="158">
        <v>1.3471</v>
      </c>
      <c r="L1345" s="158">
        <v>0.78210000000000002</v>
      </c>
      <c r="M1345" s="158">
        <v>0.43049999999999999</v>
      </c>
      <c r="N1345" s="158">
        <v>1.3696999999999999</v>
      </c>
      <c r="O1345" s="158">
        <v>4.1712999999999996</v>
      </c>
      <c r="P1345" s="158">
        <v>5.1948999999999996</v>
      </c>
      <c r="Q1345" s="158">
        <v>7.0079000000000002</v>
      </c>
      <c r="R1345" s="158">
        <v>2.2906</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44774</v>
      </c>
      <c r="E1346" s="158">
        <v>32.628399999999999</v>
      </c>
      <c r="F1346" s="158">
        <v>17.214400000000001</v>
      </c>
      <c r="G1346" s="158">
        <v>17.214400000000001</v>
      </c>
      <c r="H1346" s="158">
        <v>24.598099999999999</v>
      </c>
      <c r="I1346" s="158">
        <v>17.131399999999999</v>
      </c>
      <c r="J1346" s="158">
        <v>14.07</v>
      </c>
      <c r="K1346" s="158">
        <v>2.9824000000000002</v>
      </c>
      <c r="L1346" s="158">
        <v>2.6233</v>
      </c>
      <c r="M1346" s="158">
        <v>2.7867999999999999</v>
      </c>
      <c r="N1346" s="158">
        <v>3.7616000000000001</v>
      </c>
      <c r="O1346" s="158">
        <v>7.5308999999999999</v>
      </c>
      <c r="P1346" s="158">
        <v>3.3203999999999998</v>
      </c>
      <c r="Q1346" s="158">
        <v>6.4917999999999996</v>
      </c>
      <c r="R1346" s="158">
        <v>5.2256999999999998</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44774</v>
      </c>
      <c r="E1348" s="158">
        <v>29.7041</v>
      </c>
      <c r="F1348" s="158">
        <v>16.282699999999998</v>
      </c>
      <c r="G1348" s="158">
        <v>16.282699999999998</v>
      </c>
      <c r="H1348" s="158">
        <v>23.6645</v>
      </c>
      <c r="I1348" s="158">
        <v>16.188199999999998</v>
      </c>
      <c r="J1348" s="158">
        <v>13.1182</v>
      </c>
      <c r="K1348" s="158">
        <v>2.0314999999999999</v>
      </c>
      <c r="L1348" s="158">
        <v>1.6742999999999999</v>
      </c>
      <c r="M1348" s="158">
        <v>1.8403</v>
      </c>
      <c r="N1348" s="158">
        <v>2.8014999999999999</v>
      </c>
      <c r="O1348" s="158">
        <v>6.5153999999999996</v>
      </c>
      <c r="P1348" s="158">
        <v>2.3759000000000001</v>
      </c>
      <c r="Q1348" s="158">
        <v>5.6840000000000002</v>
      </c>
      <c r="R1348" s="158">
        <v>4.2228000000000003</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44774</v>
      </c>
      <c r="E1350" s="158">
        <v>10.6509</v>
      </c>
      <c r="F1350" s="158">
        <v>21.742699999999999</v>
      </c>
      <c r="G1350" s="158">
        <v>21.742699999999999</v>
      </c>
      <c r="H1350" s="158">
        <v>21.728899999999999</v>
      </c>
      <c r="I1350" s="158">
        <v>15.4635</v>
      </c>
      <c r="J1350" s="158">
        <v>13.9937</v>
      </c>
      <c r="K1350" s="158">
        <v>0.87329999999999997</v>
      </c>
      <c r="L1350" s="158">
        <v>0.52390000000000003</v>
      </c>
      <c r="M1350" s="158">
        <v>0.76759999999999995</v>
      </c>
      <c r="N1350" s="158">
        <v>1.8199000000000001</v>
      </c>
      <c r="O1350" s="158"/>
      <c r="P1350" s="158"/>
      <c r="Q1350" s="158">
        <v>3.4121000000000001</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44774</v>
      </c>
      <c r="E1351" s="158">
        <v>10.574199999999999</v>
      </c>
      <c r="F1351" s="158">
        <v>21.4389</v>
      </c>
      <c r="G1351" s="158">
        <v>21.4389</v>
      </c>
      <c r="H1351" s="158">
        <v>21.4893</v>
      </c>
      <c r="I1351" s="158">
        <v>15.2021</v>
      </c>
      <c r="J1351" s="158">
        <v>13.7203</v>
      </c>
      <c r="K1351" s="158">
        <v>0.60319999999999996</v>
      </c>
      <c r="L1351" s="158">
        <v>0.3286</v>
      </c>
      <c r="M1351" s="158">
        <v>0.53059999999999996</v>
      </c>
      <c r="N1351" s="158">
        <v>1.5202</v>
      </c>
      <c r="O1351" s="158"/>
      <c r="P1351" s="158"/>
      <c r="Q1351" s="158">
        <v>3.0152000000000001</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44774</v>
      </c>
      <c r="E1356" s="158">
        <v>15.775399999999999</v>
      </c>
      <c r="F1356" s="158">
        <v>18.383299999999998</v>
      </c>
      <c r="G1356" s="158">
        <v>18.383299999999998</v>
      </c>
      <c r="H1356" s="158">
        <v>15.914</v>
      </c>
      <c r="I1356" s="158">
        <v>11.7036</v>
      </c>
      <c r="J1356" s="158">
        <v>10.4819</v>
      </c>
      <c r="K1356" s="158">
        <v>2.1334</v>
      </c>
      <c r="L1356" s="158">
        <v>1.5938000000000001</v>
      </c>
      <c r="M1356" s="158">
        <v>1.6664000000000001</v>
      </c>
      <c r="N1356" s="158">
        <v>5.9067999999999996</v>
      </c>
      <c r="O1356" s="158">
        <v>3.3822000000000001</v>
      </c>
      <c r="P1356" s="158">
        <v>4.6783999999999999</v>
      </c>
      <c r="Q1356" s="158">
        <v>6.4054000000000002</v>
      </c>
      <c r="R1356" s="158">
        <v>5.2789999999999999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44774</v>
      </c>
      <c r="E1357" s="158">
        <v>14.987299999999999</v>
      </c>
      <c r="F1357" s="158">
        <v>17.8858</v>
      </c>
      <c r="G1357" s="158">
        <v>17.8858</v>
      </c>
      <c r="H1357" s="158">
        <v>15.423299999999999</v>
      </c>
      <c r="I1357" s="158">
        <v>11.198499999999999</v>
      </c>
      <c r="J1357" s="158">
        <v>9.9665999999999997</v>
      </c>
      <c r="K1357" s="158">
        <v>1.5608</v>
      </c>
      <c r="L1357" s="158">
        <v>0.99250000000000005</v>
      </c>
      <c r="M1357" s="158">
        <v>1.0509999999999999</v>
      </c>
      <c r="N1357" s="158">
        <v>5.1707999999999998</v>
      </c>
      <c r="O1357" s="158">
        <v>2.6892</v>
      </c>
      <c r="P1357" s="158">
        <v>3.9883999999999999</v>
      </c>
      <c r="Q1357" s="158">
        <v>5.6653000000000002</v>
      </c>
      <c r="R1357" s="158">
        <v>4.5991999999999997</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17.84872</v>
      </c>
      <c r="G1358" s="160">
        <v>17.84872</v>
      </c>
      <c r="H1358" s="160">
        <v>17.860385714285712</v>
      </c>
      <c r="I1358" s="160">
        <v>13.519085714285714</v>
      </c>
      <c r="J1358" s="160">
        <v>21.710179999999998</v>
      </c>
      <c r="K1358" s="160">
        <v>5.7998000000000003</v>
      </c>
      <c r="L1358" s="160">
        <v>-2.8212242424242415</v>
      </c>
      <c r="M1358" s="160">
        <v>-1.3499606060606055</v>
      </c>
      <c r="N1358" s="160">
        <v>0.45627272727272672</v>
      </c>
      <c r="O1358" s="160">
        <v>5.503524137931036</v>
      </c>
      <c r="P1358" s="160">
        <v>5.1440586206896555</v>
      </c>
      <c r="Q1358" s="160">
        <v>4.7805114285714287</v>
      </c>
      <c r="R1358" s="160">
        <v>2.9026129032258061</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19.792000000000002</v>
      </c>
      <c r="G1359" s="160">
        <v>19.792000000000002</v>
      </c>
      <c r="H1359" s="160">
        <v>19.219000000000001</v>
      </c>
      <c r="I1359" s="160">
        <v>14.6876</v>
      </c>
      <c r="J1359" s="160">
        <v>12.2667</v>
      </c>
      <c r="K1359" s="160">
        <v>2.0085999999999999</v>
      </c>
      <c r="L1359" s="160">
        <v>1.7667999999999999</v>
      </c>
      <c r="M1359" s="160">
        <v>1.7943</v>
      </c>
      <c r="N1359" s="160">
        <v>2.7570999999999999</v>
      </c>
      <c r="O1359" s="160">
        <v>5.9984999999999999</v>
      </c>
      <c r="P1359" s="160">
        <v>5.6848999999999998</v>
      </c>
      <c r="Q1359" s="160">
        <v>7.4436</v>
      </c>
      <c r="R1359" s="160">
        <v>4.9490999999999996</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44774</v>
      </c>
      <c r="E1362" s="158">
        <v>102.3026</v>
      </c>
      <c r="F1362" s="158">
        <v>23.8322</v>
      </c>
      <c r="G1362" s="158">
        <v>23.8322</v>
      </c>
      <c r="H1362" s="158">
        <v>26.613700000000001</v>
      </c>
      <c r="I1362" s="158">
        <v>19.834099999999999</v>
      </c>
      <c r="J1362" s="158">
        <v>14.0091</v>
      </c>
      <c r="K1362" s="158">
        <v>1.0138</v>
      </c>
      <c r="L1362" s="158">
        <v>1.4180999999999999</v>
      </c>
      <c r="M1362" s="158">
        <v>1.28</v>
      </c>
      <c r="N1362" s="158">
        <v>2.6414</v>
      </c>
      <c r="O1362" s="158">
        <v>6.0038</v>
      </c>
      <c r="P1362" s="158">
        <v>6.0064000000000002</v>
      </c>
      <c r="Q1362" s="158">
        <v>9.0652000000000008</v>
      </c>
      <c r="R1362" s="158">
        <v>3.3773</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44774</v>
      </c>
      <c r="E1363" s="158">
        <v>108.94459999999999</v>
      </c>
      <c r="F1363" s="158">
        <v>24.237500000000001</v>
      </c>
      <c r="G1363" s="158">
        <v>24.237500000000001</v>
      </c>
      <c r="H1363" s="158">
        <v>27.0185</v>
      </c>
      <c r="I1363" s="158">
        <v>20.238700000000001</v>
      </c>
      <c r="J1363" s="158">
        <v>14.414300000000001</v>
      </c>
      <c r="K1363" s="158">
        <v>1.4155</v>
      </c>
      <c r="L1363" s="158">
        <v>1.9015</v>
      </c>
      <c r="M1363" s="158">
        <v>1.7377</v>
      </c>
      <c r="N1363" s="158">
        <v>3.0931000000000002</v>
      </c>
      <c r="O1363" s="158">
        <v>6.5336999999999996</v>
      </c>
      <c r="P1363" s="158">
        <v>6.6452999999999998</v>
      </c>
      <c r="Q1363" s="158">
        <v>8.0457000000000001</v>
      </c>
      <c r="R1363" s="158">
        <v>3.8277999999999999</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44774</v>
      </c>
      <c r="E1364" s="158">
        <v>50.209800000000001</v>
      </c>
      <c r="F1364" s="158">
        <v>26.7133</v>
      </c>
      <c r="G1364" s="158">
        <v>26.7133</v>
      </c>
      <c r="H1364" s="158">
        <v>25.4526</v>
      </c>
      <c r="I1364" s="158">
        <v>18.670000000000002</v>
      </c>
      <c r="J1364" s="158">
        <v>12.8774</v>
      </c>
      <c r="K1364" s="158">
        <v>3.3502000000000001</v>
      </c>
      <c r="L1364" s="158">
        <v>2.7488000000000001</v>
      </c>
      <c r="M1364" s="158">
        <v>1.5267999999999999</v>
      </c>
      <c r="N1364" s="158">
        <v>2.1602000000000001</v>
      </c>
      <c r="O1364" s="158">
        <v>5.6454000000000004</v>
      </c>
      <c r="P1364" s="158">
        <v>6.3331999999999997</v>
      </c>
      <c r="Q1364" s="158">
        <v>7.9359000000000002</v>
      </c>
      <c r="R1364" s="158">
        <v>2.8721999999999999</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44774</v>
      </c>
      <c r="E1365" s="158">
        <v>46.279899999999998</v>
      </c>
      <c r="F1365" s="158">
        <v>25.554200000000002</v>
      </c>
      <c r="G1365" s="158">
        <v>25.554200000000002</v>
      </c>
      <c r="H1365" s="158">
        <v>24.302700000000002</v>
      </c>
      <c r="I1365" s="158">
        <v>17.512899999999998</v>
      </c>
      <c r="J1365" s="158">
        <v>11.7193</v>
      </c>
      <c r="K1365" s="158">
        <v>2.2031000000000001</v>
      </c>
      <c r="L1365" s="158">
        <v>1.6074999999999999</v>
      </c>
      <c r="M1365" s="158">
        <v>0.39029999999999998</v>
      </c>
      <c r="N1365" s="158">
        <v>1.016</v>
      </c>
      <c r="O1365" s="158">
        <v>4.4809000000000001</v>
      </c>
      <c r="P1365" s="158">
        <v>5.2404000000000002</v>
      </c>
      <c r="Q1365" s="158">
        <v>8.0117999999999991</v>
      </c>
      <c r="R1365" s="158">
        <v>1.7212000000000001</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44774</v>
      </c>
      <c r="E1366" s="158">
        <v>47.225099999999998</v>
      </c>
      <c r="F1366" s="158">
        <v>27.888000000000002</v>
      </c>
      <c r="G1366" s="158">
        <v>27.888000000000002</v>
      </c>
      <c r="H1366" s="158">
        <v>25.184899999999999</v>
      </c>
      <c r="I1366" s="158">
        <v>18.648800000000001</v>
      </c>
      <c r="J1366" s="158">
        <v>12.4696</v>
      </c>
      <c r="K1366" s="158">
        <v>-0.49109999999999998</v>
      </c>
      <c r="L1366" s="158">
        <v>0.1628</v>
      </c>
      <c r="M1366" s="158">
        <v>-1.1621999999999999</v>
      </c>
      <c r="N1366" s="158">
        <v>0.19689999999999999</v>
      </c>
      <c r="O1366" s="158">
        <v>4.0410000000000004</v>
      </c>
      <c r="P1366" s="158">
        <v>4.0400999999999998</v>
      </c>
      <c r="Q1366" s="158">
        <v>7.3451000000000004</v>
      </c>
      <c r="R1366" s="158">
        <v>1.5668</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44774</v>
      </c>
      <c r="E1367" s="158">
        <v>50.961199999999998</v>
      </c>
      <c r="F1367" s="158">
        <v>29.4605</v>
      </c>
      <c r="G1367" s="158">
        <v>29.4605</v>
      </c>
      <c r="H1367" s="158">
        <v>26.770299999999999</v>
      </c>
      <c r="I1367" s="158">
        <v>20.235900000000001</v>
      </c>
      <c r="J1367" s="158">
        <v>14.048999999999999</v>
      </c>
      <c r="K1367" s="158">
        <v>1.0628</v>
      </c>
      <c r="L1367" s="158">
        <v>1.6979</v>
      </c>
      <c r="M1367" s="158">
        <v>0.33929999999999999</v>
      </c>
      <c r="N1367" s="158">
        <v>1.5918000000000001</v>
      </c>
      <c r="O1367" s="158">
        <v>4.9756999999999998</v>
      </c>
      <c r="P1367" s="158">
        <v>4.8085000000000004</v>
      </c>
      <c r="Q1367" s="158">
        <v>7.0712999999999999</v>
      </c>
      <c r="R1367" s="158">
        <v>2.6823999999999999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44774</v>
      </c>
      <c r="E1368" s="158">
        <v>35.078899999999997</v>
      </c>
      <c r="F1368" s="158">
        <v>28.855799999999999</v>
      </c>
      <c r="G1368" s="158">
        <v>28.855799999999999</v>
      </c>
      <c r="H1368" s="158">
        <v>31.538699999999999</v>
      </c>
      <c r="I1368" s="158">
        <v>22.0959</v>
      </c>
      <c r="J1368" s="158">
        <v>14.0412</v>
      </c>
      <c r="K1368" s="158">
        <v>2.1392000000000002</v>
      </c>
      <c r="L1368" s="158">
        <v>-2.24E-2</v>
      </c>
      <c r="M1368" s="158">
        <v>-0.53790000000000004</v>
      </c>
      <c r="N1368" s="158">
        <v>0.86799999999999999</v>
      </c>
      <c r="O1368" s="158">
        <v>3.6573000000000002</v>
      </c>
      <c r="P1368" s="158">
        <v>4.5442999999999998</v>
      </c>
      <c r="Q1368" s="158">
        <v>6.5936000000000003</v>
      </c>
      <c r="R1368" s="158">
        <v>1.3667</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44774</v>
      </c>
      <c r="E1369" s="158">
        <v>37.854999999999997</v>
      </c>
      <c r="F1369" s="158">
        <v>29.7056</v>
      </c>
      <c r="G1369" s="158">
        <v>29.7056</v>
      </c>
      <c r="H1369" s="158">
        <v>32.390700000000002</v>
      </c>
      <c r="I1369" s="158">
        <v>22.948599999999999</v>
      </c>
      <c r="J1369" s="158">
        <v>14.8949</v>
      </c>
      <c r="K1369" s="158">
        <v>2.9883000000000002</v>
      </c>
      <c r="L1369" s="158">
        <v>0.82</v>
      </c>
      <c r="M1369" s="158">
        <v>0.29980000000000001</v>
      </c>
      <c r="N1369" s="158">
        <v>1.7158</v>
      </c>
      <c r="O1369" s="158">
        <v>4.5274000000000001</v>
      </c>
      <c r="P1369" s="158">
        <v>5.3875999999999999</v>
      </c>
      <c r="Q1369" s="158">
        <v>6.8731</v>
      </c>
      <c r="R1369" s="158">
        <v>2.2185999999999999</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44774</v>
      </c>
      <c r="E1370" s="158">
        <v>32.037399999999998</v>
      </c>
      <c r="F1370" s="158">
        <v>26.107700000000001</v>
      </c>
      <c r="G1370" s="158">
        <v>26.107700000000001</v>
      </c>
      <c r="H1370" s="158">
        <v>21.5563</v>
      </c>
      <c r="I1370" s="158">
        <v>17.606300000000001</v>
      </c>
      <c r="J1370" s="158">
        <v>14.6792</v>
      </c>
      <c r="K1370" s="158">
        <v>3.468</v>
      </c>
      <c r="L1370" s="158">
        <v>3.6501999999999999</v>
      </c>
      <c r="M1370" s="158">
        <v>1.3140000000000001</v>
      </c>
      <c r="N1370" s="158">
        <v>2.3369</v>
      </c>
      <c r="O1370" s="158">
        <v>6.1113999999999997</v>
      </c>
      <c r="P1370" s="158">
        <v>6.0797999999999996</v>
      </c>
      <c r="Q1370" s="158">
        <v>8.6969999999999992</v>
      </c>
      <c r="R1370" s="158">
        <v>2.9649000000000001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44774</v>
      </c>
      <c r="E1371" s="158">
        <v>33.511000000000003</v>
      </c>
      <c r="F1371" s="158">
        <v>26.7075</v>
      </c>
      <c r="G1371" s="158">
        <v>26.7075</v>
      </c>
      <c r="H1371" s="158">
        <v>22.1891</v>
      </c>
      <c r="I1371" s="158">
        <v>18.230599999999999</v>
      </c>
      <c r="J1371" s="158">
        <v>15.304600000000001</v>
      </c>
      <c r="K1371" s="158">
        <v>4.0948000000000002</v>
      </c>
      <c r="L1371" s="158">
        <v>4.2827999999999999</v>
      </c>
      <c r="M1371" s="158">
        <v>1.9481999999999999</v>
      </c>
      <c r="N1371" s="158">
        <v>2.9838</v>
      </c>
      <c r="O1371" s="158">
        <v>6.7337999999999996</v>
      </c>
      <c r="P1371" s="158">
        <v>6.702</v>
      </c>
      <c r="Q1371" s="158">
        <v>8.1295999999999999</v>
      </c>
      <c r="R1371" s="158">
        <v>3.6078000000000001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44774</v>
      </c>
      <c r="E1372" s="158">
        <v>58.140099999999997</v>
      </c>
      <c r="F1372" s="158">
        <v>31.8916</v>
      </c>
      <c r="G1372" s="158">
        <v>31.8916</v>
      </c>
      <c r="H1372" s="158">
        <v>30.182200000000002</v>
      </c>
      <c r="I1372" s="158">
        <v>24.5379</v>
      </c>
      <c r="J1372" s="158">
        <v>16.010899999999999</v>
      </c>
      <c r="K1372" s="158">
        <v>1.526</v>
      </c>
      <c r="L1372" s="158">
        <v>0.64059999999999995</v>
      </c>
      <c r="M1372" s="158">
        <v>0.40129999999999999</v>
      </c>
      <c r="N1372" s="158">
        <v>1.3896999999999999</v>
      </c>
      <c r="O1372" s="158">
        <v>5.2488999999999999</v>
      </c>
      <c r="P1372" s="158">
        <v>6.0774999999999997</v>
      </c>
      <c r="Q1372" s="158">
        <v>8.0823</v>
      </c>
      <c r="R1372" s="158">
        <v>2.0331000000000001</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44774</v>
      </c>
      <c r="E1373" s="158">
        <v>54.177999999999997</v>
      </c>
      <c r="F1373" s="158">
        <v>31.227599999999999</v>
      </c>
      <c r="G1373" s="158">
        <v>31.227599999999999</v>
      </c>
      <c r="H1373" s="158">
        <v>29.520499999999998</v>
      </c>
      <c r="I1373" s="158">
        <v>23.868400000000001</v>
      </c>
      <c r="J1373" s="158">
        <v>15.338200000000001</v>
      </c>
      <c r="K1373" s="158">
        <v>0.85760000000000003</v>
      </c>
      <c r="L1373" s="158">
        <v>-2.0799999999999999E-2</v>
      </c>
      <c r="M1373" s="158">
        <v>-0.25569999999999998</v>
      </c>
      <c r="N1373" s="158">
        <v>0.72799999999999998</v>
      </c>
      <c r="O1373" s="158">
        <v>4.5793999999999997</v>
      </c>
      <c r="P1373" s="158">
        <v>5.3826999999999998</v>
      </c>
      <c r="Q1373" s="158">
        <v>7.9593999999999996</v>
      </c>
      <c r="R1373" s="158">
        <v>1.3723000000000001</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44774</v>
      </c>
      <c r="E1374" s="158">
        <v>55.700600000000001</v>
      </c>
      <c r="F1374" s="158">
        <v>35.203200000000002</v>
      </c>
      <c r="G1374" s="158">
        <v>35.203200000000002</v>
      </c>
      <c r="H1374" s="158">
        <v>32.838900000000002</v>
      </c>
      <c r="I1374" s="158">
        <v>25.8857</v>
      </c>
      <c r="J1374" s="158">
        <v>16.107099999999999</v>
      </c>
      <c r="K1374" s="158">
        <v>2.9579</v>
      </c>
      <c r="L1374" s="158">
        <v>0.69569999999999999</v>
      </c>
      <c r="M1374" s="158">
        <v>0.39389999999999997</v>
      </c>
      <c r="N1374" s="158">
        <v>1.6603000000000001</v>
      </c>
      <c r="O1374" s="158">
        <v>3.5232000000000001</v>
      </c>
      <c r="P1374" s="158">
        <v>2.5756000000000001</v>
      </c>
      <c r="Q1374" s="158">
        <v>5.2226999999999997</v>
      </c>
      <c r="R1374" s="158">
        <v>2.0232999999999999</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44774</v>
      </c>
      <c r="E1375" s="158">
        <v>50.755800000000001</v>
      </c>
      <c r="F1375" s="158">
        <v>34.640500000000003</v>
      </c>
      <c r="G1375" s="158">
        <v>34.640500000000003</v>
      </c>
      <c r="H1375" s="158">
        <v>32.2821</v>
      </c>
      <c r="I1375" s="158">
        <v>25.331099999999999</v>
      </c>
      <c r="J1375" s="158">
        <v>15.5479</v>
      </c>
      <c r="K1375" s="158">
        <v>2.4032</v>
      </c>
      <c r="L1375" s="158">
        <v>0.1439</v>
      </c>
      <c r="M1375" s="158">
        <v>-0.2472</v>
      </c>
      <c r="N1375" s="158">
        <v>0.91820000000000002</v>
      </c>
      <c r="O1375" s="158">
        <v>2.5855999999999999</v>
      </c>
      <c r="P1375" s="158">
        <v>1.6096999999999999</v>
      </c>
      <c r="Q1375" s="158">
        <v>6.0815999999999999</v>
      </c>
      <c r="R1375" s="158">
        <v>1.1436999999999999</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44774</v>
      </c>
      <c r="E1376" s="158">
        <v>67.937200000000004</v>
      </c>
      <c r="F1376" s="158">
        <v>25.07</v>
      </c>
      <c r="G1376" s="158">
        <v>25.07</v>
      </c>
      <c r="H1376" s="158">
        <v>29.027000000000001</v>
      </c>
      <c r="I1376" s="158">
        <v>19.758600000000001</v>
      </c>
      <c r="J1376" s="158">
        <v>15.1526</v>
      </c>
      <c r="K1376" s="158">
        <v>2.4525000000000001</v>
      </c>
      <c r="L1376" s="158">
        <v>1.5946</v>
      </c>
      <c r="M1376" s="158">
        <v>1.1667000000000001</v>
      </c>
      <c r="N1376" s="158">
        <v>2.8971</v>
      </c>
      <c r="O1376" s="158">
        <v>6.3277999999999999</v>
      </c>
      <c r="P1376" s="158">
        <v>6.4211</v>
      </c>
      <c r="Q1376" s="158">
        <v>7.7164000000000001</v>
      </c>
      <c r="R1376" s="158">
        <v>3.5030999999999999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44774</v>
      </c>
      <c r="E1377" s="158">
        <v>62.405200000000001</v>
      </c>
      <c r="F1377" s="158">
        <v>23.910299999999999</v>
      </c>
      <c r="G1377" s="158">
        <v>23.910299999999999</v>
      </c>
      <c r="H1377" s="158">
        <v>27.863399999999999</v>
      </c>
      <c r="I1377" s="158">
        <v>18.584700000000002</v>
      </c>
      <c r="J1377" s="158">
        <v>13.968999999999999</v>
      </c>
      <c r="K1377" s="158">
        <v>1.2572000000000001</v>
      </c>
      <c r="L1377" s="158">
        <v>0.41320000000000001</v>
      </c>
      <c r="M1377" s="158">
        <v>6.3200000000000006E-2</v>
      </c>
      <c r="N1377" s="158">
        <v>1.8086</v>
      </c>
      <c r="O1377" s="158">
        <v>5.1996000000000002</v>
      </c>
      <c r="P1377" s="158">
        <v>5.3471000000000002</v>
      </c>
      <c r="Q1377" s="158">
        <v>8.4010999999999996</v>
      </c>
      <c r="R1377" s="158">
        <v>2.4034</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44774</v>
      </c>
      <c r="E1378" s="158">
        <v>60.991799999999998</v>
      </c>
      <c r="F1378" s="158">
        <v>34.929299999999998</v>
      </c>
      <c r="G1378" s="158">
        <v>34.929299999999998</v>
      </c>
      <c r="H1378" s="158">
        <v>21.590199999999999</v>
      </c>
      <c r="I1378" s="158">
        <v>21.254100000000001</v>
      </c>
      <c r="J1378" s="158">
        <v>12.805400000000001</v>
      </c>
      <c r="K1378" s="158">
        <v>3.2755000000000001</v>
      </c>
      <c r="L1378" s="158">
        <v>1.3697999999999999</v>
      </c>
      <c r="M1378" s="158">
        <v>1.0321</v>
      </c>
      <c r="N1378" s="158">
        <v>1.2957000000000001</v>
      </c>
      <c r="O1378" s="158">
        <v>4.5876999999999999</v>
      </c>
      <c r="P1378" s="158">
        <v>5.3167999999999997</v>
      </c>
      <c r="Q1378" s="158">
        <v>6.8730000000000002</v>
      </c>
      <c r="R1378" s="158">
        <v>1.5931999999999999</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44774</v>
      </c>
      <c r="E1379" s="158">
        <v>58.000100000000003</v>
      </c>
      <c r="F1379" s="158">
        <v>34.415399999999998</v>
      </c>
      <c r="G1379" s="158">
        <v>34.415399999999998</v>
      </c>
      <c r="H1379" s="158">
        <v>21.085899999999999</v>
      </c>
      <c r="I1379" s="158">
        <v>20.746700000000001</v>
      </c>
      <c r="J1379" s="158">
        <v>12.290900000000001</v>
      </c>
      <c r="K1379" s="158">
        <v>2.6808999999999998</v>
      </c>
      <c r="L1379" s="158">
        <v>0.8095</v>
      </c>
      <c r="M1379" s="158">
        <v>0.59179999999999999</v>
      </c>
      <c r="N1379" s="158">
        <v>0.91510000000000002</v>
      </c>
      <c r="O1379" s="158">
        <v>4.0589000000000004</v>
      </c>
      <c r="P1379" s="158">
        <v>4.7539999999999996</v>
      </c>
      <c r="Q1379" s="158">
        <v>7.7690999999999999</v>
      </c>
      <c r="R1379" s="158">
        <v>1.1616</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44774</v>
      </c>
      <c r="E1380" s="158">
        <v>72.086799999999997</v>
      </c>
      <c r="F1380" s="158">
        <v>14.363099999999999</v>
      </c>
      <c r="G1380" s="158">
        <v>14.363099999999999</v>
      </c>
      <c r="H1380" s="158">
        <v>13.2562</v>
      </c>
      <c r="I1380" s="158">
        <v>14.178100000000001</v>
      </c>
      <c r="J1380" s="158">
        <v>11.4855</v>
      </c>
      <c r="K1380" s="158">
        <v>-0.15989999999999999</v>
      </c>
      <c r="L1380" s="158">
        <v>0.16969999999999999</v>
      </c>
      <c r="M1380" s="158">
        <v>-0.48089999999999999</v>
      </c>
      <c r="N1380" s="158">
        <v>1.1399999999999999</v>
      </c>
      <c r="O1380" s="158">
        <v>4.4394</v>
      </c>
      <c r="P1380" s="158">
        <v>5.4347000000000003</v>
      </c>
      <c r="Q1380" s="158">
        <v>8.375</v>
      </c>
      <c r="R1380" s="158">
        <v>1.4328000000000001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44774</v>
      </c>
      <c r="E1381" s="158">
        <v>78.489900000000006</v>
      </c>
      <c r="F1381" s="158">
        <v>15.4741</v>
      </c>
      <c r="G1381" s="158">
        <v>15.4741</v>
      </c>
      <c r="H1381" s="158">
        <v>14.355600000000001</v>
      </c>
      <c r="I1381" s="158">
        <v>15.2822</v>
      </c>
      <c r="J1381" s="158">
        <v>12.6068</v>
      </c>
      <c r="K1381" s="158">
        <v>0.95569999999999999</v>
      </c>
      <c r="L1381" s="158">
        <v>1.2936000000000001</v>
      </c>
      <c r="M1381" s="158">
        <v>0.63790000000000002</v>
      </c>
      <c r="N1381" s="158">
        <v>2.2728999999999999</v>
      </c>
      <c r="O1381" s="158">
        <v>5.4760999999999997</v>
      </c>
      <c r="P1381" s="158">
        <v>6.3940000000000001</v>
      </c>
      <c r="Q1381" s="158">
        <v>7.8956999999999997</v>
      </c>
      <c r="R1381" s="158">
        <v>2.5636999999999999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44774</v>
      </c>
      <c r="E1382" s="158">
        <v>60.353299999999997</v>
      </c>
      <c r="F1382" s="158">
        <v>33.860399999999998</v>
      </c>
      <c r="G1382" s="158">
        <v>33.860399999999998</v>
      </c>
      <c r="H1382" s="158">
        <v>28.964400000000001</v>
      </c>
      <c r="I1382" s="158">
        <v>21.327100000000002</v>
      </c>
      <c r="J1382" s="158">
        <v>13.3972</v>
      </c>
      <c r="K1382" s="158">
        <v>3.1535000000000002</v>
      </c>
      <c r="L1382" s="158">
        <v>3.0516000000000001</v>
      </c>
      <c r="M1382" s="158">
        <v>2.0017999999999998</v>
      </c>
      <c r="N1382" s="158">
        <v>2.6873999999999998</v>
      </c>
      <c r="O1382" s="158">
        <v>7.3193000000000001</v>
      </c>
      <c r="P1382" s="158">
        <v>7.1630000000000003</v>
      </c>
      <c r="Q1382" s="158">
        <v>8.1829999999999998</v>
      </c>
      <c r="R1382" s="158">
        <v>4.3345000000000002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44774</v>
      </c>
      <c r="E1383" s="158">
        <v>57.043300000000002</v>
      </c>
      <c r="F1383" s="158">
        <v>33.214100000000002</v>
      </c>
      <c r="G1383" s="158">
        <v>33.214100000000002</v>
      </c>
      <c r="H1383" s="158">
        <v>28.306899999999999</v>
      </c>
      <c r="I1383" s="158">
        <v>20.665600000000001</v>
      </c>
      <c r="J1383" s="158">
        <v>12.731199999999999</v>
      </c>
      <c r="K1383" s="158">
        <v>2.4923000000000002</v>
      </c>
      <c r="L1383" s="158">
        <v>2.3847999999999998</v>
      </c>
      <c r="M1383" s="158">
        <v>1.3346</v>
      </c>
      <c r="N1383" s="158">
        <v>2.012</v>
      </c>
      <c r="O1383" s="158">
        <v>6.6421000000000001</v>
      </c>
      <c r="P1383" s="158">
        <v>6.4050000000000002</v>
      </c>
      <c r="Q1383" s="158">
        <v>7.5974000000000004</v>
      </c>
      <c r="R1383" s="158">
        <v>3.6591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44774</v>
      </c>
      <c r="E1384" s="158">
        <v>72.058199999999999</v>
      </c>
      <c r="F1384" s="158">
        <v>22.6843</v>
      </c>
      <c r="G1384" s="158">
        <v>22.6843</v>
      </c>
      <c r="H1384" s="158">
        <v>27.987100000000002</v>
      </c>
      <c r="I1384" s="158">
        <v>18.895900000000001</v>
      </c>
      <c r="J1384" s="158">
        <v>14.682399999999999</v>
      </c>
      <c r="K1384" s="158">
        <v>1.9056</v>
      </c>
      <c r="L1384" s="158">
        <v>1.8744000000000001</v>
      </c>
      <c r="M1384" s="158">
        <v>0.89829999999999999</v>
      </c>
      <c r="N1384" s="158">
        <v>2.0303</v>
      </c>
      <c r="O1384" s="158">
        <v>6.0147000000000004</v>
      </c>
      <c r="P1384" s="158">
        <v>5.9024999999999999</v>
      </c>
      <c r="Q1384" s="158">
        <v>7.8680000000000003</v>
      </c>
      <c r="R1384" s="158">
        <v>2.8473999999999999</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44774</v>
      </c>
      <c r="E1385" s="158">
        <v>66.563400000000001</v>
      </c>
      <c r="F1385" s="158">
        <v>21.881900000000002</v>
      </c>
      <c r="G1385" s="158">
        <v>21.881900000000002</v>
      </c>
      <c r="H1385" s="158">
        <v>27.166599999999999</v>
      </c>
      <c r="I1385" s="158">
        <v>18.071100000000001</v>
      </c>
      <c r="J1385" s="158">
        <v>13.863</v>
      </c>
      <c r="K1385" s="158">
        <v>1.0928</v>
      </c>
      <c r="L1385" s="158">
        <v>1.1214</v>
      </c>
      <c r="M1385" s="158">
        <v>0.1623</v>
      </c>
      <c r="N1385" s="158">
        <v>1.2991999999999999</v>
      </c>
      <c r="O1385" s="158">
        <v>5.1704999999999997</v>
      </c>
      <c r="P1385" s="158">
        <v>4.9015000000000004</v>
      </c>
      <c r="Q1385" s="158">
        <v>7.7876000000000003</v>
      </c>
      <c r="R1385" s="158">
        <v>2.0598000000000001</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44774</v>
      </c>
      <c r="E1388" s="158">
        <v>64.141999999999996</v>
      </c>
      <c r="F1388" s="158">
        <v>24.385100000000001</v>
      </c>
      <c r="G1388" s="158">
        <v>24.385100000000001</v>
      </c>
      <c r="H1388" s="158">
        <v>23.042200000000001</v>
      </c>
      <c r="I1388" s="158">
        <v>16.434699999999999</v>
      </c>
      <c r="J1388" s="158">
        <v>11.406000000000001</v>
      </c>
      <c r="K1388" s="158">
        <v>32.573500000000003</v>
      </c>
      <c r="L1388" s="158">
        <v>16.101600000000001</v>
      </c>
      <c r="M1388" s="158">
        <v>10.1427</v>
      </c>
      <c r="N1388" s="158">
        <v>16.886600000000001</v>
      </c>
      <c r="O1388" s="158">
        <v>6.0933999999999999</v>
      </c>
      <c r="P1388" s="158">
        <v>3.4426999999999999</v>
      </c>
      <c r="Q1388" s="158">
        <v>6.7953999999999999</v>
      </c>
      <c r="R1388" s="158">
        <v>9.4427000000000003</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44774</v>
      </c>
      <c r="E1389" s="158">
        <v>59.519300000000001</v>
      </c>
      <c r="F1389" s="158">
        <v>24.0458</v>
      </c>
      <c r="G1389" s="158">
        <v>24.0458</v>
      </c>
      <c r="H1389" s="158">
        <v>22.700900000000001</v>
      </c>
      <c r="I1389" s="158">
        <v>16.100200000000001</v>
      </c>
      <c r="J1389" s="158">
        <v>11.0724</v>
      </c>
      <c r="K1389" s="158">
        <v>32.237900000000003</v>
      </c>
      <c r="L1389" s="158">
        <v>15.777799999999999</v>
      </c>
      <c r="M1389" s="158">
        <v>9.8239999999999998</v>
      </c>
      <c r="N1389" s="158">
        <v>16.535</v>
      </c>
      <c r="O1389" s="158">
        <v>5.4785000000000004</v>
      </c>
      <c r="P1389" s="158">
        <v>2.7905000000000002</v>
      </c>
      <c r="Q1389" s="158">
        <v>7.6689999999999996</v>
      </c>
      <c r="R1389" s="158">
        <v>9.0190000000000001</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27.317653846153846</v>
      </c>
      <c r="G1390" s="160">
        <v>27.317653846153846</v>
      </c>
      <c r="H1390" s="160">
        <v>25.891830769230776</v>
      </c>
      <c r="I1390" s="160">
        <v>19.882457692307693</v>
      </c>
      <c r="J1390" s="160">
        <v>13.727888461538461</v>
      </c>
      <c r="K1390" s="160">
        <v>4.3425692307692305</v>
      </c>
      <c r="L1390" s="160">
        <v>2.5264846153846152</v>
      </c>
      <c r="M1390" s="160">
        <v>1.3385692307692307</v>
      </c>
      <c r="N1390" s="160">
        <v>2.8876923076923076</v>
      </c>
      <c r="O1390" s="160">
        <v>5.209826923076923</v>
      </c>
      <c r="P1390" s="160">
        <v>5.2194615384615393</v>
      </c>
      <c r="Q1390" s="160">
        <v>7.617115384615385</v>
      </c>
      <c r="R1390" s="160">
        <v>2.9537846153846155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26.7104</v>
      </c>
      <c r="G1391" s="160">
        <v>26.7104</v>
      </c>
      <c r="H1391" s="160">
        <v>26.894399999999997</v>
      </c>
      <c r="I1391" s="160">
        <v>19.79635</v>
      </c>
      <c r="J1391" s="160">
        <v>13.989049999999999</v>
      </c>
      <c r="K1391" s="160">
        <v>2.30315</v>
      </c>
      <c r="L1391" s="160">
        <v>1.3939499999999998</v>
      </c>
      <c r="M1391" s="160">
        <v>0.61485000000000001</v>
      </c>
      <c r="N1391" s="160">
        <v>1.7622</v>
      </c>
      <c r="O1391" s="160">
        <v>5.2242499999999996</v>
      </c>
      <c r="P1391" s="160">
        <v>5.3851499999999994</v>
      </c>
      <c r="Q1391" s="160">
        <v>7.8277999999999999</v>
      </c>
      <c r="R1391" s="160">
        <v>2.4835500000000001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44774</v>
      </c>
      <c r="E1394" s="158">
        <v>459.25</v>
      </c>
      <c r="F1394" s="158">
        <v>0.95850000000000002</v>
      </c>
      <c r="G1394" s="158">
        <v>0.95850000000000002</v>
      </c>
      <c r="H1394" s="158">
        <v>1.931</v>
      </c>
      <c r="I1394" s="158">
        <v>3.7829999999999999</v>
      </c>
      <c r="J1394" s="158">
        <v>9.6743000000000006</v>
      </c>
      <c r="K1394" s="158">
        <v>-0.61890000000000001</v>
      </c>
      <c r="L1394" s="158">
        <v>-3.8098999999999998</v>
      </c>
      <c r="M1394" s="158">
        <v>-3.2608000000000001</v>
      </c>
      <c r="N1394" s="158">
        <v>6.7998000000000003</v>
      </c>
      <c r="O1394" s="158">
        <v>20.903600000000001</v>
      </c>
      <c r="P1394" s="158">
        <v>8.5615000000000006</v>
      </c>
      <c r="Q1394" s="158">
        <v>21.274100000000001</v>
      </c>
      <c r="R1394" s="158">
        <v>37.265000000000001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44774</v>
      </c>
      <c r="E1395" s="158">
        <v>498.69</v>
      </c>
      <c r="F1395" s="158">
        <v>0.96779999999999999</v>
      </c>
      <c r="G1395" s="158">
        <v>0.96779999999999999</v>
      </c>
      <c r="H1395" s="158">
        <v>1.9523999999999999</v>
      </c>
      <c r="I1395" s="158">
        <v>3.8201999999999998</v>
      </c>
      <c r="J1395" s="158">
        <v>9.7590000000000003</v>
      </c>
      <c r="K1395" s="158">
        <v>-0.39750000000000002</v>
      </c>
      <c r="L1395" s="158">
        <v>-3.4015</v>
      </c>
      <c r="M1395" s="158">
        <v>-2.6318999999999999</v>
      </c>
      <c r="N1395" s="158">
        <v>7.7432999999999996</v>
      </c>
      <c r="O1395" s="158">
        <v>21.995899999999999</v>
      </c>
      <c r="P1395" s="158">
        <v>9.5507000000000009</v>
      </c>
      <c r="Q1395" s="158">
        <v>16.026599999999998</v>
      </c>
      <c r="R1395" s="158">
        <v>38.498100000000001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44774</v>
      </c>
      <c r="E1396" s="158">
        <v>75.55</v>
      </c>
      <c r="F1396" s="158">
        <v>1.165</v>
      </c>
      <c r="G1396" s="158">
        <v>1.165</v>
      </c>
      <c r="H1396" s="158">
        <v>3.6778</v>
      </c>
      <c r="I1396" s="158">
        <v>5.8715999999999999</v>
      </c>
      <c r="J1396" s="158">
        <v>11.9923</v>
      </c>
      <c r="K1396" s="158">
        <v>2.0945999999999998</v>
      </c>
      <c r="L1396" s="158">
        <v>-1.4737</v>
      </c>
      <c r="M1396" s="158">
        <v>-4.2944000000000004</v>
      </c>
      <c r="N1396" s="158">
        <v>6.7845000000000004</v>
      </c>
      <c r="O1396" s="158">
        <v>26.396000000000001</v>
      </c>
      <c r="P1396" s="158">
        <v>18.396000000000001</v>
      </c>
      <c r="Q1396" s="158">
        <v>19.5046</v>
      </c>
      <c r="R1396" s="158">
        <v>32.654000000000003</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44774</v>
      </c>
      <c r="E1397" s="158">
        <v>67.11</v>
      </c>
      <c r="F1397" s="158">
        <v>1.1607000000000001</v>
      </c>
      <c r="G1397" s="158">
        <v>1.1607000000000001</v>
      </c>
      <c r="H1397" s="158">
        <v>3.6608000000000001</v>
      </c>
      <c r="I1397" s="158">
        <v>5.8183999999999996</v>
      </c>
      <c r="J1397" s="158">
        <v>11.868600000000001</v>
      </c>
      <c r="K1397" s="158">
        <v>1.7588999999999999</v>
      </c>
      <c r="L1397" s="158">
        <v>-2.1149</v>
      </c>
      <c r="M1397" s="158">
        <v>-5.2252999999999998</v>
      </c>
      <c r="N1397" s="158">
        <v>5.3697999999999997</v>
      </c>
      <c r="O1397" s="158">
        <v>24.709599999999998</v>
      </c>
      <c r="P1397" s="158">
        <v>16.905799999999999</v>
      </c>
      <c r="Q1397" s="158">
        <v>18.075800000000001</v>
      </c>
      <c r="R1397" s="158">
        <v>30.895</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44774</v>
      </c>
      <c r="E1398" s="158">
        <v>65.737300000000005</v>
      </c>
      <c r="F1398" s="158">
        <v>1.3685</v>
      </c>
      <c r="G1398" s="158">
        <v>1.3685</v>
      </c>
      <c r="H1398" s="158">
        <v>2.9462000000000002</v>
      </c>
      <c r="I1398" s="158">
        <v>4.6665999999999999</v>
      </c>
      <c r="J1398" s="158">
        <v>10.1851</v>
      </c>
      <c r="K1398" s="158">
        <v>-0.31830000000000003</v>
      </c>
      <c r="L1398" s="158">
        <v>-0.68389999999999995</v>
      </c>
      <c r="M1398" s="158">
        <v>-2.3828999999999998</v>
      </c>
      <c r="N1398" s="158">
        <v>4.7206000000000001</v>
      </c>
      <c r="O1398" s="158">
        <v>26.624099999999999</v>
      </c>
      <c r="P1398" s="158">
        <v>13.2644</v>
      </c>
      <c r="Q1398" s="158">
        <v>18.943999999999999</v>
      </c>
      <c r="R1398" s="158">
        <v>36.951599999999999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44774</v>
      </c>
      <c r="E1399" s="158">
        <v>57.715600000000002</v>
      </c>
      <c r="F1399" s="158">
        <v>1.355</v>
      </c>
      <c r="G1399" s="158">
        <v>1.355</v>
      </c>
      <c r="H1399" s="158">
        <v>2.9138000000000002</v>
      </c>
      <c r="I1399" s="158">
        <v>4.6007999999999996</v>
      </c>
      <c r="J1399" s="158">
        <v>10.031499999999999</v>
      </c>
      <c r="K1399" s="158">
        <v>-0.72940000000000005</v>
      </c>
      <c r="L1399" s="158">
        <v>-1.4285000000000001</v>
      </c>
      <c r="M1399" s="158">
        <v>-3.4887999999999999</v>
      </c>
      <c r="N1399" s="158">
        <v>3.1206999999999998</v>
      </c>
      <c r="O1399" s="158">
        <v>24.761700000000001</v>
      </c>
      <c r="P1399" s="158">
        <v>11.542199999999999</v>
      </c>
      <c r="Q1399" s="158">
        <v>11.383100000000001</v>
      </c>
      <c r="R1399" s="158">
        <v>34.881599999999999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44774</v>
      </c>
      <c r="E1402" s="158">
        <v>93.75</v>
      </c>
      <c r="F1402" s="158">
        <v>1.3141</v>
      </c>
      <c r="G1402" s="158">
        <v>1.3141</v>
      </c>
      <c r="H1402" s="158">
        <v>3.3912</v>
      </c>
      <c r="I1402" s="158">
        <v>5.1398000000000001</v>
      </c>
      <c r="J1402" s="158">
        <v>11.09</v>
      </c>
      <c r="K1402" s="158">
        <v>0.64739999999999998</v>
      </c>
      <c r="L1402" s="158">
        <v>-4.9179000000000004</v>
      </c>
      <c r="M1402" s="158">
        <v>-6.3613999999999997</v>
      </c>
      <c r="N1402" s="158">
        <v>-1.0617000000000001</v>
      </c>
      <c r="O1402" s="158">
        <v>20.603200000000001</v>
      </c>
      <c r="P1402" s="158">
        <v>11.4307</v>
      </c>
      <c r="Q1402" s="158">
        <v>17.375399999999999</v>
      </c>
      <c r="R1402" s="158">
        <v>24.8248</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44774</v>
      </c>
      <c r="E1403" s="158">
        <v>86.715000000000003</v>
      </c>
      <c r="F1403" s="158">
        <v>1.3061</v>
      </c>
      <c r="G1403" s="158">
        <v>1.3061</v>
      </c>
      <c r="H1403" s="158">
        <v>3.3712</v>
      </c>
      <c r="I1403" s="158">
        <v>5.0975999999999999</v>
      </c>
      <c r="J1403" s="158">
        <v>10.9938</v>
      </c>
      <c r="K1403" s="158">
        <v>0.38200000000000001</v>
      </c>
      <c r="L1403" s="158">
        <v>-5.3948999999999998</v>
      </c>
      <c r="M1403" s="158">
        <v>-7.0648999999999997</v>
      </c>
      <c r="N1403" s="158">
        <v>-2.0468000000000002</v>
      </c>
      <c r="O1403" s="158">
        <v>19.460100000000001</v>
      </c>
      <c r="P1403" s="158">
        <v>10.409000000000001</v>
      </c>
      <c r="Q1403" s="158">
        <v>14.7262</v>
      </c>
      <c r="R1403" s="158">
        <v>23.603300000000001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44774</v>
      </c>
      <c r="E1404" s="158">
        <v>56.66</v>
      </c>
      <c r="F1404" s="158">
        <v>1.0018</v>
      </c>
      <c r="G1404" s="158">
        <v>1.0018</v>
      </c>
      <c r="H1404" s="158">
        <v>2.3001999999999998</v>
      </c>
      <c r="I1404" s="158">
        <v>5.3022999999999998</v>
      </c>
      <c r="J1404" s="158">
        <v>12.5122</v>
      </c>
      <c r="K1404" s="158">
        <v>2.2965</v>
      </c>
      <c r="L1404" s="158">
        <v>0.4788</v>
      </c>
      <c r="M1404" s="158">
        <v>0.11840000000000001</v>
      </c>
      <c r="N1404" s="158">
        <v>8.0184999999999995</v>
      </c>
      <c r="O1404" s="158">
        <v>29.747599999999998</v>
      </c>
      <c r="P1404" s="158">
        <v>16.2803</v>
      </c>
      <c r="Q1404" s="158">
        <v>20.903700000000001</v>
      </c>
      <c r="R1404" s="158">
        <v>42.537500000000001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44774</v>
      </c>
      <c r="E1405" s="158">
        <v>50.613</v>
      </c>
      <c r="F1405" s="158">
        <v>0.98770000000000002</v>
      </c>
      <c r="G1405" s="158">
        <v>0.98770000000000002</v>
      </c>
      <c r="H1405" s="158">
        <v>2.2690999999999999</v>
      </c>
      <c r="I1405" s="158">
        <v>5.2377000000000002</v>
      </c>
      <c r="J1405" s="158">
        <v>12.361000000000001</v>
      </c>
      <c r="K1405" s="158">
        <v>1.8903000000000001</v>
      </c>
      <c r="L1405" s="158">
        <v>-0.29160000000000003</v>
      </c>
      <c r="M1405" s="158">
        <v>-1.0324</v>
      </c>
      <c r="N1405" s="158">
        <v>6.3745000000000003</v>
      </c>
      <c r="O1405" s="158">
        <v>27.772500000000001</v>
      </c>
      <c r="P1405" s="158">
        <v>14.625299999999999</v>
      </c>
      <c r="Q1405" s="158">
        <v>11.7403</v>
      </c>
      <c r="R1405" s="158">
        <v>40.436</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44774</v>
      </c>
      <c r="E1406" s="158">
        <v>1458.6732999999999</v>
      </c>
      <c r="F1406" s="158">
        <v>1.2945</v>
      </c>
      <c r="G1406" s="158">
        <v>1.2945</v>
      </c>
      <c r="H1406" s="158">
        <v>3.0108999999999999</v>
      </c>
      <c r="I1406" s="158">
        <v>5.8113999999999999</v>
      </c>
      <c r="J1406" s="158">
        <v>12.613899999999999</v>
      </c>
      <c r="K1406" s="158">
        <v>1.8245</v>
      </c>
      <c r="L1406" s="158">
        <v>-2.2854000000000001</v>
      </c>
      <c r="M1406" s="158">
        <v>-7.077</v>
      </c>
      <c r="N1406" s="158">
        <v>1.3958999999999999</v>
      </c>
      <c r="O1406" s="158">
        <v>17.810500000000001</v>
      </c>
      <c r="P1406" s="158">
        <v>9.6902000000000008</v>
      </c>
      <c r="Q1406" s="158">
        <v>18.970400000000001</v>
      </c>
      <c r="R1406" s="158">
        <v>31.043600000000001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44774</v>
      </c>
      <c r="E1407" s="158">
        <v>1600.1215</v>
      </c>
      <c r="F1407" s="158">
        <v>1.3009999999999999</v>
      </c>
      <c r="G1407" s="158">
        <v>1.3009999999999999</v>
      </c>
      <c r="H1407" s="158">
        <v>3.0264000000000002</v>
      </c>
      <c r="I1407" s="158">
        <v>5.843</v>
      </c>
      <c r="J1407" s="158">
        <v>12.693300000000001</v>
      </c>
      <c r="K1407" s="158">
        <v>2.0369000000000002</v>
      </c>
      <c r="L1407" s="158">
        <v>-1.8862000000000001</v>
      </c>
      <c r="M1407" s="158">
        <v>-6.5170000000000003</v>
      </c>
      <c r="N1407" s="158">
        <v>2.2069000000000001</v>
      </c>
      <c r="O1407" s="158">
        <v>18.777100000000001</v>
      </c>
      <c r="P1407" s="158">
        <v>10.6747</v>
      </c>
      <c r="Q1407" s="158">
        <v>17.784700000000001</v>
      </c>
      <c r="R1407" s="158">
        <v>32.100299999999997</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44774</v>
      </c>
      <c r="E1408" s="158">
        <v>94.36</v>
      </c>
      <c r="F1408" s="158">
        <v>1.4219999999999999</v>
      </c>
      <c r="G1408" s="158">
        <v>1.4219999999999999</v>
      </c>
      <c r="H1408" s="158">
        <v>2.7551000000000001</v>
      </c>
      <c r="I1408" s="158">
        <v>5.2866</v>
      </c>
      <c r="J1408" s="158">
        <v>12.293200000000001</v>
      </c>
      <c r="K1408" s="158">
        <v>2.3239000000000001</v>
      </c>
      <c r="L1408" s="158">
        <v>1.3447</v>
      </c>
      <c r="M1408" s="158">
        <v>2.2816999999999998</v>
      </c>
      <c r="N1408" s="158">
        <v>10.0601</v>
      </c>
      <c r="O1408" s="158">
        <v>23.904499999999999</v>
      </c>
      <c r="P1408" s="158">
        <v>11.7506</v>
      </c>
      <c r="Q1408" s="158">
        <v>16.012</v>
      </c>
      <c r="R1408" s="158">
        <v>37.902299999999997</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44774</v>
      </c>
      <c r="E1409" s="158">
        <v>101.896</v>
      </c>
      <c r="F1409" s="158">
        <v>1.4283999999999999</v>
      </c>
      <c r="G1409" s="158">
        <v>1.4283999999999999</v>
      </c>
      <c r="H1409" s="158">
        <v>2.7706</v>
      </c>
      <c r="I1409" s="158">
        <v>5.3178000000000001</v>
      </c>
      <c r="J1409" s="158">
        <v>12.3675</v>
      </c>
      <c r="K1409" s="158">
        <v>2.5183</v>
      </c>
      <c r="L1409" s="158">
        <v>1.7058</v>
      </c>
      <c r="M1409" s="158">
        <v>2.8359000000000001</v>
      </c>
      <c r="N1409" s="158">
        <v>10.8469</v>
      </c>
      <c r="O1409" s="158">
        <v>24.755700000000001</v>
      </c>
      <c r="P1409" s="158">
        <v>12.6609</v>
      </c>
      <c r="Q1409" s="158">
        <v>19.380299999999998</v>
      </c>
      <c r="R1409" s="158">
        <v>38.860500000000002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44774</v>
      </c>
      <c r="E1410" s="158">
        <v>162.35</v>
      </c>
      <c r="F1410" s="158">
        <v>1.0329999999999999</v>
      </c>
      <c r="G1410" s="158">
        <v>1.0329999999999999</v>
      </c>
      <c r="H1410" s="158">
        <v>2.2869999999999999</v>
      </c>
      <c r="I1410" s="158">
        <v>4.1039000000000003</v>
      </c>
      <c r="J1410" s="158">
        <v>10.4948</v>
      </c>
      <c r="K1410" s="158">
        <v>2.6686999999999999</v>
      </c>
      <c r="L1410" s="158">
        <v>-1.349</v>
      </c>
      <c r="M1410" s="158">
        <v>-1.4388000000000001</v>
      </c>
      <c r="N1410" s="158">
        <v>5.7241</v>
      </c>
      <c r="O1410" s="158">
        <v>22.4621</v>
      </c>
      <c r="P1410" s="158">
        <v>11.8531</v>
      </c>
      <c r="Q1410" s="158">
        <v>16.9818</v>
      </c>
      <c r="R1410" s="158">
        <v>38.125399999999999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44774</v>
      </c>
      <c r="E1411" s="158">
        <v>177.37</v>
      </c>
      <c r="F1411" s="158">
        <v>1.0367</v>
      </c>
      <c r="G1411" s="158">
        <v>1.0367</v>
      </c>
      <c r="H1411" s="158">
        <v>2.3071999999999999</v>
      </c>
      <c r="I1411" s="158">
        <v>4.1393000000000004</v>
      </c>
      <c r="J1411" s="158">
        <v>10.5867</v>
      </c>
      <c r="K1411" s="158">
        <v>2.9306000000000001</v>
      </c>
      <c r="L1411" s="158">
        <v>-0.85519999999999996</v>
      </c>
      <c r="M1411" s="158">
        <v>-0.71089999999999998</v>
      </c>
      <c r="N1411" s="158">
        <v>6.7529000000000003</v>
      </c>
      <c r="O1411" s="158">
        <v>23.608699999999999</v>
      </c>
      <c r="P1411" s="158">
        <v>12.982900000000001</v>
      </c>
      <c r="Q1411" s="158">
        <v>18.7653</v>
      </c>
      <c r="R1411" s="158">
        <v>39.424900000000001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44774</v>
      </c>
      <c r="E1412" s="158">
        <v>16.75</v>
      </c>
      <c r="F1412" s="158">
        <v>1.3923000000000001</v>
      </c>
      <c r="G1412" s="158">
        <v>1.3923000000000001</v>
      </c>
      <c r="H1412" s="158">
        <v>3.5228999999999999</v>
      </c>
      <c r="I1412" s="158">
        <v>5.6782000000000004</v>
      </c>
      <c r="J1412" s="158">
        <v>12.3407</v>
      </c>
      <c r="K1412" s="158">
        <v>1.5152000000000001</v>
      </c>
      <c r="L1412" s="158">
        <v>-3.2909999999999999</v>
      </c>
      <c r="M1412" s="158">
        <v>-7.1508000000000003</v>
      </c>
      <c r="N1412" s="158">
        <v>0.2394</v>
      </c>
      <c r="O1412" s="158">
        <v>20.200500000000002</v>
      </c>
      <c r="P1412" s="158">
        <v>7.8254000000000001</v>
      </c>
      <c r="Q1412" s="158">
        <v>9.7989999999999995</v>
      </c>
      <c r="R1412" s="158">
        <v>28.990300000000001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44774</v>
      </c>
      <c r="E1413" s="158">
        <v>18.21</v>
      </c>
      <c r="F1413" s="158">
        <v>1.4484999999999999</v>
      </c>
      <c r="G1413" s="158">
        <v>1.4484999999999999</v>
      </c>
      <c r="H1413" s="158">
        <v>3.5836000000000001</v>
      </c>
      <c r="I1413" s="158">
        <v>5.7491000000000003</v>
      </c>
      <c r="J1413" s="158">
        <v>12.407400000000001</v>
      </c>
      <c r="K1413" s="158">
        <v>1.7887</v>
      </c>
      <c r="L1413" s="158">
        <v>-2.88</v>
      </c>
      <c r="M1413" s="158">
        <v>-6.5674999999999999</v>
      </c>
      <c r="N1413" s="158">
        <v>1.1105</v>
      </c>
      <c r="O1413" s="158">
        <v>21.250900000000001</v>
      </c>
      <c r="P1413" s="158">
        <v>9.3579000000000008</v>
      </c>
      <c r="Q1413" s="158">
        <v>11.4747</v>
      </c>
      <c r="R1413" s="158">
        <v>30.1051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44774</v>
      </c>
      <c r="E1414" s="158">
        <v>85.29</v>
      </c>
      <c r="F1414" s="158">
        <v>1.5599000000000001</v>
      </c>
      <c r="G1414" s="158">
        <v>1.5599000000000001</v>
      </c>
      <c r="H1414" s="158">
        <v>3.1442999999999999</v>
      </c>
      <c r="I1414" s="158">
        <v>5.3353000000000002</v>
      </c>
      <c r="J1414" s="158">
        <v>11.214</v>
      </c>
      <c r="K1414" s="158">
        <v>0.83940000000000003</v>
      </c>
      <c r="L1414" s="158">
        <v>-3.9742999999999999</v>
      </c>
      <c r="M1414" s="158">
        <v>-4.0284000000000004</v>
      </c>
      <c r="N1414" s="158">
        <v>3.7844000000000002</v>
      </c>
      <c r="O1414" s="158">
        <v>24.688500000000001</v>
      </c>
      <c r="P1414" s="158">
        <v>13.9697</v>
      </c>
      <c r="Q1414" s="158">
        <v>15.0428</v>
      </c>
      <c r="R1414" s="158">
        <v>31.202200000000001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44774</v>
      </c>
      <c r="E1415" s="158">
        <v>98.73</v>
      </c>
      <c r="F1415" s="158">
        <v>1.5741000000000001</v>
      </c>
      <c r="G1415" s="158">
        <v>1.5741000000000001</v>
      </c>
      <c r="H1415" s="158">
        <v>3.1768999999999998</v>
      </c>
      <c r="I1415" s="158">
        <v>5.4019000000000004</v>
      </c>
      <c r="J1415" s="158">
        <v>11.3454</v>
      </c>
      <c r="K1415" s="158">
        <v>1.22</v>
      </c>
      <c r="L1415" s="158">
        <v>-3.2532999999999999</v>
      </c>
      <c r="M1415" s="158">
        <v>-2.9584999999999999</v>
      </c>
      <c r="N1415" s="158">
        <v>5.3231999999999999</v>
      </c>
      <c r="O1415" s="158">
        <v>26.501200000000001</v>
      </c>
      <c r="P1415" s="158">
        <v>15.748699999999999</v>
      </c>
      <c r="Q1415" s="158">
        <v>19.673300000000001</v>
      </c>
      <c r="R1415" s="158">
        <v>33.167900000000003</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44774</v>
      </c>
      <c r="E1416" s="158">
        <v>11.490500000000001</v>
      </c>
      <c r="F1416" s="158">
        <v>1.1265000000000001</v>
      </c>
      <c r="G1416" s="158">
        <v>1.1265000000000001</v>
      </c>
      <c r="H1416" s="158">
        <v>3.1435</v>
      </c>
      <c r="I1416" s="158">
        <v>5.7618999999999998</v>
      </c>
      <c r="J1416" s="158">
        <v>11.7807</v>
      </c>
      <c r="K1416" s="158">
        <v>4.4259000000000004</v>
      </c>
      <c r="L1416" s="158">
        <v>4.8800000000000003E-2</v>
      </c>
      <c r="M1416" s="158">
        <v>-6.4878</v>
      </c>
      <c r="N1416" s="158">
        <v>-0.59950000000000003</v>
      </c>
      <c r="O1416" s="158"/>
      <c r="P1416" s="158"/>
      <c r="Q1416" s="158">
        <v>10.3691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44774</v>
      </c>
      <c r="E1417" s="158">
        <v>11.116899999999999</v>
      </c>
      <c r="F1417" s="158">
        <v>1.1087</v>
      </c>
      <c r="G1417" s="158">
        <v>1.1087</v>
      </c>
      <c r="H1417" s="158">
        <v>3.1004</v>
      </c>
      <c r="I1417" s="158">
        <v>5.6740000000000004</v>
      </c>
      <c r="J1417" s="158">
        <v>11.572900000000001</v>
      </c>
      <c r="K1417" s="158">
        <v>3.7469000000000001</v>
      </c>
      <c r="L1417" s="158">
        <v>-1.1338999999999999</v>
      </c>
      <c r="M1417" s="158">
        <v>-8.1240000000000006</v>
      </c>
      <c r="N1417" s="158">
        <v>-2.9150999999999998</v>
      </c>
      <c r="O1417" s="158"/>
      <c r="P1417" s="158"/>
      <c r="Q1417" s="158">
        <v>7.8087</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44774</v>
      </c>
      <c r="E1418" s="158">
        <v>73.807000000000002</v>
      </c>
      <c r="F1418" s="158">
        <v>1.2233000000000001</v>
      </c>
      <c r="G1418" s="158">
        <v>1.2233000000000001</v>
      </c>
      <c r="H1418" s="158">
        <v>3.2871999999999999</v>
      </c>
      <c r="I1418" s="158">
        <v>6.0887000000000002</v>
      </c>
      <c r="J1418" s="158">
        <v>12.2403</v>
      </c>
      <c r="K1418" s="158">
        <v>1.7465999999999999</v>
      </c>
      <c r="L1418" s="158">
        <v>1.5031000000000001</v>
      </c>
      <c r="M1418" s="158">
        <v>2.7595000000000001</v>
      </c>
      <c r="N1418" s="158">
        <v>9.0770999999999997</v>
      </c>
      <c r="O1418" s="158">
        <v>27.185199999999998</v>
      </c>
      <c r="P1418" s="158">
        <v>14.702199999999999</v>
      </c>
      <c r="Q1418" s="158">
        <v>13.9072</v>
      </c>
      <c r="R1418" s="158">
        <v>40.146900000000002</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44774</v>
      </c>
      <c r="E1419" s="158">
        <v>82.652000000000001</v>
      </c>
      <c r="F1419" s="158">
        <v>1.2334000000000001</v>
      </c>
      <c r="G1419" s="158">
        <v>1.2334000000000001</v>
      </c>
      <c r="H1419" s="158">
        <v>3.3111000000000002</v>
      </c>
      <c r="I1419" s="158">
        <v>6.1395999999999997</v>
      </c>
      <c r="J1419" s="158">
        <v>12.358499999999999</v>
      </c>
      <c r="K1419" s="158">
        <v>2.0785999999999998</v>
      </c>
      <c r="L1419" s="158">
        <v>2.1442000000000001</v>
      </c>
      <c r="M1419" s="158">
        <v>3.7299000000000002</v>
      </c>
      <c r="N1419" s="158">
        <v>10.4619</v>
      </c>
      <c r="O1419" s="158">
        <v>28.791</v>
      </c>
      <c r="P1419" s="158">
        <v>16.132300000000001</v>
      </c>
      <c r="Q1419" s="158">
        <v>20.425799999999999</v>
      </c>
      <c r="R1419" s="158">
        <v>41.914400000000001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44774</v>
      </c>
      <c r="E1420" s="158">
        <v>223.73</v>
      </c>
      <c r="F1420" s="158">
        <v>1.2765</v>
      </c>
      <c r="G1420" s="158">
        <v>1.2765</v>
      </c>
      <c r="H1420" s="158">
        <v>2.6520000000000001</v>
      </c>
      <c r="I1420" s="158">
        <v>4.1574</v>
      </c>
      <c r="J1420" s="158">
        <v>9.8870000000000005</v>
      </c>
      <c r="K1420" s="158">
        <v>1.2216</v>
      </c>
      <c r="L1420" s="158">
        <v>0.28689999999999999</v>
      </c>
      <c r="M1420" s="158">
        <v>-2.5099</v>
      </c>
      <c r="N1420" s="158">
        <v>3.5499000000000001</v>
      </c>
      <c r="O1420" s="158">
        <v>20.731100000000001</v>
      </c>
      <c r="P1420" s="158">
        <v>9.8962000000000003</v>
      </c>
      <c r="Q1420" s="158">
        <v>18.810199999999998</v>
      </c>
      <c r="R1420" s="158">
        <v>29.482700000000001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44774</v>
      </c>
      <c r="E1421" s="158">
        <v>204.36</v>
      </c>
      <c r="F1421" s="158">
        <v>1.2685999999999999</v>
      </c>
      <c r="G1421" s="158">
        <v>1.2685999999999999</v>
      </c>
      <c r="H1421" s="158">
        <v>2.6316000000000002</v>
      </c>
      <c r="I1421" s="158">
        <v>4.1113</v>
      </c>
      <c r="J1421" s="158">
        <v>9.7824000000000009</v>
      </c>
      <c r="K1421" s="158">
        <v>0.9335</v>
      </c>
      <c r="L1421" s="158">
        <v>-0.26840000000000003</v>
      </c>
      <c r="M1421" s="158">
        <v>-3.3210000000000002</v>
      </c>
      <c r="N1421" s="158">
        <v>2.3795999999999999</v>
      </c>
      <c r="O1421" s="158">
        <v>19.339600000000001</v>
      </c>
      <c r="P1421" s="158">
        <v>8.7100000000000009</v>
      </c>
      <c r="Q1421" s="158">
        <v>18.261700000000001</v>
      </c>
      <c r="R1421" s="158">
        <v>28.034400000000002</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44774</v>
      </c>
      <c r="E1422" s="158">
        <v>18.569700000000001</v>
      </c>
      <c r="F1422" s="158">
        <v>1.3596999999999999</v>
      </c>
      <c r="G1422" s="158">
        <v>1.3596999999999999</v>
      </c>
      <c r="H1422" s="158">
        <v>3.2631000000000001</v>
      </c>
      <c r="I1422" s="158">
        <v>5.6440999999999999</v>
      </c>
      <c r="J1422" s="158">
        <v>11.6249</v>
      </c>
      <c r="K1422" s="158">
        <v>0.28949999999999998</v>
      </c>
      <c r="L1422" s="158">
        <v>-2.7265000000000001</v>
      </c>
      <c r="M1422" s="158">
        <v>-2.0518000000000001</v>
      </c>
      <c r="N1422" s="158">
        <v>5.8917000000000002</v>
      </c>
      <c r="O1422" s="158">
        <v>27.2193</v>
      </c>
      <c r="P1422" s="158"/>
      <c r="Q1422" s="158">
        <v>14.7308</v>
      </c>
      <c r="R1422" s="158">
        <v>38.028599999999997</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44774</v>
      </c>
      <c r="E1423" s="158">
        <v>17.165600000000001</v>
      </c>
      <c r="F1423" s="158">
        <v>1.3454999999999999</v>
      </c>
      <c r="G1423" s="158">
        <v>1.3454999999999999</v>
      </c>
      <c r="H1423" s="158">
        <v>3.2288000000000001</v>
      </c>
      <c r="I1423" s="158">
        <v>5.5734000000000004</v>
      </c>
      <c r="J1423" s="158">
        <v>11.460599999999999</v>
      </c>
      <c r="K1423" s="158">
        <v>-0.15989999999999999</v>
      </c>
      <c r="L1423" s="158">
        <v>-3.544</v>
      </c>
      <c r="M1423" s="158">
        <v>-3.2917999999999998</v>
      </c>
      <c r="N1423" s="158">
        <v>4.0926</v>
      </c>
      <c r="O1423" s="158">
        <v>25.150200000000002</v>
      </c>
      <c r="P1423" s="158"/>
      <c r="Q1423" s="158">
        <v>12.7454</v>
      </c>
      <c r="R1423" s="158">
        <v>35.743600000000001</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44774</v>
      </c>
      <c r="E1424" s="158">
        <v>22.183</v>
      </c>
      <c r="F1424" s="158">
        <v>0.94189999999999996</v>
      </c>
      <c r="G1424" s="158">
        <v>0.94189999999999996</v>
      </c>
      <c r="H1424" s="158">
        <v>2.8896000000000002</v>
      </c>
      <c r="I1424" s="158">
        <v>6.2862</v>
      </c>
      <c r="J1424" s="158">
        <v>12.1373</v>
      </c>
      <c r="K1424" s="158">
        <v>3.5137999999999998</v>
      </c>
      <c r="L1424" s="158">
        <v>1.1397999999999999</v>
      </c>
      <c r="M1424" s="158">
        <v>0.81810000000000005</v>
      </c>
      <c r="N1424" s="158">
        <v>10.0566</v>
      </c>
      <c r="O1424" s="158">
        <v>30.802299999999999</v>
      </c>
      <c r="P1424" s="158"/>
      <c r="Q1424" s="158">
        <v>30.2928</v>
      </c>
      <c r="R1424" s="158">
        <v>44.162700000000001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44774</v>
      </c>
      <c r="E1425" s="158">
        <v>21.202000000000002</v>
      </c>
      <c r="F1425" s="158">
        <v>0.93310000000000004</v>
      </c>
      <c r="G1425" s="158">
        <v>0.93310000000000004</v>
      </c>
      <c r="H1425" s="158">
        <v>2.8673999999999999</v>
      </c>
      <c r="I1425" s="158">
        <v>6.2331000000000003</v>
      </c>
      <c r="J1425" s="158">
        <v>12.0258</v>
      </c>
      <c r="K1425" s="158">
        <v>3.1979000000000002</v>
      </c>
      <c r="L1425" s="158">
        <v>0.53580000000000005</v>
      </c>
      <c r="M1425" s="158">
        <v>-0.13189999999999999</v>
      </c>
      <c r="N1425" s="158">
        <v>8.6334999999999997</v>
      </c>
      <c r="O1425" s="158">
        <v>28.855499999999999</v>
      </c>
      <c r="P1425" s="158"/>
      <c r="Q1425" s="158">
        <v>28.350100000000001</v>
      </c>
      <c r="R1425" s="158">
        <v>42.153300000000002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44774</v>
      </c>
      <c r="E1426" s="158">
        <v>52.433599999999998</v>
      </c>
      <c r="F1426" s="158">
        <v>0.68610000000000004</v>
      </c>
      <c r="G1426" s="158">
        <v>0.68610000000000004</v>
      </c>
      <c r="H1426" s="158">
        <v>2.0909</v>
      </c>
      <c r="I1426" s="158">
        <v>5.1794000000000002</v>
      </c>
      <c r="J1426" s="158">
        <v>12.2234</v>
      </c>
      <c r="K1426" s="158">
        <v>2.0568</v>
      </c>
      <c r="L1426" s="158">
        <v>3.9003000000000001</v>
      </c>
      <c r="M1426" s="158">
        <v>8.7119</v>
      </c>
      <c r="N1426" s="158">
        <v>27.1922</v>
      </c>
      <c r="O1426" s="158">
        <v>28.8521</v>
      </c>
      <c r="P1426" s="158">
        <v>14.5266</v>
      </c>
      <c r="Q1426" s="158">
        <v>21.6966</v>
      </c>
      <c r="R1426" s="158">
        <v>45.907400000000003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44774</v>
      </c>
      <c r="E1427" s="158">
        <v>47.261899999999997</v>
      </c>
      <c r="F1427" s="158">
        <v>0.67649999999999999</v>
      </c>
      <c r="G1427" s="158">
        <v>0.67649999999999999</v>
      </c>
      <c r="H1427" s="158">
        <v>2.0680999999999998</v>
      </c>
      <c r="I1427" s="158">
        <v>5.1319999999999997</v>
      </c>
      <c r="J1427" s="158">
        <v>12.1127</v>
      </c>
      <c r="K1427" s="158">
        <v>1.7514000000000001</v>
      </c>
      <c r="L1427" s="158">
        <v>3.3187000000000002</v>
      </c>
      <c r="M1427" s="158">
        <v>7.7972999999999999</v>
      </c>
      <c r="N1427" s="158">
        <v>25.726600000000001</v>
      </c>
      <c r="O1427" s="158">
        <v>27.317</v>
      </c>
      <c r="P1427" s="158">
        <v>13.1295</v>
      </c>
      <c r="Q1427" s="158">
        <v>20.208200000000001</v>
      </c>
      <c r="R1427" s="158">
        <v>44.131999999999998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44774</v>
      </c>
      <c r="E1428" s="158">
        <v>2058.6801</v>
      </c>
      <c r="F1428" s="158">
        <v>1.3875</v>
      </c>
      <c r="G1428" s="158">
        <v>1.3875</v>
      </c>
      <c r="H1428" s="158">
        <v>2.6850999999999998</v>
      </c>
      <c r="I1428" s="158">
        <v>4.4420000000000002</v>
      </c>
      <c r="J1428" s="158">
        <v>10.7087</v>
      </c>
      <c r="K1428" s="158">
        <v>0.95169999999999999</v>
      </c>
      <c r="L1428" s="158">
        <v>-0.70709999999999995</v>
      </c>
      <c r="M1428" s="158">
        <v>-1.7730999999999999</v>
      </c>
      <c r="N1428" s="158">
        <v>8.2073999999999998</v>
      </c>
      <c r="O1428" s="158">
        <v>25.662500000000001</v>
      </c>
      <c r="P1428" s="158">
        <v>13.670500000000001</v>
      </c>
      <c r="Q1428" s="158">
        <v>21.961300000000001</v>
      </c>
      <c r="R1428" s="158">
        <v>38.926900000000003</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44774</v>
      </c>
      <c r="E1429" s="158">
        <v>2201.7456000000002</v>
      </c>
      <c r="F1429" s="158">
        <v>1.3931</v>
      </c>
      <c r="G1429" s="158">
        <v>1.3931</v>
      </c>
      <c r="H1429" s="158">
        <v>2.6987999999999999</v>
      </c>
      <c r="I1429" s="158">
        <v>4.4703999999999997</v>
      </c>
      <c r="J1429" s="158">
        <v>10.773400000000001</v>
      </c>
      <c r="K1429" s="158">
        <v>1.1341000000000001</v>
      </c>
      <c r="L1429" s="158">
        <v>-0.32840000000000003</v>
      </c>
      <c r="M1429" s="158">
        <v>-1.2137</v>
      </c>
      <c r="N1429" s="158">
        <v>9.0398999999999994</v>
      </c>
      <c r="O1429" s="158">
        <v>26.558499999999999</v>
      </c>
      <c r="P1429" s="158">
        <v>14.476000000000001</v>
      </c>
      <c r="Q1429" s="158">
        <v>16.593299999999999</v>
      </c>
      <c r="R1429" s="158">
        <v>39.961799999999997</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44774</v>
      </c>
      <c r="E1430" s="158">
        <v>48.43</v>
      </c>
      <c r="F1430" s="158">
        <v>1.1275999999999999</v>
      </c>
      <c r="G1430" s="158">
        <v>1.1275999999999999</v>
      </c>
      <c r="H1430" s="158">
        <v>2.8893</v>
      </c>
      <c r="I1430" s="158">
        <v>6.2294</v>
      </c>
      <c r="J1430" s="158">
        <v>12.5494</v>
      </c>
      <c r="K1430" s="158">
        <v>5.6269999999999998</v>
      </c>
      <c r="L1430" s="158">
        <v>-0.85980000000000001</v>
      </c>
      <c r="M1430" s="158">
        <v>0.51890000000000003</v>
      </c>
      <c r="N1430" s="158">
        <v>12.444900000000001</v>
      </c>
      <c r="O1430" s="158">
        <v>41.687600000000003</v>
      </c>
      <c r="P1430" s="158">
        <v>19.8933</v>
      </c>
      <c r="Q1430" s="158">
        <v>19.959599999999998</v>
      </c>
      <c r="R1430" s="158">
        <v>49.551099999999998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44774</v>
      </c>
      <c r="E1431" s="158">
        <v>43.49</v>
      </c>
      <c r="F1431" s="158">
        <v>1.1160000000000001</v>
      </c>
      <c r="G1431" s="158">
        <v>1.1160000000000001</v>
      </c>
      <c r="H1431" s="158">
        <v>2.8618999999999999</v>
      </c>
      <c r="I1431" s="158">
        <v>6.1768000000000001</v>
      </c>
      <c r="J1431" s="158">
        <v>12.4063</v>
      </c>
      <c r="K1431" s="158">
        <v>5.2008000000000001</v>
      </c>
      <c r="L1431" s="158">
        <v>-1.6286</v>
      </c>
      <c r="M1431" s="158">
        <v>-0.73040000000000005</v>
      </c>
      <c r="N1431" s="158">
        <v>10.521000000000001</v>
      </c>
      <c r="O1431" s="158">
        <v>39.226900000000001</v>
      </c>
      <c r="P1431" s="158">
        <v>17.877800000000001</v>
      </c>
      <c r="Q1431" s="158">
        <v>18.479900000000001</v>
      </c>
      <c r="R1431" s="158">
        <v>46.871099999999998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44774</v>
      </c>
      <c r="E1434" s="158">
        <v>125.0356</v>
      </c>
      <c r="F1434" s="158">
        <v>1.3029999999999999</v>
      </c>
      <c r="G1434" s="158">
        <v>1.3029999999999999</v>
      </c>
      <c r="H1434" s="158">
        <v>2.9333</v>
      </c>
      <c r="I1434" s="158">
        <v>5.2019000000000002</v>
      </c>
      <c r="J1434" s="158">
        <v>11.460100000000001</v>
      </c>
      <c r="K1434" s="158">
        <v>-1.2851999999999999</v>
      </c>
      <c r="L1434" s="158">
        <v>2.6034999999999999</v>
      </c>
      <c r="M1434" s="158">
        <v>8.2165999999999997</v>
      </c>
      <c r="N1434" s="158">
        <v>13.312900000000001</v>
      </c>
      <c r="O1434" s="158">
        <v>35.624200000000002</v>
      </c>
      <c r="P1434" s="158">
        <v>19.48</v>
      </c>
      <c r="Q1434" s="158">
        <v>12.5032</v>
      </c>
      <c r="R1434" s="158">
        <v>46.142499999999998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44774</v>
      </c>
      <c r="E1435" s="158">
        <v>134.38730000000001</v>
      </c>
      <c r="F1435" s="158">
        <v>1.3191999999999999</v>
      </c>
      <c r="G1435" s="158">
        <v>1.3191999999999999</v>
      </c>
      <c r="H1435" s="158">
        <v>2.9746999999999999</v>
      </c>
      <c r="I1435" s="158">
        <v>5.2847</v>
      </c>
      <c r="J1435" s="158">
        <v>11.655799999999999</v>
      </c>
      <c r="K1435" s="158">
        <v>-0.76539999999999997</v>
      </c>
      <c r="L1435" s="158">
        <v>3.589</v>
      </c>
      <c r="M1435" s="158">
        <v>9.8177000000000003</v>
      </c>
      <c r="N1435" s="158">
        <v>15.6503</v>
      </c>
      <c r="O1435" s="158">
        <v>38.239400000000003</v>
      </c>
      <c r="P1435" s="158">
        <v>21.090199999999999</v>
      </c>
      <c r="Q1435" s="158">
        <v>16.718800000000002</v>
      </c>
      <c r="R1435" s="158">
        <v>49.076300000000003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44774</v>
      </c>
      <c r="E1436" s="158">
        <v>156.8075</v>
      </c>
      <c r="F1436" s="158">
        <v>1.4613</v>
      </c>
      <c r="G1436" s="158">
        <v>1.4613</v>
      </c>
      <c r="H1436" s="158">
        <v>2.6674000000000002</v>
      </c>
      <c r="I1436" s="158">
        <v>5.1932</v>
      </c>
      <c r="J1436" s="158">
        <v>10.8383</v>
      </c>
      <c r="K1436" s="158">
        <v>1.9569000000000001</v>
      </c>
      <c r="L1436" s="158">
        <v>1.6698999999999999</v>
      </c>
      <c r="M1436" s="158">
        <v>5.2544000000000004</v>
      </c>
      <c r="N1436" s="158">
        <v>15.3606</v>
      </c>
      <c r="O1436" s="158">
        <v>30.741499999999998</v>
      </c>
      <c r="P1436" s="158">
        <v>14.0726</v>
      </c>
      <c r="Q1436" s="158">
        <v>19.7638</v>
      </c>
      <c r="R1436" s="158">
        <v>45.276499999999999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44774</v>
      </c>
      <c r="E1437" s="158">
        <v>143.55930000000001</v>
      </c>
      <c r="F1437" s="158">
        <v>1.4537</v>
      </c>
      <c r="G1437" s="158">
        <v>1.4537</v>
      </c>
      <c r="H1437" s="158">
        <v>2.6493000000000002</v>
      </c>
      <c r="I1437" s="158">
        <v>5.1561000000000003</v>
      </c>
      <c r="J1437" s="158">
        <v>10.7544</v>
      </c>
      <c r="K1437" s="158">
        <v>1.7382</v>
      </c>
      <c r="L1437" s="158">
        <v>1.2141</v>
      </c>
      <c r="M1437" s="158">
        <v>4.5461</v>
      </c>
      <c r="N1437" s="158">
        <v>14.333299999999999</v>
      </c>
      <c r="O1437" s="158">
        <v>29.562999999999999</v>
      </c>
      <c r="P1437" s="158">
        <v>12.9977</v>
      </c>
      <c r="Q1437" s="158">
        <v>16.593499999999999</v>
      </c>
      <c r="R1437" s="158">
        <v>44.000999999999998</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44774</v>
      </c>
      <c r="E1438" s="158">
        <v>716.3297</v>
      </c>
      <c r="F1438" s="158">
        <v>1.3787</v>
      </c>
      <c r="G1438" s="158">
        <v>1.3787</v>
      </c>
      <c r="H1438" s="158">
        <v>3.5918999999999999</v>
      </c>
      <c r="I1438" s="158">
        <v>6.0658000000000003</v>
      </c>
      <c r="J1438" s="158">
        <v>13.1296</v>
      </c>
      <c r="K1438" s="158">
        <v>2.694</v>
      </c>
      <c r="L1438" s="158">
        <v>0.99370000000000003</v>
      </c>
      <c r="M1438" s="158">
        <v>-0.27600000000000002</v>
      </c>
      <c r="N1438" s="158">
        <v>7.9974999999999996</v>
      </c>
      <c r="O1438" s="158">
        <v>19.501100000000001</v>
      </c>
      <c r="P1438" s="158">
        <v>8.1524000000000001</v>
      </c>
      <c r="Q1438" s="158">
        <v>23.745000000000001</v>
      </c>
      <c r="R1438" s="158">
        <v>34.487900000000003</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44774</v>
      </c>
      <c r="E1439" s="158">
        <v>762.80129999999997</v>
      </c>
      <c r="F1439" s="158">
        <v>1.3864000000000001</v>
      </c>
      <c r="G1439" s="158">
        <v>1.3864000000000001</v>
      </c>
      <c r="H1439" s="158">
        <v>3.6107</v>
      </c>
      <c r="I1439" s="158">
        <v>6.1044999999999998</v>
      </c>
      <c r="J1439" s="158">
        <v>13.2219</v>
      </c>
      <c r="K1439" s="158">
        <v>2.9491000000000001</v>
      </c>
      <c r="L1439" s="158">
        <v>1.4722</v>
      </c>
      <c r="M1439" s="158">
        <v>0.40899999999999997</v>
      </c>
      <c r="N1439" s="158">
        <v>8.9475999999999996</v>
      </c>
      <c r="O1439" s="158">
        <v>20.490100000000002</v>
      </c>
      <c r="P1439" s="158">
        <v>9.0246999999999993</v>
      </c>
      <c r="Q1439" s="158">
        <v>16.690000000000001</v>
      </c>
      <c r="R1439" s="158">
        <v>35.628900000000002</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44774</v>
      </c>
      <c r="E1440" s="158">
        <v>240.80449999999999</v>
      </c>
      <c r="F1440" s="158">
        <v>1.0019</v>
      </c>
      <c r="G1440" s="158">
        <v>1.0019</v>
      </c>
      <c r="H1440" s="158">
        <v>1.8505</v>
      </c>
      <c r="I1440" s="158">
        <v>4.1641000000000004</v>
      </c>
      <c r="J1440" s="158">
        <v>10.541700000000001</v>
      </c>
      <c r="K1440" s="158">
        <v>0.78990000000000005</v>
      </c>
      <c r="L1440" s="158">
        <v>-1.9699</v>
      </c>
      <c r="M1440" s="158">
        <v>-2.7864</v>
      </c>
      <c r="N1440" s="158">
        <v>5.4939</v>
      </c>
      <c r="O1440" s="158">
        <v>23.473299999999998</v>
      </c>
      <c r="P1440" s="158">
        <v>12.5946</v>
      </c>
      <c r="Q1440" s="158">
        <v>11.9856</v>
      </c>
      <c r="R1440" s="158">
        <v>34.618099999999998</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44774</v>
      </c>
      <c r="E1441" s="158">
        <v>264.21300000000002</v>
      </c>
      <c r="F1441" s="158">
        <v>1.0127999999999999</v>
      </c>
      <c r="G1441" s="158">
        <v>1.0127999999999999</v>
      </c>
      <c r="H1441" s="158">
        <v>1.8758999999999999</v>
      </c>
      <c r="I1441" s="158">
        <v>4.2164000000000001</v>
      </c>
      <c r="J1441" s="158">
        <v>10.663600000000001</v>
      </c>
      <c r="K1441" s="158">
        <v>1.1333</v>
      </c>
      <c r="L1441" s="158">
        <v>-1.3395999999999999</v>
      </c>
      <c r="M1441" s="158">
        <v>-1.8508</v>
      </c>
      <c r="N1441" s="158">
        <v>6.8484999999999996</v>
      </c>
      <c r="O1441" s="158">
        <v>25.075299999999999</v>
      </c>
      <c r="P1441" s="158">
        <v>13.9252</v>
      </c>
      <c r="Q1441" s="158">
        <v>19.1403</v>
      </c>
      <c r="R1441" s="158">
        <v>36.312800000000003</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44774</v>
      </c>
      <c r="E1442" s="158">
        <v>75.69</v>
      </c>
      <c r="F1442" s="158">
        <v>1.1087</v>
      </c>
      <c r="G1442" s="158">
        <v>1.1087</v>
      </c>
      <c r="H1442" s="158">
        <v>2.7978000000000001</v>
      </c>
      <c r="I1442" s="158">
        <v>5.609</v>
      </c>
      <c r="J1442" s="158">
        <v>11.802099999999999</v>
      </c>
      <c r="K1442" s="158">
        <v>-2.2092999999999998</v>
      </c>
      <c r="L1442" s="158">
        <v>-1.1621999999999999</v>
      </c>
      <c r="M1442" s="158">
        <v>-3.6778</v>
      </c>
      <c r="N1442" s="158">
        <v>1.9805999999999999</v>
      </c>
      <c r="O1442" s="158">
        <v>24.0365</v>
      </c>
      <c r="P1442" s="158">
        <v>12.26</v>
      </c>
      <c r="Q1442" s="158">
        <v>16.360199999999999</v>
      </c>
      <c r="R1442" s="158">
        <v>28.833600000000001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44774</v>
      </c>
      <c r="E1443" s="158">
        <v>72.5</v>
      </c>
      <c r="F1443" s="158">
        <v>1.1016999999999999</v>
      </c>
      <c r="G1443" s="158">
        <v>1.1016999999999999</v>
      </c>
      <c r="H1443" s="158">
        <v>2.7930999999999999</v>
      </c>
      <c r="I1443" s="158">
        <v>5.5928000000000004</v>
      </c>
      <c r="J1443" s="158">
        <v>11.762</v>
      </c>
      <c r="K1443" s="158">
        <v>-2.2911000000000001</v>
      </c>
      <c r="L1443" s="158">
        <v>-1.3203</v>
      </c>
      <c r="M1443" s="158">
        <v>-3.9226000000000001</v>
      </c>
      <c r="N1443" s="158">
        <v>1.6117999999999999</v>
      </c>
      <c r="O1443" s="158">
        <v>23.5715</v>
      </c>
      <c r="P1443" s="158">
        <v>11.7973</v>
      </c>
      <c r="Q1443" s="158">
        <v>7.3521999999999998</v>
      </c>
      <c r="R1443" s="158">
        <v>28.378299999999999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44774</v>
      </c>
      <c r="E1444" s="158">
        <v>28.42</v>
      </c>
      <c r="F1444" s="158">
        <v>0.92330000000000001</v>
      </c>
      <c r="G1444" s="158">
        <v>0.92330000000000001</v>
      </c>
      <c r="H1444" s="158">
        <v>2.8220000000000001</v>
      </c>
      <c r="I1444" s="158">
        <v>4.2935999999999996</v>
      </c>
      <c r="J1444" s="158">
        <v>11.713800000000001</v>
      </c>
      <c r="K1444" s="158">
        <v>1.6816</v>
      </c>
      <c r="L1444" s="158">
        <v>0.1409</v>
      </c>
      <c r="M1444" s="158">
        <v>0.3886</v>
      </c>
      <c r="N1444" s="158">
        <v>9.3917999999999999</v>
      </c>
      <c r="O1444" s="158"/>
      <c r="P1444" s="158"/>
      <c r="Q1444" s="158">
        <v>55.705100000000002</v>
      </c>
      <c r="R1444" s="158">
        <v>41.404000000000003</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44774</v>
      </c>
      <c r="E1445" s="158">
        <v>27.59</v>
      </c>
      <c r="F1445" s="158">
        <v>0.91439999999999999</v>
      </c>
      <c r="G1445" s="158">
        <v>0.91439999999999999</v>
      </c>
      <c r="H1445" s="158">
        <v>2.7942999999999998</v>
      </c>
      <c r="I1445" s="158">
        <v>4.2312000000000003</v>
      </c>
      <c r="J1445" s="158">
        <v>11.5649</v>
      </c>
      <c r="K1445" s="158">
        <v>1.2848999999999999</v>
      </c>
      <c r="L1445" s="158">
        <v>-0.61240000000000006</v>
      </c>
      <c r="M1445" s="158">
        <v>-0.68389999999999995</v>
      </c>
      <c r="N1445" s="158">
        <v>7.8577000000000004</v>
      </c>
      <c r="O1445" s="158"/>
      <c r="P1445" s="158"/>
      <c r="Q1445" s="158">
        <v>53.760899999999999</v>
      </c>
      <c r="R1445" s="158">
        <v>39.621600000000001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44774</v>
      </c>
      <c r="E1446" s="158">
        <v>200.2979</v>
      </c>
      <c r="F1446" s="158">
        <v>1.0724</v>
      </c>
      <c r="G1446" s="158">
        <v>1.0724</v>
      </c>
      <c r="H1446" s="158">
        <v>2.1776</v>
      </c>
      <c r="I1446" s="158">
        <v>4.9819000000000004</v>
      </c>
      <c r="J1446" s="158">
        <v>11.662000000000001</v>
      </c>
      <c r="K1446" s="158">
        <v>1.6104000000000001</v>
      </c>
      <c r="L1446" s="158">
        <v>-1.7079</v>
      </c>
      <c r="M1446" s="158">
        <v>-1.7416</v>
      </c>
      <c r="N1446" s="158">
        <v>6.7267999999999999</v>
      </c>
      <c r="O1446" s="158">
        <v>28.320599999999999</v>
      </c>
      <c r="P1446" s="158">
        <v>13.6617</v>
      </c>
      <c r="Q1446" s="158">
        <v>19.489100000000001</v>
      </c>
      <c r="R1446" s="158">
        <v>37.723100000000002</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44774</v>
      </c>
      <c r="E1447" s="158">
        <v>136.59712207220301</v>
      </c>
      <c r="F1447" s="158">
        <v>1.0725</v>
      </c>
      <c r="G1447" s="158">
        <v>1.0725</v>
      </c>
      <c r="H1447" s="158">
        <v>2.1775000000000002</v>
      </c>
      <c r="I1447" s="158">
        <v>4.9819000000000004</v>
      </c>
      <c r="J1447" s="158">
        <v>11.662100000000001</v>
      </c>
      <c r="K1447" s="158">
        <v>1.6103000000000001</v>
      </c>
      <c r="L1447" s="158">
        <v>-1.708</v>
      </c>
      <c r="M1447" s="158">
        <v>-1.7416</v>
      </c>
      <c r="N1447" s="158">
        <v>6.7271000000000001</v>
      </c>
      <c r="O1447" s="158">
        <v>28.321899999999999</v>
      </c>
      <c r="P1447" s="158">
        <v>13.662699999999999</v>
      </c>
      <c r="Q1447" s="158">
        <v>19.490500000000001</v>
      </c>
      <c r="R1447" s="158">
        <v>37.723399999999998</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44774</v>
      </c>
      <c r="E1448" s="158">
        <v>184.71969999999999</v>
      </c>
      <c r="F1448" s="158">
        <v>1.0649999999999999</v>
      </c>
      <c r="G1448" s="158">
        <v>1.0649999999999999</v>
      </c>
      <c r="H1448" s="158">
        <v>2.1583000000000001</v>
      </c>
      <c r="I1448" s="158">
        <v>4.9419000000000004</v>
      </c>
      <c r="J1448" s="158">
        <v>11.5694</v>
      </c>
      <c r="K1448" s="158">
        <v>1.3425</v>
      </c>
      <c r="L1448" s="158">
        <v>-2.2162000000000002</v>
      </c>
      <c r="M1448" s="158">
        <v>-2.4937</v>
      </c>
      <c r="N1448" s="158">
        <v>5.6374000000000004</v>
      </c>
      <c r="O1448" s="158">
        <v>27.135300000000001</v>
      </c>
      <c r="P1448" s="158">
        <v>12.6275</v>
      </c>
      <c r="Q1448" s="158">
        <v>15.576000000000001</v>
      </c>
      <c r="R1448" s="158">
        <v>36.391500000000001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44774</v>
      </c>
      <c r="E1449" s="158">
        <v>202.72054364549899</v>
      </c>
      <c r="F1449" s="158">
        <v>1.0649999999999999</v>
      </c>
      <c r="G1449" s="158">
        <v>1.0649999999999999</v>
      </c>
      <c r="H1449" s="158">
        <v>2.1581000000000001</v>
      </c>
      <c r="I1449" s="158">
        <v>4.9419000000000004</v>
      </c>
      <c r="J1449" s="158">
        <v>11.5695</v>
      </c>
      <c r="K1449" s="158">
        <v>1.3424</v>
      </c>
      <c r="L1449" s="158">
        <v>-2.2162000000000002</v>
      </c>
      <c r="M1449" s="158">
        <v>-2.4937</v>
      </c>
      <c r="N1449" s="158">
        <v>5.6374000000000004</v>
      </c>
      <c r="O1449" s="158">
        <v>27.135300000000001</v>
      </c>
      <c r="P1449" s="158">
        <v>12.627800000000001</v>
      </c>
      <c r="Q1449" s="158">
        <v>17.8428</v>
      </c>
      <c r="R1449" s="158">
        <v>36.391599999999997</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1.1907615384615384</v>
      </c>
      <c r="G1450" s="160">
        <v>1.1907615384615384</v>
      </c>
      <c r="H1450" s="160">
        <v>2.8019192307692316</v>
      </c>
      <c r="I1450" s="160">
        <v>5.1974057692307687</v>
      </c>
      <c r="J1450" s="160">
        <v>11.539234615384617</v>
      </c>
      <c r="K1450" s="160">
        <v>1.4994326923076924</v>
      </c>
      <c r="L1450" s="160">
        <v>-0.78173846153846138</v>
      </c>
      <c r="M1450" s="160">
        <v>-1.2555999999999998</v>
      </c>
      <c r="N1450" s="160">
        <v>7.1258269230769242</v>
      </c>
      <c r="O1450" s="160">
        <v>25.948787499999995</v>
      </c>
      <c r="P1450" s="160">
        <v>13.147018181818181</v>
      </c>
      <c r="Q1450" s="160">
        <v>18.676073076923078</v>
      </c>
      <c r="R1450" s="160">
        <v>37.20994799999999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1.19415</v>
      </c>
      <c r="G1451" s="160">
        <v>1.19415</v>
      </c>
      <c r="H1451" s="160">
        <v>2.8419499999999998</v>
      </c>
      <c r="I1451" s="160">
        <v>5.2612000000000005</v>
      </c>
      <c r="J1451" s="160">
        <v>11.658899999999999</v>
      </c>
      <c r="K1451" s="160">
        <v>1.6459999999999999</v>
      </c>
      <c r="L1451" s="160">
        <v>-0.99685000000000001</v>
      </c>
      <c r="M1451" s="160">
        <v>-1.8119499999999999</v>
      </c>
      <c r="N1451" s="160">
        <v>6.74</v>
      </c>
      <c r="O1451" s="160">
        <v>25.406350000000003</v>
      </c>
      <c r="P1451" s="160">
        <v>12.990300000000001</v>
      </c>
      <c r="Q1451" s="160">
        <v>17.959299999999999</v>
      </c>
      <c r="R1451" s="160">
        <v>37.72325</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44774</v>
      </c>
      <c r="E1454" s="158">
        <v>299.95949999999999</v>
      </c>
      <c r="F1454" s="158">
        <v>8.9503000000000004</v>
      </c>
      <c r="G1454" s="158">
        <v>8.9503000000000004</v>
      </c>
      <c r="H1454" s="158">
        <v>5.4763000000000002</v>
      </c>
      <c r="I1454" s="158">
        <v>4.7316000000000003</v>
      </c>
      <c r="J1454" s="158">
        <v>5.5021000000000004</v>
      </c>
      <c r="K1454" s="158">
        <v>3.6882999999999999</v>
      </c>
      <c r="L1454" s="158">
        <v>4.0026999999999999</v>
      </c>
      <c r="M1454" s="158">
        <v>4.0011999999999999</v>
      </c>
      <c r="N1454" s="158">
        <v>3.8635999999999999</v>
      </c>
      <c r="O1454" s="158">
        <v>5.1992000000000003</v>
      </c>
      <c r="P1454" s="158">
        <v>6.2872000000000003</v>
      </c>
      <c r="Q1454" s="158">
        <v>6.7515999999999998</v>
      </c>
      <c r="R1454" s="158">
        <v>3.9921000000000002</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44774</v>
      </c>
      <c r="E1455" s="158">
        <v>302.74849999999998</v>
      </c>
      <c r="F1455" s="158">
        <v>9.0730000000000004</v>
      </c>
      <c r="G1455" s="158">
        <v>9.0730000000000004</v>
      </c>
      <c r="H1455" s="158">
        <v>5.5965999999999996</v>
      </c>
      <c r="I1455" s="158">
        <v>4.8521999999999998</v>
      </c>
      <c r="J1455" s="158">
        <v>5.6227999999999998</v>
      </c>
      <c r="K1455" s="158">
        <v>3.8121999999999998</v>
      </c>
      <c r="L1455" s="158">
        <v>4.1258999999999997</v>
      </c>
      <c r="M1455" s="158">
        <v>4.1254999999999997</v>
      </c>
      <c r="N1455" s="158">
        <v>3.9883000000000002</v>
      </c>
      <c r="O1455" s="158">
        <v>5.3224999999999998</v>
      </c>
      <c r="P1455" s="158">
        <v>6.4165000000000001</v>
      </c>
      <c r="Q1455" s="158">
        <v>7.4071999999999996</v>
      </c>
      <c r="R1455" s="158">
        <v>4.1116000000000001</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44774</v>
      </c>
      <c r="E1456" s="158">
        <v>1166.6704999999999</v>
      </c>
      <c r="F1456" s="158">
        <v>8.6931999999999992</v>
      </c>
      <c r="G1456" s="158">
        <v>8.6931999999999992</v>
      </c>
      <c r="H1456" s="158">
        <v>5.2500999999999998</v>
      </c>
      <c r="I1456" s="158">
        <v>4.6223999999999998</v>
      </c>
      <c r="J1456" s="158">
        <v>5.4584999999999999</v>
      </c>
      <c r="K1456" s="158">
        <v>3.9481999999999999</v>
      </c>
      <c r="L1456" s="158">
        <v>4.1614000000000004</v>
      </c>
      <c r="M1456" s="158">
        <v>4.117</v>
      </c>
      <c r="N1456" s="158">
        <v>3.9906000000000001</v>
      </c>
      <c r="O1456" s="158"/>
      <c r="P1456" s="158"/>
      <c r="Q1456" s="158">
        <v>5.2926000000000002</v>
      </c>
      <c r="R1456" s="158">
        <v>4.0761000000000003</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44774</v>
      </c>
      <c r="E1457" s="158">
        <v>1161.4746</v>
      </c>
      <c r="F1457" s="158">
        <v>8.5401000000000007</v>
      </c>
      <c r="G1457" s="158">
        <v>8.5401000000000007</v>
      </c>
      <c r="H1457" s="158">
        <v>5.0964</v>
      </c>
      <c r="I1457" s="158">
        <v>4.4684999999999997</v>
      </c>
      <c r="J1457" s="158">
        <v>5.3041</v>
      </c>
      <c r="K1457" s="158">
        <v>3.7930000000000001</v>
      </c>
      <c r="L1457" s="158">
        <v>4.0027999999999997</v>
      </c>
      <c r="M1457" s="158">
        <v>3.9588999999999999</v>
      </c>
      <c r="N1457" s="158">
        <v>3.8330000000000002</v>
      </c>
      <c r="O1457" s="158"/>
      <c r="P1457" s="158"/>
      <c r="Q1457" s="158">
        <v>5.1355000000000004</v>
      </c>
      <c r="R1457" s="158">
        <v>3.9169999999999998</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44774</v>
      </c>
      <c r="E1458" s="158">
        <v>1141.4168999999999</v>
      </c>
      <c r="F1458" s="158">
        <v>4.4476000000000004</v>
      </c>
      <c r="G1458" s="158">
        <v>4.4476000000000004</v>
      </c>
      <c r="H1458" s="158">
        <v>4.6555999999999997</v>
      </c>
      <c r="I1458" s="158">
        <v>4.6601999999999997</v>
      </c>
      <c r="J1458" s="158">
        <v>4.5183999999999997</v>
      </c>
      <c r="K1458" s="158">
        <v>3.1798000000000002</v>
      </c>
      <c r="L1458" s="158">
        <v>3.5249000000000001</v>
      </c>
      <c r="M1458" s="158">
        <v>3.6467999999999998</v>
      </c>
      <c r="N1458" s="158">
        <v>3.6069</v>
      </c>
      <c r="O1458" s="158">
        <v>4.1020000000000003</v>
      </c>
      <c r="P1458" s="158"/>
      <c r="Q1458" s="158">
        <v>4.3297999999999996</v>
      </c>
      <c r="R1458" s="158">
        <v>3.3592</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44774</v>
      </c>
      <c r="E1459" s="158">
        <v>1131.3416</v>
      </c>
      <c r="F1459" s="158">
        <v>4.2676999999999996</v>
      </c>
      <c r="G1459" s="158">
        <v>4.2676999999999996</v>
      </c>
      <c r="H1459" s="158">
        <v>4.4749999999999996</v>
      </c>
      <c r="I1459" s="158">
        <v>4.4787999999999997</v>
      </c>
      <c r="J1459" s="158">
        <v>4.3147000000000002</v>
      </c>
      <c r="K1459" s="158">
        <v>2.9325000000000001</v>
      </c>
      <c r="L1459" s="158">
        <v>3.2930000000000001</v>
      </c>
      <c r="M1459" s="158">
        <v>3.4161999999999999</v>
      </c>
      <c r="N1459" s="158">
        <v>3.3571</v>
      </c>
      <c r="O1459" s="158">
        <v>3.8075999999999999</v>
      </c>
      <c r="P1459" s="158"/>
      <c r="Q1459" s="158">
        <v>4.0338000000000003</v>
      </c>
      <c r="R1459" s="158">
        <v>3.0680999999999998</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44774</v>
      </c>
      <c r="E1460" s="158">
        <v>44.091000000000001</v>
      </c>
      <c r="F1460" s="158">
        <v>8.7813999999999997</v>
      </c>
      <c r="G1460" s="158">
        <v>8.7813999999999997</v>
      </c>
      <c r="H1460" s="158">
        <v>5.1612999999999998</v>
      </c>
      <c r="I1460" s="158">
        <v>4.3533999999999997</v>
      </c>
      <c r="J1460" s="158">
        <v>5.5404</v>
      </c>
      <c r="K1460" s="158">
        <v>2.1589999999999998</v>
      </c>
      <c r="L1460" s="158">
        <v>2.8912</v>
      </c>
      <c r="M1460" s="158">
        <v>3.2387000000000001</v>
      </c>
      <c r="N1460" s="158">
        <v>3.2511999999999999</v>
      </c>
      <c r="O1460" s="158">
        <v>4.7866999999999997</v>
      </c>
      <c r="P1460" s="158">
        <v>5.9088000000000003</v>
      </c>
      <c r="Q1460" s="158">
        <v>6.9397000000000002</v>
      </c>
      <c r="R1460" s="158">
        <v>3.5804999999999998</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44774</v>
      </c>
      <c r="E1461" s="158">
        <v>43.082999999999998</v>
      </c>
      <c r="F1461" s="158">
        <v>8.5061999999999998</v>
      </c>
      <c r="G1461" s="158">
        <v>8.5061999999999998</v>
      </c>
      <c r="H1461" s="158">
        <v>4.9062999999999999</v>
      </c>
      <c r="I1461" s="158">
        <v>4.0972</v>
      </c>
      <c r="J1461" s="158">
        <v>5.2789000000000001</v>
      </c>
      <c r="K1461" s="158">
        <v>1.9037999999999999</v>
      </c>
      <c r="L1461" s="158">
        <v>2.6408</v>
      </c>
      <c r="M1461" s="158">
        <v>2.9883000000000002</v>
      </c>
      <c r="N1461" s="158">
        <v>3.0026000000000002</v>
      </c>
      <c r="O1461" s="158">
        <v>4.5483000000000002</v>
      </c>
      <c r="P1461" s="158">
        <v>5.6585999999999999</v>
      </c>
      <c r="Q1461" s="158">
        <v>6.6</v>
      </c>
      <c r="R1461" s="158">
        <v>3.3443999999999998</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44774</v>
      </c>
      <c r="E1462" s="158">
        <v>25.5459</v>
      </c>
      <c r="F1462" s="158">
        <v>12.1092</v>
      </c>
      <c r="G1462" s="158">
        <v>12.1092</v>
      </c>
      <c r="H1462" s="158">
        <v>6.4375</v>
      </c>
      <c r="I1462" s="158">
        <v>4.7133000000000003</v>
      </c>
      <c r="J1462" s="158">
        <v>5.2081</v>
      </c>
      <c r="K1462" s="158">
        <v>3.1118999999999999</v>
      </c>
      <c r="L1462" s="158">
        <v>3.5154000000000001</v>
      </c>
      <c r="M1462" s="158">
        <v>3.5889000000000002</v>
      </c>
      <c r="N1462" s="158">
        <v>3.5583</v>
      </c>
      <c r="O1462" s="158">
        <v>5.0693000000000001</v>
      </c>
      <c r="P1462" s="158">
        <v>6.3876999999999997</v>
      </c>
      <c r="Q1462" s="158">
        <v>7.5669000000000004</v>
      </c>
      <c r="R1462" s="158">
        <v>3.6671</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44774</v>
      </c>
      <c r="E1463" s="158">
        <v>20.2361</v>
      </c>
      <c r="F1463" s="158">
        <v>11.132999999999999</v>
      </c>
      <c r="G1463" s="158">
        <v>11.132999999999999</v>
      </c>
      <c r="H1463" s="158">
        <v>5.5975000000000001</v>
      </c>
      <c r="I1463" s="158">
        <v>3.9354</v>
      </c>
      <c r="J1463" s="158">
        <v>4.4561999999999999</v>
      </c>
      <c r="K1463" s="158">
        <v>2.3628999999999998</v>
      </c>
      <c r="L1463" s="158">
        <v>2.7515999999999998</v>
      </c>
      <c r="M1463" s="158">
        <v>2.8151000000000002</v>
      </c>
      <c r="N1463" s="158">
        <v>2.7650999999999999</v>
      </c>
      <c r="O1463" s="158">
        <v>4.2606000000000002</v>
      </c>
      <c r="P1463" s="158">
        <v>5.7026000000000003</v>
      </c>
      <c r="Q1463" s="158">
        <v>5.1227</v>
      </c>
      <c r="R1463" s="158">
        <v>2.8736000000000002</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44774</v>
      </c>
      <c r="E1464" s="158">
        <v>23.645299999999999</v>
      </c>
      <c r="F1464" s="158">
        <v>11.1244</v>
      </c>
      <c r="G1464" s="158">
        <v>11.1244</v>
      </c>
      <c r="H1464" s="158">
        <v>5.6073000000000004</v>
      </c>
      <c r="I1464" s="158">
        <v>3.9312</v>
      </c>
      <c r="J1464" s="158">
        <v>4.4535</v>
      </c>
      <c r="K1464" s="158">
        <v>2.3675999999999999</v>
      </c>
      <c r="L1464" s="158">
        <v>2.7543000000000002</v>
      </c>
      <c r="M1464" s="158">
        <v>2.8197999999999999</v>
      </c>
      <c r="N1464" s="158">
        <v>2.7694999999999999</v>
      </c>
      <c r="O1464" s="158">
        <v>4.2618999999999998</v>
      </c>
      <c r="P1464" s="158">
        <v>5.6482999999999999</v>
      </c>
      <c r="Q1464" s="158">
        <v>6.2915999999999999</v>
      </c>
      <c r="R1464" s="158">
        <v>2.8755000000000002</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44774</v>
      </c>
      <c r="E1465" s="158">
        <v>40.811599999999999</v>
      </c>
      <c r="F1465" s="158">
        <v>7.7560000000000002</v>
      </c>
      <c r="G1465" s="158">
        <v>7.7560000000000002</v>
      </c>
      <c r="H1465" s="158">
        <v>4.6676000000000002</v>
      </c>
      <c r="I1465" s="158">
        <v>4.1333000000000002</v>
      </c>
      <c r="J1465" s="158">
        <v>4.8989000000000003</v>
      </c>
      <c r="K1465" s="158">
        <v>3.2814000000000001</v>
      </c>
      <c r="L1465" s="158">
        <v>3.5350000000000001</v>
      </c>
      <c r="M1465" s="158">
        <v>3.5811000000000002</v>
      </c>
      <c r="N1465" s="158">
        <v>3.5146000000000002</v>
      </c>
      <c r="O1465" s="158">
        <v>4.8821000000000003</v>
      </c>
      <c r="P1465" s="158">
        <v>6.0193000000000003</v>
      </c>
      <c r="Q1465" s="158">
        <v>7.1075999999999997</v>
      </c>
      <c r="R1465" s="158">
        <v>3.5914000000000001</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44774</v>
      </c>
      <c r="E1466" s="158">
        <v>41.972999999999999</v>
      </c>
      <c r="F1466" s="158">
        <v>7.9476000000000004</v>
      </c>
      <c r="G1466" s="158">
        <v>7.9476000000000004</v>
      </c>
      <c r="H1466" s="158">
        <v>4.8369999999999997</v>
      </c>
      <c r="I1466" s="158">
        <v>4.3053999999999997</v>
      </c>
      <c r="J1466" s="158">
        <v>5.0654000000000003</v>
      </c>
      <c r="K1466" s="158">
        <v>3.4468000000000001</v>
      </c>
      <c r="L1466" s="158">
        <v>3.7008000000000001</v>
      </c>
      <c r="M1466" s="158">
        <v>3.7488999999999999</v>
      </c>
      <c r="N1466" s="158">
        <v>3.6844000000000001</v>
      </c>
      <c r="O1466" s="158">
        <v>5.0472000000000001</v>
      </c>
      <c r="P1466" s="158">
        <v>6.1984000000000004</v>
      </c>
      <c r="Q1466" s="158">
        <v>7.5103</v>
      </c>
      <c r="R1466" s="158">
        <v>3.7565</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44774</v>
      </c>
      <c r="E1467" s="158">
        <v>4646.4258</v>
      </c>
      <c r="F1467" s="158">
        <v>8.2591000000000001</v>
      </c>
      <c r="G1467" s="158">
        <v>8.2591000000000001</v>
      </c>
      <c r="H1467" s="158">
        <v>5.0708000000000002</v>
      </c>
      <c r="I1467" s="158">
        <v>4.3045999999999998</v>
      </c>
      <c r="J1467" s="158">
        <v>5.1741000000000001</v>
      </c>
      <c r="K1467" s="158">
        <v>3.6181999999999999</v>
      </c>
      <c r="L1467" s="158">
        <v>3.9079000000000002</v>
      </c>
      <c r="M1467" s="158">
        <v>3.9003999999999999</v>
      </c>
      <c r="N1467" s="158">
        <v>3.7804000000000002</v>
      </c>
      <c r="O1467" s="158">
        <v>5.1326999999999998</v>
      </c>
      <c r="P1467" s="158">
        <v>6.1208999999999998</v>
      </c>
      <c r="Q1467" s="158">
        <v>6.9824999999999999</v>
      </c>
      <c r="R1467" s="158">
        <v>3.8803999999999998</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44774</v>
      </c>
      <c r="E1468" s="158">
        <v>4714.5361000000003</v>
      </c>
      <c r="F1468" s="158">
        <v>8.3901000000000003</v>
      </c>
      <c r="G1468" s="158">
        <v>8.3901000000000003</v>
      </c>
      <c r="H1468" s="158">
        <v>5.2416999999999998</v>
      </c>
      <c r="I1468" s="158">
        <v>4.4915000000000003</v>
      </c>
      <c r="J1468" s="158">
        <v>5.3673999999999999</v>
      </c>
      <c r="K1468" s="158">
        <v>3.8174999999999999</v>
      </c>
      <c r="L1468" s="158">
        <v>4.1012000000000004</v>
      </c>
      <c r="M1468" s="158">
        <v>4.0781999999999998</v>
      </c>
      <c r="N1468" s="158">
        <v>3.9510000000000001</v>
      </c>
      <c r="O1468" s="158">
        <v>5.3067000000000002</v>
      </c>
      <c r="P1468" s="158">
        <v>6.3113999999999999</v>
      </c>
      <c r="Q1468" s="158">
        <v>7.2987000000000002</v>
      </c>
      <c r="R1468" s="158">
        <v>4.0384000000000002</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44774</v>
      </c>
      <c r="E1469" s="158">
        <v>307.87470000000002</v>
      </c>
      <c r="F1469" s="158">
        <v>8.2134999999999998</v>
      </c>
      <c r="G1469" s="158">
        <v>8.2134999999999998</v>
      </c>
      <c r="H1469" s="158">
        <v>4.7838000000000003</v>
      </c>
      <c r="I1469" s="158">
        <v>4.077</v>
      </c>
      <c r="J1469" s="158">
        <v>5.0895000000000001</v>
      </c>
      <c r="K1469" s="158">
        <v>3.5844999999999998</v>
      </c>
      <c r="L1469" s="158">
        <v>3.8866000000000001</v>
      </c>
      <c r="M1469" s="158">
        <v>3.8287</v>
      </c>
      <c r="N1469" s="158">
        <v>3.7286999999999999</v>
      </c>
      <c r="O1469" s="158">
        <v>4.9874000000000001</v>
      </c>
      <c r="P1469" s="158">
        <v>6.0651000000000002</v>
      </c>
      <c r="Q1469" s="158">
        <v>7.0925000000000002</v>
      </c>
      <c r="R1469" s="158">
        <v>3.8231000000000002</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44774</v>
      </c>
      <c r="E1470" s="158">
        <v>310.6909</v>
      </c>
      <c r="F1470" s="158">
        <v>8.3350000000000009</v>
      </c>
      <c r="G1470" s="158">
        <v>8.3350000000000009</v>
      </c>
      <c r="H1470" s="158">
        <v>4.9035000000000002</v>
      </c>
      <c r="I1470" s="158">
        <v>4.1974</v>
      </c>
      <c r="J1470" s="158">
        <v>5.2099000000000002</v>
      </c>
      <c r="K1470" s="158">
        <v>3.7057000000000002</v>
      </c>
      <c r="L1470" s="158">
        <v>4.0088999999999997</v>
      </c>
      <c r="M1470" s="158">
        <v>3.9521999999999999</v>
      </c>
      <c r="N1470" s="158">
        <v>3.8532999999999999</v>
      </c>
      <c r="O1470" s="158">
        <v>5.1127000000000002</v>
      </c>
      <c r="P1470" s="158">
        <v>6.1905000000000001</v>
      </c>
      <c r="Q1470" s="158">
        <v>7.2435999999999998</v>
      </c>
      <c r="R1470" s="158">
        <v>3.9477000000000002</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44774</v>
      </c>
      <c r="E1471" s="158">
        <v>35.347700000000003</v>
      </c>
      <c r="F1471" s="158">
        <v>8.3353000000000002</v>
      </c>
      <c r="G1471" s="158">
        <v>8.3353000000000002</v>
      </c>
      <c r="H1471" s="158">
        <v>4.7542999999999997</v>
      </c>
      <c r="I1471" s="158">
        <v>4.3367000000000004</v>
      </c>
      <c r="J1471" s="158">
        <v>5.2192999999999996</v>
      </c>
      <c r="K1471" s="158">
        <v>3.6524999999999999</v>
      </c>
      <c r="L1471" s="158">
        <v>3.9542999999999999</v>
      </c>
      <c r="M1471" s="158">
        <v>3.9016999999999999</v>
      </c>
      <c r="N1471" s="158">
        <v>3.7725</v>
      </c>
      <c r="O1471" s="158">
        <v>4.8441999999999998</v>
      </c>
      <c r="P1471" s="158">
        <v>5.6444999999999999</v>
      </c>
      <c r="Q1471" s="158">
        <v>7.1783999999999999</v>
      </c>
      <c r="R1471" s="158">
        <v>3.7324000000000002</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44774</v>
      </c>
      <c r="E1472" s="158">
        <v>33.215200000000003</v>
      </c>
      <c r="F1472" s="158">
        <v>7.6238000000000001</v>
      </c>
      <c r="G1472" s="158">
        <v>7.6238000000000001</v>
      </c>
      <c r="H1472" s="158">
        <v>4.0376000000000003</v>
      </c>
      <c r="I1472" s="158">
        <v>3.6549999999999998</v>
      </c>
      <c r="J1472" s="158">
        <v>4.5442</v>
      </c>
      <c r="K1472" s="158">
        <v>2.9792000000000001</v>
      </c>
      <c r="L1472" s="158">
        <v>3.2755999999999998</v>
      </c>
      <c r="M1472" s="158">
        <v>3.2176999999999998</v>
      </c>
      <c r="N1472" s="158">
        <v>3.0836999999999999</v>
      </c>
      <c r="O1472" s="158">
        <v>4.0945</v>
      </c>
      <c r="P1472" s="158">
        <v>4.9282000000000004</v>
      </c>
      <c r="Q1472" s="158">
        <v>6.3619000000000003</v>
      </c>
      <c r="R1472" s="158">
        <v>3.0160999999999998</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44774</v>
      </c>
      <c r="E1475" s="158">
        <v>2493.8465999999999</v>
      </c>
      <c r="F1475" s="158">
        <v>8.5299999999999994</v>
      </c>
      <c r="G1475" s="158">
        <v>8.5299999999999994</v>
      </c>
      <c r="H1475" s="158">
        <v>4.7888999999999999</v>
      </c>
      <c r="I1475" s="158">
        <v>3.9830000000000001</v>
      </c>
      <c r="J1475" s="158">
        <v>5.3136000000000001</v>
      </c>
      <c r="K1475" s="158">
        <v>1.9874000000000001</v>
      </c>
      <c r="L1475" s="158">
        <v>2.6745000000000001</v>
      </c>
      <c r="M1475" s="158">
        <v>2.9678</v>
      </c>
      <c r="N1475" s="158">
        <v>2.9676</v>
      </c>
      <c r="O1475" s="158">
        <v>4.4725999999999999</v>
      </c>
      <c r="P1475" s="158">
        <v>5.6140999999999996</v>
      </c>
      <c r="Q1475" s="158">
        <v>7.3207000000000004</v>
      </c>
      <c r="R1475" s="158">
        <v>3.2963</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44774</v>
      </c>
      <c r="E1476" s="158">
        <v>2560.6745999999998</v>
      </c>
      <c r="F1476" s="158">
        <v>8.8600999999999992</v>
      </c>
      <c r="G1476" s="158">
        <v>8.8600999999999992</v>
      </c>
      <c r="H1476" s="158">
        <v>5.1193999999999997</v>
      </c>
      <c r="I1476" s="158">
        <v>4.3137999999999996</v>
      </c>
      <c r="J1476" s="158">
        <v>5.6379999999999999</v>
      </c>
      <c r="K1476" s="158">
        <v>2.3169</v>
      </c>
      <c r="L1476" s="158">
        <v>3.0125999999999999</v>
      </c>
      <c r="M1476" s="158">
        <v>3.3148</v>
      </c>
      <c r="N1476" s="158">
        <v>3.3195999999999999</v>
      </c>
      <c r="O1476" s="158">
        <v>4.8151999999999999</v>
      </c>
      <c r="P1476" s="158">
        <v>5.9268999999999998</v>
      </c>
      <c r="Q1476" s="158">
        <v>7.5589000000000004</v>
      </c>
      <c r="R1476" s="158">
        <v>3.6539999999999999</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44774</v>
      </c>
      <c r="E1479" s="158">
        <v>3648.0209</v>
      </c>
      <c r="F1479" s="158">
        <v>8.3305000000000007</v>
      </c>
      <c r="G1479" s="158">
        <v>8.3305000000000007</v>
      </c>
      <c r="H1479" s="158">
        <v>5.1139000000000001</v>
      </c>
      <c r="I1479" s="158">
        <v>4.4010999999999996</v>
      </c>
      <c r="J1479" s="158">
        <v>5.1734999999999998</v>
      </c>
      <c r="K1479" s="158">
        <v>3.8675999999999999</v>
      </c>
      <c r="L1479" s="158">
        <v>4.1620999999999997</v>
      </c>
      <c r="M1479" s="158">
        <v>4.0732999999999997</v>
      </c>
      <c r="N1479" s="158">
        <v>3.9104999999999999</v>
      </c>
      <c r="O1479" s="158">
        <v>4.8719999999999999</v>
      </c>
      <c r="P1479" s="158">
        <v>6.0221</v>
      </c>
      <c r="Q1479" s="158">
        <v>7.0247000000000002</v>
      </c>
      <c r="R1479" s="158">
        <v>3.8856999999999999</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44774</v>
      </c>
      <c r="E1480" s="158">
        <v>3669.5055000000002</v>
      </c>
      <c r="F1480" s="158">
        <v>8.4330999999999996</v>
      </c>
      <c r="G1480" s="158">
        <v>8.4330999999999996</v>
      </c>
      <c r="H1480" s="158">
        <v>5.2168999999999999</v>
      </c>
      <c r="I1480" s="158">
        <v>4.5038999999999998</v>
      </c>
      <c r="J1480" s="158">
        <v>5.2766999999999999</v>
      </c>
      <c r="K1480" s="158">
        <v>3.9516</v>
      </c>
      <c r="L1480" s="158">
        <v>4.2423999999999999</v>
      </c>
      <c r="M1480" s="158">
        <v>4.1525999999999996</v>
      </c>
      <c r="N1480" s="158">
        <v>3.9897</v>
      </c>
      <c r="O1480" s="158">
        <v>4.9611999999999998</v>
      </c>
      <c r="P1480" s="158">
        <v>6.0987</v>
      </c>
      <c r="Q1480" s="158">
        <v>7.2137000000000002</v>
      </c>
      <c r="R1480" s="158">
        <v>3.9722</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44774</v>
      </c>
      <c r="E1481" s="158">
        <v>33.711414429278499</v>
      </c>
      <c r="F1481" s="158">
        <v>8.1796000000000006</v>
      </c>
      <c r="G1481" s="158">
        <v>8.1796000000000006</v>
      </c>
      <c r="H1481" s="158">
        <v>4.8532999999999999</v>
      </c>
      <c r="I1481" s="158">
        <v>4.1826999999999996</v>
      </c>
      <c r="J1481" s="158">
        <v>4.8235999999999999</v>
      </c>
      <c r="K1481" s="158">
        <v>3.1840999999999999</v>
      </c>
      <c r="L1481" s="158">
        <v>3.5804999999999998</v>
      </c>
      <c r="M1481" s="158">
        <v>3.6696</v>
      </c>
      <c r="N1481" s="158">
        <v>3.5775000000000001</v>
      </c>
      <c r="O1481" s="158">
        <v>5.3825000000000003</v>
      </c>
      <c r="P1481" s="158">
        <v>6.15</v>
      </c>
      <c r="Q1481" s="158">
        <v>7.5068000000000001</v>
      </c>
      <c r="R1481" s="158">
        <v>3.5196000000000001</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44774</v>
      </c>
      <c r="E1482" s="158">
        <v>32.426428678566097</v>
      </c>
      <c r="F1482" s="158">
        <v>7.7149999999999999</v>
      </c>
      <c r="G1482" s="158">
        <v>7.7149999999999999</v>
      </c>
      <c r="H1482" s="158">
        <v>4.3693</v>
      </c>
      <c r="I1482" s="158">
        <v>3.6955</v>
      </c>
      <c r="J1482" s="158">
        <v>4.3403</v>
      </c>
      <c r="K1482" s="158">
        <v>2.7002999999999999</v>
      </c>
      <c r="L1482" s="158">
        <v>3.1105</v>
      </c>
      <c r="M1482" s="158">
        <v>3.1894</v>
      </c>
      <c r="N1482" s="158">
        <v>3.0903</v>
      </c>
      <c r="O1482" s="158">
        <v>4.8814000000000002</v>
      </c>
      <c r="P1482" s="158">
        <v>5.6398000000000001</v>
      </c>
      <c r="Q1482" s="158">
        <v>7.1710000000000003</v>
      </c>
      <c r="R1482" s="158">
        <v>3.0291999999999999</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44774</v>
      </c>
      <c r="E1483" s="158">
        <v>3365.9014999999999</v>
      </c>
      <c r="F1483" s="158">
        <v>8.5287000000000006</v>
      </c>
      <c r="G1483" s="158">
        <v>8.5287000000000006</v>
      </c>
      <c r="H1483" s="158">
        <v>5.0560999999999998</v>
      </c>
      <c r="I1483" s="158">
        <v>4.4078999999999997</v>
      </c>
      <c r="J1483" s="158">
        <v>5.3532999999999999</v>
      </c>
      <c r="K1483" s="158">
        <v>4.0419</v>
      </c>
      <c r="L1483" s="158">
        <v>4.2290999999999999</v>
      </c>
      <c r="M1483" s="158">
        <v>4.18</v>
      </c>
      <c r="N1483" s="158">
        <v>3.9759000000000002</v>
      </c>
      <c r="O1483" s="158">
        <v>5.0315000000000003</v>
      </c>
      <c r="P1483" s="158">
        <v>6.1637000000000004</v>
      </c>
      <c r="Q1483" s="158">
        <v>7.3379000000000003</v>
      </c>
      <c r="R1483" s="158">
        <v>3.9937</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44774</v>
      </c>
      <c r="E1484" s="158">
        <v>3396.5392999999999</v>
      </c>
      <c r="F1484" s="158">
        <v>8.6288999999999998</v>
      </c>
      <c r="G1484" s="158">
        <v>8.6288999999999998</v>
      </c>
      <c r="H1484" s="158">
        <v>5.1558000000000002</v>
      </c>
      <c r="I1484" s="158">
        <v>4.5077999999999996</v>
      </c>
      <c r="J1484" s="158">
        <v>5.4537000000000004</v>
      </c>
      <c r="K1484" s="158">
        <v>4.1429999999999998</v>
      </c>
      <c r="L1484" s="158">
        <v>4.3399000000000001</v>
      </c>
      <c r="M1484" s="158">
        <v>4.2889999999999997</v>
      </c>
      <c r="N1484" s="158">
        <v>4.0842999999999998</v>
      </c>
      <c r="O1484" s="158">
        <v>5.1379999999999999</v>
      </c>
      <c r="P1484" s="158">
        <v>6.2709000000000001</v>
      </c>
      <c r="Q1484" s="158">
        <v>7.2896000000000001</v>
      </c>
      <c r="R1484" s="158">
        <v>4.0998999999999999</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44774</v>
      </c>
      <c r="E1485" s="158">
        <v>1109.5043000000001</v>
      </c>
      <c r="F1485" s="158">
        <v>5.8158000000000003</v>
      </c>
      <c r="G1485" s="158">
        <v>5.8158000000000003</v>
      </c>
      <c r="H1485" s="158">
        <v>4.9406999999999996</v>
      </c>
      <c r="I1485" s="158">
        <v>4.7199</v>
      </c>
      <c r="J1485" s="158">
        <v>4.9766000000000004</v>
      </c>
      <c r="K1485" s="158">
        <v>4.2439</v>
      </c>
      <c r="L1485" s="158">
        <v>4.2824999999999998</v>
      </c>
      <c r="M1485" s="158">
        <v>4.1829999999999998</v>
      </c>
      <c r="N1485" s="158">
        <v>4.0522</v>
      </c>
      <c r="O1485" s="158"/>
      <c r="P1485" s="158"/>
      <c r="Q1485" s="158">
        <v>4.4145000000000003</v>
      </c>
      <c r="R1485" s="158">
        <v>3.9378000000000002</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44774</v>
      </c>
      <c r="E1486" s="158">
        <v>1087.8585</v>
      </c>
      <c r="F1486" s="158">
        <v>5.1994999999999996</v>
      </c>
      <c r="G1486" s="158">
        <v>5.1994999999999996</v>
      </c>
      <c r="H1486" s="158">
        <v>4.3261000000000003</v>
      </c>
      <c r="I1486" s="158">
        <v>4.1014999999999997</v>
      </c>
      <c r="J1486" s="158">
        <v>4.3525</v>
      </c>
      <c r="K1486" s="158">
        <v>3.6185999999999998</v>
      </c>
      <c r="L1486" s="158">
        <v>3.6511</v>
      </c>
      <c r="M1486" s="158">
        <v>3.4567000000000001</v>
      </c>
      <c r="N1486" s="158">
        <v>3.2740999999999998</v>
      </c>
      <c r="O1486" s="158"/>
      <c r="P1486" s="158"/>
      <c r="Q1486" s="158">
        <v>3.5628000000000002</v>
      </c>
      <c r="R1486" s="158">
        <v>3.0880000000000001</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44774</v>
      </c>
      <c r="E1489" s="158">
        <v>35.997599999999998</v>
      </c>
      <c r="F1489" s="158">
        <v>8.1509</v>
      </c>
      <c r="G1489" s="158">
        <v>8.1509</v>
      </c>
      <c r="H1489" s="158">
        <v>5.0602</v>
      </c>
      <c r="I1489" s="158">
        <v>4.4473000000000003</v>
      </c>
      <c r="J1489" s="158">
        <v>5.3655999999999997</v>
      </c>
      <c r="K1489" s="158">
        <v>3.6189</v>
      </c>
      <c r="L1489" s="158">
        <v>3.9996999999999998</v>
      </c>
      <c r="M1489" s="158">
        <v>3.9948999999999999</v>
      </c>
      <c r="N1489" s="158">
        <v>3.8877000000000002</v>
      </c>
      <c r="O1489" s="158">
        <v>5.1798000000000002</v>
      </c>
      <c r="P1489" s="158">
        <v>6.2070999999999996</v>
      </c>
      <c r="Q1489" s="158">
        <v>7.5820999999999996</v>
      </c>
      <c r="R1489" s="158">
        <v>4.0281000000000002</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44774</v>
      </c>
      <c r="E1490" s="158">
        <v>34.045900000000003</v>
      </c>
      <c r="F1490" s="158">
        <v>7.6165000000000003</v>
      </c>
      <c r="G1490" s="158">
        <v>7.6165000000000003</v>
      </c>
      <c r="H1490" s="158">
        <v>4.5373000000000001</v>
      </c>
      <c r="I1490" s="158">
        <v>3.919</v>
      </c>
      <c r="J1490" s="158">
        <v>4.8338000000000001</v>
      </c>
      <c r="K1490" s="158">
        <v>3.0935999999999999</v>
      </c>
      <c r="L1490" s="158">
        <v>3.4649000000000001</v>
      </c>
      <c r="M1490" s="158">
        <v>3.4531999999999998</v>
      </c>
      <c r="N1490" s="158">
        <v>3.3403</v>
      </c>
      <c r="O1490" s="158">
        <v>4.6112000000000002</v>
      </c>
      <c r="P1490" s="158">
        <v>5.5766999999999998</v>
      </c>
      <c r="Q1490" s="158">
        <v>7.0189000000000004</v>
      </c>
      <c r="R1490" s="158">
        <v>3.4845999999999999</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44774</v>
      </c>
      <c r="E1491" s="158">
        <v>12.2849</v>
      </c>
      <c r="F1491" s="158">
        <v>6.3417000000000003</v>
      </c>
      <c r="G1491" s="158">
        <v>6.3417000000000003</v>
      </c>
      <c r="H1491" s="158">
        <v>5.3960999999999997</v>
      </c>
      <c r="I1491" s="158">
        <v>4.9542000000000002</v>
      </c>
      <c r="J1491" s="158">
        <v>4.7633999999999999</v>
      </c>
      <c r="K1491" s="158">
        <v>4.1271000000000004</v>
      </c>
      <c r="L1491" s="158">
        <v>3.972</v>
      </c>
      <c r="M1491" s="158">
        <v>3.7746</v>
      </c>
      <c r="N1491" s="158">
        <v>3.6665999999999999</v>
      </c>
      <c r="O1491" s="158">
        <v>4.5959000000000003</v>
      </c>
      <c r="P1491" s="158"/>
      <c r="Q1491" s="158">
        <v>5.4915000000000003</v>
      </c>
      <c r="R1491" s="158">
        <v>3.6282999999999999</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44774</v>
      </c>
      <c r="E1492" s="158">
        <v>12.241300000000001</v>
      </c>
      <c r="F1492" s="158">
        <v>6.1653000000000002</v>
      </c>
      <c r="G1492" s="158">
        <v>6.1653000000000002</v>
      </c>
      <c r="H1492" s="158">
        <v>5.2872000000000003</v>
      </c>
      <c r="I1492" s="158">
        <v>4.8650000000000002</v>
      </c>
      <c r="J1492" s="158">
        <v>4.6738</v>
      </c>
      <c r="K1492" s="158">
        <v>4.0739999999999998</v>
      </c>
      <c r="L1492" s="158">
        <v>3.8990999999999998</v>
      </c>
      <c r="M1492" s="158">
        <v>3.6949000000000001</v>
      </c>
      <c r="N1492" s="158">
        <v>3.5832000000000002</v>
      </c>
      <c r="O1492" s="158">
        <v>4.5143000000000004</v>
      </c>
      <c r="P1492" s="158"/>
      <c r="Q1492" s="158">
        <v>5.3940999999999999</v>
      </c>
      <c r="R1492" s="158">
        <v>3.5444</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44774</v>
      </c>
      <c r="E1493" s="158">
        <v>3873.9153999999999</v>
      </c>
      <c r="F1493" s="158">
        <v>8.3560999999999996</v>
      </c>
      <c r="G1493" s="158">
        <v>8.3560999999999996</v>
      </c>
      <c r="H1493" s="158">
        <v>4.92</v>
      </c>
      <c r="I1493" s="158">
        <v>4.4394999999999998</v>
      </c>
      <c r="J1493" s="158">
        <v>5.3624999999999998</v>
      </c>
      <c r="K1493" s="158">
        <v>3.8401000000000001</v>
      </c>
      <c r="L1493" s="158">
        <v>4.1947999999999999</v>
      </c>
      <c r="M1493" s="158">
        <v>4.2050000000000001</v>
      </c>
      <c r="N1493" s="158">
        <v>4.0487000000000002</v>
      </c>
      <c r="O1493" s="158">
        <v>5.3015999999999996</v>
      </c>
      <c r="P1493" s="158">
        <v>4.7849000000000004</v>
      </c>
      <c r="Q1493" s="158">
        <v>6.4847999999999999</v>
      </c>
      <c r="R1493" s="158">
        <v>4.2317999999999998</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44774</v>
      </c>
      <c r="E1494" s="158">
        <v>3831.0511999999999</v>
      </c>
      <c r="F1494" s="158">
        <v>8.5673999999999992</v>
      </c>
      <c r="G1494" s="158">
        <v>8.5673999999999992</v>
      </c>
      <c r="H1494" s="158">
        <v>4.8672000000000004</v>
      </c>
      <c r="I1494" s="158">
        <v>4.2888999999999999</v>
      </c>
      <c r="J1494" s="158">
        <v>5.1731999999999996</v>
      </c>
      <c r="K1494" s="158">
        <v>3.6069</v>
      </c>
      <c r="L1494" s="158">
        <v>3.9382000000000001</v>
      </c>
      <c r="M1494" s="158">
        <v>3.9487000000000001</v>
      </c>
      <c r="N1494" s="158">
        <v>3.8014999999999999</v>
      </c>
      <c r="O1494" s="158">
        <v>5.1007999999999996</v>
      </c>
      <c r="P1494" s="158">
        <v>4.6231999999999998</v>
      </c>
      <c r="Q1494" s="158">
        <v>6.6558000000000002</v>
      </c>
      <c r="R1494" s="158">
        <v>4.0076999999999998</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44774</v>
      </c>
      <c r="E1495" s="158">
        <v>2523.3820999999998</v>
      </c>
      <c r="F1495" s="158">
        <v>8.5039999999999996</v>
      </c>
      <c r="G1495" s="158">
        <v>8.5039999999999996</v>
      </c>
      <c r="H1495" s="158">
        <v>5.1893000000000002</v>
      </c>
      <c r="I1495" s="158">
        <v>4.5149999999999997</v>
      </c>
      <c r="J1495" s="158">
        <v>5.1608000000000001</v>
      </c>
      <c r="K1495" s="158">
        <v>3.9498000000000002</v>
      </c>
      <c r="L1495" s="158">
        <v>4.1931000000000003</v>
      </c>
      <c r="M1495" s="158">
        <v>4.1292999999999997</v>
      </c>
      <c r="N1495" s="158">
        <v>3.9943</v>
      </c>
      <c r="O1495" s="158">
        <v>5.0807000000000002</v>
      </c>
      <c r="P1495" s="158">
        <v>6.2272999999999996</v>
      </c>
      <c r="Q1495" s="158">
        <v>7.2796000000000003</v>
      </c>
      <c r="R1495" s="158">
        <v>4.0350000000000001</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44774</v>
      </c>
      <c r="E1496" s="158">
        <v>2498.9757</v>
      </c>
      <c r="F1496" s="158">
        <v>8.4339999999999993</v>
      </c>
      <c r="G1496" s="158">
        <v>8.4339999999999993</v>
      </c>
      <c r="H1496" s="158">
        <v>5.1193999999999997</v>
      </c>
      <c r="I1496" s="158">
        <v>4.4450000000000003</v>
      </c>
      <c r="J1496" s="158">
        <v>5.0904999999999996</v>
      </c>
      <c r="K1496" s="158">
        <v>3.8687999999999998</v>
      </c>
      <c r="L1496" s="158">
        <v>4.1063000000000001</v>
      </c>
      <c r="M1496" s="158">
        <v>4.0397999999999996</v>
      </c>
      <c r="N1496" s="158">
        <v>3.9032</v>
      </c>
      <c r="O1496" s="158">
        <v>4.9836999999999998</v>
      </c>
      <c r="P1496" s="158">
        <v>6.1146000000000003</v>
      </c>
      <c r="Q1496" s="158">
        <v>7.2582000000000004</v>
      </c>
      <c r="R1496" s="158">
        <v>3.9418000000000002</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8.1309081081081089</v>
      </c>
      <c r="G1497" s="160">
        <v>8.1309081081081089</v>
      </c>
      <c r="H1497" s="160">
        <v>5.0236027027027017</v>
      </c>
      <c r="I1497" s="160">
        <v>4.3523270270270276</v>
      </c>
      <c r="J1497" s="160">
        <v>5.063562162162162</v>
      </c>
      <c r="K1497" s="160">
        <v>3.3940405405405398</v>
      </c>
      <c r="L1497" s="160">
        <v>3.7050702702702698</v>
      </c>
      <c r="M1497" s="160">
        <v>3.7200513513513518</v>
      </c>
      <c r="N1497" s="160">
        <v>3.616810810810811</v>
      </c>
      <c r="O1497" s="160">
        <v>4.8390303030303032</v>
      </c>
      <c r="P1497" s="160">
        <v>5.8933793103448258</v>
      </c>
      <c r="Q1497" s="160">
        <v>6.5354729729729719</v>
      </c>
      <c r="R1497" s="160">
        <v>3.6764675675675669</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8.3560999999999996</v>
      </c>
      <c r="G1498" s="160">
        <v>8.3560999999999996</v>
      </c>
      <c r="H1498" s="160">
        <v>5.0602</v>
      </c>
      <c r="I1498" s="160">
        <v>4.4010999999999996</v>
      </c>
      <c r="J1498" s="160">
        <v>5.1734999999999998</v>
      </c>
      <c r="K1498" s="160">
        <v>3.6185999999999998</v>
      </c>
      <c r="L1498" s="160">
        <v>3.9079000000000002</v>
      </c>
      <c r="M1498" s="160">
        <v>3.8287</v>
      </c>
      <c r="N1498" s="160">
        <v>3.7286999999999999</v>
      </c>
      <c r="O1498" s="160">
        <v>4.9611999999999998</v>
      </c>
      <c r="P1498" s="160">
        <v>6.0651000000000002</v>
      </c>
      <c r="Q1498" s="160">
        <v>7.0247000000000002</v>
      </c>
      <c r="R1498" s="160">
        <v>3.7565</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44774</v>
      </c>
      <c r="E1501" s="158">
        <v>32.909500000000001</v>
      </c>
      <c r="F1501" s="158">
        <v>0.71550000000000002</v>
      </c>
      <c r="G1501" s="158">
        <v>0.71550000000000002</v>
      </c>
      <c r="H1501" s="158">
        <v>3.3226</v>
      </c>
      <c r="I1501" s="158">
        <v>4.8673999999999999</v>
      </c>
      <c r="J1501" s="158">
        <v>8.6796000000000006</v>
      </c>
      <c r="K1501" s="158">
        <v>0.28029999999999999</v>
      </c>
      <c r="L1501" s="158">
        <v>-3.6804999999999999</v>
      </c>
      <c r="M1501" s="158">
        <v>-4.5864000000000003</v>
      </c>
      <c r="N1501" s="158">
        <v>4.6390000000000002</v>
      </c>
      <c r="O1501" s="158">
        <v>16.818000000000001</v>
      </c>
      <c r="P1501" s="158">
        <v>12.136900000000001</v>
      </c>
      <c r="Q1501" s="158">
        <v>10.453900000000001</v>
      </c>
      <c r="R1501" s="158">
        <v>19.697199999999999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44774</v>
      </c>
      <c r="E1502" s="158">
        <v>29.334399999999999</v>
      </c>
      <c r="F1502" s="158">
        <v>0.70379999999999998</v>
      </c>
      <c r="G1502" s="158">
        <v>0.70379999999999998</v>
      </c>
      <c r="H1502" s="158">
        <v>3.2934000000000001</v>
      </c>
      <c r="I1502" s="158">
        <v>4.8083999999999998</v>
      </c>
      <c r="J1502" s="158">
        <v>8.5426000000000002</v>
      </c>
      <c r="K1502" s="158">
        <v>-0.1076</v>
      </c>
      <c r="L1502" s="158">
        <v>-4.4264000000000001</v>
      </c>
      <c r="M1502" s="158">
        <v>-5.7248000000000001</v>
      </c>
      <c r="N1502" s="158">
        <v>2.9540999999999999</v>
      </c>
      <c r="O1502" s="158">
        <v>15.072900000000001</v>
      </c>
      <c r="P1502" s="158">
        <v>10.6752</v>
      </c>
      <c r="Q1502" s="158">
        <v>9.4253</v>
      </c>
      <c r="R1502" s="158">
        <v>17.7822</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44774</v>
      </c>
      <c r="E1503" s="158">
        <v>48.058999999999997</v>
      </c>
      <c r="F1503" s="158">
        <v>0.6956</v>
      </c>
      <c r="G1503" s="158">
        <v>0.6956</v>
      </c>
      <c r="H1503" s="158">
        <v>1.8480000000000001</v>
      </c>
      <c r="I1503" s="158">
        <v>3.2151000000000001</v>
      </c>
      <c r="J1503" s="158">
        <v>4.9690000000000003</v>
      </c>
      <c r="K1503" s="158">
        <v>1.9884999999999999</v>
      </c>
      <c r="L1503" s="158">
        <v>0.82450000000000001</v>
      </c>
      <c r="M1503" s="158">
        <v>1.5573999999999999</v>
      </c>
      <c r="N1503" s="158">
        <v>6.7361000000000004</v>
      </c>
      <c r="O1503" s="158">
        <v>15.960900000000001</v>
      </c>
      <c r="P1503" s="158">
        <v>9.9283000000000001</v>
      </c>
      <c r="Q1503" s="158">
        <v>9.6937999999999995</v>
      </c>
      <c r="R1503" s="158">
        <v>17.488600000000002</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44774</v>
      </c>
      <c r="E1504" s="158">
        <v>51.762999999999998</v>
      </c>
      <c r="F1504" s="158">
        <v>0.70620000000000005</v>
      </c>
      <c r="G1504" s="158">
        <v>0.70620000000000005</v>
      </c>
      <c r="H1504" s="158">
        <v>1.8735999999999999</v>
      </c>
      <c r="I1504" s="158">
        <v>3.2658</v>
      </c>
      <c r="J1504" s="158">
        <v>5.0791000000000004</v>
      </c>
      <c r="K1504" s="158">
        <v>2.3288000000000002</v>
      </c>
      <c r="L1504" s="158">
        <v>1.518</v>
      </c>
      <c r="M1504" s="158">
        <v>2.625</v>
      </c>
      <c r="N1504" s="158">
        <v>8.2614000000000001</v>
      </c>
      <c r="O1504" s="158">
        <v>17.364599999999999</v>
      </c>
      <c r="P1504" s="158">
        <v>10.9781</v>
      </c>
      <c r="Q1504" s="158">
        <v>10.930400000000001</v>
      </c>
      <c r="R1504" s="158">
        <v>19.1006</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44774</v>
      </c>
      <c r="E1505" s="158">
        <v>443.82089999999999</v>
      </c>
      <c r="F1505" s="158">
        <v>0.96379999999999999</v>
      </c>
      <c r="G1505" s="158">
        <v>0.96379999999999999</v>
      </c>
      <c r="H1505" s="158">
        <v>2.7862</v>
      </c>
      <c r="I1505" s="158">
        <v>3.8948</v>
      </c>
      <c r="J1505" s="158">
        <v>6.1214000000000004</v>
      </c>
      <c r="K1505" s="158">
        <v>1.1095999999999999</v>
      </c>
      <c r="L1505" s="158">
        <v>2.8633999999999999</v>
      </c>
      <c r="M1505" s="158">
        <v>5.6856</v>
      </c>
      <c r="N1505" s="158">
        <v>19.145800000000001</v>
      </c>
      <c r="O1505" s="158">
        <v>19.683499999999999</v>
      </c>
      <c r="P1505" s="158">
        <v>12.7971</v>
      </c>
      <c r="Q1505" s="158">
        <v>21.155200000000001</v>
      </c>
      <c r="R1505" s="158">
        <v>30.340299999999999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44774</v>
      </c>
      <c r="E1506" s="158">
        <v>478.00040000000001</v>
      </c>
      <c r="F1506" s="158">
        <v>0.96879999999999999</v>
      </c>
      <c r="G1506" s="158">
        <v>0.96879999999999999</v>
      </c>
      <c r="H1506" s="158">
        <v>2.7985000000000002</v>
      </c>
      <c r="I1506" s="158">
        <v>3.9203000000000001</v>
      </c>
      <c r="J1506" s="158">
        <v>6.1788999999999996</v>
      </c>
      <c r="K1506" s="158">
        <v>1.2787999999999999</v>
      </c>
      <c r="L1506" s="158">
        <v>3.1916000000000002</v>
      </c>
      <c r="M1506" s="158">
        <v>6.1908000000000003</v>
      </c>
      <c r="N1506" s="158">
        <v>19.893699999999999</v>
      </c>
      <c r="O1506" s="158">
        <v>20.435300000000002</v>
      </c>
      <c r="P1506" s="158">
        <v>13.6783</v>
      </c>
      <c r="Q1506" s="158">
        <v>15.8064</v>
      </c>
      <c r="R1506" s="158">
        <v>31.145800000000001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44774</v>
      </c>
      <c r="E1507" s="158">
        <v>11.0486</v>
      </c>
      <c r="F1507" s="158">
        <v>0.33150000000000002</v>
      </c>
      <c r="G1507" s="158">
        <v>0.33150000000000002</v>
      </c>
      <c r="H1507" s="158">
        <v>1.1675</v>
      </c>
      <c r="I1507" s="158">
        <v>1.7741</v>
      </c>
      <c r="J1507" s="158">
        <v>3.1596000000000002</v>
      </c>
      <c r="K1507" s="158">
        <v>0.19040000000000001</v>
      </c>
      <c r="L1507" s="158">
        <v>0.29139999999999999</v>
      </c>
      <c r="M1507" s="158">
        <v>-1.9900000000000001E-2</v>
      </c>
      <c r="N1507" s="158">
        <v>2.1608999999999998</v>
      </c>
      <c r="O1507" s="158"/>
      <c r="P1507" s="158"/>
      <c r="Q1507" s="158">
        <v>5.1338999999999997</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44774</v>
      </c>
      <c r="E1508" s="158">
        <v>10.738899999999999</v>
      </c>
      <c r="F1508" s="158">
        <v>0.32229999999999998</v>
      </c>
      <c r="G1508" s="158">
        <v>0.32229999999999998</v>
      </c>
      <c r="H1508" s="158">
        <v>1.1463000000000001</v>
      </c>
      <c r="I1508" s="158">
        <v>1.7306999999999999</v>
      </c>
      <c r="J1508" s="158">
        <v>3.0623999999999998</v>
      </c>
      <c r="K1508" s="158">
        <v>-0.12280000000000001</v>
      </c>
      <c r="L1508" s="158">
        <v>-0.35349999999999998</v>
      </c>
      <c r="M1508" s="158">
        <v>-0.97829999999999995</v>
      </c>
      <c r="N1508" s="158">
        <v>0.79779999999999995</v>
      </c>
      <c r="O1508" s="158"/>
      <c r="P1508" s="158"/>
      <c r="Q1508" s="158">
        <v>3.6438999999999999</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44774</v>
      </c>
      <c r="E1511" s="158">
        <v>13.552</v>
      </c>
      <c r="F1511" s="158">
        <v>0.57809999999999995</v>
      </c>
      <c r="G1511" s="158">
        <v>0.57809999999999995</v>
      </c>
      <c r="H1511" s="158">
        <v>2.0221</v>
      </c>
      <c r="I1511" s="158">
        <v>3.3794</v>
      </c>
      <c r="J1511" s="158">
        <v>5.6463999999999999</v>
      </c>
      <c r="K1511" s="158">
        <v>1.8511</v>
      </c>
      <c r="L1511" s="158">
        <v>0.5796</v>
      </c>
      <c r="M1511" s="158">
        <v>-0.49709999999999999</v>
      </c>
      <c r="N1511" s="158">
        <v>7.7077</v>
      </c>
      <c r="O1511" s="158"/>
      <c r="P1511" s="158"/>
      <c r="Q1511" s="158">
        <v>17.0945</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44774</v>
      </c>
      <c r="E1512" s="158">
        <v>13.172499999999999</v>
      </c>
      <c r="F1512" s="158">
        <v>0.56799999999999995</v>
      </c>
      <c r="G1512" s="158">
        <v>0.56799999999999995</v>
      </c>
      <c r="H1512" s="158">
        <v>1.9984999999999999</v>
      </c>
      <c r="I1512" s="158">
        <v>3.3307000000000002</v>
      </c>
      <c r="J1512" s="158">
        <v>5.5362</v>
      </c>
      <c r="K1512" s="158">
        <v>1.53</v>
      </c>
      <c r="L1512" s="158">
        <v>-3.04E-2</v>
      </c>
      <c r="M1512" s="158">
        <v>-1.4402999999999999</v>
      </c>
      <c r="N1512" s="158">
        <v>6.2897999999999996</v>
      </c>
      <c r="O1512" s="158"/>
      <c r="P1512" s="158"/>
      <c r="Q1512" s="158">
        <v>15.3804</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44774</v>
      </c>
      <c r="E1513" s="158">
        <v>80.159499999999994</v>
      </c>
      <c r="F1513" s="158">
        <v>1.2551000000000001</v>
      </c>
      <c r="G1513" s="158">
        <v>1.2551000000000001</v>
      </c>
      <c r="H1513" s="158">
        <v>3.3098000000000001</v>
      </c>
      <c r="I1513" s="158">
        <v>4.7548000000000004</v>
      </c>
      <c r="J1513" s="158">
        <v>8.3858999999999995</v>
      </c>
      <c r="K1513" s="158">
        <v>-3.7290000000000001</v>
      </c>
      <c r="L1513" s="158">
        <v>-0.7339</v>
      </c>
      <c r="M1513" s="158">
        <v>5.6323999999999996</v>
      </c>
      <c r="N1513" s="158">
        <v>9.2873000000000001</v>
      </c>
      <c r="O1513" s="158">
        <v>28.8643</v>
      </c>
      <c r="P1513" s="158">
        <v>17.996500000000001</v>
      </c>
      <c r="Q1513" s="158">
        <v>10.2247</v>
      </c>
      <c r="R1513" s="158">
        <v>35.473399999999998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44774</v>
      </c>
      <c r="E1514" s="158">
        <v>82.394400000000005</v>
      </c>
      <c r="F1514" s="158">
        <v>1.2695000000000001</v>
      </c>
      <c r="G1514" s="158">
        <v>1.2695000000000001</v>
      </c>
      <c r="H1514" s="158">
        <v>3.3443999999999998</v>
      </c>
      <c r="I1514" s="158">
        <v>4.8249000000000004</v>
      </c>
      <c r="J1514" s="158">
        <v>8.5479000000000003</v>
      </c>
      <c r="K1514" s="158">
        <v>-3.2888999999999999</v>
      </c>
      <c r="L1514" s="158">
        <v>0.1449</v>
      </c>
      <c r="M1514" s="158">
        <v>7.0545</v>
      </c>
      <c r="N1514" s="158">
        <v>11.268000000000001</v>
      </c>
      <c r="O1514" s="158">
        <v>30.194099999999999</v>
      </c>
      <c r="P1514" s="158">
        <v>18.646899999999999</v>
      </c>
      <c r="Q1514" s="158">
        <v>13.544</v>
      </c>
      <c r="R1514" s="158">
        <v>37.428199999999997</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44774</v>
      </c>
      <c r="E1515" s="158">
        <v>40.795299999999997</v>
      </c>
      <c r="F1515" s="158">
        <v>0.82869999999999999</v>
      </c>
      <c r="G1515" s="158">
        <v>0.82869999999999999</v>
      </c>
      <c r="H1515" s="158">
        <v>1.8803000000000001</v>
      </c>
      <c r="I1515" s="158">
        <v>2.7395</v>
      </c>
      <c r="J1515" s="158">
        <v>5.7632000000000003</v>
      </c>
      <c r="K1515" s="158">
        <v>0.35299999999999998</v>
      </c>
      <c r="L1515" s="158">
        <v>2.0449000000000002</v>
      </c>
      <c r="M1515" s="158">
        <v>2.0347</v>
      </c>
      <c r="N1515" s="158">
        <v>5.9353999999999996</v>
      </c>
      <c r="O1515" s="158">
        <v>12.805</v>
      </c>
      <c r="P1515" s="158">
        <v>9.7544000000000004</v>
      </c>
      <c r="Q1515" s="158">
        <v>10.845700000000001</v>
      </c>
      <c r="R1515" s="158">
        <v>11.9245</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44774</v>
      </c>
      <c r="E1516" s="158">
        <v>37.789700000000003</v>
      </c>
      <c r="F1516" s="158">
        <v>0.82120000000000004</v>
      </c>
      <c r="G1516" s="158">
        <v>0.82120000000000004</v>
      </c>
      <c r="H1516" s="158">
        <v>1.8629</v>
      </c>
      <c r="I1516" s="158">
        <v>2.7042000000000002</v>
      </c>
      <c r="J1516" s="158">
        <v>5.6824000000000003</v>
      </c>
      <c r="K1516" s="158">
        <v>0.12659999999999999</v>
      </c>
      <c r="L1516" s="158">
        <v>1.5765</v>
      </c>
      <c r="M1516" s="158">
        <v>1.3381000000000001</v>
      </c>
      <c r="N1516" s="158">
        <v>4.9938000000000002</v>
      </c>
      <c r="O1516" s="158">
        <v>11.960800000000001</v>
      </c>
      <c r="P1516" s="158">
        <v>8.8085000000000004</v>
      </c>
      <c r="Q1516" s="158">
        <v>8.2969000000000008</v>
      </c>
      <c r="R1516" s="158">
        <v>11.008100000000001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44774</v>
      </c>
      <c r="E1517" s="158">
        <v>16.241</v>
      </c>
      <c r="F1517" s="158">
        <v>0.69689999999999996</v>
      </c>
      <c r="G1517" s="158">
        <v>0.69689999999999996</v>
      </c>
      <c r="H1517" s="158">
        <v>2.33</v>
      </c>
      <c r="I1517" s="158">
        <v>4.0030000000000001</v>
      </c>
      <c r="J1517" s="158">
        <v>6.2774000000000001</v>
      </c>
      <c r="K1517" s="158">
        <v>1.3384</v>
      </c>
      <c r="L1517" s="158">
        <v>0.59460000000000002</v>
      </c>
      <c r="M1517" s="158">
        <v>1.8519000000000001</v>
      </c>
      <c r="N1517" s="158">
        <v>8.9575999999999993</v>
      </c>
      <c r="O1517" s="158"/>
      <c r="P1517" s="158"/>
      <c r="Q1517" s="158">
        <v>22.2803</v>
      </c>
      <c r="R1517" s="158">
        <v>22.995000000000001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44774</v>
      </c>
      <c r="E1518" s="158">
        <v>15.5365</v>
      </c>
      <c r="F1518" s="158">
        <v>0.68169999999999997</v>
      </c>
      <c r="G1518" s="158">
        <v>0.68169999999999997</v>
      </c>
      <c r="H1518" s="158">
        <v>2.2959000000000001</v>
      </c>
      <c r="I1518" s="158">
        <v>3.9342000000000001</v>
      </c>
      <c r="J1518" s="158">
        <v>6.1235999999999997</v>
      </c>
      <c r="K1518" s="158">
        <v>0.89029999999999998</v>
      </c>
      <c r="L1518" s="158">
        <v>-0.27660000000000001</v>
      </c>
      <c r="M1518" s="158">
        <v>0.50590000000000002</v>
      </c>
      <c r="N1518" s="158">
        <v>7.0147000000000004</v>
      </c>
      <c r="O1518" s="158"/>
      <c r="P1518" s="158"/>
      <c r="Q1518" s="158">
        <v>20.051600000000001</v>
      </c>
      <c r="R1518" s="158">
        <v>20.8</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44774</v>
      </c>
      <c r="E1519" s="158">
        <v>47.203699999999998</v>
      </c>
      <c r="F1519" s="158">
        <v>0.92989999999999995</v>
      </c>
      <c r="G1519" s="158">
        <v>0.92989999999999995</v>
      </c>
      <c r="H1519" s="158">
        <v>2.1987999999999999</v>
      </c>
      <c r="I1519" s="158">
        <v>4.3757000000000001</v>
      </c>
      <c r="J1519" s="158">
        <v>7.6246</v>
      </c>
      <c r="K1519" s="158">
        <v>1.613</v>
      </c>
      <c r="L1519" s="158">
        <v>-0.42759999999999998</v>
      </c>
      <c r="M1519" s="158">
        <v>-0.52869999999999995</v>
      </c>
      <c r="N1519" s="158">
        <v>4.6402000000000001</v>
      </c>
      <c r="O1519" s="158">
        <v>10.9473</v>
      </c>
      <c r="P1519" s="158">
        <v>7.2237999999999998</v>
      </c>
      <c r="Q1519" s="158">
        <v>7.4897999999999998</v>
      </c>
      <c r="R1519" s="158">
        <v>11.5923</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44774</v>
      </c>
      <c r="E1520" s="158">
        <v>43.790799999999997</v>
      </c>
      <c r="F1520" s="158">
        <v>0.92349999999999999</v>
      </c>
      <c r="G1520" s="158">
        <v>0.92349999999999999</v>
      </c>
      <c r="H1520" s="158">
        <v>2.1833999999999998</v>
      </c>
      <c r="I1520" s="158">
        <v>4.3441000000000001</v>
      </c>
      <c r="J1520" s="158">
        <v>7.5518000000000001</v>
      </c>
      <c r="K1520" s="158">
        <v>1.3774</v>
      </c>
      <c r="L1520" s="158">
        <v>-0.89259999999999995</v>
      </c>
      <c r="M1520" s="158">
        <v>-1.2092000000000001</v>
      </c>
      <c r="N1520" s="158">
        <v>3.7101999999999999</v>
      </c>
      <c r="O1520" s="158">
        <v>10.0487</v>
      </c>
      <c r="P1520" s="158">
        <v>6.2645</v>
      </c>
      <c r="Q1520" s="158">
        <v>11.443899999999999</v>
      </c>
      <c r="R1520" s="158">
        <v>10.6633</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0.77556111111111103</v>
      </c>
      <c r="G1521" s="160">
        <v>0.77556111111111103</v>
      </c>
      <c r="H1521" s="160">
        <v>2.3145666666666669</v>
      </c>
      <c r="I1521" s="160">
        <v>3.6592833333333337</v>
      </c>
      <c r="J1521" s="160">
        <v>6.2739999999999991</v>
      </c>
      <c r="K1521" s="160">
        <v>0.50043888888888899</v>
      </c>
      <c r="L1521" s="160">
        <v>0.15599444444444449</v>
      </c>
      <c r="M1521" s="160">
        <v>1.0828666666666669</v>
      </c>
      <c r="N1521" s="160">
        <v>7.4663055555555546</v>
      </c>
      <c r="O1521" s="160">
        <v>17.51295</v>
      </c>
      <c r="P1521" s="160">
        <v>11.574041666666666</v>
      </c>
      <c r="Q1521" s="160">
        <v>12.383033333333335</v>
      </c>
      <c r="R1521" s="160">
        <v>21.245678571428574</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0.71084999999999998</v>
      </c>
      <c r="G1522" s="160">
        <v>0.71084999999999998</v>
      </c>
      <c r="H1522" s="160">
        <v>2.1910999999999996</v>
      </c>
      <c r="I1522" s="160">
        <v>3.9075500000000001</v>
      </c>
      <c r="J1522" s="160">
        <v>6.1225000000000005</v>
      </c>
      <c r="K1522" s="160">
        <v>0.99994999999999989</v>
      </c>
      <c r="L1522" s="160">
        <v>0.21815000000000001</v>
      </c>
      <c r="M1522" s="160">
        <v>0.92200000000000004</v>
      </c>
      <c r="N1522" s="160">
        <v>6.51295</v>
      </c>
      <c r="O1522" s="160">
        <v>16.38945</v>
      </c>
      <c r="P1522" s="160">
        <v>10.826650000000001</v>
      </c>
      <c r="Q1522" s="160">
        <v>10.88805</v>
      </c>
      <c r="R1522" s="160">
        <v>19.398899999999998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44774</v>
      </c>
      <c r="E1525" s="158">
        <v>179.80070000000001</v>
      </c>
      <c r="F1525" s="158">
        <v>1.1245000000000001</v>
      </c>
      <c r="G1525" s="158">
        <v>1.1245000000000001</v>
      </c>
      <c r="H1525" s="158">
        <v>3.1709999999999998</v>
      </c>
      <c r="I1525" s="158">
        <v>5.3368000000000002</v>
      </c>
      <c r="J1525" s="158">
        <v>10.188000000000001</v>
      </c>
      <c r="K1525" s="158">
        <v>-0.90490000000000004</v>
      </c>
      <c r="L1525" s="158">
        <v>-5.6412000000000004</v>
      </c>
      <c r="M1525" s="158">
        <v>-5.7698</v>
      </c>
      <c r="N1525" s="158">
        <v>8.1052999999999997</v>
      </c>
      <c r="O1525" s="158">
        <v>22.360800000000001</v>
      </c>
      <c r="P1525" s="158">
        <v>12.3103</v>
      </c>
      <c r="Q1525" s="158">
        <v>14.1477</v>
      </c>
      <c r="R1525" s="158">
        <v>33.576599999999999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44774</v>
      </c>
      <c r="E1526" s="158">
        <v>165.23859999999999</v>
      </c>
      <c r="F1526" s="158">
        <v>1.1153999999999999</v>
      </c>
      <c r="G1526" s="158">
        <v>1.1153999999999999</v>
      </c>
      <c r="H1526" s="158">
        <v>3.1495000000000002</v>
      </c>
      <c r="I1526" s="158">
        <v>5.2986000000000004</v>
      </c>
      <c r="J1526" s="158">
        <v>10.0929</v>
      </c>
      <c r="K1526" s="158">
        <v>-1.1692</v>
      </c>
      <c r="L1526" s="158">
        <v>-6.0930999999999997</v>
      </c>
      <c r="M1526" s="158">
        <v>-6.4386999999999999</v>
      </c>
      <c r="N1526" s="158">
        <v>7.0822000000000003</v>
      </c>
      <c r="O1526" s="158">
        <v>21.3278</v>
      </c>
      <c r="P1526" s="158">
        <v>11.318</v>
      </c>
      <c r="Q1526" s="158">
        <v>15.9992</v>
      </c>
      <c r="R1526" s="158">
        <v>32.413600000000002</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44774</v>
      </c>
      <c r="E1529" s="158">
        <v>445.8</v>
      </c>
      <c r="F1529" s="158">
        <v>0.95569999999999999</v>
      </c>
      <c r="G1529" s="158">
        <v>0.95569999999999999</v>
      </c>
      <c r="H1529" s="158">
        <v>2.726</v>
      </c>
      <c r="I1529" s="158">
        <v>4.5594999999999999</v>
      </c>
      <c r="J1529" s="158">
        <v>9.9871999999999996</v>
      </c>
      <c r="K1529" s="158">
        <v>1.8203</v>
      </c>
      <c r="L1529" s="158">
        <v>-1.3499000000000001</v>
      </c>
      <c r="M1529" s="158">
        <v>-2.6339999999999999</v>
      </c>
      <c r="N1529" s="158">
        <v>5.8028000000000004</v>
      </c>
      <c r="O1529" s="158">
        <v>17.160799999999998</v>
      </c>
      <c r="P1529" s="158">
        <v>11.3322</v>
      </c>
      <c r="Q1529" s="158">
        <v>14.6069</v>
      </c>
      <c r="R1529" s="158">
        <v>31.5</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44774</v>
      </c>
      <c r="E1530" s="158">
        <v>485.43</v>
      </c>
      <c r="F1530" s="158">
        <v>0.96299999999999997</v>
      </c>
      <c r="G1530" s="158">
        <v>0.96299999999999997</v>
      </c>
      <c r="H1530" s="158">
        <v>2.7429999999999999</v>
      </c>
      <c r="I1530" s="158">
        <v>4.5960000000000001</v>
      </c>
      <c r="J1530" s="158">
        <v>10.069800000000001</v>
      </c>
      <c r="K1530" s="158">
        <v>2.0604</v>
      </c>
      <c r="L1530" s="158">
        <v>-0.90029999999999999</v>
      </c>
      <c r="M1530" s="158">
        <v>-1.9591000000000001</v>
      </c>
      <c r="N1530" s="158">
        <v>6.7817999999999996</v>
      </c>
      <c r="O1530" s="158">
        <v>18.2638</v>
      </c>
      <c r="P1530" s="158">
        <v>12.420999999999999</v>
      </c>
      <c r="Q1530" s="158">
        <v>15.412800000000001</v>
      </c>
      <c r="R1530" s="158">
        <v>32.715299999999999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44774</v>
      </c>
      <c r="E1533" s="158">
        <v>75.59</v>
      </c>
      <c r="F1533" s="158">
        <v>1.2999000000000001</v>
      </c>
      <c r="G1533" s="158">
        <v>1.2999000000000001</v>
      </c>
      <c r="H1533" s="158">
        <v>2.3976999999999999</v>
      </c>
      <c r="I1533" s="158">
        <v>4.7098000000000004</v>
      </c>
      <c r="J1533" s="158">
        <v>10.5764</v>
      </c>
      <c r="K1533" s="158">
        <v>1.0561</v>
      </c>
      <c r="L1533" s="158">
        <v>-6.1692999999999998</v>
      </c>
      <c r="M1533" s="158">
        <v>-7.3537999999999997</v>
      </c>
      <c r="N1533" s="158">
        <v>-1.0472999999999999</v>
      </c>
      <c r="O1533" s="158">
        <v>20.537099999999999</v>
      </c>
      <c r="P1533" s="158">
        <v>10.514699999999999</v>
      </c>
      <c r="Q1533" s="158">
        <v>15.0997</v>
      </c>
      <c r="R1533" s="158">
        <v>29.921199999999999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44774</v>
      </c>
      <c r="E1534" s="158">
        <v>86.6</v>
      </c>
      <c r="F1534" s="158">
        <v>1.2984</v>
      </c>
      <c r="G1534" s="158">
        <v>1.2984</v>
      </c>
      <c r="H1534" s="158">
        <v>2.4245999999999999</v>
      </c>
      <c r="I1534" s="158">
        <v>4.7538</v>
      </c>
      <c r="J1534" s="158">
        <v>10.699199999999999</v>
      </c>
      <c r="K1534" s="158">
        <v>1.4052</v>
      </c>
      <c r="L1534" s="158">
        <v>-5.5204000000000004</v>
      </c>
      <c r="M1534" s="158">
        <v>-6.3784000000000001</v>
      </c>
      <c r="N1534" s="158">
        <v>0.32440000000000002</v>
      </c>
      <c r="O1534" s="158">
        <v>22.141200000000001</v>
      </c>
      <c r="P1534" s="158">
        <v>12.111499999999999</v>
      </c>
      <c r="Q1534" s="158">
        <v>17.9438</v>
      </c>
      <c r="R1534" s="158">
        <v>31.6876</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44774</v>
      </c>
      <c r="E1535" s="158">
        <v>14.2654</v>
      </c>
      <c r="F1535" s="158">
        <v>1.0419</v>
      </c>
      <c r="G1535" s="158">
        <v>1.0419</v>
      </c>
      <c r="H1535" s="158">
        <v>3.2109000000000001</v>
      </c>
      <c r="I1535" s="158">
        <v>5.8327</v>
      </c>
      <c r="J1535" s="158">
        <v>10.045400000000001</v>
      </c>
      <c r="K1535" s="158">
        <v>3.3014000000000001</v>
      </c>
      <c r="L1535" s="158">
        <v>-2.4701</v>
      </c>
      <c r="M1535" s="158">
        <v>-8.4160000000000004</v>
      </c>
      <c r="N1535" s="158">
        <v>-4.3502000000000001</v>
      </c>
      <c r="O1535" s="158">
        <v>12.9468</v>
      </c>
      <c r="P1535" s="158"/>
      <c r="Q1535" s="158">
        <v>11.677899999999999</v>
      </c>
      <c r="R1535" s="158">
        <v>20.491199999999999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44774</v>
      </c>
      <c r="E1536" s="158">
        <v>13.315200000000001</v>
      </c>
      <c r="F1536" s="158">
        <v>1.0235000000000001</v>
      </c>
      <c r="G1536" s="158">
        <v>1.0235000000000001</v>
      </c>
      <c r="H1536" s="158">
        <v>3.1682000000000001</v>
      </c>
      <c r="I1536" s="158">
        <v>5.7450000000000001</v>
      </c>
      <c r="J1536" s="158">
        <v>9.8442000000000007</v>
      </c>
      <c r="K1536" s="158">
        <v>2.7303999999999999</v>
      </c>
      <c r="L1536" s="158">
        <v>-3.5047000000000001</v>
      </c>
      <c r="M1536" s="158">
        <v>-9.8772000000000002</v>
      </c>
      <c r="N1536" s="158">
        <v>-6.3958000000000004</v>
      </c>
      <c r="O1536" s="158">
        <v>10.540800000000001</v>
      </c>
      <c r="P1536" s="158"/>
      <c r="Q1536" s="158">
        <v>9.31</v>
      </c>
      <c r="R1536" s="158">
        <v>17.9343</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44774</v>
      </c>
      <c r="E1537" s="158">
        <v>22.055900000000001</v>
      </c>
      <c r="F1537" s="158">
        <v>1.2212000000000001</v>
      </c>
      <c r="G1537" s="158">
        <v>1.2212000000000001</v>
      </c>
      <c r="H1537" s="158">
        <v>3.1898</v>
      </c>
      <c r="I1537" s="158">
        <v>4.6653000000000002</v>
      </c>
      <c r="J1537" s="158">
        <v>10.0511</v>
      </c>
      <c r="K1537" s="158">
        <v>-1.8966000000000001</v>
      </c>
      <c r="L1537" s="158">
        <v>-4.2001999999999997</v>
      </c>
      <c r="M1537" s="158">
        <v>-5.3178999999999998</v>
      </c>
      <c r="N1537" s="158">
        <v>7.4859</v>
      </c>
      <c r="O1537" s="158">
        <v>26.5749</v>
      </c>
      <c r="P1537" s="158">
        <v>15.7128</v>
      </c>
      <c r="Q1537" s="158">
        <v>16.336600000000001</v>
      </c>
      <c r="R1537" s="158">
        <v>36.513300000000001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44774</v>
      </c>
      <c r="E1538" s="158">
        <v>19.902899999999999</v>
      </c>
      <c r="F1538" s="158">
        <v>1.2061999999999999</v>
      </c>
      <c r="G1538" s="158">
        <v>1.2061999999999999</v>
      </c>
      <c r="H1538" s="158">
        <v>3.1537999999999999</v>
      </c>
      <c r="I1538" s="158">
        <v>4.5925000000000002</v>
      </c>
      <c r="J1538" s="158">
        <v>9.8800000000000008</v>
      </c>
      <c r="K1538" s="158">
        <v>-2.3586999999999998</v>
      </c>
      <c r="L1538" s="158">
        <v>-5.0579000000000001</v>
      </c>
      <c r="M1538" s="158">
        <v>-6.5884999999999998</v>
      </c>
      <c r="N1538" s="158">
        <v>5.5532000000000004</v>
      </c>
      <c r="O1538" s="158">
        <v>24.384599999999999</v>
      </c>
      <c r="P1538" s="158">
        <v>13.4991</v>
      </c>
      <c r="Q1538" s="158">
        <v>14.072900000000001</v>
      </c>
      <c r="R1538" s="158">
        <v>34.105699999999999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44774</v>
      </c>
      <c r="E1539" s="158">
        <v>156.02189999999999</v>
      </c>
      <c r="F1539" s="158">
        <v>1.1801999999999999</v>
      </c>
      <c r="G1539" s="158">
        <v>1.1801999999999999</v>
      </c>
      <c r="H1539" s="158">
        <v>3.5849000000000002</v>
      </c>
      <c r="I1539" s="158">
        <v>6.4352999999999998</v>
      </c>
      <c r="J1539" s="158">
        <v>12.418900000000001</v>
      </c>
      <c r="K1539" s="158">
        <v>3.9342000000000001</v>
      </c>
      <c r="L1539" s="158">
        <v>4.0640999999999998</v>
      </c>
      <c r="M1539" s="158">
        <v>5.5049000000000001</v>
      </c>
      <c r="N1539" s="158">
        <v>19.603899999999999</v>
      </c>
      <c r="O1539" s="158">
        <v>20.131499999999999</v>
      </c>
      <c r="P1539" s="158">
        <v>12.2933</v>
      </c>
      <c r="Q1539" s="158">
        <v>17.151299999999999</v>
      </c>
      <c r="R1539" s="158">
        <v>43.9786</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44774</v>
      </c>
      <c r="E1540" s="158">
        <v>167.28639999999999</v>
      </c>
      <c r="F1540" s="158">
        <v>1.1848000000000001</v>
      </c>
      <c r="G1540" s="158">
        <v>1.1848000000000001</v>
      </c>
      <c r="H1540" s="158">
        <v>3.5964</v>
      </c>
      <c r="I1540" s="158">
        <v>6.4595000000000002</v>
      </c>
      <c r="J1540" s="158">
        <v>12.472099999999999</v>
      </c>
      <c r="K1540" s="158">
        <v>4.1017000000000001</v>
      </c>
      <c r="L1540" s="158">
        <v>4.4352999999999998</v>
      </c>
      <c r="M1540" s="158">
        <v>6.0625</v>
      </c>
      <c r="N1540" s="158">
        <v>20.436800000000002</v>
      </c>
      <c r="O1540" s="158">
        <v>20.950299999999999</v>
      </c>
      <c r="P1540" s="158">
        <v>13.078799999999999</v>
      </c>
      <c r="Q1540" s="158">
        <v>14.7636</v>
      </c>
      <c r="R1540" s="158">
        <v>44.944699999999997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44774</v>
      </c>
      <c r="E1541" s="158">
        <v>416.37240000000003</v>
      </c>
      <c r="F1541" s="158">
        <v>1.3379000000000001</v>
      </c>
      <c r="G1541" s="158">
        <v>1.3379000000000001</v>
      </c>
      <c r="H1541" s="158">
        <v>3.0333999999999999</v>
      </c>
      <c r="I1541" s="158">
        <v>5.7751000000000001</v>
      </c>
      <c r="J1541" s="158">
        <v>11.718999999999999</v>
      </c>
      <c r="K1541" s="158">
        <v>-2.3058000000000001</v>
      </c>
      <c r="L1541" s="158">
        <v>-1.5225</v>
      </c>
      <c r="M1541" s="158">
        <v>0.9859</v>
      </c>
      <c r="N1541" s="158">
        <v>8.0684000000000005</v>
      </c>
      <c r="O1541" s="158">
        <v>34.718400000000003</v>
      </c>
      <c r="P1541" s="158">
        <v>21.244499999999999</v>
      </c>
      <c r="Q1541" s="158">
        <v>19.054200000000002</v>
      </c>
      <c r="R1541" s="158">
        <v>42.337899999999998</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44774</v>
      </c>
      <c r="E1542" s="158">
        <v>438.60969999999998</v>
      </c>
      <c r="F1542" s="158">
        <v>1.3513999999999999</v>
      </c>
      <c r="G1542" s="158">
        <v>1.3513999999999999</v>
      </c>
      <c r="H1542" s="158">
        <v>3.0655999999999999</v>
      </c>
      <c r="I1542" s="158">
        <v>5.8411</v>
      </c>
      <c r="J1542" s="158">
        <v>11.876099999999999</v>
      </c>
      <c r="K1542" s="158">
        <v>-1.8819999999999999</v>
      </c>
      <c r="L1542" s="158">
        <v>-0.76990000000000003</v>
      </c>
      <c r="M1542" s="158">
        <v>2.2044000000000001</v>
      </c>
      <c r="N1542" s="158">
        <v>9.8975000000000009</v>
      </c>
      <c r="O1542" s="158">
        <v>36.451999999999998</v>
      </c>
      <c r="P1542" s="158">
        <v>22.4023</v>
      </c>
      <c r="Q1542" s="158">
        <v>20.454000000000001</v>
      </c>
      <c r="R1542" s="158">
        <v>45.0182</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44774</v>
      </c>
      <c r="E1545" s="158">
        <v>234.55119999999999</v>
      </c>
      <c r="F1545" s="158">
        <v>1.3149999999999999</v>
      </c>
      <c r="G1545" s="158">
        <v>1.3149999999999999</v>
      </c>
      <c r="H1545" s="158">
        <v>3.6821000000000002</v>
      </c>
      <c r="I1545" s="158">
        <v>6.1456999999999997</v>
      </c>
      <c r="J1545" s="158">
        <v>10.727399999999999</v>
      </c>
      <c r="K1545" s="158">
        <v>0.58699999999999997</v>
      </c>
      <c r="L1545" s="158">
        <v>-4.1018999999999997</v>
      </c>
      <c r="M1545" s="158">
        <v>-1.2374000000000001</v>
      </c>
      <c r="N1545" s="158">
        <v>10.1852</v>
      </c>
      <c r="O1545" s="158">
        <v>21.225899999999999</v>
      </c>
      <c r="P1545" s="158">
        <v>11.6945</v>
      </c>
      <c r="Q1545" s="158">
        <v>15.587300000000001</v>
      </c>
      <c r="R1545" s="158">
        <v>33.077100000000002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44774</v>
      </c>
      <c r="E1546" s="158">
        <v>252.6935</v>
      </c>
      <c r="F1546" s="158">
        <v>1.3247</v>
      </c>
      <c r="G1546" s="158">
        <v>1.3247</v>
      </c>
      <c r="H1546" s="158">
        <v>3.7056</v>
      </c>
      <c r="I1546" s="158">
        <v>6.194</v>
      </c>
      <c r="J1546" s="158">
        <v>10.840299999999999</v>
      </c>
      <c r="K1546" s="158">
        <v>0.90429999999999999</v>
      </c>
      <c r="L1546" s="158">
        <v>-3.5228999999999999</v>
      </c>
      <c r="M1546" s="158">
        <v>-0.42030000000000001</v>
      </c>
      <c r="N1546" s="158">
        <v>11.304</v>
      </c>
      <c r="O1546" s="158">
        <v>22.283000000000001</v>
      </c>
      <c r="P1546" s="158">
        <v>12.7067</v>
      </c>
      <c r="Q1546" s="158">
        <v>16.549700000000001</v>
      </c>
      <c r="R1546" s="158">
        <v>34.260800000000003</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1.18398125</v>
      </c>
      <c r="G1547" s="160">
        <v>1.18398125</v>
      </c>
      <c r="H1547" s="160">
        <v>3.1251562499999999</v>
      </c>
      <c r="I1547" s="160">
        <v>5.4337937500000004</v>
      </c>
      <c r="J1547" s="160">
        <v>10.718</v>
      </c>
      <c r="K1547" s="160">
        <v>0.71148750000000005</v>
      </c>
      <c r="L1547" s="160">
        <v>-2.6453062500000004</v>
      </c>
      <c r="M1547" s="160">
        <v>-2.9770875000000001</v>
      </c>
      <c r="N1547" s="160">
        <v>6.8023812500000007</v>
      </c>
      <c r="O1547" s="160">
        <v>21.999981250000001</v>
      </c>
      <c r="P1547" s="160">
        <v>13.759978571428572</v>
      </c>
      <c r="Q1547" s="160">
        <v>15.510475</v>
      </c>
      <c r="R1547" s="160">
        <v>34.029756249999998</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1.1955</v>
      </c>
      <c r="G1548" s="160">
        <v>1.1955</v>
      </c>
      <c r="H1548" s="160">
        <v>3.161</v>
      </c>
      <c r="I1548" s="160">
        <v>5.5409000000000006</v>
      </c>
      <c r="J1548" s="160">
        <v>10.382200000000001</v>
      </c>
      <c r="K1548" s="160">
        <v>0.98019999999999996</v>
      </c>
      <c r="L1548" s="160">
        <v>-3.5137999999999998</v>
      </c>
      <c r="M1548" s="160">
        <v>-3.9759500000000001</v>
      </c>
      <c r="N1548" s="160">
        <v>7.2840500000000006</v>
      </c>
      <c r="O1548" s="160">
        <v>21.27685</v>
      </c>
      <c r="P1548" s="160">
        <v>12.365649999999999</v>
      </c>
      <c r="Q1548" s="160">
        <v>15.500050000000002</v>
      </c>
      <c r="R1548" s="160">
        <v>33.32685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44774</v>
      </c>
      <c r="E1551" s="158">
        <v>1166.0936999999999</v>
      </c>
      <c r="F1551" s="158">
        <v>4.7271000000000001</v>
      </c>
      <c r="G1551" s="158">
        <v>4.9673999999999996</v>
      </c>
      <c r="H1551" s="158">
        <v>4.9664000000000001</v>
      </c>
      <c r="I1551" s="158">
        <v>4.9436999999999998</v>
      </c>
      <c r="J1551" s="158">
        <v>4.8338999999999999</v>
      </c>
      <c r="K1551" s="158">
        <v>4.4440999999999997</v>
      </c>
      <c r="L1551" s="158">
        <v>3.9575</v>
      </c>
      <c r="M1551" s="158">
        <v>3.8058000000000001</v>
      </c>
      <c r="N1551" s="158">
        <v>3.6547000000000001</v>
      </c>
      <c r="O1551" s="158">
        <v>3.6732999999999998</v>
      </c>
      <c r="P1551" s="158"/>
      <c r="Q1551" s="158">
        <v>4.1818999999999997</v>
      </c>
      <c r="R1551" s="158">
        <v>3.3875000000000002</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44774</v>
      </c>
      <c r="E1552" s="158">
        <v>1160.7583999999999</v>
      </c>
      <c r="F1552" s="158">
        <v>4.6261000000000001</v>
      </c>
      <c r="G1552" s="158">
        <v>4.8674999999999997</v>
      </c>
      <c r="H1552" s="158">
        <v>4.8663999999999996</v>
      </c>
      <c r="I1552" s="158">
        <v>4.8433999999999999</v>
      </c>
      <c r="J1552" s="158">
        <v>4.7224000000000004</v>
      </c>
      <c r="K1552" s="158">
        <v>4.3255999999999997</v>
      </c>
      <c r="L1552" s="158">
        <v>3.8365999999999998</v>
      </c>
      <c r="M1552" s="158">
        <v>3.6833999999999998</v>
      </c>
      <c r="N1552" s="158">
        <v>3.5312999999999999</v>
      </c>
      <c r="O1552" s="158">
        <v>3.5503</v>
      </c>
      <c r="P1552" s="158"/>
      <c r="Q1552" s="158">
        <v>4.0545999999999998</v>
      </c>
      <c r="R1552" s="158">
        <v>3.2679999999999998</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44774</v>
      </c>
      <c r="E1553" s="158">
        <v>1139.9860000000001</v>
      </c>
      <c r="F1553" s="158">
        <v>4.6016000000000004</v>
      </c>
      <c r="G1553" s="158">
        <v>4.8708</v>
      </c>
      <c r="H1553" s="158">
        <v>4.9867999999999997</v>
      </c>
      <c r="I1553" s="158">
        <v>4.9794</v>
      </c>
      <c r="J1553" s="158">
        <v>4.8372999999999999</v>
      </c>
      <c r="K1553" s="158">
        <v>4.4732000000000003</v>
      </c>
      <c r="L1553" s="158">
        <v>3.9836</v>
      </c>
      <c r="M1553" s="158">
        <v>3.8250999999999999</v>
      </c>
      <c r="N1553" s="158">
        <v>3.6707999999999998</v>
      </c>
      <c r="O1553" s="158">
        <v>3.6842000000000001</v>
      </c>
      <c r="P1553" s="158"/>
      <c r="Q1553" s="158">
        <v>3.9481000000000002</v>
      </c>
      <c r="R1553" s="158">
        <v>3.399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44774</v>
      </c>
      <c r="E1554" s="158">
        <v>1137.6991</v>
      </c>
      <c r="F1554" s="158">
        <v>4.5401999999999996</v>
      </c>
      <c r="G1554" s="158">
        <v>4.8099999999999996</v>
      </c>
      <c r="H1554" s="158">
        <v>4.9264999999999999</v>
      </c>
      <c r="I1554" s="158">
        <v>4.9192</v>
      </c>
      <c r="J1554" s="158">
        <v>4.7769000000000004</v>
      </c>
      <c r="K1554" s="158">
        <v>4.4124999999999996</v>
      </c>
      <c r="L1554" s="158">
        <v>3.9224000000000001</v>
      </c>
      <c r="M1554" s="158">
        <v>3.7633999999999999</v>
      </c>
      <c r="N1554" s="158">
        <v>3.6086</v>
      </c>
      <c r="O1554" s="158">
        <v>3.6274999999999999</v>
      </c>
      <c r="P1554" s="158"/>
      <c r="Q1554" s="158">
        <v>3.8864000000000001</v>
      </c>
      <c r="R1554" s="158">
        <v>3.34</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44774</v>
      </c>
      <c r="E1555" s="158">
        <v>1091.8236999999999</v>
      </c>
      <c r="F1555" s="158">
        <v>4.8780999999999999</v>
      </c>
      <c r="G1555" s="158">
        <v>4.9574999999999996</v>
      </c>
      <c r="H1555" s="158">
        <v>5.0542999999999996</v>
      </c>
      <c r="I1555" s="158">
        <v>5.0285000000000002</v>
      </c>
      <c r="J1555" s="158">
        <v>4.9343000000000004</v>
      </c>
      <c r="K1555" s="158">
        <v>4.5240999999999998</v>
      </c>
      <c r="L1555" s="158">
        <v>4.0646000000000004</v>
      </c>
      <c r="M1555" s="158">
        <v>3.9285000000000001</v>
      </c>
      <c r="N1555" s="158">
        <v>3.7637999999999998</v>
      </c>
      <c r="O1555" s="158"/>
      <c r="P1555" s="158"/>
      <c r="Q1555" s="158">
        <v>3.5573000000000001</v>
      </c>
      <c r="R1555" s="158">
        <v>3.4815999999999998</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44774</v>
      </c>
      <c r="E1556" s="158">
        <v>1089.6524999999999</v>
      </c>
      <c r="F1556" s="158">
        <v>4.8208000000000002</v>
      </c>
      <c r="G1556" s="158">
        <v>4.9015000000000004</v>
      </c>
      <c r="H1556" s="158">
        <v>5.0015999999999998</v>
      </c>
      <c r="I1556" s="158">
        <v>4.9790000000000001</v>
      </c>
      <c r="J1556" s="158">
        <v>4.8887</v>
      </c>
      <c r="K1556" s="158">
        <v>4.4812000000000003</v>
      </c>
      <c r="L1556" s="158">
        <v>4.0072000000000001</v>
      </c>
      <c r="M1556" s="158">
        <v>3.8715000000000002</v>
      </c>
      <c r="N1556" s="158">
        <v>3.7010999999999998</v>
      </c>
      <c r="O1556" s="158"/>
      <c r="P1556" s="158"/>
      <c r="Q1556" s="158">
        <v>3.4752999999999998</v>
      </c>
      <c r="R1556" s="158">
        <v>3.4039999999999999</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44774</v>
      </c>
      <c r="E1557" s="158">
        <v>1132.2736</v>
      </c>
      <c r="F1557" s="158">
        <v>4.5522999999999998</v>
      </c>
      <c r="G1557" s="158">
        <v>4.8406000000000002</v>
      </c>
      <c r="H1557" s="158">
        <v>4.9745999999999997</v>
      </c>
      <c r="I1557" s="158">
        <v>4.9717000000000002</v>
      </c>
      <c r="J1557" s="158">
        <v>4.8436000000000003</v>
      </c>
      <c r="K1557" s="158">
        <v>4.4617000000000004</v>
      </c>
      <c r="L1557" s="158">
        <v>3.9477000000000002</v>
      </c>
      <c r="M1557" s="158">
        <v>3.7829999999999999</v>
      </c>
      <c r="N1557" s="158">
        <v>3.6362000000000001</v>
      </c>
      <c r="O1557" s="158">
        <v>3.6884000000000001</v>
      </c>
      <c r="P1557" s="158"/>
      <c r="Q1557" s="158">
        <v>3.8652000000000002</v>
      </c>
      <c r="R1557" s="158">
        <v>3.3875999999999999</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44774</v>
      </c>
      <c r="E1558" s="158">
        <v>1130.1949999999999</v>
      </c>
      <c r="F1558" s="158">
        <v>4.4961000000000002</v>
      </c>
      <c r="G1558" s="158">
        <v>4.7816000000000001</v>
      </c>
      <c r="H1558" s="158">
        <v>4.9126000000000003</v>
      </c>
      <c r="I1558" s="158">
        <v>4.9096000000000002</v>
      </c>
      <c r="J1558" s="158">
        <v>4.7817999999999996</v>
      </c>
      <c r="K1558" s="158">
        <v>4.3994999999999997</v>
      </c>
      <c r="L1558" s="158">
        <v>3.8856000000000002</v>
      </c>
      <c r="M1558" s="158">
        <v>3.7206999999999999</v>
      </c>
      <c r="N1558" s="158">
        <v>3.5735999999999999</v>
      </c>
      <c r="O1558" s="158">
        <v>3.6295999999999999</v>
      </c>
      <c r="P1558" s="158"/>
      <c r="Q1558" s="158">
        <v>3.8069000000000002</v>
      </c>
      <c r="R1558" s="158">
        <v>3.3258000000000001</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44774</v>
      </c>
      <c r="E1561" s="158">
        <v>1116.1184000000001</v>
      </c>
      <c r="F1561" s="158">
        <v>4.4972000000000003</v>
      </c>
      <c r="G1561" s="158">
        <v>4.7754000000000003</v>
      </c>
      <c r="H1561" s="158">
        <v>4.9062999999999999</v>
      </c>
      <c r="I1561" s="158">
        <v>4.9082999999999997</v>
      </c>
      <c r="J1561" s="158">
        <v>4.7934000000000001</v>
      </c>
      <c r="K1561" s="158">
        <v>4.4156000000000004</v>
      </c>
      <c r="L1561" s="158">
        <v>3.9434</v>
      </c>
      <c r="M1561" s="158">
        <v>3.7793999999999999</v>
      </c>
      <c r="N1561" s="158">
        <v>3.6267</v>
      </c>
      <c r="O1561" s="158">
        <v>3.6772</v>
      </c>
      <c r="P1561" s="158"/>
      <c r="Q1561" s="158">
        <v>3.6920999999999999</v>
      </c>
      <c r="R1561" s="158">
        <v>3.3597999999999999</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44774</v>
      </c>
      <c r="E1562" s="158">
        <v>1115.3648000000001</v>
      </c>
      <c r="F1562" s="158">
        <v>4.4870999999999999</v>
      </c>
      <c r="G1562" s="158">
        <v>4.7655000000000003</v>
      </c>
      <c r="H1562" s="158">
        <v>4.8959999999999999</v>
      </c>
      <c r="I1562" s="158">
        <v>4.8979999999999997</v>
      </c>
      <c r="J1562" s="158">
        <v>4.7831999999999999</v>
      </c>
      <c r="K1562" s="158">
        <v>4.4054000000000002</v>
      </c>
      <c r="L1562" s="158">
        <v>3.9331999999999998</v>
      </c>
      <c r="M1562" s="158">
        <v>3.7686999999999999</v>
      </c>
      <c r="N1562" s="158">
        <v>3.6133999999999999</v>
      </c>
      <c r="O1562" s="158">
        <v>3.6543999999999999</v>
      </c>
      <c r="P1562" s="158"/>
      <c r="Q1562" s="158">
        <v>3.669</v>
      </c>
      <c r="R1562" s="158">
        <v>3.3439000000000001</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44774</v>
      </c>
      <c r="E1563" s="158">
        <v>1154.6557</v>
      </c>
      <c r="F1563" s="158">
        <v>4.7991999999999999</v>
      </c>
      <c r="G1563" s="158">
        <v>4.9775999999999998</v>
      </c>
      <c r="H1563" s="158">
        <v>5.0048000000000004</v>
      </c>
      <c r="I1563" s="158">
        <v>4.9832999999999998</v>
      </c>
      <c r="J1563" s="158">
        <v>4.8258000000000001</v>
      </c>
      <c r="K1563" s="158">
        <v>4.4512999999999998</v>
      </c>
      <c r="L1563" s="158">
        <v>3.9630000000000001</v>
      </c>
      <c r="M1563" s="158">
        <v>3.8033000000000001</v>
      </c>
      <c r="N1563" s="158">
        <v>3.6556000000000002</v>
      </c>
      <c r="O1563" s="158">
        <v>3.7229000000000001</v>
      </c>
      <c r="P1563" s="158"/>
      <c r="Q1563" s="158">
        <v>4.1148999999999996</v>
      </c>
      <c r="R1563" s="158">
        <v>3.3849999999999998</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44774</v>
      </c>
      <c r="E1564" s="158">
        <v>1151.1868999999999</v>
      </c>
      <c r="F1564" s="158">
        <v>4.7184999999999997</v>
      </c>
      <c r="G1564" s="158">
        <v>4.8974000000000002</v>
      </c>
      <c r="H1564" s="158">
        <v>4.9241000000000001</v>
      </c>
      <c r="I1564" s="158">
        <v>4.9028999999999998</v>
      </c>
      <c r="J1564" s="158">
        <v>4.7454999999999998</v>
      </c>
      <c r="K1564" s="158">
        <v>4.3704000000000001</v>
      </c>
      <c r="L1564" s="158">
        <v>3.8784000000000001</v>
      </c>
      <c r="M1564" s="158">
        <v>3.7189999999999999</v>
      </c>
      <c r="N1564" s="158">
        <v>3.573</v>
      </c>
      <c r="O1564" s="158">
        <v>3.6383999999999999</v>
      </c>
      <c r="P1564" s="158"/>
      <c r="Q1564" s="158">
        <v>4.0270999999999999</v>
      </c>
      <c r="R1564" s="158">
        <v>3.3048999999999999</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44774</v>
      </c>
      <c r="E1565" s="158">
        <v>1117.5354</v>
      </c>
      <c r="F1565" s="158">
        <v>4.3967000000000001</v>
      </c>
      <c r="G1565" s="158">
        <v>4.6691000000000003</v>
      </c>
      <c r="H1565" s="158">
        <v>4.8178000000000001</v>
      </c>
      <c r="I1565" s="158">
        <v>4.8524000000000003</v>
      </c>
      <c r="J1565" s="158">
        <v>4.7755999999999998</v>
      </c>
      <c r="K1565" s="158">
        <v>4.3750999999999998</v>
      </c>
      <c r="L1565" s="158">
        <v>3.8767</v>
      </c>
      <c r="M1565" s="158">
        <v>3.7229999999999999</v>
      </c>
      <c r="N1565" s="158">
        <v>3.5787</v>
      </c>
      <c r="O1565" s="158">
        <v>3.7231999999999998</v>
      </c>
      <c r="P1565" s="158"/>
      <c r="Q1565" s="158">
        <v>3.7370000000000001</v>
      </c>
      <c r="R1565" s="158">
        <v>3.3605</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44774</v>
      </c>
      <c r="E1566" s="158">
        <v>1115.5229999999999</v>
      </c>
      <c r="F1566" s="158">
        <v>4.3490000000000002</v>
      </c>
      <c r="G1566" s="158">
        <v>4.6196000000000002</v>
      </c>
      <c r="H1566" s="158">
        <v>4.7679</v>
      </c>
      <c r="I1566" s="158">
        <v>4.8026</v>
      </c>
      <c r="J1566" s="158">
        <v>4.7253999999999996</v>
      </c>
      <c r="K1566" s="158">
        <v>4.3244999999999996</v>
      </c>
      <c r="L1566" s="158">
        <v>3.8256999999999999</v>
      </c>
      <c r="M1566" s="158">
        <v>3.6716000000000002</v>
      </c>
      <c r="N1566" s="158">
        <v>3.5268000000000002</v>
      </c>
      <c r="O1566" s="158">
        <v>3.6617000000000002</v>
      </c>
      <c r="P1566" s="158"/>
      <c r="Q1566" s="158">
        <v>3.6753</v>
      </c>
      <c r="R1566" s="158">
        <v>3.3088000000000002</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44774</v>
      </c>
      <c r="E1567" s="158">
        <v>1123.9283</v>
      </c>
      <c r="F1567" s="158">
        <v>4.4237000000000002</v>
      </c>
      <c r="G1567" s="158">
        <v>4.7096999999999998</v>
      </c>
      <c r="H1567" s="158">
        <v>4.8270999999999997</v>
      </c>
      <c r="I1567" s="158">
        <v>4.8396999999999997</v>
      </c>
      <c r="J1567" s="158">
        <v>4.6961000000000004</v>
      </c>
      <c r="K1567" s="158">
        <v>4.3441999999999998</v>
      </c>
      <c r="L1567" s="158">
        <v>3.8538000000000001</v>
      </c>
      <c r="M1567" s="158">
        <v>3.6899000000000002</v>
      </c>
      <c r="N1567" s="158">
        <v>3.5424000000000002</v>
      </c>
      <c r="O1567" s="158">
        <v>3.5228000000000002</v>
      </c>
      <c r="P1567" s="158"/>
      <c r="Q1567" s="158">
        <v>3.6766999999999999</v>
      </c>
      <c r="R1567" s="158">
        <v>3.2715999999999998</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44774</v>
      </c>
      <c r="E1568" s="158">
        <v>1125.9235000000001</v>
      </c>
      <c r="F1568" s="158">
        <v>4.4741999999999997</v>
      </c>
      <c r="G1568" s="158">
        <v>4.7596999999999996</v>
      </c>
      <c r="H1568" s="158">
        <v>4.8773999999999997</v>
      </c>
      <c r="I1568" s="158">
        <v>4.8898999999999999</v>
      </c>
      <c r="J1568" s="158">
        <v>4.7462999999999997</v>
      </c>
      <c r="K1568" s="158">
        <v>4.3948</v>
      </c>
      <c r="L1568" s="158">
        <v>3.9047999999999998</v>
      </c>
      <c r="M1568" s="158">
        <v>3.7412999999999998</v>
      </c>
      <c r="N1568" s="158">
        <v>3.5941999999999998</v>
      </c>
      <c r="O1568" s="158">
        <v>3.5794000000000001</v>
      </c>
      <c r="P1568" s="158"/>
      <c r="Q1568" s="158">
        <v>3.7336</v>
      </c>
      <c r="R1568" s="158">
        <v>3.3235999999999999</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44774</v>
      </c>
      <c r="E1569" s="158">
        <v>3179.1772000000001</v>
      </c>
      <c r="F1569" s="158">
        <v>4.4642999999999997</v>
      </c>
      <c r="G1569" s="158">
        <v>4.6913999999999998</v>
      </c>
      <c r="H1569" s="158">
        <v>4.7956000000000003</v>
      </c>
      <c r="I1569" s="158">
        <v>4.9222000000000001</v>
      </c>
      <c r="J1569" s="158">
        <v>4.7016999999999998</v>
      </c>
      <c r="K1569" s="158">
        <v>4.3034999999999997</v>
      </c>
      <c r="L1569" s="158">
        <v>3.8052999999999999</v>
      </c>
      <c r="M1569" s="158">
        <v>3.6503000000000001</v>
      </c>
      <c r="N1569" s="158">
        <v>3.5041000000000002</v>
      </c>
      <c r="O1569" s="158">
        <v>3.5223</v>
      </c>
      <c r="P1569" s="158">
        <v>4.5128000000000004</v>
      </c>
      <c r="Q1569" s="158">
        <v>5.8055000000000003</v>
      </c>
      <c r="R1569" s="158">
        <v>3.2404000000000002</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44774</v>
      </c>
      <c r="E1570" s="158">
        <v>3202.0297999999998</v>
      </c>
      <c r="F1570" s="158">
        <v>4.5636000000000001</v>
      </c>
      <c r="G1570" s="158">
        <v>4.7914000000000003</v>
      </c>
      <c r="H1570" s="158">
        <v>4.8954000000000004</v>
      </c>
      <c r="I1570" s="158">
        <v>5.0224000000000002</v>
      </c>
      <c r="J1570" s="158">
        <v>4.8021000000000003</v>
      </c>
      <c r="K1570" s="158">
        <v>4.4059999999999997</v>
      </c>
      <c r="L1570" s="158">
        <v>3.9079999999999999</v>
      </c>
      <c r="M1570" s="158">
        <v>3.7536</v>
      </c>
      <c r="N1570" s="158">
        <v>3.6080000000000001</v>
      </c>
      <c r="O1570" s="158">
        <v>3.6263999999999998</v>
      </c>
      <c r="P1570" s="158">
        <v>4.6063000000000001</v>
      </c>
      <c r="Q1570" s="158">
        <v>5.9211</v>
      </c>
      <c r="R1570" s="158">
        <v>3.3439000000000001</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44774</v>
      </c>
      <c r="E1571" s="158">
        <v>1127.9956999999999</v>
      </c>
      <c r="F1571" s="158">
        <v>5.0938999999999997</v>
      </c>
      <c r="G1571" s="158">
        <v>5.0208000000000004</v>
      </c>
      <c r="H1571" s="158">
        <v>5.0259</v>
      </c>
      <c r="I1571" s="158">
        <v>4.9934000000000003</v>
      </c>
      <c r="J1571" s="158">
        <v>4.8292999999999999</v>
      </c>
      <c r="K1571" s="158">
        <v>4.4520999999999997</v>
      </c>
      <c r="L1571" s="158">
        <v>3.9809999999999999</v>
      </c>
      <c r="M1571" s="158">
        <v>3.8340000000000001</v>
      </c>
      <c r="N1571" s="158">
        <v>3.6928000000000001</v>
      </c>
      <c r="O1571" s="158">
        <v>3.7103999999999999</v>
      </c>
      <c r="P1571" s="158"/>
      <c r="Q1571" s="158">
        <v>3.8336999999999999</v>
      </c>
      <c r="R1571" s="158">
        <v>3.4293</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44774</v>
      </c>
      <c r="E1572" s="158">
        <v>1122.5845999999999</v>
      </c>
      <c r="F1572" s="158">
        <v>4.9396000000000004</v>
      </c>
      <c r="G1572" s="158">
        <v>4.8704000000000001</v>
      </c>
      <c r="H1572" s="158">
        <v>4.8752000000000004</v>
      </c>
      <c r="I1572" s="158">
        <v>4.8426999999999998</v>
      </c>
      <c r="J1572" s="158">
        <v>4.6786000000000003</v>
      </c>
      <c r="K1572" s="158">
        <v>4.3003999999999998</v>
      </c>
      <c r="L1572" s="158">
        <v>3.8279999999999998</v>
      </c>
      <c r="M1572" s="158">
        <v>3.6797</v>
      </c>
      <c r="N1572" s="158">
        <v>3.5373000000000001</v>
      </c>
      <c r="O1572" s="158">
        <v>3.5546000000000002</v>
      </c>
      <c r="P1572" s="158"/>
      <c r="Q1572" s="158">
        <v>3.6778</v>
      </c>
      <c r="R1572" s="158">
        <v>3.2742</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44774</v>
      </c>
      <c r="E1573" s="158">
        <v>115.81059999999999</v>
      </c>
      <c r="F1573" s="158">
        <v>4.5705</v>
      </c>
      <c r="G1573" s="158">
        <v>4.7504</v>
      </c>
      <c r="H1573" s="158">
        <v>4.8581000000000003</v>
      </c>
      <c r="I1573" s="158">
        <v>4.8513999999999999</v>
      </c>
      <c r="J1573" s="158">
        <v>4.7046000000000001</v>
      </c>
      <c r="K1573" s="158">
        <v>4.3345000000000002</v>
      </c>
      <c r="L1573" s="158">
        <v>3.8517999999999999</v>
      </c>
      <c r="M1573" s="158">
        <v>3.6833</v>
      </c>
      <c r="N1573" s="158">
        <v>3.5301</v>
      </c>
      <c r="O1573" s="158">
        <v>3.5407999999999999</v>
      </c>
      <c r="P1573" s="158"/>
      <c r="Q1573" s="158">
        <v>4.0289000000000001</v>
      </c>
      <c r="R1573" s="158">
        <v>3.2608999999999999</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44774</v>
      </c>
      <c r="E1574" s="158">
        <v>116.2359</v>
      </c>
      <c r="F1574" s="158">
        <v>4.6479999999999997</v>
      </c>
      <c r="G1574" s="158">
        <v>4.8377999999999997</v>
      </c>
      <c r="H1574" s="158">
        <v>4.9481999999999999</v>
      </c>
      <c r="I1574" s="158">
        <v>4.9394</v>
      </c>
      <c r="J1574" s="158">
        <v>4.7945000000000002</v>
      </c>
      <c r="K1574" s="158">
        <v>4.4256000000000002</v>
      </c>
      <c r="L1574" s="158">
        <v>3.9436</v>
      </c>
      <c r="M1574" s="158">
        <v>3.7793999999999999</v>
      </c>
      <c r="N1574" s="158">
        <v>3.6286</v>
      </c>
      <c r="O1574" s="158">
        <v>3.6425999999999998</v>
      </c>
      <c r="P1574" s="158"/>
      <c r="Q1574" s="158">
        <v>4.1315</v>
      </c>
      <c r="R1574" s="158">
        <v>3.3618000000000001</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44774</v>
      </c>
      <c r="E1575" s="158">
        <v>1149.9186</v>
      </c>
      <c r="F1575" s="158">
        <v>4.4665999999999997</v>
      </c>
      <c r="G1575" s="158">
        <v>4.7281000000000004</v>
      </c>
      <c r="H1575" s="158">
        <v>4.9096000000000002</v>
      </c>
      <c r="I1575" s="158">
        <v>4.9371999999999998</v>
      </c>
      <c r="J1575" s="158">
        <v>4.7916999999999996</v>
      </c>
      <c r="K1575" s="158">
        <v>4.4427000000000003</v>
      </c>
      <c r="L1575" s="158">
        <v>3.9510999999999998</v>
      </c>
      <c r="M1575" s="158">
        <v>3.7894000000000001</v>
      </c>
      <c r="N1575" s="158">
        <v>3.6377000000000002</v>
      </c>
      <c r="O1575" s="158">
        <v>3.6511999999999998</v>
      </c>
      <c r="P1575" s="158"/>
      <c r="Q1575" s="158">
        <v>4.0285000000000002</v>
      </c>
      <c r="R1575" s="158">
        <v>3.3660000000000001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44774</v>
      </c>
      <c r="E1576" s="158">
        <v>1145.2435</v>
      </c>
      <c r="F1576" s="158">
        <v>4.3667999999999996</v>
      </c>
      <c r="G1576" s="158">
        <v>4.6284000000000001</v>
      </c>
      <c r="H1576" s="158">
        <v>4.8097000000000003</v>
      </c>
      <c r="I1576" s="158">
        <v>4.8367000000000004</v>
      </c>
      <c r="J1576" s="158">
        <v>4.6909999999999998</v>
      </c>
      <c r="K1576" s="158">
        <v>4.3398000000000003</v>
      </c>
      <c r="L1576" s="158">
        <v>3.8466</v>
      </c>
      <c r="M1576" s="158">
        <v>3.6846999999999999</v>
      </c>
      <c r="N1576" s="158">
        <v>3.5326</v>
      </c>
      <c r="O1576" s="158">
        <v>3.5308000000000002</v>
      </c>
      <c r="P1576" s="158"/>
      <c r="Q1576" s="158">
        <v>3.9087000000000001</v>
      </c>
      <c r="R1576" s="158">
        <v>3.2547000000000001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44774</v>
      </c>
      <c r="E1577" s="158">
        <v>1116.6699000000001</v>
      </c>
      <c r="F1577" s="158">
        <v>4.0765000000000002</v>
      </c>
      <c r="G1577" s="158">
        <v>4.5811000000000002</v>
      </c>
      <c r="H1577" s="158">
        <v>4.7789000000000001</v>
      </c>
      <c r="I1577" s="158">
        <v>4.8057999999999996</v>
      </c>
      <c r="J1577" s="158">
        <v>4.8955000000000002</v>
      </c>
      <c r="K1577" s="158">
        <v>4.3715999999999999</v>
      </c>
      <c r="L1577" s="158">
        <v>3.8525</v>
      </c>
      <c r="M1577" s="158">
        <v>3.6960999999999999</v>
      </c>
      <c r="N1577" s="158">
        <v>3.5510000000000002</v>
      </c>
      <c r="O1577" s="158">
        <v>3.5929000000000002</v>
      </c>
      <c r="P1577" s="158"/>
      <c r="Q1577" s="158">
        <v>3.6617000000000002</v>
      </c>
      <c r="R1577" s="158">
        <v>3.2959000000000001</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44774</v>
      </c>
      <c r="E1578" s="158">
        <v>1113.2360000000001</v>
      </c>
      <c r="F1578" s="158">
        <v>3.9775</v>
      </c>
      <c r="G1578" s="158">
        <v>4.4814999999999996</v>
      </c>
      <c r="H1578" s="158">
        <v>4.6787000000000001</v>
      </c>
      <c r="I1578" s="158">
        <v>4.7054999999999998</v>
      </c>
      <c r="J1578" s="158">
        <v>4.7938000000000001</v>
      </c>
      <c r="K1578" s="158">
        <v>4.2691999999999997</v>
      </c>
      <c r="L1578" s="158">
        <v>3.7498999999999998</v>
      </c>
      <c r="M1578" s="158">
        <v>3.5933000000000002</v>
      </c>
      <c r="N1578" s="158">
        <v>3.4478</v>
      </c>
      <c r="O1578" s="158">
        <v>3.4891000000000001</v>
      </c>
      <c r="P1578" s="158"/>
      <c r="Q1578" s="158">
        <v>3.5577000000000001</v>
      </c>
      <c r="R1578" s="158">
        <v>3.1926000000000001</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44774</v>
      </c>
      <c r="E1579" s="158">
        <v>1089.6882000000001</v>
      </c>
      <c r="F1579" s="158">
        <v>4.5091000000000001</v>
      </c>
      <c r="G1579" s="158">
        <v>4.7827999999999999</v>
      </c>
      <c r="H1579" s="158">
        <v>4.9156000000000004</v>
      </c>
      <c r="I1579" s="158">
        <v>4.9217000000000004</v>
      </c>
      <c r="J1579" s="158">
        <v>4.8272000000000004</v>
      </c>
      <c r="K1579" s="158">
        <v>4.4386000000000001</v>
      </c>
      <c r="L1579" s="158">
        <v>3.9384999999999999</v>
      </c>
      <c r="M1579" s="158">
        <v>3.7848000000000002</v>
      </c>
      <c r="N1579" s="158">
        <v>3.6335000000000002</v>
      </c>
      <c r="O1579" s="158"/>
      <c r="P1579" s="158"/>
      <c r="Q1579" s="158">
        <v>3.4060999999999999</v>
      </c>
      <c r="R1579" s="158">
        <v>3.3593999999999999</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44774</v>
      </c>
      <c r="E1580" s="158">
        <v>1088.0061000000001</v>
      </c>
      <c r="F1580" s="158">
        <v>4.4523000000000001</v>
      </c>
      <c r="G1580" s="158">
        <v>4.7230999999999996</v>
      </c>
      <c r="H1580" s="158">
        <v>4.8559999999999999</v>
      </c>
      <c r="I1580" s="158">
        <v>4.8616999999999999</v>
      </c>
      <c r="J1580" s="158">
        <v>4.7670000000000003</v>
      </c>
      <c r="K1580" s="158">
        <v>4.3776000000000002</v>
      </c>
      <c r="L1580" s="158">
        <v>3.8769</v>
      </c>
      <c r="M1580" s="158">
        <v>3.7227999999999999</v>
      </c>
      <c r="N1580" s="158">
        <v>3.5710999999999999</v>
      </c>
      <c r="O1580" s="158"/>
      <c r="P1580" s="158"/>
      <c r="Q1580" s="158">
        <v>3.3439000000000001</v>
      </c>
      <c r="R1580" s="158">
        <v>3.2972999999999999</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44774</v>
      </c>
      <c r="E1581" s="158">
        <v>1099.6007999999999</v>
      </c>
      <c r="F1581" s="158">
        <v>4.4020000000000001</v>
      </c>
      <c r="G1581" s="158">
        <v>4.6412000000000004</v>
      </c>
      <c r="H1581" s="158">
        <v>4.7771999999999997</v>
      </c>
      <c r="I1581" s="158">
        <v>4.8014999999999999</v>
      </c>
      <c r="J1581" s="158">
        <v>4.7127999999999997</v>
      </c>
      <c r="K1581" s="158">
        <v>4.3236999999999997</v>
      </c>
      <c r="L1581" s="158">
        <v>3.8849999999999998</v>
      </c>
      <c r="M1581" s="158">
        <v>3.7292000000000001</v>
      </c>
      <c r="N1581" s="158">
        <v>3.5802</v>
      </c>
      <c r="O1581" s="158"/>
      <c r="P1581" s="158"/>
      <c r="Q1581" s="158">
        <v>3.4838</v>
      </c>
      <c r="R1581" s="158">
        <v>3.3106</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44774</v>
      </c>
      <c r="E1582" s="158">
        <v>1096.4495999999999</v>
      </c>
      <c r="F1582" s="158">
        <v>4.3014999999999999</v>
      </c>
      <c r="G1582" s="158">
        <v>4.5423999999999998</v>
      </c>
      <c r="H1582" s="158">
        <v>4.6771000000000003</v>
      </c>
      <c r="I1582" s="158">
        <v>4.7015000000000002</v>
      </c>
      <c r="J1582" s="158">
        <v>4.6124999999999998</v>
      </c>
      <c r="K1582" s="158">
        <v>4.1825000000000001</v>
      </c>
      <c r="L1582" s="158">
        <v>3.7627999999999999</v>
      </c>
      <c r="M1582" s="158">
        <v>3.6128999999999998</v>
      </c>
      <c r="N1582" s="158">
        <v>3.4664999999999999</v>
      </c>
      <c r="O1582" s="158"/>
      <c r="P1582" s="158"/>
      <c r="Q1582" s="158">
        <v>3.3767</v>
      </c>
      <c r="R1582" s="158">
        <v>3.2021000000000002</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44774</v>
      </c>
      <c r="E1583" s="158">
        <v>1095.7807</v>
      </c>
      <c r="F1583" s="158">
        <v>4.4240000000000004</v>
      </c>
      <c r="G1583" s="158">
        <v>4.7295999999999996</v>
      </c>
      <c r="H1583" s="158">
        <v>4.8724999999999996</v>
      </c>
      <c r="I1583" s="158">
        <v>4.9076000000000004</v>
      </c>
      <c r="J1583" s="158">
        <v>4.8003</v>
      </c>
      <c r="K1583" s="158">
        <v>4.4187000000000003</v>
      </c>
      <c r="L1583" s="158">
        <v>3.9276</v>
      </c>
      <c r="M1583" s="158">
        <v>3.7871999999999999</v>
      </c>
      <c r="N1583" s="158">
        <v>3.6425000000000001</v>
      </c>
      <c r="O1583" s="158"/>
      <c r="P1583" s="158"/>
      <c r="Q1583" s="158">
        <v>3.4944000000000002</v>
      </c>
      <c r="R1583" s="158">
        <v>3.3895</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44774</v>
      </c>
      <c r="E1584" s="158">
        <v>1093.7543000000001</v>
      </c>
      <c r="F1584" s="158">
        <v>4.3555000000000001</v>
      </c>
      <c r="G1584" s="158">
        <v>4.6593</v>
      </c>
      <c r="H1584" s="158">
        <v>4.8026999999999997</v>
      </c>
      <c r="I1584" s="158">
        <v>4.8380000000000001</v>
      </c>
      <c r="J1584" s="158">
        <v>4.7302</v>
      </c>
      <c r="K1584" s="158">
        <v>4.3483000000000001</v>
      </c>
      <c r="L1584" s="158">
        <v>3.8563000000000001</v>
      </c>
      <c r="M1584" s="158">
        <v>3.7157</v>
      </c>
      <c r="N1584" s="158">
        <v>3.5703</v>
      </c>
      <c r="O1584" s="158"/>
      <c r="P1584" s="158"/>
      <c r="Q1584" s="158">
        <v>3.4224999999999999</v>
      </c>
      <c r="R1584" s="158">
        <v>3.3174000000000001</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44774</v>
      </c>
      <c r="E1585" s="158">
        <v>1150.0001</v>
      </c>
      <c r="F1585" s="158">
        <v>4.6599000000000004</v>
      </c>
      <c r="G1585" s="158">
        <v>4.9066999999999998</v>
      </c>
      <c r="H1585" s="158">
        <v>4.9755000000000003</v>
      </c>
      <c r="I1585" s="158">
        <v>4.9729999999999999</v>
      </c>
      <c r="J1585" s="158">
        <v>4.8121999999999998</v>
      </c>
      <c r="K1585" s="158">
        <v>4.4480000000000004</v>
      </c>
      <c r="L1585" s="158">
        <v>3.9615999999999998</v>
      </c>
      <c r="M1585" s="158">
        <v>3.7984</v>
      </c>
      <c r="N1585" s="158">
        <v>3.6432000000000002</v>
      </c>
      <c r="O1585" s="158">
        <v>3.6501999999999999</v>
      </c>
      <c r="P1585" s="158"/>
      <c r="Q1585" s="158">
        <v>4.0209999999999999</v>
      </c>
      <c r="R1585" s="158">
        <v>3.3677999999999999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44774</v>
      </c>
      <c r="E1586" s="158">
        <v>1146.5345</v>
      </c>
      <c r="F1586" s="158">
        <v>4.5370999999999997</v>
      </c>
      <c r="G1586" s="158">
        <v>4.7855999999999996</v>
      </c>
      <c r="H1586" s="158">
        <v>4.8552999999999997</v>
      </c>
      <c r="I1586" s="158">
        <v>4.8526999999999996</v>
      </c>
      <c r="J1586" s="158">
        <v>4.6917</v>
      </c>
      <c r="K1586" s="158">
        <v>4.3266999999999998</v>
      </c>
      <c r="L1586" s="158">
        <v>3.8429000000000002</v>
      </c>
      <c r="M1586" s="158">
        <v>3.6842999999999999</v>
      </c>
      <c r="N1586" s="158">
        <v>3.5310000000000001</v>
      </c>
      <c r="O1586" s="158">
        <v>3.5556999999999999</v>
      </c>
      <c r="P1586" s="158"/>
      <c r="Q1586" s="158">
        <v>3.9325000000000001</v>
      </c>
      <c r="R1586" s="158">
        <v>3.2601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44774</v>
      </c>
      <c r="E1587" s="158">
        <v>2803.1145000000001</v>
      </c>
      <c r="F1587" s="158">
        <v>4.7664</v>
      </c>
      <c r="G1587" s="158">
        <v>4.8776999999999999</v>
      </c>
      <c r="H1587" s="158">
        <v>4.9459</v>
      </c>
      <c r="I1587" s="158">
        <v>4.9236000000000004</v>
      </c>
      <c r="J1587" s="158">
        <v>4.7869999999999999</v>
      </c>
      <c r="K1587" s="158">
        <v>4.4104000000000001</v>
      </c>
      <c r="L1587" s="158">
        <v>3.9277000000000002</v>
      </c>
      <c r="M1587" s="158">
        <v>3.7770999999999999</v>
      </c>
      <c r="N1587" s="158">
        <v>3.6335000000000002</v>
      </c>
      <c r="O1587" s="158">
        <v>3.6680000000000001</v>
      </c>
      <c r="P1587" s="158">
        <v>4.6977000000000002</v>
      </c>
      <c r="Q1587" s="158">
        <v>6.2862999999999998</v>
      </c>
      <c r="R1587" s="158">
        <v>3.3721999999999999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44774</v>
      </c>
      <c r="E1588" s="158">
        <v>2666.27516666667</v>
      </c>
      <c r="F1588" s="158">
        <v>4.6664000000000003</v>
      </c>
      <c r="G1588" s="158">
        <v>4.7779999999999996</v>
      </c>
      <c r="H1588" s="158">
        <v>4.8456999999999999</v>
      </c>
      <c r="I1588" s="158">
        <v>4.8231999999999999</v>
      </c>
      <c r="J1588" s="158">
        <v>4.6866000000000003</v>
      </c>
      <c r="K1588" s="158">
        <v>4.3093000000000004</v>
      </c>
      <c r="L1588" s="158">
        <v>3.8481000000000001</v>
      </c>
      <c r="M1588" s="158">
        <v>3.6892999999999998</v>
      </c>
      <c r="N1588" s="158">
        <v>3.5411000000000001</v>
      </c>
      <c r="O1588" s="158">
        <v>3.4192999999999998</v>
      </c>
      <c r="P1588" s="158">
        <v>4.2241999999999997</v>
      </c>
      <c r="Q1588" s="158">
        <v>6.4508000000000001</v>
      </c>
      <c r="R1588" s="158">
        <v>3.2738</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44774</v>
      </c>
      <c r="E1589" s="158">
        <v>1117.7463</v>
      </c>
      <c r="F1589" s="158">
        <v>4.4905999999999997</v>
      </c>
      <c r="G1589" s="158">
        <v>4.7226999999999997</v>
      </c>
      <c r="H1589" s="158">
        <v>4.8940000000000001</v>
      </c>
      <c r="I1589" s="158">
        <v>4.9886999999999997</v>
      </c>
      <c r="J1589" s="158">
        <v>4.9581</v>
      </c>
      <c r="K1589" s="158">
        <v>4.5034000000000001</v>
      </c>
      <c r="L1589" s="158">
        <v>3.9933999999999998</v>
      </c>
      <c r="M1589" s="158">
        <v>3.8327</v>
      </c>
      <c r="N1589" s="158">
        <v>3.6808999999999998</v>
      </c>
      <c r="O1589" s="158">
        <v>3.6846000000000001</v>
      </c>
      <c r="P1589" s="158"/>
      <c r="Q1589" s="158">
        <v>3.7092999999999998</v>
      </c>
      <c r="R1589" s="158">
        <v>3.3946000000000001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44774</v>
      </c>
      <c r="E1590" s="158">
        <v>1113.3309999999999</v>
      </c>
      <c r="F1590" s="158">
        <v>4.3609</v>
      </c>
      <c r="G1590" s="158">
        <v>4.5926999999999998</v>
      </c>
      <c r="H1590" s="158">
        <v>4.7637</v>
      </c>
      <c r="I1590" s="158">
        <v>4.8586</v>
      </c>
      <c r="J1590" s="158">
        <v>4.8276000000000003</v>
      </c>
      <c r="K1590" s="158">
        <v>4.3722000000000003</v>
      </c>
      <c r="L1590" s="158">
        <v>3.8609</v>
      </c>
      <c r="M1590" s="158">
        <v>3.6991000000000001</v>
      </c>
      <c r="N1590" s="158">
        <v>3.5461999999999998</v>
      </c>
      <c r="O1590" s="158">
        <v>3.5499000000000001</v>
      </c>
      <c r="P1590" s="158"/>
      <c r="Q1590" s="158">
        <v>3.5745</v>
      </c>
      <c r="R1590" s="158">
        <v>3.2602000000000002</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44774</v>
      </c>
      <c r="E1591" s="158">
        <v>1116.1128000000001</v>
      </c>
      <c r="F1591" s="158">
        <v>4.8178000000000001</v>
      </c>
      <c r="G1591" s="158">
        <v>4.9161000000000001</v>
      </c>
      <c r="H1591" s="158">
        <v>5.0186000000000002</v>
      </c>
      <c r="I1591" s="158">
        <v>5</v>
      </c>
      <c r="J1591" s="158">
        <v>4.8314000000000004</v>
      </c>
      <c r="K1591" s="158">
        <v>4.4592999999999998</v>
      </c>
      <c r="L1591" s="158">
        <v>3.9767999999999999</v>
      </c>
      <c r="M1591" s="158">
        <v>3.8311999999999999</v>
      </c>
      <c r="N1591" s="158">
        <v>3.6873999999999998</v>
      </c>
      <c r="O1591" s="158">
        <v>3.6753</v>
      </c>
      <c r="P1591" s="158"/>
      <c r="Q1591" s="158">
        <v>3.6951999999999998</v>
      </c>
      <c r="R1591" s="158">
        <v>3.4152999999999998</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44774</v>
      </c>
      <c r="E1592" s="158">
        <v>1112.6782000000001</v>
      </c>
      <c r="F1592" s="158">
        <v>4.7145000000000001</v>
      </c>
      <c r="G1592" s="158">
        <v>4.8152999999999997</v>
      </c>
      <c r="H1592" s="158">
        <v>4.9181999999999997</v>
      </c>
      <c r="I1592" s="158">
        <v>4.8994999999999997</v>
      </c>
      <c r="J1592" s="158">
        <v>4.7301000000000002</v>
      </c>
      <c r="K1592" s="158">
        <v>4.3574000000000002</v>
      </c>
      <c r="L1592" s="158">
        <v>3.8736000000000002</v>
      </c>
      <c r="M1592" s="158">
        <v>3.7263000000000002</v>
      </c>
      <c r="N1592" s="158">
        <v>3.5815999999999999</v>
      </c>
      <c r="O1592" s="158">
        <v>3.5697999999999999</v>
      </c>
      <c r="P1592" s="158"/>
      <c r="Q1592" s="158">
        <v>3.5897000000000001</v>
      </c>
      <c r="R1592" s="158">
        <v>3.3104</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44774</v>
      </c>
      <c r="E1593" s="158">
        <v>1105.0083999999999</v>
      </c>
      <c r="F1593" s="158">
        <v>4.8529999999999998</v>
      </c>
      <c r="G1593" s="158">
        <v>4.9787999999999997</v>
      </c>
      <c r="H1593" s="158">
        <v>5.0308000000000002</v>
      </c>
      <c r="I1593" s="158">
        <v>5.0075000000000003</v>
      </c>
      <c r="J1593" s="158">
        <v>4.8117000000000001</v>
      </c>
      <c r="K1593" s="158">
        <v>4.4463999999999997</v>
      </c>
      <c r="L1593" s="158">
        <v>3.9769999999999999</v>
      </c>
      <c r="M1593" s="158">
        <v>3.8269000000000002</v>
      </c>
      <c r="N1593" s="158">
        <v>3.6823999999999999</v>
      </c>
      <c r="O1593" s="158"/>
      <c r="P1593" s="158"/>
      <c r="Q1593" s="158">
        <v>3.6341000000000001</v>
      </c>
      <c r="R1593" s="158">
        <v>3.4315000000000002</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44774</v>
      </c>
      <c r="E1594" s="158">
        <v>1102.0852</v>
      </c>
      <c r="F1594" s="158">
        <v>4.7598000000000003</v>
      </c>
      <c r="G1594" s="158">
        <v>4.8837000000000002</v>
      </c>
      <c r="H1594" s="158">
        <v>4.9360999999999997</v>
      </c>
      <c r="I1594" s="158">
        <v>4.9124999999999996</v>
      </c>
      <c r="J1594" s="158">
        <v>4.7161999999999997</v>
      </c>
      <c r="K1594" s="158">
        <v>4.3647</v>
      </c>
      <c r="L1594" s="158">
        <v>3.8927999999999998</v>
      </c>
      <c r="M1594" s="158">
        <v>3.7393000000000001</v>
      </c>
      <c r="N1594" s="158">
        <v>3.5929000000000002</v>
      </c>
      <c r="O1594" s="158"/>
      <c r="P1594" s="158"/>
      <c r="Q1594" s="158">
        <v>3.5360999999999998</v>
      </c>
      <c r="R1594" s="158">
        <v>3.3372999999999999</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44774</v>
      </c>
      <c r="E1595" s="158">
        <v>115.7475</v>
      </c>
      <c r="F1595" s="158">
        <v>4.7622999999999998</v>
      </c>
      <c r="G1595" s="158">
        <v>4.9002999999999997</v>
      </c>
      <c r="H1595" s="158">
        <v>4.9871999999999996</v>
      </c>
      <c r="I1595" s="158">
        <v>4.9737999999999998</v>
      </c>
      <c r="J1595" s="158">
        <v>4.8230000000000004</v>
      </c>
      <c r="K1595" s="158">
        <v>4.4482999999999997</v>
      </c>
      <c r="L1595" s="158">
        <v>3.9964</v>
      </c>
      <c r="M1595" s="158">
        <v>3.8311999999999999</v>
      </c>
      <c r="N1595" s="158">
        <v>3.6692999999999998</v>
      </c>
      <c r="O1595" s="158">
        <v>3.6897000000000002</v>
      </c>
      <c r="P1595" s="158"/>
      <c r="Q1595" s="158">
        <v>4.1203000000000003</v>
      </c>
      <c r="R1595" s="158">
        <v>3.3849999999999998</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44774</v>
      </c>
      <c r="E1596" s="158">
        <v>115.3356</v>
      </c>
      <c r="F1596" s="158">
        <v>4.6843000000000004</v>
      </c>
      <c r="G1596" s="158">
        <v>4.8121999999999998</v>
      </c>
      <c r="H1596" s="158">
        <v>4.8963000000000001</v>
      </c>
      <c r="I1596" s="158">
        <v>4.8849999999999998</v>
      </c>
      <c r="J1596" s="158">
        <v>4.7323000000000004</v>
      </c>
      <c r="K1596" s="158">
        <v>4.3529</v>
      </c>
      <c r="L1596" s="158">
        <v>3.8754</v>
      </c>
      <c r="M1596" s="158">
        <v>3.7193000000000001</v>
      </c>
      <c r="N1596" s="158">
        <v>3.5613999999999999</v>
      </c>
      <c r="O1596" s="158">
        <v>3.5882999999999998</v>
      </c>
      <c r="P1596" s="158"/>
      <c r="Q1596" s="158">
        <v>4.0179</v>
      </c>
      <c r="R1596" s="158">
        <v>3.2847</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44774</v>
      </c>
      <c r="E1597" s="158">
        <v>1112.9701</v>
      </c>
      <c r="F1597" s="158">
        <v>4.9659000000000004</v>
      </c>
      <c r="G1597" s="158">
        <v>5.1936999999999998</v>
      </c>
      <c r="H1597" s="158">
        <v>5.2549000000000001</v>
      </c>
      <c r="I1597" s="158">
        <v>5.1944999999999997</v>
      </c>
      <c r="J1597" s="158">
        <v>4.8978000000000002</v>
      </c>
      <c r="K1597" s="158">
        <v>4.4393000000000002</v>
      </c>
      <c r="L1597" s="158">
        <v>3.9527000000000001</v>
      </c>
      <c r="M1597" s="158">
        <v>3.8043999999999998</v>
      </c>
      <c r="N1597" s="158">
        <v>3.6688999999999998</v>
      </c>
      <c r="O1597" s="158"/>
      <c r="P1597" s="158"/>
      <c r="Q1597" s="158">
        <v>3.7185999999999999</v>
      </c>
      <c r="R1597" s="158">
        <v>3.4163000000000001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44774</v>
      </c>
      <c r="E1598" s="158">
        <v>1110.2718</v>
      </c>
      <c r="F1598" s="158">
        <v>4.9089</v>
      </c>
      <c r="G1598" s="158">
        <v>5.1349999999999998</v>
      </c>
      <c r="H1598" s="158">
        <v>5.1955999999999998</v>
      </c>
      <c r="I1598" s="158">
        <v>5.1342999999999996</v>
      </c>
      <c r="J1598" s="158">
        <v>4.8376999999999999</v>
      </c>
      <c r="K1598" s="158">
        <v>4.3794000000000004</v>
      </c>
      <c r="L1598" s="158">
        <v>3.8917000000000002</v>
      </c>
      <c r="M1598" s="158">
        <v>3.7450000000000001</v>
      </c>
      <c r="N1598" s="158">
        <v>3.6111</v>
      </c>
      <c r="O1598" s="158"/>
      <c r="P1598" s="158"/>
      <c r="Q1598" s="158">
        <v>3.6326999999999998</v>
      </c>
      <c r="R1598" s="158">
        <v>3.3443999999999998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44774</v>
      </c>
      <c r="E1599" s="158">
        <v>3510.4072000000001</v>
      </c>
      <c r="F1599" s="158">
        <v>4.5682999999999998</v>
      </c>
      <c r="G1599" s="158">
        <v>4.8365</v>
      </c>
      <c r="H1599" s="158">
        <v>4.9527999999999999</v>
      </c>
      <c r="I1599" s="158">
        <v>4.9370000000000003</v>
      </c>
      <c r="J1599" s="158">
        <v>4.7815000000000003</v>
      </c>
      <c r="K1599" s="158">
        <v>4.4170999999999996</v>
      </c>
      <c r="L1599" s="158">
        <v>3.9329999999999998</v>
      </c>
      <c r="M1599" s="158">
        <v>3.7724000000000002</v>
      </c>
      <c r="N1599" s="158">
        <v>3.6255999999999999</v>
      </c>
      <c r="O1599" s="158">
        <v>3.6465999999999998</v>
      </c>
      <c r="P1599" s="158">
        <v>4.6330999999999998</v>
      </c>
      <c r="Q1599" s="158">
        <v>6.1875999999999998</v>
      </c>
      <c r="R1599" s="158">
        <v>3.3591000000000002</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44774</v>
      </c>
      <c r="E1600" s="158">
        <v>3472.8883000000001</v>
      </c>
      <c r="F1600" s="158">
        <v>4.4893999999999998</v>
      </c>
      <c r="G1600" s="158">
        <v>4.7565999999999997</v>
      </c>
      <c r="H1600" s="158">
        <v>4.8728999999999996</v>
      </c>
      <c r="I1600" s="158">
        <v>4.8569000000000004</v>
      </c>
      <c r="J1600" s="158">
        <v>4.7009999999999996</v>
      </c>
      <c r="K1600" s="158">
        <v>4.3360000000000003</v>
      </c>
      <c r="L1600" s="158">
        <v>3.8513000000000002</v>
      </c>
      <c r="M1600" s="158">
        <v>3.6899000000000002</v>
      </c>
      <c r="N1600" s="158">
        <v>3.5432999999999999</v>
      </c>
      <c r="O1600" s="158">
        <v>3.5708000000000002</v>
      </c>
      <c r="P1600" s="158">
        <v>4.5566000000000004</v>
      </c>
      <c r="Q1600" s="158">
        <v>6.4675000000000002</v>
      </c>
      <c r="R1600" s="158">
        <v>3.2818999999999998</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44774</v>
      </c>
      <c r="E1601" s="158">
        <v>1145.8327999999999</v>
      </c>
      <c r="F1601" s="158">
        <v>4.68</v>
      </c>
      <c r="G1601" s="158">
        <v>4.8628999999999998</v>
      </c>
      <c r="H1601" s="158">
        <v>4.9549000000000003</v>
      </c>
      <c r="I1601" s="158">
        <v>4.9379</v>
      </c>
      <c r="J1601" s="158">
        <v>4.7961999999999998</v>
      </c>
      <c r="K1601" s="158">
        <v>4.4192999999999998</v>
      </c>
      <c r="L1601" s="158">
        <v>3.9239999999999999</v>
      </c>
      <c r="M1601" s="158">
        <v>3.7507999999999999</v>
      </c>
      <c r="N1601" s="158">
        <v>3.6038000000000001</v>
      </c>
      <c r="O1601" s="158">
        <v>3.6735000000000002</v>
      </c>
      <c r="P1601" s="158"/>
      <c r="Q1601" s="158">
        <v>4.1223999999999998</v>
      </c>
      <c r="R1601" s="158">
        <v>3.3357000000000001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44774</v>
      </c>
      <c r="E1602" s="158">
        <v>1141.9998000000001</v>
      </c>
      <c r="F1602" s="158">
        <v>4.5678999999999998</v>
      </c>
      <c r="G1602" s="158">
        <v>4.7512999999999996</v>
      </c>
      <c r="H1602" s="158">
        <v>4.8421000000000003</v>
      </c>
      <c r="I1602" s="158">
        <v>4.8247999999999998</v>
      </c>
      <c r="J1602" s="158">
        <v>4.6836000000000002</v>
      </c>
      <c r="K1602" s="158">
        <v>4.4154999999999998</v>
      </c>
      <c r="L1602" s="158">
        <v>3.8654000000000002</v>
      </c>
      <c r="M1602" s="158">
        <v>3.6724000000000001</v>
      </c>
      <c r="N1602" s="158">
        <v>3.5152000000000001</v>
      </c>
      <c r="O1602" s="158">
        <v>3.5707</v>
      </c>
      <c r="P1602" s="158"/>
      <c r="Q1602" s="158">
        <v>4.0189000000000004</v>
      </c>
      <c r="R1602" s="158">
        <v>3.2357999999999998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44774</v>
      </c>
      <c r="E1603" s="158">
        <v>1137.4129</v>
      </c>
      <c r="F1603" s="158">
        <v>4.6215999999999999</v>
      </c>
      <c r="G1603" s="158">
        <v>4.8379000000000003</v>
      </c>
      <c r="H1603" s="158">
        <v>4.9676999999999998</v>
      </c>
      <c r="I1603" s="158">
        <v>4.9588999999999999</v>
      </c>
      <c r="J1603" s="158">
        <v>4.8110999999999997</v>
      </c>
      <c r="K1603" s="158">
        <v>4.4406999999999996</v>
      </c>
      <c r="L1603" s="158">
        <v>3.9439000000000002</v>
      </c>
      <c r="M1603" s="158">
        <v>3.786</v>
      </c>
      <c r="N1603" s="158">
        <v>3.6343000000000001</v>
      </c>
      <c r="O1603" s="158">
        <v>3.6714000000000002</v>
      </c>
      <c r="P1603" s="158"/>
      <c r="Q1603" s="158">
        <v>3.9070999999999998</v>
      </c>
      <c r="R1603" s="158">
        <v>3.3812000000000002</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44774</v>
      </c>
      <c r="E1604" s="158">
        <v>1133.4022</v>
      </c>
      <c r="F1604" s="158">
        <v>4.5091000000000001</v>
      </c>
      <c r="G1604" s="158">
        <v>4.7262000000000004</v>
      </c>
      <c r="H1604" s="158">
        <v>4.8544</v>
      </c>
      <c r="I1604" s="158">
        <v>4.8451000000000004</v>
      </c>
      <c r="J1604" s="158">
        <v>4.6978</v>
      </c>
      <c r="K1604" s="158">
        <v>4.3265000000000002</v>
      </c>
      <c r="L1604" s="158">
        <v>3.8332000000000002</v>
      </c>
      <c r="M1604" s="158">
        <v>3.6775000000000002</v>
      </c>
      <c r="N1604" s="158">
        <v>3.5265</v>
      </c>
      <c r="O1604" s="158">
        <v>3.5619999999999998</v>
      </c>
      <c r="P1604" s="158"/>
      <c r="Q1604" s="158">
        <v>3.7976999999999999</v>
      </c>
      <c r="R1604" s="158">
        <v>3.2704</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44774</v>
      </c>
      <c r="E1605" s="158">
        <v>1135.2393999999999</v>
      </c>
      <c r="F1605" s="158">
        <v>4.7622999999999998</v>
      </c>
      <c r="G1605" s="158">
        <v>4.9394999999999998</v>
      </c>
      <c r="H1605" s="158">
        <v>4.9934000000000003</v>
      </c>
      <c r="I1605" s="158">
        <v>4.9886999999999997</v>
      </c>
      <c r="J1605" s="158">
        <v>4.8136999999999999</v>
      </c>
      <c r="K1605" s="158">
        <v>4.4192999999999998</v>
      </c>
      <c r="L1605" s="158">
        <v>3.9401000000000002</v>
      </c>
      <c r="M1605" s="158">
        <v>3.7991999999999999</v>
      </c>
      <c r="N1605" s="158">
        <v>3.6488999999999998</v>
      </c>
      <c r="O1605" s="158">
        <v>3.6253000000000002</v>
      </c>
      <c r="P1605" s="158"/>
      <c r="Q1605" s="158">
        <v>3.8531</v>
      </c>
      <c r="R1605" s="158">
        <v>3.3698000000000001</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44774</v>
      </c>
      <c r="E1606" s="158">
        <v>1131.4924000000001</v>
      </c>
      <c r="F1606" s="158">
        <v>4.6619000000000002</v>
      </c>
      <c r="G1606" s="158">
        <v>4.8384999999999998</v>
      </c>
      <c r="H1606" s="158">
        <v>4.8917000000000002</v>
      </c>
      <c r="I1606" s="158">
        <v>4.8882000000000003</v>
      </c>
      <c r="J1606" s="158">
        <v>4.7137000000000002</v>
      </c>
      <c r="K1606" s="158">
        <v>4.3183999999999996</v>
      </c>
      <c r="L1606" s="158">
        <v>3.8382999999999998</v>
      </c>
      <c r="M1606" s="158">
        <v>3.6964999999999999</v>
      </c>
      <c r="N1606" s="158">
        <v>3.5453999999999999</v>
      </c>
      <c r="O1606" s="158">
        <v>3.5232999999999999</v>
      </c>
      <c r="P1606" s="158"/>
      <c r="Q1606" s="158">
        <v>3.7507999999999999</v>
      </c>
      <c r="R1606" s="158">
        <v>3.2688000000000001</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44774</v>
      </c>
      <c r="E1607" s="158">
        <v>2951.5032000000001</v>
      </c>
      <c r="F1607" s="158">
        <v>4.5118999999999998</v>
      </c>
      <c r="G1607" s="158">
        <v>4.8319000000000001</v>
      </c>
      <c r="H1607" s="158">
        <v>4.9245999999999999</v>
      </c>
      <c r="I1607" s="158">
        <v>4.9420999999999999</v>
      </c>
      <c r="J1607" s="158">
        <v>4.7877000000000001</v>
      </c>
      <c r="K1607" s="158">
        <v>4.4450000000000003</v>
      </c>
      <c r="L1607" s="158">
        <v>3.9525999999999999</v>
      </c>
      <c r="M1607" s="158">
        <v>3.7917000000000001</v>
      </c>
      <c r="N1607" s="158">
        <v>3.6448999999999998</v>
      </c>
      <c r="O1607" s="158">
        <v>3.6783000000000001</v>
      </c>
      <c r="P1607" s="158">
        <v>4.4519000000000002</v>
      </c>
      <c r="Q1607" s="158">
        <v>6.2804000000000002</v>
      </c>
      <c r="R1607" s="158">
        <v>3.3765000000000001</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44774</v>
      </c>
      <c r="E1608" s="158">
        <v>2924.0857000000001</v>
      </c>
      <c r="F1608" s="158">
        <v>4.4618000000000002</v>
      </c>
      <c r="G1608" s="158">
        <v>4.7819000000000003</v>
      </c>
      <c r="H1608" s="158">
        <v>4.8745000000000003</v>
      </c>
      <c r="I1608" s="158">
        <v>4.8921000000000001</v>
      </c>
      <c r="J1608" s="158">
        <v>4.7374999999999998</v>
      </c>
      <c r="K1608" s="158">
        <v>4.3893000000000004</v>
      </c>
      <c r="L1608" s="158">
        <v>3.8938999999999999</v>
      </c>
      <c r="M1608" s="158">
        <v>3.7317</v>
      </c>
      <c r="N1608" s="158">
        <v>3.5838999999999999</v>
      </c>
      <c r="O1608" s="158">
        <v>3.609</v>
      </c>
      <c r="P1608" s="158">
        <v>4.3718000000000004</v>
      </c>
      <c r="Q1608" s="158">
        <v>5.9195000000000002</v>
      </c>
      <c r="R1608" s="158">
        <v>3.3161</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44774</v>
      </c>
      <c r="E1609" s="158">
        <v>1107.5156999999999</v>
      </c>
      <c r="F1609" s="158">
        <v>4.3639999999999999</v>
      </c>
      <c r="G1609" s="158">
        <v>4.6783000000000001</v>
      </c>
      <c r="H1609" s="158">
        <v>4.8137999999999996</v>
      </c>
      <c r="I1609" s="158">
        <v>4.8555000000000001</v>
      </c>
      <c r="J1609" s="158">
        <v>4.7300000000000004</v>
      </c>
      <c r="K1609" s="158">
        <v>4.3392999999999997</v>
      </c>
      <c r="L1609" s="158">
        <v>3.8065000000000002</v>
      </c>
      <c r="M1609" s="158">
        <v>3.6221000000000001</v>
      </c>
      <c r="N1609" s="158">
        <v>3.4628000000000001</v>
      </c>
      <c r="O1609" s="158"/>
      <c r="P1609" s="158"/>
      <c r="Q1609" s="158">
        <v>3.5314999999999999</v>
      </c>
      <c r="R1609" s="158">
        <v>3.2480000000000002</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44774</v>
      </c>
      <c r="E1610" s="158">
        <v>1105.2592999999999</v>
      </c>
      <c r="F1610" s="158">
        <v>4.2869999999999999</v>
      </c>
      <c r="G1610" s="158">
        <v>4.5987</v>
      </c>
      <c r="H1610" s="158">
        <v>4.6501000000000001</v>
      </c>
      <c r="I1610" s="158">
        <v>4.7337999999999996</v>
      </c>
      <c r="J1610" s="158">
        <v>4.5896999999999997</v>
      </c>
      <c r="K1610" s="158">
        <v>4.2366999999999999</v>
      </c>
      <c r="L1610" s="158">
        <v>3.7128000000000001</v>
      </c>
      <c r="M1610" s="158">
        <v>3.532</v>
      </c>
      <c r="N1610" s="158">
        <v>3.3769999999999998</v>
      </c>
      <c r="O1610" s="158"/>
      <c r="P1610" s="158"/>
      <c r="Q1610" s="158">
        <v>3.4597000000000002</v>
      </c>
      <c r="R1610" s="158">
        <v>3.1720999999999999</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4.576424137931034</v>
      </c>
      <c r="G1611" s="160">
        <v>4.7994706896551715</v>
      </c>
      <c r="H1611" s="160">
        <v>4.9016844827586219</v>
      </c>
      <c r="I1611" s="160">
        <v>4.90738275862069</v>
      </c>
      <c r="J1611" s="160">
        <v>4.7729293103448276</v>
      </c>
      <c r="K1611" s="160">
        <v>4.387220689655174</v>
      </c>
      <c r="L1611" s="160">
        <v>3.8985362068965514</v>
      </c>
      <c r="M1611" s="160">
        <v>3.7413913793103446</v>
      </c>
      <c r="N1611" s="160">
        <v>3.5918534482758617</v>
      </c>
      <c r="O1611" s="160">
        <v>3.6153659090909098</v>
      </c>
      <c r="P1611" s="160">
        <v>4.5068000000000001</v>
      </c>
      <c r="Q1611" s="160">
        <v>4.0930879310344821</v>
      </c>
      <c r="R1611" s="160">
        <v>3.3278724137931031</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4.5579499999999999</v>
      </c>
      <c r="G1612" s="160">
        <v>4.7885</v>
      </c>
      <c r="H1612" s="160">
        <v>4.8961500000000004</v>
      </c>
      <c r="I1612" s="160">
        <v>4.9079499999999996</v>
      </c>
      <c r="J1612" s="160">
        <v>4.7824999999999998</v>
      </c>
      <c r="K1612" s="160">
        <v>4.3971499999999999</v>
      </c>
      <c r="L1612" s="160">
        <v>3.8933499999999999</v>
      </c>
      <c r="M1612" s="160">
        <v>3.7403</v>
      </c>
      <c r="N1612" s="160">
        <v>3.59355</v>
      </c>
      <c r="O1612" s="160">
        <v>3.6285499999999997</v>
      </c>
      <c r="P1612" s="160">
        <v>4.5347000000000008</v>
      </c>
      <c r="Q1612" s="160">
        <v>3.8022999999999998</v>
      </c>
      <c r="R1612" s="160">
        <v>3.3365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44774</v>
      </c>
      <c r="E1615" s="158">
        <v>65.912400000000005</v>
      </c>
      <c r="F1615" s="158">
        <v>17.0059</v>
      </c>
      <c r="G1615" s="158">
        <v>17.0059</v>
      </c>
      <c r="H1615" s="158">
        <v>22.4526</v>
      </c>
      <c r="I1615" s="158">
        <v>18.9329</v>
      </c>
      <c r="J1615" s="158">
        <v>14.6897</v>
      </c>
      <c r="K1615" s="158">
        <v>1.7932999999999999</v>
      </c>
      <c r="L1615" s="158">
        <v>0.83779999999999999</v>
      </c>
      <c r="M1615" s="158">
        <v>0.82130000000000003</v>
      </c>
      <c r="N1615" s="158">
        <v>2.3089</v>
      </c>
      <c r="O1615" s="158">
        <v>5.4272</v>
      </c>
      <c r="P1615" s="158">
        <v>6.1439000000000004</v>
      </c>
      <c r="Q1615" s="158">
        <v>8.6137999999999995</v>
      </c>
      <c r="R1615" s="158">
        <v>2.8001999999999998</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44774</v>
      </c>
      <c r="E1616" s="158">
        <v>69.494100000000003</v>
      </c>
      <c r="F1616" s="158">
        <v>17.6556</v>
      </c>
      <c r="G1616" s="158">
        <v>17.6556</v>
      </c>
      <c r="H1616" s="158">
        <v>23.1068</v>
      </c>
      <c r="I1616" s="158">
        <v>19.5869</v>
      </c>
      <c r="J1616" s="158">
        <v>15.349399999999999</v>
      </c>
      <c r="K1616" s="158">
        <v>2.4470000000000001</v>
      </c>
      <c r="L1616" s="158">
        <v>1.4911000000000001</v>
      </c>
      <c r="M1616" s="158">
        <v>1.4763999999999999</v>
      </c>
      <c r="N1616" s="158">
        <v>2.9758</v>
      </c>
      <c r="O1616" s="158">
        <v>6.0909000000000004</v>
      </c>
      <c r="P1616" s="158">
        <v>6.7878999999999996</v>
      </c>
      <c r="Q1616" s="158">
        <v>9.0947999999999993</v>
      </c>
      <c r="R1616" s="158">
        <v>3.4630999999999998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44774</v>
      </c>
      <c r="E1617" s="158">
        <v>69.494100000000003</v>
      </c>
      <c r="F1617" s="158">
        <v>17.6556</v>
      </c>
      <c r="G1617" s="158">
        <v>17.6556</v>
      </c>
      <c r="H1617" s="158">
        <v>23.1068</v>
      </c>
      <c r="I1617" s="158">
        <v>19.5869</v>
      </c>
      <c r="J1617" s="158">
        <v>15.349399999999999</v>
      </c>
      <c r="K1617" s="158">
        <v>2.4470000000000001</v>
      </c>
      <c r="L1617" s="158">
        <v>1.4911000000000001</v>
      </c>
      <c r="M1617" s="158">
        <v>1.4763999999999999</v>
      </c>
      <c r="N1617" s="158">
        <v>2.9758</v>
      </c>
      <c r="O1617" s="158">
        <v>6.0909000000000004</v>
      </c>
      <c r="P1617" s="158">
        <v>6.7878999999999996</v>
      </c>
      <c r="Q1617" s="158">
        <v>9.0947999999999993</v>
      </c>
      <c r="R1617" s="158">
        <v>3.4630999999999998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44774</v>
      </c>
      <c r="E1618" s="158">
        <v>21.566299999999998</v>
      </c>
      <c r="F1618" s="158">
        <v>28.443200000000001</v>
      </c>
      <c r="G1618" s="158">
        <v>28.443200000000001</v>
      </c>
      <c r="H1618" s="158">
        <v>28.638000000000002</v>
      </c>
      <c r="I1618" s="158">
        <v>20.382999999999999</v>
      </c>
      <c r="J1618" s="158">
        <v>14.933199999999999</v>
      </c>
      <c r="K1618" s="158">
        <v>4.2023000000000001</v>
      </c>
      <c r="L1618" s="158">
        <v>2.8073000000000001</v>
      </c>
      <c r="M1618" s="158">
        <v>2.1211000000000002</v>
      </c>
      <c r="N1618" s="158">
        <v>3.0798999999999999</v>
      </c>
      <c r="O1618" s="158">
        <v>6.4992999999999999</v>
      </c>
      <c r="P1618" s="158">
        <v>6.7678000000000003</v>
      </c>
      <c r="Q1618" s="158">
        <v>7.6001000000000003</v>
      </c>
      <c r="R1618" s="158">
        <v>3.7355999999999998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44774</v>
      </c>
      <c r="E1619" s="158">
        <v>20.511299999999999</v>
      </c>
      <c r="F1619" s="158">
        <v>27.823799999999999</v>
      </c>
      <c r="G1619" s="158">
        <v>27.823799999999999</v>
      </c>
      <c r="H1619" s="158">
        <v>28.037400000000002</v>
      </c>
      <c r="I1619" s="158">
        <v>19.7743</v>
      </c>
      <c r="J1619" s="158">
        <v>14.322100000000001</v>
      </c>
      <c r="K1619" s="158">
        <v>3.5939000000000001</v>
      </c>
      <c r="L1619" s="158">
        <v>2.1964000000000001</v>
      </c>
      <c r="M1619" s="158">
        <v>1.5096000000000001</v>
      </c>
      <c r="N1619" s="158">
        <v>2.4605000000000001</v>
      </c>
      <c r="O1619" s="158">
        <v>5.9165999999999999</v>
      </c>
      <c r="P1619" s="158">
        <v>6.2027000000000001</v>
      </c>
      <c r="Q1619" s="158">
        <v>7.0613000000000001</v>
      </c>
      <c r="R1619" s="158">
        <v>3.1185999999999998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44774</v>
      </c>
      <c r="E1620" s="158">
        <v>36.796799999999998</v>
      </c>
      <c r="F1620" s="158">
        <v>20.0701</v>
      </c>
      <c r="G1620" s="158">
        <v>20.0701</v>
      </c>
      <c r="H1620" s="158">
        <v>20.599900000000002</v>
      </c>
      <c r="I1620" s="158">
        <v>18.207799999999999</v>
      </c>
      <c r="J1620" s="158">
        <v>13.368399999999999</v>
      </c>
      <c r="K1620" s="158">
        <v>2.9527000000000001</v>
      </c>
      <c r="L1620" s="158">
        <v>1.3539000000000001</v>
      </c>
      <c r="M1620" s="158">
        <v>0.3402</v>
      </c>
      <c r="N1620" s="158">
        <v>1.7853000000000001</v>
      </c>
      <c r="O1620" s="158">
        <v>4.8098999999999998</v>
      </c>
      <c r="P1620" s="158">
        <v>5.7521000000000004</v>
      </c>
      <c r="Q1620" s="158">
        <v>7.7382</v>
      </c>
      <c r="R1620" s="158">
        <v>2.3037999999999998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44774</v>
      </c>
      <c r="E1621" s="158">
        <v>33.926699999999997</v>
      </c>
      <c r="F1621" s="158">
        <v>19.324200000000001</v>
      </c>
      <c r="G1621" s="158">
        <v>19.324200000000001</v>
      </c>
      <c r="H1621" s="158">
        <v>19.8401</v>
      </c>
      <c r="I1621" s="158">
        <v>17.437000000000001</v>
      </c>
      <c r="J1621" s="158">
        <v>12.588699999999999</v>
      </c>
      <c r="K1621" s="158">
        <v>2.1833999999999998</v>
      </c>
      <c r="L1621" s="158">
        <v>0.60509999999999997</v>
      </c>
      <c r="M1621" s="158">
        <v>-0.41410000000000002</v>
      </c>
      <c r="N1621" s="158">
        <v>1.0210999999999999</v>
      </c>
      <c r="O1621" s="158">
        <v>4.0033000000000003</v>
      </c>
      <c r="P1621" s="158">
        <v>4.9302999999999999</v>
      </c>
      <c r="Q1621" s="158">
        <v>6.1780999999999997</v>
      </c>
      <c r="R1621" s="158">
        <v>1.5269999999999999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44774</v>
      </c>
      <c r="E1622" s="158">
        <v>65.146699999999996</v>
      </c>
      <c r="F1622" s="158">
        <v>24.383299999999998</v>
      </c>
      <c r="G1622" s="158">
        <v>24.383299999999998</v>
      </c>
      <c r="H1622" s="158">
        <v>24.85</v>
      </c>
      <c r="I1622" s="158">
        <v>19.851600000000001</v>
      </c>
      <c r="J1622" s="158">
        <v>13.428100000000001</v>
      </c>
      <c r="K1622" s="158">
        <v>3.2648999999999999</v>
      </c>
      <c r="L1622" s="158">
        <v>2.1539999999999999</v>
      </c>
      <c r="M1622" s="158">
        <v>1.8440000000000001</v>
      </c>
      <c r="N1622" s="158">
        <v>2.6307</v>
      </c>
      <c r="O1622" s="158">
        <v>5.1180000000000003</v>
      </c>
      <c r="P1622" s="158">
        <v>5.6977000000000002</v>
      </c>
      <c r="Q1622" s="158">
        <v>8.2543000000000006</v>
      </c>
      <c r="R1622" s="158">
        <v>2.7403</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44774</v>
      </c>
      <c r="E1623" s="158">
        <v>61.764600000000002</v>
      </c>
      <c r="F1623" s="158">
        <v>23.664400000000001</v>
      </c>
      <c r="G1623" s="158">
        <v>23.664400000000001</v>
      </c>
      <c r="H1623" s="158">
        <v>24.120699999999999</v>
      </c>
      <c r="I1623" s="158">
        <v>19.1172</v>
      </c>
      <c r="J1623" s="158">
        <v>12.6883</v>
      </c>
      <c r="K1623" s="158">
        <v>2.5354999999999999</v>
      </c>
      <c r="L1623" s="158">
        <v>1.4939</v>
      </c>
      <c r="M1623" s="158">
        <v>1.2032</v>
      </c>
      <c r="N1623" s="158">
        <v>1.954</v>
      </c>
      <c r="O1623" s="158">
        <v>4.3975999999999997</v>
      </c>
      <c r="P1623" s="158">
        <v>4.9980000000000002</v>
      </c>
      <c r="Q1623" s="158">
        <v>8.3877000000000006</v>
      </c>
      <c r="R1623" s="158">
        <v>2.0144000000000002</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44774</v>
      </c>
      <c r="E1624" s="158">
        <v>80.259500000000003</v>
      </c>
      <c r="F1624" s="158">
        <v>22.568300000000001</v>
      </c>
      <c r="G1624" s="158">
        <v>22.568300000000001</v>
      </c>
      <c r="H1624" s="158">
        <v>21.0825</v>
      </c>
      <c r="I1624" s="158">
        <v>17.317799999999998</v>
      </c>
      <c r="J1624" s="158">
        <v>12.116300000000001</v>
      </c>
      <c r="K1624" s="158">
        <v>3.7831000000000001</v>
      </c>
      <c r="L1624" s="158">
        <v>2.7115999999999998</v>
      </c>
      <c r="M1624" s="158">
        <v>1.8814</v>
      </c>
      <c r="N1624" s="158">
        <v>3.1469</v>
      </c>
      <c r="O1624" s="158">
        <v>6.7534000000000001</v>
      </c>
      <c r="P1624" s="158">
        <v>7.3989000000000003</v>
      </c>
      <c r="Q1624" s="158">
        <v>8.2944999999999993</v>
      </c>
      <c r="R1624" s="158">
        <v>3.5928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44774</v>
      </c>
      <c r="E1625" s="158">
        <v>76.607600000000005</v>
      </c>
      <c r="F1625" s="158">
        <v>22.036100000000001</v>
      </c>
      <c r="G1625" s="158">
        <v>22.036100000000001</v>
      </c>
      <c r="H1625" s="158">
        <v>20.561499999999999</v>
      </c>
      <c r="I1625" s="158">
        <v>16.793600000000001</v>
      </c>
      <c r="J1625" s="158">
        <v>11.589399999999999</v>
      </c>
      <c r="K1625" s="158">
        <v>3.2578999999999998</v>
      </c>
      <c r="L1625" s="158">
        <v>2.1850999999999998</v>
      </c>
      <c r="M1625" s="158">
        <v>1.3452</v>
      </c>
      <c r="N1625" s="158">
        <v>2.6074000000000002</v>
      </c>
      <c r="O1625" s="158">
        <v>6.1803999999999997</v>
      </c>
      <c r="P1625" s="158">
        <v>6.7251000000000003</v>
      </c>
      <c r="Q1625" s="158">
        <v>9.3190000000000008</v>
      </c>
      <c r="R1625" s="158">
        <v>3.0569000000000002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44774</v>
      </c>
      <c r="E1626" s="158">
        <v>20.8216</v>
      </c>
      <c r="F1626" s="158">
        <v>58.360900000000001</v>
      </c>
      <c r="G1626" s="158">
        <v>58.360900000000001</v>
      </c>
      <c r="H1626" s="158">
        <v>46.642299999999999</v>
      </c>
      <c r="I1626" s="158">
        <v>33.506500000000003</v>
      </c>
      <c r="J1626" s="158">
        <v>17.264800000000001</v>
      </c>
      <c r="K1626" s="158">
        <v>4.0685000000000002</v>
      </c>
      <c r="L1626" s="158">
        <v>3.1375999999999999</v>
      </c>
      <c r="M1626" s="158">
        <v>2.1697000000000002</v>
      </c>
      <c r="N1626" s="158">
        <v>3.6520000000000001</v>
      </c>
      <c r="O1626" s="158">
        <v>6.7713000000000001</v>
      </c>
      <c r="P1626" s="158">
        <v>7.9821</v>
      </c>
      <c r="Q1626" s="158">
        <v>9.0465</v>
      </c>
      <c r="R1626" s="158">
        <v>5.08</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44774</v>
      </c>
      <c r="E1627" s="158">
        <v>19.9512</v>
      </c>
      <c r="F1627" s="158">
        <v>57.717700000000001</v>
      </c>
      <c r="G1627" s="158">
        <v>57.717700000000001</v>
      </c>
      <c r="H1627" s="158">
        <v>45.981699999999996</v>
      </c>
      <c r="I1627" s="158">
        <v>32.842399999999998</v>
      </c>
      <c r="J1627" s="158">
        <v>16.601600000000001</v>
      </c>
      <c r="K1627" s="158">
        <v>3.4123000000000001</v>
      </c>
      <c r="L1627" s="158">
        <v>2.4781</v>
      </c>
      <c r="M1627" s="158">
        <v>1.5113000000000001</v>
      </c>
      <c r="N1627" s="158">
        <v>2.9624999999999999</v>
      </c>
      <c r="O1627" s="158">
        <v>6.1608000000000001</v>
      </c>
      <c r="P1627" s="158">
        <v>7.4053000000000004</v>
      </c>
      <c r="Q1627" s="158">
        <v>8.4979999999999993</v>
      </c>
      <c r="R1627" s="158">
        <v>4.4122000000000003</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44774</v>
      </c>
      <c r="E1628" s="158">
        <v>49.120800000000003</v>
      </c>
      <c r="F1628" s="158">
        <v>27.506</v>
      </c>
      <c r="G1628" s="158">
        <v>27.506</v>
      </c>
      <c r="H1628" s="158">
        <v>27.993200000000002</v>
      </c>
      <c r="I1628" s="158">
        <v>23.2026</v>
      </c>
      <c r="J1628" s="158">
        <v>15.161899999999999</v>
      </c>
      <c r="K1628" s="158">
        <v>3.806</v>
      </c>
      <c r="L1628" s="158">
        <v>2.6705000000000001</v>
      </c>
      <c r="M1628" s="158">
        <v>1.9247000000000001</v>
      </c>
      <c r="N1628" s="158">
        <v>2.8677999999999999</v>
      </c>
      <c r="O1628" s="158">
        <v>4.1227999999999998</v>
      </c>
      <c r="P1628" s="158">
        <v>3.9531999999999998</v>
      </c>
      <c r="Q1628" s="158">
        <v>8.0076000000000001</v>
      </c>
      <c r="R1628" s="158">
        <v>2.12</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44774</v>
      </c>
      <c r="E1629" s="158">
        <v>53.0441</v>
      </c>
      <c r="F1629" s="158">
        <v>27.909300000000002</v>
      </c>
      <c r="G1629" s="158">
        <v>27.909300000000002</v>
      </c>
      <c r="H1629" s="158">
        <v>28.4056</v>
      </c>
      <c r="I1629" s="158">
        <v>23.622499999999999</v>
      </c>
      <c r="J1629" s="158">
        <v>15.5839</v>
      </c>
      <c r="K1629" s="158">
        <v>4.2381000000000002</v>
      </c>
      <c r="L1629" s="158">
        <v>3.1185</v>
      </c>
      <c r="M1629" s="158">
        <v>2.3791000000000002</v>
      </c>
      <c r="N1629" s="158">
        <v>3.3311999999999999</v>
      </c>
      <c r="O1629" s="158">
        <v>4.6082999999999998</v>
      </c>
      <c r="P1629" s="158">
        <v>4.6188000000000002</v>
      </c>
      <c r="Q1629" s="158">
        <v>7.3712</v>
      </c>
      <c r="R1629" s="158">
        <v>2.5758000000000001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44774</v>
      </c>
      <c r="E1630" s="158">
        <v>44.691899999999997</v>
      </c>
      <c r="F1630" s="158">
        <v>25.561900000000001</v>
      </c>
      <c r="G1630" s="158">
        <v>25.561900000000001</v>
      </c>
      <c r="H1630" s="158">
        <v>23.451000000000001</v>
      </c>
      <c r="I1630" s="158">
        <v>18.033000000000001</v>
      </c>
      <c r="J1630" s="158">
        <v>12.535399999999999</v>
      </c>
      <c r="K1630" s="158">
        <v>2.6320000000000001</v>
      </c>
      <c r="L1630" s="158">
        <v>1.0932999999999999</v>
      </c>
      <c r="M1630" s="158">
        <v>0.16289999999999999</v>
      </c>
      <c r="N1630" s="158">
        <v>1.5818000000000001</v>
      </c>
      <c r="O1630" s="158">
        <v>4.7023999999999999</v>
      </c>
      <c r="P1630" s="158">
        <v>4.8712999999999997</v>
      </c>
      <c r="Q1630" s="158">
        <v>7.3779000000000003</v>
      </c>
      <c r="R1630" s="158">
        <v>2.0846</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44774</v>
      </c>
      <c r="E1631" s="158">
        <v>46.458300000000001</v>
      </c>
      <c r="F1631" s="158">
        <v>25.9818</v>
      </c>
      <c r="G1631" s="158">
        <v>25.9818</v>
      </c>
      <c r="H1631" s="158">
        <v>23.880400000000002</v>
      </c>
      <c r="I1631" s="158">
        <v>18.4636</v>
      </c>
      <c r="J1631" s="158">
        <v>12.9651</v>
      </c>
      <c r="K1631" s="158">
        <v>3.0577999999999999</v>
      </c>
      <c r="L1631" s="158">
        <v>1.5219</v>
      </c>
      <c r="M1631" s="158">
        <v>0.59870000000000001</v>
      </c>
      <c r="N1631" s="158">
        <v>2.0301999999999998</v>
      </c>
      <c r="O1631" s="158">
        <v>5.1582999999999997</v>
      </c>
      <c r="P1631" s="158">
        <v>5.3005000000000004</v>
      </c>
      <c r="Q1631" s="158">
        <v>7.6858000000000004</v>
      </c>
      <c r="R1631" s="158">
        <v>2.5413000000000001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44774</v>
      </c>
      <c r="E1632" s="158">
        <v>80.970200000000006</v>
      </c>
      <c r="F1632" s="158">
        <v>8.5408000000000008</v>
      </c>
      <c r="G1632" s="158">
        <v>8.5408000000000008</v>
      </c>
      <c r="H1632" s="158">
        <v>15.831799999999999</v>
      </c>
      <c r="I1632" s="158">
        <v>12.361499999999999</v>
      </c>
      <c r="J1632" s="158">
        <v>13.8012</v>
      </c>
      <c r="K1632" s="158">
        <v>1.9078999999999999</v>
      </c>
      <c r="L1632" s="158">
        <v>4.1557000000000004</v>
      </c>
      <c r="M1632" s="158">
        <v>0.63380000000000003</v>
      </c>
      <c r="N1632" s="158">
        <v>2.8420000000000001</v>
      </c>
      <c r="O1632" s="158">
        <v>6.1233000000000004</v>
      </c>
      <c r="P1632" s="158">
        <v>6.133</v>
      </c>
      <c r="Q1632" s="158">
        <v>9.5340000000000007</v>
      </c>
      <c r="R1632" s="158">
        <v>2.9169999999999998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44774</v>
      </c>
      <c r="E1633" s="158">
        <v>85.902600000000007</v>
      </c>
      <c r="F1633" s="158">
        <v>9.1137999999999995</v>
      </c>
      <c r="G1633" s="158">
        <v>9.1137999999999995</v>
      </c>
      <c r="H1633" s="158">
        <v>16.4101</v>
      </c>
      <c r="I1633" s="158">
        <v>12.9414</v>
      </c>
      <c r="J1633" s="158">
        <v>14.3873</v>
      </c>
      <c r="K1633" s="158">
        <v>2.4906999999999999</v>
      </c>
      <c r="L1633" s="158">
        <v>4.7481</v>
      </c>
      <c r="M1633" s="158">
        <v>1.2278</v>
      </c>
      <c r="N1633" s="158">
        <v>3.456</v>
      </c>
      <c r="O1633" s="158">
        <v>6.7096999999999998</v>
      </c>
      <c r="P1633" s="158">
        <v>6.7141999999999999</v>
      </c>
      <c r="Q1633" s="158">
        <v>8.5921000000000003</v>
      </c>
      <c r="R1633" s="158">
        <v>3.5390000000000001</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44774</v>
      </c>
      <c r="E1634" s="158">
        <v>17.480799999999999</v>
      </c>
      <c r="F1634" s="158">
        <v>41.203200000000002</v>
      </c>
      <c r="G1634" s="158">
        <v>41.203200000000002</v>
      </c>
      <c r="H1634" s="158">
        <v>38.129300000000001</v>
      </c>
      <c r="I1634" s="158">
        <v>27.444900000000001</v>
      </c>
      <c r="J1634" s="158">
        <v>16.217099999999999</v>
      </c>
      <c r="K1634" s="158">
        <v>2.88</v>
      </c>
      <c r="L1634" s="158">
        <v>3.1303000000000001</v>
      </c>
      <c r="M1634" s="158">
        <v>0.59919999999999995</v>
      </c>
      <c r="N1634" s="158">
        <v>1.0458000000000001</v>
      </c>
      <c r="O1634" s="158">
        <v>3.3980999999999999</v>
      </c>
      <c r="P1634" s="158">
        <v>3.7488999999999999</v>
      </c>
      <c r="Q1634" s="158">
        <v>5.9798999999999998</v>
      </c>
      <c r="R1634" s="158">
        <v>1.5737000000000001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44774</v>
      </c>
      <c r="E1635" s="158">
        <v>18.673999999999999</v>
      </c>
      <c r="F1635" s="158">
        <v>41.972499999999997</v>
      </c>
      <c r="G1635" s="158">
        <v>41.972499999999997</v>
      </c>
      <c r="H1635" s="158">
        <v>38.933599999999998</v>
      </c>
      <c r="I1635" s="158">
        <v>28.225000000000001</v>
      </c>
      <c r="J1635" s="158">
        <v>16.994499999999999</v>
      </c>
      <c r="K1635" s="158">
        <v>3.6562999999999999</v>
      </c>
      <c r="L1635" s="158">
        <v>3.9135</v>
      </c>
      <c r="M1635" s="158">
        <v>1.3743000000000001</v>
      </c>
      <c r="N1635" s="158">
        <v>1.8267</v>
      </c>
      <c r="O1635" s="158">
        <v>4.2431999999999999</v>
      </c>
      <c r="P1635" s="158">
        <v>4.6197999999999997</v>
      </c>
      <c r="Q1635" s="158">
        <v>6.6646999999999998</v>
      </c>
      <c r="R1635" s="158">
        <v>2.3662999999999998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44774</v>
      </c>
      <c r="E1636" s="158">
        <v>10.5082</v>
      </c>
      <c r="F1636" s="158">
        <v>29.48</v>
      </c>
      <c r="G1636" s="158">
        <v>29.48</v>
      </c>
      <c r="H1636" s="158">
        <v>30.997900000000001</v>
      </c>
      <c r="I1636" s="158">
        <v>24.3916</v>
      </c>
      <c r="J1636" s="158">
        <v>14.794600000000001</v>
      </c>
      <c r="K1636" s="158">
        <v>3.7345000000000002</v>
      </c>
      <c r="L1636" s="158">
        <v>1.1794</v>
      </c>
      <c r="M1636" s="158">
        <v>1.0669999999999999</v>
      </c>
      <c r="N1636" s="158">
        <v>2.4377</v>
      </c>
      <c r="O1636" s="158"/>
      <c r="P1636" s="158"/>
      <c r="Q1636" s="158">
        <v>3.7151999999999998</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44774</v>
      </c>
      <c r="E1637" s="158">
        <v>10.472899999999999</v>
      </c>
      <c r="F1637" s="158">
        <v>29.229399999999998</v>
      </c>
      <c r="G1637" s="158">
        <v>29.229399999999998</v>
      </c>
      <c r="H1637" s="158">
        <v>30.750299999999999</v>
      </c>
      <c r="I1637" s="158">
        <v>24.1449</v>
      </c>
      <c r="J1637" s="158">
        <v>14.545500000000001</v>
      </c>
      <c r="K1637" s="158">
        <v>3.4828000000000001</v>
      </c>
      <c r="L1637" s="158">
        <v>0.9304</v>
      </c>
      <c r="M1637" s="158">
        <v>0.81689999999999996</v>
      </c>
      <c r="N1637" s="158">
        <v>2.1825999999999999</v>
      </c>
      <c r="O1637" s="158"/>
      <c r="P1637" s="158"/>
      <c r="Q1637" s="158">
        <v>3.4586999999999999</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44774</v>
      </c>
      <c r="E1638" s="158">
        <v>10.500999999999999</v>
      </c>
      <c r="F1638" s="158">
        <v>27.8706</v>
      </c>
      <c r="G1638" s="158">
        <v>27.8706</v>
      </c>
      <c r="H1638" s="158">
        <v>32.728299999999997</v>
      </c>
      <c r="I1638" s="158">
        <v>21.9572</v>
      </c>
      <c r="J1638" s="158">
        <v>14.747400000000001</v>
      </c>
      <c r="K1638" s="158">
        <v>3.7181999999999999</v>
      </c>
      <c r="L1638" s="158">
        <v>1.5344</v>
      </c>
      <c r="M1638" s="158">
        <v>0.91269999999999996</v>
      </c>
      <c r="N1638" s="158">
        <v>2.4691999999999998</v>
      </c>
      <c r="O1638" s="158"/>
      <c r="P1638" s="158"/>
      <c r="Q1638" s="158">
        <v>3.6629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44774</v>
      </c>
      <c r="E1639" s="158">
        <v>10.4655</v>
      </c>
      <c r="F1639" s="158">
        <v>27.614999999999998</v>
      </c>
      <c r="G1639" s="158">
        <v>27.614999999999998</v>
      </c>
      <c r="H1639" s="158">
        <v>32.486800000000002</v>
      </c>
      <c r="I1639" s="158">
        <v>21.702999999999999</v>
      </c>
      <c r="J1639" s="158">
        <v>14.5213</v>
      </c>
      <c r="K1639" s="158">
        <v>3.4815</v>
      </c>
      <c r="L1639" s="158">
        <v>1.2896000000000001</v>
      </c>
      <c r="M1639" s="158">
        <v>0.66510000000000002</v>
      </c>
      <c r="N1639" s="158">
        <v>2.2149999999999999</v>
      </c>
      <c r="O1639" s="158"/>
      <c r="P1639" s="158"/>
      <c r="Q1639" s="158">
        <v>3.4049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44774</v>
      </c>
      <c r="E1640" s="158">
        <v>30.264399999999998</v>
      </c>
      <c r="F1640" s="158">
        <v>27.640699999999999</v>
      </c>
      <c r="G1640" s="158">
        <v>27.640699999999999</v>
      </c>
      <c r="H1640" s="158">
        <v>26.546700000000001</v>
      </c>
      <c r="I1640" s="158">
        <v>22.697099999999999</v>
      </c>
      <c r="J1640" s="158">
        <v>16.113900000000001</v>
      </c>
      <c r="K1640" s="158">
        <v>1.6958</v>
      </c>
      <c r="L1640" s="158">
        <v>1.3922000000000001</v>
      </c>
      <c r="M1640" s="158">
        <v>1.2917000000000001</v>
      </c>
      <c r="N1640" s="158">
        <v>2.266</v>
      </c>
      <c r="O1640" s="158">
        <v>6.5796999999999999</v>
      </c>
      <c r="P1640" s="158">
        <v>7.3285</v>
      </c>
      <c r="Q1640" s="158">
        <v>9.0922000000000001</v>
      </c>
      <c r="R1640" s="158">
        <v>2.7578</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44774</v>
      </c>
      <c r="E1641" s="158">
        <v>28.508800000000001</v>
      </c>
      <c r="F1641" s="158">
        <v>26.988800000000001</v>
      </c>
      <c r="G1641" s="158">
        <v>26.988800000000001</v>
      </c>
      <c r="H1641" s="158">
        <v>25.917200000000001</v>
      </c>
      <c r="I1641" s="158">
        <v>22.069299999999998</v>
      </c>
      <c r="J1641" s="158">
        <v>15.4862</v>
      </c>
      <c r="K1641" s="158">
        <v>1.0708</v>
      </c>
      <c r="L1641" s="158">
        <v>0.76039999999999996</v>
      </c>
      <c r="M1641" s="158">
        <v>0.65980000000000005</v>
      </c>
      <c r="N1641" s="158">
        <v>1.6277999999999999</v>
      </c>
      <c r="O1641" s="158">
        <v>5.9283000000000001</v>
      </c>
      <c r="P1641" s="158">
        <v>6.6824000000000003</v>
      </c>
      <c r="Q1641" s="158">
        <v>7.9724000000000004</v>
      </c>
      <c r="R1641" s="158">
        <v>2.1183999999999998</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44774</v>
      </c>
      <c r="E1642" s="158">
        <v>2296.1632</v>
      </c>
      <c r="F1642" s="158">
        <v>12.0251</v>
      </c>
      <c r="G1642" s="158">
        <v>12.0251</v>
      </c>
      <c r="H1642" s="158">
        <v>13.100099999999999</v>
      </c>
      <c r="I1642" s="158">
        <v>10.8302</v>
      </c>
      <c r="J1642" s="158">
        <v>8.5120000000000005</v>
      </c>
      <c r="K1642" s="158">
        <v>4.0674999999999999</v>
      </c>
      <c r="L1642" s="158">
        <v>3.6951000000000001</v>
      </c>
      <c r="M1642" s="158">
        <v>1.8852</v>
      </c>
      <c r="N1642" s="158">
        <v>2.2784</v>
      </c>
      <c r="O1642" s="158">
        <v>3.1846999999999999</v>
      </c>
      <c r="P1642" s="158">
        <v>4.3037999999999998</v>
      </c>
      <c r="Q1642" s="158">
        <v>5.9065000000000003</v>
      </c>
      <c r="R1642" s="158">
        <v>1.1347</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44774</v>
      </c>
      <c r="E1643" s="158">
        <v>2483.9000999999998</v>
      </c>
      <c r="F1643" s="158">
        <v>12.7963</v>
      </c>
      <c r="G1643" s="158">
        <v>12.7963</v>
      </c>
      <c r="H1643" s="158">
        <v>13.872</v>
      </c>
      <c r="I1643" s="158">
        <v>11.6035</v>
      </c>
      <c r="J1643" s="158">
        <v>9.2878000000000007</v>
      </c>
      <c r="K1643" s="158">
        <v>4.8463000000000003</v>
      </c>
      <c r="L1643" s="158">
        <v>4.4806999999999997</v>
      </c>
      <c r="M1643" s="158">
        <v>2.6682999999999999</v>
      </c>
      <c r="N1643" s="158">
        <v>3.0691000000000002</v>
      </c>
      <c r="O1643" s="158">
        <v>4.0037000000000003</v>
      </c>
      <c r="P1643" s="158">
        <v>5.1142000000000003</v>
      </c>
      <c r="Q1643" s="158">
        <v>7.47</v>
      </c>
      <c r="R1643" s="158">
        <v>1.9168000000000001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44774</v>
      </c>
      <c r="E1644" s="158">
        <v>85.849100000000007</v>
      </c>
      <c r="F1644" s="158">
        <v>16.135100000000001</v>
      </c>
      <c r="G1644" s="158">
        <v>16.135100000000001</v>
      </c>
      <c r="H1644" s="158">
        <v>23.936800000000002</v>
      </c>
      <c r="I1644" s="158">
        <v>14.941599999999999</v>
      </c>
      <c r="J1644" s="158">
        <v>14.230499999999999</v>
      </c>
      <c r="K1644" s="158">
        <v>1.9086000000000001</v>
      </c>
      <c r="L1644" s="158">
        <v>1.1633</v>
      </c>
      <c r="M1644" s="158">
        <v>0.59689999999999999</v>
      </c>
      <c r="N1644" s="158">
        <v>2.6598000000000002</v>
      </c>
      <c r="O1644" s="158">
        <v>6.0133000000000001</v>
      </c>
      <c r="P1644" s="158">
        <v>6.7587000000000002</v>
      </c>
      <c r="Q1644" s="158">
        <v>8.3172999999999995</v>
      </c>
      <c r="R1644" s="158">
        <v>3.3776000000000002</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44774</v>
      </c>
      <c r="E1645" s="158">
        <v>87.911600000000007</v>
      </c>
      <c r="F1645" s="158">
        <v>16.130700000000001</v>
      </c>
      <c r="G1645" s="158">
        <v>16.130700000000001</v>
      </c>
      <c r="H1645" s="158">
        <v>23.941299999999998</v>
      </c>
      <c r="I1645" s="158">
        <v>14.943</v>
      </c>
      <c r="J1645" s="158">
        <v>14.2315</v>
      </c>
      <c r="K1645" s="158">
        <v>1.9086000000000001</v>
      </c>
      <c r="L1645" s="158">
        <v>1.1378999999999999</v>
      </c>
      <c r="M1645" s="158">
        <v>0.58030000000000004</v>
      </c>
      <c r="N1645" s="158">
        <v>2.6469999999999998</v>
      </c>
      <c r="O1645" s="158">
        <v>6.0091000000000001</v>
      </c>
      <c r="P1645" s="158">
        <v>6.76</v>
      </c>
      <c r="Q1645" s="158">
        <v>8.3505000000000003</v>
      </c>
      <c r="R1645" s="158">
        <v>3.3715999999999999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44774</v>
      </c>
      <c r="E1646" s="158">
        <v>77.972300000000004</v>
      </c>
      <c r="F1646" s="158">
        <v>15.060700000000001</v>
      </c>
      <c r="G1646" s="158">
        <v>15.060700000000001</v>
      </c>
      <c r="H1646" s="158">
        <v>22.8703</v>
      </c>
      <c r="I1646" s="158">
        <v>13.8626</v>
      </c>
      <c r="J1646" s="158">
        <v>13.156000000000001</v>
      </c>
      <c r="K1646" s="158">
        <v>0.84089999999999998</v>
      </c>
      <c r="L1646" s="158">
        <v>0.10009999999999999</v>
      </c>
      <c r="M1646" s="158">
        <v>-0.46679999999999999</v>
      </c>
      <c r="N1646" s="158">
        <v>1.5839000000000001</v>
      </c>
      <c r="O1646" s="158">
        <v>4.9275000000000002</v>
      </c>
      <c r="P1646" s="158">
        <v>5.6734</v>
      </c>
      <c r="Q1646" s="158">
        <v>9.0900999999999996</v>
      </c>
      <c r="R1646" s="158">
        <v>2.3149999999999999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44774</v>
      </c>
      <c r="E1647" s="158">
        <v>60.845700000000001</v>
      </c>
      <c r="F1647" s="158">
        <v>31.595400000000001</v>
      </c>
      <c r="G1647" s="158">
        <v>31.595400000000001</v>
      </c>
      <c r="H1647" s="158">
        <v>31.684999999999999</v>
      </c>
      <c r="I1647" s="158">
        <v>23.057500000000001</v>
      </c>
      <c r="J1647" s="158">
        <v>14.129200000000001</v>
      </c>
      <c r="K1647" s="158">
        <v>5.6471</v>
      </c>
      <c r="L1647" s="158">
        <v>3.8029000000000002</v>
      </c>
      <c r="M1647" s="158">
        <v>1.6962999999999999</v>
      </c>
      <c r="N1647" s="158">
        <v>2.7458999999999998</v>
      </c>
      <c r="O1647" s="158">
        <v>5.5130999999999997</v>
      </c>
      <c r="P1647" s="158">
        <v>6.2988</v>
      </c>
      <c r="Q1647" s="158">
        <v>9.0088000000000008</v>
      </c>
      <c r="R1647" s="158">
        <v>2.8940000000000001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44774</v>
      </c>
      <c r="E1648" s="158">
        <v>54.970799999999997</v>
      </c>
      <c r="F1648" s="158">
        <v>30.375699999999998</v>
      </c>
      <c r="G1648" s="158">
        <v>30.375699999999998</v>
      </c>
      <c r="H1648" s="158">
        <v>30.4739</v>
      </c>
      <c r="I1648" s="158">
        <v>21.846599999999999</v>
      </c>
      <c r="J1648" s="158">
        <v>12.914400000000001</v>
      </c>
      <c r="K1648" s="158">
        <v>4.4309000000000003</v>
      </c>
      <c r="L1648" s="158">
        <v>2.5836999999999999</v>
      </c>
      <c r="M1648" s="158">
        <v>0.48630000000000001</v>
      </c>
      <c r="N1648" s="158">
        <v>1.52</v>
      </c>
      <c r="O1648" s="158">
        <v>4.2507999999999999</v>
      </c>
      <c r="P1648" s="158">
        <v>4.9649999999999999</v>
      </c>
      <c r="Q1648" s="158">
        <v>7.9211</v>
      </c>
      <c r="R1648" s="158">
        <v>1.6780999999999999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44774</v>
      </c>
      <c r="E1649" s="158">
        <v>53.234000000000002</v>
      </c>
      <c r="F1649" s="158">
        <v>23.563400000000001</v>
      </c>
      <c r="G1649" s="158">
        <v>23.563400000000001</v>
      </c>
      <c r="H1649" s="158">
        <v>16.162800000000001</v>
      </c>
      <c r="I1649" s="158">
        <v>12.3263</v>
      </c>
      <c r="J1649" s="158">
        <v>8.1219999999999999</v>
      </c>
      <c r="K1649" s="158">
        <v>3.1242000000000001</v>
      </c>
      <c r="L1649" s="158">
        <v>2.0097</v>
      </c>
      <c r="M1649" s="158">
        <v>1.9982</v>
      </c>
      <c r="N1649" s="158">
        <v>2.0714000000000001</v>
      </c>
      <c r="O1649" s="158">
        <v>5.5693999999999999</v>
      </c>
      <c r="P1649" s="158">
        <v>6.6680999999999999</v>
      </c>
      <c r="Q1649" s="158">
        <v>7.6974999999999998</v>
      </c>
      <c r="R1649" s="158">
        <v>2.9944999999999999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44774</v>
      </c>
      <c r="E1650" s="158">
        <v>49.345700000000001</v>
      </c>
      <c r="F1650" s="158">
        <v>22.849599999999999</v>
      </c>
      <c r="G1650" s="158">
        <v>22.849599999999999</v>
      </c>
      <c r="H1650" s="158">
        <v>15.4415</v>
      </c>
      <c r="I1650" s="158">
        <v>11.601000000000001</v>
      </c>
      <c r="J1650" s="158">
        <v>7.3928000000000003</v>
      </c>
      <c r="K1650" s="158">
        <v>2.3957999999999999</v>
      </c>
      <c r="L1650" s="158">
        <v>1.2815000000000001</v>
      </c>
      <c r="M1650" s="158">
        <v>1.2677</v>
      </c>
      <c r="N1650" s="158">
        <v>1.3381000000000001</v>
      </c>
      <c r="O1650" s="158">
        <v>4.8281000000000001</v>
      </c>
      <c r="P1650" s="158">
        <v>5.8269000000000002</v>
      </c>
      <c r="Q1650" s="158">
        <v>7.2892999999999999</v>
      </c>
      <c r="R1650" s="158">
        <v>2.2559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44774</v>
      </c>
      <c r="E1652" s="158">
        <v>30.741599999999998</v>
      </c>
      <c r="F1652" s="158">
        <v>25.5015</v>
      </c>
      <c r="G1652" s="158">
        <v>25.5015</v>
      </c>
      <c r="H1652" s="158">
        <v>18.0245</v>
      </c>
      <c r="I1652" s="158">
        <v>16.376899999999999</v>
      </c>
      <c r="J1652" s="158">
        <v>11.115399999999999</v>
      </c>
      <c r="K1652" s="158">
        <v>8.5900000000000004E-2</v>
      </c>
      <c r="L1652" s="158">
        <v>0.1628</v>
      </c>
      <c r="M1652" s="158">
        <v>-0.43130000000000002</v>
      </c>
      <c r="N1652" s="158">
        <v>1.0283</v>
      </c>
      <c r="O1652" s="158">
        <v>4.7091000000000003</v>
      </c>
      <c r="P1652" s="158">
        <v>6.0382999999999996</v>
      </c>
      <c r="Q1652" s="158">
        <v>8.3828999999999994</v>
      </c>
      <c r="R1652" s="158">
        <v>1.4681999999999999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44774</v>
      </c>
      <c r="E1653" s="158">
        <v>33.842399999999998</v>
      </c>
      <c r="F1653" s="158">
        <v>26.445399999999999</v>
      </c>
      <c r="G1653" s="158">
        <v>26.445399999999999</v>
      </c>
      <c r="H1653" s="158">
        <v>18.9894</v>
      </c>
      <c r="I1653" s="158">
        <v>17.340199999999999</v>
      </c>
      <c r="J1653" s="158">
        <v>12.080399999999999</v>
      </c>
      <c r="K1653" s="158">
        <v>1.0446</v>
      </c>
      <c r="L1653" s="158">
        <v>1.1241000000000001</v>
      </c>
      <c r="M1653" s="158">
        <v>0.52749999999999997</v>
      </c>
      <c r="N1653" s="158">
        <v>2.0011000000000001</v>
      </c>
      <c r="O1653" s="158">
        <v>5.7081999999999997</v>
      </c>
      <c r="P1653" s="158">
        <v>7.0667999999999997</v>
      </c>
      <c r="Q1653" s="158">
        <v>9.3373000000000008</v>
      </c>
      <c r="R1653" s="158">
        <v>2.4506000000000001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44774</v>
      </c>
      <c r="E1654" s="158">
        <v>33.933799999999998</v>
      </c>
      <c r="F1654" s="158">
        <v>26.446000000000002</v>
      </c>
      <c r="G1654" s="158">
        <v>26.446000000000002</v>
      </c>
      <c r="H1654" s="158">
        <v>18.984500000000001</v>
      </c>
      <c r="I1654" s="158">
        <v>17.3399</v>
      </c>
      <c r="J1654" s="158">
        <v>12.0794</v>
      </c>
      <c r="K1654" s="158">
        <v>1.0441</v>
      </c>
      <c r="L1654" s="158">
        <v>1.1240000000000001</v>
      </c>
      <c r="M1654" s="158">
        <v>0.52729999999999999</v>
      </c>
      <c r="N1654" s="158">
        <v>2.0007999999999999</v>
      </c>
      <c r="O1654" s="158">
        <v>5.7083000000000004</v>
      </c>
      <c r="P1654" s="158">
        <v>7.0674999999999999</v>
      </c>
      <c r="Q1654" s="158">
        <v>9.5960000000000001</v>
      </c>
      <c r="R1654" s="158">
        <v>2.4506000000000001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44774</v>
      </c>
      <c r="E1655" s="158">
        <v>24.7256</v>
      </c>
      <c r="F1655" s="158">
        <v>23.072399999999998</v>
      </c>
      <c r="G1655" s="158">
        <v>23.072399999999998</v>
      </c>
      <c r="H1655" s="158">
        <v>21.004200000000001</v>
      </c>
      <c r="I1655" s="158">
        <v>15.4221</v>
      </c>
      <c r="J1655" s="158">
        <v>10.138999999999999</v>
      </c>
      <c r="K1655" s="158">
        <v>3.3740999999999999</v>
      </c>
      <c r="L1655" s="158">
        <v>2.0373000000000001</v>
      </c>
      <c r="M1655" s="158">
        <v>0.89710000000000001</v>
      </c>
      <c r="N1655" s="158">
        <v>2.1206</v>
      </c>
      <c r="O1655" s="158">
        <v>4.5244999999999997</v>
      </c>
      <c r="P1655" s="158">
        <v>5.6689999999999996</v>
      </c>
      <c r="Q1655" s="158">
        <v>6.7950999999999997</v>
      </c>
      <c r="R1655" s="158">
        <v>2.6044999999999998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44774</v>
      </c>
      <c r="E1656" s="158">
        <v>25.9758</v>
      </c>
      <c r="F1656" s="158">
        <v>24.028700000000001</v>
      </c>
      <c r="G1656" s="158">
        <v>24.028700000000001</v>
      </c>
      <c r="H1656" s="158">
        <v>21.952200000000001</v>
      </c>
      <c r="I1656" s="158">
        <v>16.3718</v>
      </c>
      <c r="J1656" s="158">
        <v>11.095499999999999</v>
      </c>
      <c r="K1656" s="158">
        <v>4.3350999999999997</v>
      </c>
      <c r="L1656" s="158">
        <v>3.0449999999999999</v>
      </c>
      <c r="M1656" s="158">
        <v>1.9574</v>
      </c>
      <c r="N1656" s="158">
        <v>3.2158000000000002</v>
      </c>
      <c r="O1656" s="158">
        <v>5.5029000000000003</v>
      </c>
      <c r="P1656" s="158">
        <v>6.4877000000000002</v>
      </c>
      <c r="Q1656" s="158">
        <v>7.7667000000000002</v>
      </c>
      <c r="R1656" s="158">
        <v>3.7820999999999998</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44774</v>
      </c>
      <c r="E1657" s="158">
        <v>54.744300000000003</v>
      </c>
      <c r="F1657" s="158">
        <v>13.483000000000001</v>
      </c>
      <c r="G1657" s="158">
        <v>13.483000000000001</v>
      </c>
      <c r="H1657" s="158">
        <v>11.5601</v>
      </c>
      <c r="I1657" s="158">
        <v>9.0800999999999998</v>
      </c>
      <c r="J1657" s="158">
        <v>4.9286000000000003</v>
      </c>
      <c r="K1657" s="158">
        <v>3.2284000000000002</v>
      </c>
      <c r="L1657" s="158">
        <v>3.0634999999999999</v>
      </c>
      <c r="M1657" s="158">
        <v>2.5592000000000001</v>
      </c>
      <c r="N1657" s="158">
        <v>3.1427</v>
      </c>
      <c r="O1657" s="158">
        <v>6.2643000000000004</v>
      </c>
      <c r="P1657" s="158">
        <v>6.8545999999999996</v>
      </c>
      <c r="Q1657" s="158">
        <v>9.4098000000000006</v>
      </c>
      <c r="R1657" s="158">
        <v>3.4647000000000001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44774</v>
      </c>
      <c r="E1658" s="158">
        <v>52.417400000000001</v>
      </c>
      <c r="F1658" s="158">
        <v>12.988899999999999</v>
      </c>
      <c r="G1658" s="158">
        <v>12.988899999999999</v>
      </c>
      <c r="H1658" s="158">
        <v>11.0753</v>
      </c>
      <c r="I1658" s="158">
        <v>8.5930999999999997</v>
      </c>
      <c r="J1658" s="158">
        <v>4.4462999999999999</v>
      </c>
      <c r="K1658" s="158">
        <v>2.7461000000000002</v>
      </c>
      <c r="L1658" s="158">
        <v>2.5777999999999999</v>
      </c>
      <c r="M1658" s="158">
        <v>2.0716000000000001</v>
      </c>
      <c r="N1658" s="158">
        <v>2.6494</v>
      </c>
      <c r="O1658" s="158">
        <v>5.7655000000000003</v>
      </c>
      <c r="P1658" s="158">
        <v>6.3158000000000003</v>
      </c>
      <c r="Q1658" s="158">
        <v>7.9641000000000002</v>
      </c>
      <c r="R1658" s="158">
        <v>2.968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44774</v>
      </c>
      <c r="E1659" s="158">
        <v>68.830399999999997</v>
      </c>
      <c r="F1659" s="158">
        <v>38.034199999999998</v>
      </c>
      <c r="G1659" s="158">
        <v>38.034199999999998</v>
      </c>
      <c r="H1659" s="158">
        <v>37.670699999999997</v>
      </c>
      <c r="I1659" s="158">
        <v>26.991800000000001</v>
      </c>
      <c r="J1659" s="158">
        <v>12.8066</v>
      </c>
      <c r="K1659" s="158">
        <v>5.5561999999999996</v>
      </c>
      <c r="L1659" s="158">
        <v>4.3884999999999996</v>
      </c>
      <c r="M1659" s="158">
        <v>2.2021000000000002</v>
      </c>
      <c r="N1659" s="158">
        <v>2.8647</v>
      </c>
      <c r="O1659" s="158">
        <v>4.5115999999999996</v>
      </c>
      <c r="P1659" s="158">
        <v>5.4531999999999998</v>
      </c>
      <c r="Q1659" s="158">
        <v>8.1350999999999996</v>
      </c>
      <c r="R1659" s="158">
        <v>2.2391999999999999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44774</v>
      </c>
      <c r="E1660" s="158">
        <v>63.29</v>
      </c>
      <c r="F1660" s="158">
        <v>37.195799999999998</v>
      </c>
      <c r="G1660" s="158">
        <v>37.195799999999998</v>
      </c>
      <c r="H1660" s="158">
        <v>36.796599999999998</v>
      </c>
      <c r="I1660" s="158">
        <v>26.1204</v>
      </c>
      <c r="J1660" s="158">
        <v>11.961499999999999</v>
      </c>
      <c r="K1660" s="158">
        <v>4.7050000000000001</v>
      </c>
      <c r="L1660" s="158">
        <v>3.4293</v>
      </c>
      <c r="M1660" s="158">
        <v>1.3257000000000001</v>
      </c>
      <c r="N1660" s="158">
        <v>1.9751000000000001</v>
      </c>
      <c r="O1660" s="158">
        <v>3.6880999999999999</v>
      </c>
      <c r="P1660" s="158">
        <v>4.5061</v>
      </c>
      <c r="Q1660" s="158">
        <v>8.3819999999999997</v>
      </c>
      <c r="R1660" s="158">
        <v>1.3746</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44774</v>
      </c>
      <c r="E1661" s="158">
        <v>51.9544</v>
      </c>
      <c r="F1661" s="158">
        <v>20.971800000000002</v>
      </c>
      <c r="G1661" s="158">
        <v>20.971800000000002</v>
      </c>
      <c r="H1661" s="158">
        <v>12.847899999999999</v>
      </c>
      <c r="I1661" s="158">
        <v>8.2860999999999994</v>
      </c>
      <c r="J1661" s="158">
        <v>7.8133999999999997</v>
      </c>
      <c r="K1661" s="158">
        <v>1.7093</v>
      </c>
      <c r="L1661" s="158">
        <v>1.7405999999999999</v>
      </c>
      <c r="M1661" s="158">
        <v>0.65190000000000003</v>
      </c>
      <c r="N1661" s="158">
        <v>2.0110000000000001</v>
      </c>
      <c r="O1661" s="158">
        <v>4.8346999999999998</v>
      </c>
      <c r="P1661" s="158">
        <v>5.9154999999999998</v>
      </c>
      <c r="Q1661" s="158">
        <v>8.4678000000000004</v>
      </c>
      <c r="R1661" s="158">
        <v>2.0577000000000001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44774</v>
      </c>
      <c r="E1662" s="158">
        <v>50.570099999999996</v>
      </c>
      <c r="F1662" s="158">
        <v>20.677700000000002</v>
      </c>
      <c r="G1662" s="158">
        <v>20.677700000000002</v>
      </c>
      <c r="H1662" s="158">
        <v>12.578799999999999</v>
      </c>
      <c r="I1662" s="158">
        <v>8.0104000000000006</v>
      </c>
      <c r="J1662" s="158">
        <v>7.5404</v>
      </c>
      <c r="K1662" s="158">
        <v>1.4327000000000001</v>
      </c>
      <c r="L1662" s="158">
        <v>1.4608000000000001</v>
      </c>
      <c r="M1662" s="158">
        <v>0.3725</v>
      </c>
      <c r="N1662" s="158">
        <v>1.7271000000000001</v>
      </c>
      <c r="O1662" s="158">
        <v>4.5275999999999996</v>
      </c>
      <c r="P1662" s="158">
        <v>5.6197999999999997</v>
      </c>
      <c r="Q1662" s="158">
        <v>8.2105999999999995</v>
      </c>
      <c r="R1662" s="158">
        <v>1.7655000000000001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25.163836170212772</v>
      </c>
      <c r="G1663" s="160">
        <v>25.163836170212772</v>
      </c>
      <c r="H1663" s="160">
        <v>24.562774468085095</v>
      </c>
      <c r="I1663" s="160">
        <v>18.713629787234044</v>
      </c>
      <c r="J1663" s="160">
        <v>12.768668085106384</v>
      </c>
      <c r="K1663" s="160">
        <v>2.9835234042553194</v>
      </c>
      <c r="L1663" s="160">
        <v>2.1444638297872336</v>
      </c>
      <c r="M1663" s="160">
        <v>1.1696340425531913</v>
      </c>
      <c r="N1663" s="160">
        <v>2.3487404255319153</v>
      </c>
      <c r="O1663" s="160">
        <v>5.2520511627906981</v>
      </c>
      <c r="P1663" s="160">
        <v>5.9747325581395359</v>
      </c>
      <c r="Q1663" s="160">
        <v>7.7276404255319173</v>
      </c>
      <c r="R1663" s="160">
        <v>2.661995348837209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24.383299999999998</v>
      </c>
      <c r="G1664" s="160">
        <v>24.383299999999998</v>
      </c>
      <c r="H1664" s="160">
        <v>23.451000000000001</v>
      </c>
      <c r="I1664" s="160">
        <v>18.4636</v>
      </c>
      <c r="J1664" s="160">
        <v>13.368399999999999</v>
      </c>
      <c r="K1664" s="160">
        <v>3.1242000000000001</v>
      </c>
      <c r="L1664" s="160">
        <v>2.0097</v>
      </c>
      <c r="M1664" s="160">
        <v>1.2278</v>
      </c>
      <c r="N1664" s="160">
        <v>2.3089</v>
      </c>
      <c r="O1664" s="160">
        <v>5.4272</v>
      </c>
      <c r="P1664" s="160">
        <v>6.133</v>
      </c>
      <c r="Q1664" s="160">
        <v>8.1350999999999996</v>
      </c>
      <c r="R1664" s="160">
        <v>2.5758000000000001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44774</v>
      </c>
      <c r="E1667" s="158">
        <v>38.631</v>
      </c>
      <c r="F1667" s="158">
        <v>12.453099999999999</v>
      </c>
      <c r="G1667" s="158">
        <v>12.453099999999999</v>
      </c>
      <c r="H1667" s="158">
        <v>12.9087</v>
      </c>
      <c r="I1667" s="158">
        <v>9.2447999999999997</v>
      </c>
      <c r="J1667" s="158">
        <v>11.983000000000001</v>
      </c>
      <c r="K1667" s="158">
        <v>3.5</v>
      </c>
      <c r="L1667" s="158">
        <v>3.8504</v>
      </c>
      <c r="M1667" s="158">
        <v>3.3559000000000001</v>
      </c>
      <c r="N1667" s="158">
        <v>3.5682999999999998</v>
      </c>
      <c r="O1667" s="158">
        <v>6.4730999999999996</v>
      </c>
      <c r="P1667" s="158">
        <v>6.6365999999999996</v>
      </c>
      <c r="Q1667" s="158">
        <v>7.2754000000000003</v>
      </c>
      <c r="R1667" s="158">
        <v>4.8502000000000001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44774</v>
      </c>
      <c r="E1668" s="158">
        <v>41.003999999999998</v>
      </c>
      <c r="F1668" s="158">
        <v>13.158899999999999</v>
      </c>
      <c r="G1668" s="158">
        <v>13.158899999999999</v>
      </c>
      <c r="H1668" s="158">
        <v>13.6167</v>
      </c>
      <c r="I1668" s="158">
        <v>9.9632000000000005</v>
      </c>
      <c r="J1668" s="158">
        <v>12.7041</v>
      </c>
      <c r="K1668" s="158">
        <v>4.2215999999999996</v>
      </c>
      <c r="L1668" s="158">
        <v>4.5795000000000003</v>
      </c>
      <c r="M1668" s="158">
        <v>4.0857999999999999</v>
      </c>
      <c r="N1668" s="158">
        <v>4.3033000000000001</v>
      </c>
      <c r="O1668" s="158">
        <v>7.2159000000000004</v>
      </c>
      <c r="P1668" s="158">
        <v>7.3613</v>
      </c>
      <c r="Q1668" s="158">
        <v>8.8398000000000003</v>
      </c>
      <c r="R1668" s="158">
        <v>5.5800999999999998</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44774</v>
      </c>
      <c r="E1669" s="158">
        <v>26.886600000000001</v>
      </c>
      <c r="F1669" s="158">
        <v>13.726800000000001</v>
      </c>
      <c r="G1669" s="158">
        <v>13.726800000000001</v>
      </c>
      <c r="H1669" s="158">
        <v>11.233700000000001</v>
      </c>
      <c r="I1669" s="158">
        <v>8.3171999999999997</v>
      </c>
      <c r="J1669" s="158">
        <v>9.0775000000000006</v>
      </c>
      <c r="K1669" s="158">
        <v>3.0992999999999999</v>
      </c>
      <c r="L1669" s="158">
        <v>3.5171999999999999</v>
      </c>
      <c r="M1669" s="158">
        <v>3.4811999999999999</v>
      </c>
      <c r="N1669" s="158">
        <v>3.7757999999999998</v>
      </c>
      <c r="O1669" s="158">
        <v>6.9116999999999997</v>
      </c>
      <c r="P1669" s="158">
        <v>7.2469000000000001</v>
      </c>
      <c r="Q1669" s="158">
        <v>8.2959999999999994</v>
      </c>
      <c r="R1669" s="158">
        <v>4.5585000000000004</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44774</v>
      </c>
      <c r="E1670" s="158">
        <v>25.062899999999999</v>
      </c>
      <c r="F1670" s="158">
        <v>13.023899999999999</v>
      </c>
      <c r="G1670" s="158">
        <v>13.023899999999999</v>
      </c>
      <c r="H1670" s="158">
        <v>10.5276</v>
      </c>
      <c r="I1670" s="158">
        <v>7.6264000000000003</v>
      </c>
      <c r="J1670" s="158">
        <v>8.3886000000000003</v>
      </c>
      <c r="K1670" s="158">
        <v>2.4131999999999998</v>
      </c>
      <c r="L1670" s="158">
        <v>2.8601000000000001</v>
      </c>
      <c r="M1670" s="158">
        <v>2.8048999999999999</v>
      </c>
      <c r="N1670" s="158">
        <v>3.0840000000000001</v>
      </c>
      <c r="O1670" s="158">
        <v>6.1946000000000003</v>
      </c>
      <c r="P1670" s="158">
        <v>6.5296000000000003</v>
      </c>
      <c r="Q1670" s="158">
        <v>7.6074000000000002</v>
      </c>
      <c r="R1670" s="158">
        <v>3.8485</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44774</v>
      </c>
      <c r="E1671" s="158">
        <v>21.838899999999999</v>
      </c>
      <c r="F1671" s="158">
        <v>14.9489</v>
      </c>
      <c r="G1671" s="158">
        <v>14.9489</v>
      </c>
      <c r="H1671" s="158">
        <v>14.389200000000001</v>
      </c>
      <c r="I1671" s="158">
        <v>11.4991</v>
      </c>
      <c r="J1671" s="158">
        <v>8.2249999999999996</v>
      </c>
      <c r="K1671" s="158">
        <v>2.8243</v>
      </c>
      <c r="L1671" s="158">
        <v>33.296500000000002</v>
      </c>
      <c r="M1671" s="158">
        <v>23.061699999999998</v>
      </c>
      <c r="N1671" s="158">
        <v>17.802099999999999</v>
      </c>
      <c r="O1671" s="158">
        <v>4.4288999999999996</v>
      </c>
      <c r="P1671" s="158">
        <v>2.5966999999999998</v>
      </c>
      <c r="Q1671" s="158">
        <v>5.9585999999999997</v>
      </c>
      <c r="R1671" s="158">
        <v>11.1196</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44774</v>
      </c>
      <c r="E1672" s="158">
        <v>20.391100000000002</v>
      </c>
      <c r="F1672" s="158">
        <v>14.6957</v>
      </c>
      <c r="G1672" s="158">
        <v>14.6957</v>
      </c>
      <c r="H1672" s="158">
        <v>14.153700000000001</v>
      </c>
      <c r="I1672" s="158">
        <v>11.2615</v>
      </c>
      <c r="J1672" s="158">
        <v>7.9817</v>
      </c>
      <c r="K1672" s="158">
        <v>2.5840000000000001</v>
      </c>
      <c r="L1672" s="158">
        <v>32.9985</v>
      </c>
      <c r="M1672" s="158">
        <v>22.7531</v>
      </c>
      <c r="N1672" s="158">
        <v>17.488399999999999</v>
      </c>
      <c r="O1672" s="158">
        <v>3.9722</v>
      </c>
      <c r="P1672" s="158">
        <v>2.0737999999999999</v>
      </c>
      <c r="Q1672" s="158">
        <v>5.3676000000000004</v>
      </c>
      <c r="R1672" s="158">
        <v>10.700200000000001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44774</v>
      </c>
      <c r="E1673" s="158">
        <v>25.2882</v>
      </c>
      <c r="F1673" s="158">
        <v>9.5335999999999999</v>
      </c>
      <c r="G1673" s="158">
        <v>9.5335999999999999</v>
      </c>
      <c r="H1673" s="158">
        <v>8.8607999999999993</v>
      </c>
      <c r="I1673" s="158">
        <v>7.2887000000000004</v>
      </c>
      <c r="J1673" s="158">
        <v>8.9890000000000008</v>
      </c>
      <c r="K1673" s="158">
        <v>1.2462</v>
      </c>
      <c r="L1673" s="158">
        <v>2.0451999999999999</v>
      </c>
      <c r="M1673" s="158">
        <v>2.4996</v>
      </c>
      <c r="N1673" s="158">
        <v>2.9622000000000002</v>
      </c>
      <c r="O1673" s="158">
        <v>5.7637</v>
      </c>
      <c r="P1673" s="158">
        <v>6.7742000000000004</v>
      </c>
      <c r="Q1673" s="158">
        <v>8.0974000000000004</v>
      </c>
      <c r="R1673" s="158">
        <v>4.1660000000000004</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44774</v>
      </c>
      <c r="E1674" s="158">
        <v>23.761299999999999</v>
      </c>
      <c r="F1674" s="158">
        <v>8.8646999999999991</v>
      </c>
      <c r="G1674" s="158">
        <v>8.8646999999999991</v>
      </c>
      <c r="H1674" s="158">
        <v>8.1981000000000002</v>
      </c>
      <c r="I1674" s="158">
        <v>6.6109999999999998</v>
      </c>
      <c r="J1674" s="158">
        <v>8.3086000000000002</v>
      </c>
      <c r="K1674" s="158">
        <v>0.56789999999999996</v>
      </c>
      <c r="L1674" s="158">
        <v>1.3593999999999999</v>
      </c>
      <c r="M1674" s="158">
        <v>1.8084</v>
      </c>
      <c r="N1674" s="158">
        <v>2.2602000000000002</v>
      </c>
      <c r="O1674" s="158">
        <v>5.0141</v>
      </c>
      <c r="P1674" s="158">
        <v>6.03</v>
      </c>
      <c r="Q1674" s="158">
        <v>7.4173</v>
      </c>
      <c r="R1674" s="158">
        <v>3.4178999999999999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44774</v>
      </c>
      <c r="E1677" s="158">
        <v>22.541599999999999</v>
      </c>
      <c r="F1677" s="158">
        <v>12.589</v>
      </c>
      <c r="G1677" s="158">
        <v>12.589</v>
      </c>
      <c r="H1677" s="158">
        <v>10.7089</v>
      </c>
      <c r="I1677" s="158">
        <v>8.4123000000000001</v>
      </c>
      <c r="J1677" s="158">
        <v>8.3853000000000009</v>
      </c>
      <c r="K1677" s="158">
        <v>2.3673999999999999</v>
      </c>
      <c r="L1677" s="158">
        <v>2.6446999999999998</v>
      </c>
      <c r="M1677" s="158">
        <v>2.6968999999999999</v>
      </c>
      <c r="N1677" s="158">
        <v>2.7732000000000001</v>
      </c>
      <c r="O1677" s="158">
        <v>5.8758999999999997</v>
      </c>
      <c r="P1677" s="158">
        <v>6.3670999999999998</v>
      </c>
      <c r="Q1677" s="158">
        <v>7.2808000000000002</v>
      </c>
      <c r="R1677" s="158">
        <v>3.6650999999999998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44774</v>
      </c>
      <c r="E1678" s="158">
        <v>21.0305</v>
      </c>
      <c r="F1678" s="158">
        <v>11.987299999999999</v>
      </c>
      <c r="G1678" s="158">
        <v>11.987299999999999</v>
      </c>
      <c r="H1678" s="158">
        <v>10.085800000000001</v>
      </c>
      <c r="I1678" s="158">
        <v>7.8086000000000002</v>
      </c>
      <c r="J1678" s="158">
        <v>7.7770999999999999</v>
      </c>
      <c r="K1678" s="158">
        <v>1.7639</v>
      </c>
      <c r="L1678" s="158">
        <v>2.0486</v>
      </c>
      <c r="M1678" s="158">
        <v>2.1019000000000001</v>
      </c>
      <c r="N1678" s="158">
        <v>2.1598000000000002</v>
      </c>
      <c r="O1678" s="158">
        <v>5.2050999999999998</v>
      </c>
      <c r="P1678" s="158">
        <v>5.6532</v>
      </c>
      <c r="Q1678" s="158">
        <v>6.8144</v>
      </c>
      <c r="R1678" s="158">
        <v>3.0303</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44774</v>
      </c>
      <c r="E1679" s="158">
        <v>40.765300000000003</v>
      </c>
      <c r="F1679" s="158">
        <v>14.0137</v>
      </c>
      <c r="G1679" s="158">
        <v>14.0137</v>
      </c>
      <c r="H1679" s="158">
        <v>10.638199999999999</v>
      </c>
      <c r="I1679" s="158">
        <v>9.1197999999999997</v>
      </c>
      <c r="J1679" s="158">
        <v>8.5386000000000006</v>
      </c>
      <c r="K1679" s="158">
        <v>2.5388000000000002</v>
      </c>
      <c r="L1679" s="158">
        <v>2.9323999999999999</v>
      </c>
      <c r="M1679" s="158">
        <v>2.8389000000000002</v>
      </c>
      <c r="N1679" s="158">
        <v>2.9049</v>
      </c>
      <c r="O1679" s="158">
        <v>6.2351000000000001</v>
      </c>
      <c r="P1679" s="158">
        <v>6.6073000000000004</v>
      </c>
      <c r="Q1679" s="158">
        <v>7.9593999999999996</v>
      </c>
      <c r="R1679" s="158">
        <v>3.9148000000000001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44774</v>
      </c>
      <c r="E1680" s="158">
        <v>38.197600000000001</v>
      </c>
      <c r="F1680" s="158">
        <v>13.3925</v>
      </c>
      <c r="G1680" s="158">
        <v>13.3925</v>
      </c>
      <c r="H1680" s="158">
        <v>10.0116</v>
      </c>
      <c r="I1680" s="158">
        <v>8.4910999999999994</v>
      </c>
      <c r="J1680" s="158">
        <v>7.9067999999999996</v>
      </c>
      <c r="K1680" s="158">
        <v>1.9379999999999999</v>
      </c>
      <c r="L1680" s="158">
        <v>2.3165</v>
      </c>
      <c r="M1680" s="158">
        <v>2.2189999999999999</v>
      </c>
      <c r="N1680" s="158">
        <v>2.2770999999999999</v>
      </c>
      <c r="O1680" s="158">
        <v>5.5541999999999998</v>
      </c>
      <c r="P1680" s="158">
        <v>5.8788</v>
      </c>
      <c r="Q1680" s="158">
        <v>6.9641000000000002</v>
      </c>
      <c r="R1680" s="158">
        <v>3.2660999999999998</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44774</v>
      </c>
      <c r="E1684" s="158">
        <v>91.154300000000006</v>
      </c>
      <c r="F1684" s="158">
        <v>10.754099999999999</v>
      </c>
      <c r="G1684" s="158">
        <v>10.754099999999999</v>
      </c>
      <c r="H1684" s="158">
        <v>10.7591</v>
      </c>
      <c r="I1684" s="158">
        <v>10.778499999999999</v>
      </c>
      <c r="J1684" s="158">
        <v>10.8339</v>
      </c>
      <c r="K1684" s="158">
        <v>11.039899999999999</v>
      </c>
      <c r="L1684" s="158"/>
      <c r="M1684" s="158"/>
      <c r="N1684" s="158"/>
      <c r="O1684" s="158"/>
      <c r="P1684" s="158"/>
      <c r="Q1684" s="158">
        <v>11.237</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44774</v>
      </c>
      <c r="E1685" s="158">
        <v>96.271000000000001</v>
      </c>
      <c r="F1685" s="158">
        <v>10.739100000000001</v>
      </c>
      <c r="G1685" s="158">
        <v>10.739100000000001</v>
      </c>
      <c r="H1685" s="158">
        <v>10.757199999999999</v>
      </c>
      <c r="I1685" s="158">
        <v>10.779400000000001</v>
      </c>
      <c r="J1685" s="158">
        <v>10.833299999999999</v>
      </c>
      <c r="K1685" s="158">
        <v>11.0396</v>
      </c>
      <c r="L1685" s="158"/>
      <c r="M1685" s="158"/>
      <c r="N1685" s="158"/>
      <c r="O1685" s="158"/>
      <c r="P1685" s="158"/>
      <c r="Q1685" s="158">
        <v>11.2369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44774</v>
      </c>
      <c r="E1688" s="158">
        <v>4752.1443775100397</v>
      </c>
      <c r="F1688" s="158">
        <v>11.3672</v>
      </c>
      <c r="G1688" s="158">
        <v>11.3672</v>
      </c>
      <c r="H1688" s="158">
        <v>-3.8081999999999998</v>
      </c>
      <c r="I1688" s="158">
        <v>0.60970000000000002</v>
      </c>
      <c r="J1688" s="158">
        <v>7.7024999999999997</v>
      </c>
      <c r="K1688" s="158">
        <v>2.3073999999999999</v>
      </c>
      <c r="L1688" s="158">
        <v>13.448700000000001</v>
      </c>
      <c r="M1688" s="158">
        <v>10.649900000000001</v>
      </c>
      <c r="N1688" s="158">
        <v>18.778099999999998</v>
      </c>
      <c r="O1688" s="158">
        <v>5.3144999999999998</v>
      </c>
      <c r="P1688" s="158">
        <v>6.1539999999999999</v>
      </c>
      <c r="Q1688" s="158">
        <v>7.8944999999999999</v>
      </c>
      <c r="R1688" s="158">
        <v>12.918200000000001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44774</v>
      </c>
      <c r="E1689" s="158">
        <v>4750.8387000000002</v>
      </c>
      <c r="F1689" s="158">
        <v>11.366899999999999</v>
      </c>
      <c r="G1689" s="158">
        <v>11.366899999999999</v>
      </c>
      <c r="H1689" s="158">
        <v>-3.8081999999999998</v>
      </c>
      <c r="I1689" s="158">
        <v>0.60970000000000002</v>
      </c>
      <c r="J1689" s="158">
        <v>7.7024999999999997</v>
      </c>
      <c r="K1689" s="158">
        <v>2.3073999999999999</v>
      </c>
      <c r="L1689" s="158">
        <v>1.1412</v>
      </c>
      <c r="M1689" s="158">
        <v>2.3908</v>
      </c>
      <c r="N1689" s="158">
        <v>12.013199999999999</v>
      </c>
      <c r="O1689" s="158">
        <v>3.6661000000000001</v>
      </c>
      <c r="P1689" s="158">
        <v>5.4683999999999999</v>
      </c>
      <c r="Q1689" s="158">
        <v>7.8433999999999999</v>
      </c>
      <c r="R1689" s="158">
        <v>9.8727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44774</v>
      </c>
      <c r="E1690" s="158">
        <v>25.807400000000001</v>
      </c>
      <c r="F1690" s="158">
        <v>14.490500000000001</v>
      </c>
      <c r="G1690" s="158">
        <v>14.490500000000001</v>
      </c>
      <c r="H1690" s="158">
        <v>10.831899999999999</v>
      </c>
      <c r="I1690" s="158">
        <v>9.4495000000000005</v>
      </c>
      <c r="J1690" s="158">
        <v>8.7928999999999995</v>
      </c>
      <c r="K1690" s="158">
        <v>2.3355999999999999</v>
      </c>
      <c r="L1690" s="158">
        <v>2.6753999999999998</v>
      </c>
      <c r="M1690" s="158">
        <v>2.4661</v>
      </c>
      <c r="N1690" s="158">
        <v>2.8996</v>
      </c>
      <c r="O1690" s="158">
        <v>6.5632000000000001</v>
      </c>
      <c r="P1690" s="158">
        <v>6.8994999999999997</v>
      </c>
      <c r="Q1690" s="158">
        <v>8.1438000000000006</v>
      </c>
      <c r="R1690" s="158">
        <v>4.0955000000000004</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44774</v>
      </c>
      <c r="E1691" s="158">
        <v>26.373100000000001</v>
      </c>
      <c r="F1691" s="158">
        <v>14.965400000000001</v>
      </c>
      <c r="G1691" s="158">
        <v>14.965400000000001</v>
      </c>
      <c r="H1691" s="158">
        <v>11.294</v>
      </c>
      <c r="I1691" s="158">
        <v>9.9132999999999996</v>
      </c>
      <c r="J1691" s="158">
        <v>9.2510999999999992</v>
      </c>
      <c r="K1691" s="158">
        <v>2.7923</v>
      </c>
      <c r="L1691" s="158">
        <v>3.1040999999999999</v>
      </c>
      <c r="M1691" s="158">
        <v>2.9142999999999999</v>
      </c>
      <c r="N1691" s="158">
        <v>3.3774000000000002</v>
      </c>
      <c r="O1691" s="158">
        <v>6.9878999999999998</v>
      </c>
      <c r="P1691" s="158">
        <v>7.2191999999999998</v>
      </c>
      <c r="Q1691" s="158">
        <v>8.1470000000000002</v>
      </c>
      <c r="R1691" s="158">
        <v>4.6040999999999999</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44774</v>
      </c>
      <c r="E1692" s="158">
        <v>32.228900000000003</v>
      </c>
      <c r="F1692" s="158">
        <v>10.465999999999999</v>
      </c>
      <c r="G1692" s="158">
        <v>10.465999999999999</v>
      </c>
      <c r="H1692" s="158">
        <v>7.6638999999999999</v>
      </c>
      <c r="I1692" s="158">
        <v>5.7968000000000002</v>
      </c>
      <c r="J1692" s="158">
        <v>6.5833000000000004</v>
      </c>
      <c r="K1692" s="158">
        <v>0.45229999999999998</v>
      </c>
      <c r="L1692" s="158">
        <v>1.518</v>
      </c>
      <c r="M1692" s="158">
        <v>1.8263</v>
      </c>
      <c r="N1692" s="158">
        <v>2.0390999999999999</v>
      </c>
      <c r="O1692" s="158">
        <v>4.1464999999999996</v>
      </c>
      <c r="P1692" s="158">
        <v>3.1347</v>
      </c>
      <c r="Q1692" s="158">
        <v>6.1349999999999998</v>
      </c>
      <c r="R1692" s="158">
        <v>2.8973</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44774</v>
      </c>
      <c r="E1693" s="158">
        <v>35.106699999999996</v>
      </c>
      <c r="F1693" s="158">
        <v>11.0307</v>
      </c>
      <c r="G1693" s="158">
        <v>11.0307</v>
      </c>
      <c r="H1693" s="158">
        <v>8.2116000000000007</v>
      </c>
      <c r="I1693" s="158">
        <v>6.3426</v>
      </c>
      <c r="J1693" s="158">
        <v>7.1363000000000003</v>
      </c>
      <c r="K1693" s="158">
        <v>0.9869</v>
      </c>
      <c r="L1693" s="158">
        <v>2.0482999999999998</v>
      </c>
      <c r="M1693" s="158">
        <v>2.3559000000000001</v>
      </c>
      <c r="N1693" s="158">
        <v>2.6997</v>
      </c>
      <c r="O1693" s="158">
        <v>5.0697000000000001</v>
      </c>
      <c r="P1693" s="158">
        <v>4.0742000000000003</v>
      </c>
      <c r="Q1693" s="158">
        <v>6.4687999999999999</v>
      </c>
      <c r="R1693" s="158">
        <v>3.7654999999999998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44774</v>
      </c>
      <c r="E1694" s="158">
        <v>48.348799999999997</v>
      </c>
      <c r="F1694" s="158">
        <v>12.923</v>
      </c>
      <c r="G1694" s="158">
        <v>12.923</v>
      </c>
      <c r="H1694" s="158">
        <v>14.697800000000001</v>
      </c>
      <c r="I1694" s="158">
        <v>12.3202</v>
      </c>
      <c r="J1694" s="158">
        <v>11.610200000000001</v>
      </c>
      <c r="K1694" s="158">
        <v>4.2256999999999998</v>
      </c>
      <c r="L1694" s="158">
        <v>4.2054999999999998</v>
      </c>
      <c r="M1694" s="158">
        <v>3.0001000000000002</v>
      </c>
      <c r="N1694" s="158">
        <v>3.5817999999999999</v>
      </c>
      <c r="O1694" s="158">
        <v>6.5883000000000003</v>
      </c>
      <c r="P1694" s="158">
        <v>6.5538999999999996</v>
      </c>
      <c r="Q1694" s="158">
        <v>7.8781999999999996</v>
      </c>
      <c r="R1694" s="158">
        <v>4.3464</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44774</v>
      </c>
      <c r="E1695" s="158">
        <v>51.776200000000003</v>
      </c>
      <c r="F1695" s="158">
        <v>13.691599999999999</v>
      </c>
      <c r="G1695" s="158">
        <v>13.691599999999999</v>
      </c>
      <c r="H1695" s="158">
        <v>15.4641</v>
      </c>
      <c r="I1695" s="158">
        <v>13.081799999999999</v>
      </c>
      <c r="J1695" s="158">
        <v>12.3698</v>
      </c>
      <c r="K1695" s="158">
        <v>4.9882</v>
      </c>
      <c r="L1695" s="158">
        <v>4.9782999999999999</v>
      </c>
      <c r="M1695" s="158">
        <v>3.7765</v>
      </c>
      <c r="N1695" s="158">
        <v>4.3700999999999999</v>
      </c>
      <c r="O1695" s="158">
        <v>7.3967000000000001</v>
      </c>
      <c r="P1695" s="158">
        <v>7.3954000000000004</v>
      </c>
      <c r="Q1695" s="158">
        <v>8.6191999999999993</v>
      </c>
      <c r="R1695" s="158">
        <v>5.1410999999999998</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44774</v>
      </c>
      <c r="E1696" s="158">
        <v>22.487200000000001</v>
      </c>
      <c r="F1696" s="158">
        <v>13.324400000000001</v>
      </c>
      <c r="G1696" s="158">
        <v>13.324400000000001</v>
      </c>
      <c r="H1696" s="158">
        <v>14.4162</v>
      </c>
      <c r="I1696" s="158">
        <v>7.9893999999999998</v>
      </c>
      <c r="J1696" s="158">
        <v>9.4475999999999996</v>
      </c>
      <c r="K1696" s="158">
        <v>1.5133000000000001</v>
      </c>
      <c r="L1696" s="158">
        <v>1.8973</v>
      </c>
      <c r="M1696" s="158">
        <v>1.9184000000000001</v>
      </c>
      <c r="N1696" s="158">
        <v>10.8504</v>
      </c>
      <c r="O1696" s="158">
        <v>7.3922999999999996</v>
      </c>
      <c r="P1696" s="158">
        <v>6.1182999999999996</v>
      </c>
      <c r="Q1696" s="158">
        <v>7.3893000000000004</v>
      </c>
      <c r="R1696" s="158">
        <v>7.7830000000000004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44774</v>
      </c>
      <c r="E1697" s="158">
        <v>24.218399999999999</v>
      </c>
      <c r="F1697" s="158">
        <v>13.831</v>
      </c>
      <c r="G1697" s="158">
        <v>13.831</v>
      </c>
      <c r="H1697" s="158">
        <v>14.898300000000001</v>
      </c>
      <c r="I1697" s="158">
        <v>8.4672999999999998</v>
      </c>
      <c r="J1697" s="158">
        <v>9.923</v>
      </c>
      <c r="K1697" s="158">
        <v>1.9854000000000001</v>
      </c>
      <c r="L1697" s="158">
        <v>2.3723999999999998</v>
      </c>
      <c r="M1697" s="158">
        <v>2.3956</v>
      </c>
      <c r="N1697" s="158">
        <v>11.3697</v>
      </c>
      <c r="O1697" s="158">
        <v>7.9561999999999999</v>
      </c>
      <c r="P1697" s="158">
        <v>6.9067999999999996</v>
      </c>
      <c r="Q1697" s="158">
        <v>7.8384</v>
      </c>
      <c r="R1697" s="158">
        <v>8.2599</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44774</v>
      </c>
      <c r="E1698" s="158">
        <v>49.159500000000001</v>
      </c>
      <c r="F1698" s="158">
        <v>20.874700000000001</v>
      </c>
      <c r="G1698" s="158">
        <v>20.874700000000001</v>
      </c>
      <c r="H1698" s="158">
        <v>19.087700000000002</v>
      </c>
      <c r="I1698" s="158">
        <v>16.4053</v>
      </c>
      <c r="J1698" s="158">
        <v>12.348000000000001</v>
      </c>
      <c r="K1698" s="158">
        <v>2.923</v>
      </c>
      <c r="L1698" s="158">
        <v>2.6259000000000001</v>
      </c>
      <c r="M1698" s="158">
        <v>2.6589999999999998</v>
      </c>
      <c r="N1698" s="158">
        <v>3.0015999999999998</v>
      </c>
      <c r="O1698" s="158">
        <v>6.3364000000000003</v>
      </c>
      <c r="P1698" s="158">
        <v>6.8365</v>
      </c>
      <c r="Q1698" s="158">
        <v>7.9691999999999998</v>
      </c>
      <c r="R1698" s="158">
        <v>3.8795000000000002</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44774</v>
      </c>
      <c r="E1699" s="158">
        <v>46.552300000000002</v>
      </c>
      <c r="F1699" s="158">
        <v>20.419899999999998</v>
      </c>
      <c r="G1699" s="158">
        <v>20.419899999999998</v>
      </c>
      <c r="H1699" s="158">
        <v>18.614899999999999</v>
      </c>
      <c r="I1699" s="158">
        <v>15.934900000000001</v>
      </c>
      <c r="J1699" s="158">
        <v>11.869300000000001</v>
      </c>
      <c r="K1699" s="158">
        <v>2.4441999999999999</v>
      </c>
      <c r="L1699" s="158">
        <v>2.1345999999999998</v>
      </c>
      <c r="M1699" s="158">
        <v>2.1656</v>
      </c>
      <c r="N1699" s="158">
        <v>2.5024999999999999</v>
      </c>
      <c r="O1699" s="158">
        <v>5.8060999999999998</v>
      </c>
      <c r="P1699" s="158">
        <v>6.3083</v>
      </c>
      <c r="Q1699" s="158">
        <v>7.3644999999999996</v>
      </c>
      <c r="R1699" s="158">
        <v>3.3679999999999999</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44774</v>
      </c>
      <c r="E1700" s="158">
        <v>1932.4896000000001</v>
      </c>
      <c r="F1700" s="158">
        <v>10.182600000000001</v>
      </c>
      <c r="G1700" s="158">
        <v>10.182600000000001</v>
      </c>
      <c r="H1700" s="158">
        <v>12.819699999999999</v>
      </c>
      <c r="I1700" s="158">
        <v>10.761200000000001</v>
      </c>
      <c r="J1700" s="158">
        <v>10.5664</v>
      </c>
      <c r="K1700" s="158">
        <v>1.5755999999999999</v>
      </c>
      <c r="L1700" s="158">
        <v>2.1141000000000001</v>
      </c>
      <c r="M1700" s="158">
        <v>2.1248</v>
      </c>
      <c r="N1700" s="158">
        <v>2.7265999999999999</v>
      </c>
      <c r="O1700" s="158">
        <v>4.3045999999999998</v>
      </c>
      <c r="P1700" s="158">
        <v>5.8284000000000002</v>
      </c>
      <c r="Q1700" s="158">
        <v>7.6715</v>
      </c>
      <c r="R1700" s="158">
        <v>3.6751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44774</v>
      </c>
      <c r="E1701" s="158">
        <v>1737.7437</v>
      </c>
      <c r="F1701" s="158">
        <v>8.8815000000000008</v>
      </c>
      <c r="G1701" s="158">
        <v>8.8815000000000008</v>
      </c>
      <c r="H1701" s="158">
        <v>11.517099999999999</v>
      </c>
      <c r="I1701" s="158">
        <v>9.4558</v>
      </c>
      <c r="J1701" s="158">
        <v>9.2553999999999998</v>
      </c>
      <c r="K1701" s="158">
        <v>0.27260000000000001</v>
      </c>
      <c r="L1701" s="158">
        <v>0.80479999999999996</v>
      </c>
      <c r="M1701" s="158">
        <v>0.81040000000000001</v>
      </c>
      <c r="N1701" s="158">
        <v>1.3995</v>
      </c>
      <c r="O1701" s="158">
        <v>3.0030000000000001</v>
      </c>
      <c r="P1701" s="158">
        <v>4.5815000000000001</v>
      </c>
      <c r="Q1701" s="158">
        <v>6.4147999999999996</v>
      </c>
      <c r="R1701" s="158">
        <v>2.3216000000000001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44774</v>
      </c>
      <c r="E1702" s="158">
        <v>2924.8526000000002</v>
      </c>
      <c r="F1702" s="158">
        <v>11.814299999999999</v>
      </c>
      <c r="G1702" s="158">
        <v>11.814299999999999</v>
      </c>
      <c r="H1702" s="158">
        <v>8.1485000000000003</v>
      </c>
      <c r="I1702" s="158">
        <v>6.2027000000000001</v>
      </c>
      <c r="J1702" s="158">
        <v>6.5904999999999996</v>
      </c>
      <c r="K1702" s="158">
        <v>0.4592</v>
      </c>
      <c r="L1702" s="158">
        <v>1.3707</v>
      </c>
      <c r="M1702" s="158">
        <v>1.6721999999999999</v>
      </c>
      <c r="N1702" s="158">
        <v>1.8139000000000001</v>
      </c>
      <c r="O1702" s="158">
        <v>5.2572999999999999</v>
      </c>
      <c r="P1702" s="158">
        <v>5.6813000000000002</v>
      </c>
      <c r="Q1702" s="158">
        <v>7.2336999999999998</v>
      </c>
      <c r="R1702" s="158">
        <v>2.6560999999999999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44774</v>
      </c>
      <c r="E1703" s="158">
        <v>3172.0558000000001</v>
      </c>
      <c r="F1703" s="158">
        <v>12.6656</v>
      </c>
      <c r="G1703" s="158">
        <v>12.6656</v>
      </c>
      <c r="H1703" s="158">
        <v>9.0002999999999993</v>
      </c>
      <c r="I1703" s="158">
        <v>7.0553999999999997</v>
      </c>
      <c r="J1703" s="158">
        <v>7.4459</v>
      </c>
      <c r="K1703" s="158">
        <v>1.3118000000000001</v>
      </c>
      <c r="L1703" s="158">
        <v>2.2294</v>
      </c>
      <c r="M1703" s="158">
        <v>2.5366</v>
      </c>
      <c r="N1703" s="158">
        <v>2.6839</v>
      </c>
      <c r="O1703" s="158">
        <v>6.1548999999999996</v>
      </c>
      <c r="P1703" s="158">
        <v>6.5788000000000002</v>
      </c>
      <c r="Q1703" s="158">
        <v>7.6680999999999999</v>
      </c>
      <c r="R1703" s="158">
        <v>3.5327000000000002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44774</v>
      </c>
      <c r="E1706" s="158">
        <v>42.624299999999998</v>
      </c>
      <c r="F1706" s="158">
        <v>9.5698000000000008</v>
      </c>
      <c r="G1706" s="158">
        <v>9.5698000000000008</v>
      </c>
      <c r="H1706" s="158">
        <v>12.0038</v>
      </c>
      <c r="I1706" s="158">
        <v>9.5460999999999991</v>
      </c>
      <c r="J1706" s="158">
        <v>9.2850000000000001</v>
      </c>
      <c r="K1706" s="158">
        <v>1.33</v>
      </c>
      <c r="L1706" s="158">
        <v>1.7287999999999999</v>
      </c>
      <c r="M1706" s="158">
        <v>1.6548</v>
      </c>
      <c r="N1706" s="158">
        <v>2.4861</v>
      </c>
      <c r="O1706" s="158">
        <v>5.7556000000000003</v>
      </c>
      <c r="P1706" s="158">
        <v>6.2020999999999997</v>
      </c>
      <c r="Q1706" s="158">
        <v>7.4173</v>
      </c>
      <c r="R1706" s="158">
        <v>3.3874</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44774</v>
      </c>
      <c r="E1707" s="158">
        <v>45.862000000000002</v>
      </c>
      <c r="F1707" s="158">
        <v>10.3551</v>
      </c>
      <c r="G1707" s="158">
        <v>10.3551</v>
      </c>
      <c r="H1707" s="158">
        <v>12.8222</v>
      </c>
      <c r="I1707" s="158">
        <v>10.375999999999999</v>
      </c>
      <c r="J1707" s="158">
        <v>10.1114</v>
      </c>
      <c r="K1707" s="158">
        <v>2.1530999999999998</v>
      </c>
      <c r="L1707" s="158">
        <v>2.5577000000000001</v>
      </c>
      <c r="M1707" s="158">
        <v>2.4878999999999998</v>
      </c>
      <c r="N1707" s="158">
        <v>3.3306</v>
      </c>
      <c r="O1707" s="158">
        <v>6.6231999999999998</v>
      </c>
      <c r="P1707" s="158">
        <v>7.0831999999999997</v>
      </c>
      <c r="Q1707" s="158">
        <v>8.1471999999999998</v>
      </c>
      <c r="R1707" s="158">
        <v>4.2350000000000003</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44774</v>
      </c>
      <c r="E1708" s="158">
        <v>22.630199999999999</v>
      </c>
      <c r="F1708" s="158">
        <v>10.6005</v>
      </c>
      <c r="G1708" s="158">
        <v>10.6005</v>
      </c>
      <c r="H1708" s="158">
        <v>10.2736</v>
      </c>
      <c r="I1708" s="158">
        <v>7.9504000000000001</v>
      </c>
      <c r="J1708" s="158">
        <v>8.5474999999999994</v>
      </c>
      <c r="K1708" s="158">
        <v>1.1634</v>
      </c>
      <c r="L1708" s="158">
        <v>1.9505999999999999</v>
      </c>
      <c r="M1708" s="158">
        <v>2.1581999999999999</v>
      </c>
      <c r="N1708" s="158">
        <v>2.4977</v>
      </c>
      <c r="O1708" s="158">
        <v>6.0529000000000002</v>
      </c>
      <c r="P1708" s="158">
        <v>6.6513</v>
      </c>
      <c r="Q1708" s="158">
        <v>7.8055000000000003</v>
      </c>
      <c r="R1708" s="158">
        <v>3.5221</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44774</v>
      </c>
      <c r="E1709" s="158">
        <v>21.644100000000002</v>
      </c>
      <c r="F1709" s="158">
        <v>10.183</v>
      </c>
      <c r="G1709" s="158">
        <v>10.183</v>
      </c>
      <c r="H1709" s="158">
        <v>9.8234999999999992</v>
      </c>
      <c r="I1709" s="158">
        <v>7.4775999999999998</v>
      </c>
      <c r="J1709" s="158">
        <v>8.0678999999999998</v>
      </c>
      <c r="K1709" s="158">
        <v>0.68289999999999995</v>
      </c>
      <c r="L1709" s="158">
        <v>1.4678</v>
      </c>
      <c r="M1709" s="158">
        <v>1.6718</v>
      </c>
      <c r="N1709" s="158">
        <v>2.0072999999999999</v>
      </c>
      <c r="O1709" s="158">
        <v>5.5399000000000003</v>
      </c>
      <c r="P1709" s="158">
        <v>6.1261999999999999</v>
      </c>
      <c r="Q1709" s="158">
        <v>7.5542999999999996</v>
      </c>
      <c r="R1709" s="158">
        <v>3.0209000000000001</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44774</v>
      </c>
      <c r="E1710" s="158">
        <v>12.504300000000001</v>
      </c>
      <c r="F1710" s="158">
        <v>11.784700000000001</v>
      </c>
      <c r="G1710" s="158">
        <v>11.784700000000001</v>
      </c>
      <c r="H1710" s="158">
        <v>9.1483000000000008</v>
      </c>
      <c r="I1710" s="158">
        <v>7.8632</v>
      </c>
      <c r="J1710" s="158">
        <v>8.0297999999999998</v>
      </c>
      <c r="K1710" s="158">
        <v>1.5306999999999999</v>
      </c>
      <c r="L1710" s="158">
        <v>2.0247000000000002</v>
      </c>
      <c r="M1710" s="158">
        <v>2.1764999999999999</v>
      </c>
      <c r="N1710" s="158">
        <v>2.5041000000000002</v>
      </c>
      <c r="O1710" s="158">
        <v>5.6336000000000004</v>
      </c>
      <c r="P1710" s="158"/>
      <c r="Q1710" s="158">
        <v>6.5963000000000003</v>
      </c>
      <c r="R1710" s="158">
        <v>3.4243999999999999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44774</v>
      </c>
      <c r="E1711" s="158">
        <v>12.052199999999999</v>
      </c>
      <c r="F1711" s="158">
        <v>10.710100000000001</v>
      </c>
      <c r="G1711" s="158">
        <v>10.710100000000001</v>
      </c>
      <c r="H1711" s="158">
        <v>8.1463999999999999</v>
      </c>
      <c r="I1711" s="158">
        <v>6.8319999999999999</v>
      </c>
      <c r="J1711" s="158">
        <v>6.9673999999999996</v>
      </c>
      <c r="K1711" s="158">
        <v>0.47420000000000001</v>
      </c>
      <c r="L1711" s="158">
        <v>0.96499999999999997</v>
      </c>
      <c r="M1711" s="158">
        <v>1.1107</v>
      </c>
      <c r="N1711" s="158">
        <v>1.4314</v>
      </c>
      <c r="O1711" s="158">
        <v>4.5278</v>
      </c>
      <c r="P1711" s="158"/>
      <c r="Q1711" s="158">
        <v>5.4802</v>
      </c>
      <c r="R1711" s="158">
        <v>2.3422999999999998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44774</v>
      </c>
      <c r="E1712" s="158">
        <v>10.615500000000001</v>
      </c>
      <c r="F1712" s="158">
        <v>16.9863</v>
      </c>
      <c r="G1712" s="158">
        <v>16.9863</v>
      </c>
      <c r="H1712" s="158">
        <v>13.740500000000001</v>
      </c>
      <c r="I1712" s="158">
        <v>11.2476</v>
      </c>
      <c r="J1712" s="158">
        <v>9.5264000000000006</v>
      </c>
      <c r="K1712" s="158">
        <v>2.7406000000000001</v>
      </c>
      <c r="L1712" s="158">
        <v>2.7887</v>
      </c>
      <c r="M1712" s="158">
        <v>2.9030999999999998</v>
      </c>
      <c r="N1712" s="158">
        <v>3.3418000000000001</v>
      </c>
      <c r="O1712" s="158"/>
      <c r="P1712" s="158"/>
      <c r="Q1712" s="158">
        <v>4.2484000000000002</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44774</v>
      </c>
      <c r="E1713" s="158">
        <v>10.470599999999999</v>
      </c>
      <c r="F1713" s="158">
        <v>16.0565</v>
      </c>
      <c r="G1713" s="158">
        <v>16.0565</v>
      </c>
      <c r="H1713" s="158">
        <v>12.7799</v>
      </c>
      <c r="I1713" s="158">
        <v>10.299200000000001</v>
      </c>
      <c r="J1713" s="158">
        <v>8.5516000000000005</v>
      </c>
      <c r="K1713" s="158">
        <v>1.7695000000000001</v>
      </c>
      <c r="L1713" s="158">
        <v>1.8090999999999999</v>
      </c>
      <c r="M1713" s="158">
        <v>1.9169</v>
      </c>
      <c r="N1713" s="158">
        <v>2.3451</v>
      </c>
      <c r="O1713" s="158"/>
      <c r="P1713" s="158"/>
      <c r="Q1713" s="158">
        <v>3.2551000000000001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44774</v>
      </c>
      <c r="E1714" s="158">
        <v>13.3771</v>
      </c>
      <c r="F1714" s="158">
        <v>11.7441</v>
      </c>
      <c r="G1714" s="158">
        <v>11.7441</v>
      </c>
      <c r="H1714" s="158">
        <v>9.7629999999999999</v>
      </c>
      <c r="I1714" s="158">
        <v>8.7018000000000004</v>
      </c>
      <c r="J1714" s="158">
        <v>8.8770000000000007</v>
      </c>
      <c r="K1714" s="158">
        <v>2.9216000000000002</v>
      </c>
      <c r="L1714" s="158">
        <v>3.07</v>
      </c>
      <c r="M1714" s="158">
        <v>3.0525000000000002</v>
      </c>
      <c r="N1714" s="158">
        <v>3.2254</v>
      </c>
      <c r="O1714" s="158">
        <v>6.0815000000000001</v>
      </c>
      <c r="P1714" s="158"/>
      <c r="Q1714" s="158">
        <v>6.8672000000000004</v>
      </c>
      <c r="R1714" s="158">
        <v>4.0216000000000003</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44774</v>
      </c>
      <c r="E1715" s="158">
        <v>12.921900000000001</v>
      </c>
      <c r="F1715" s="158">
        <v>10.8375</v>
      </c>
      <c r="G1715" s="158">
        <v>10.8375</v>
      </c>
      <c r="H1715" s="158">
        <v>8.9330999999999996</v>
      </c>
      <c r="I1715" s="158">
        <v>7.8722000000000003</v>
      </c>
      <c r="J1715" s="158">
        <v>8.0825999999999993</v>
      </c>
      <c r="K1715" s="158">
        <v>2.1089000000000002</v>
      </c>
      <c r="L1715" s="158">
        <v>2.2549999999999999</v>
      </c>
      <c r="M1715" s="158">
        <v>2.2248000000000001</v>
      </c>
      <c r="N1715" s="158">
        <v>2.3873000000000002</v>
      </c>
      <c r="O1715" s="158">
        <v>5.2229000000000001</v>
      </c>
      <c r="P1715" s="158"/>
      <c r="Q1715" s="158">
        <v>6.0259999999999998</v>
      </c>
      <c r="R1715" s="158">
        <v>3.1682000000000001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44774</v>
      </c>
      <c r="E1716" s="158">
        <v>42.8307</v>
      </c>
      <c r="F1716" s="158">
        <v>11.9993</v>
      </c>
      <c r="G1716" s="158">
        <v>11.9993</v>
      </c>
      <c r="H1716" s="158">
        <v>9.5009999999999994</v>
      </c>
      <c r="I1716" s="158">
        <v>7.2087000000000003</v>
      </c>
      <c r="J1716" s="158">
        <v>8.3275000000000006</v>
      </c>
      <c r="K1716" s="158">
        <v>1.0363</v>
      </c>
      <c r="L1716" s="158">
        <v>2.0945999999999998</v>
      </c>
      <c r="M1716" s="158">
        <v>2.2785000000000002</v>
      </c>
      <c r="N1716" s="158">
        <v>2.7641</v>
      </c>
      <c r="O1716" s="158">
        <v>6.1299000000000001</v>
      </c>
      <c r="P1716" s="158">
        <v>6.1715</v>
      </c>
      <c r="Q1716" s="158">
        <v>7.6908000000000003</v>
      </c>
      <c r="R1716" s="158">
        <v>4.1879999999999997</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44774</v>
      </c>
      <c r="E1717" s="158">
        <v>45.6873</v>
      </c>
      <c r="F1717" s="158">
        <v>12.822699999999999</v>
      </c>
      <c r="G1717" s="158">
        <v>12.822699999999999</v>
      </c>
      <c r="H1717" s="158">
        <v>10.3034</v>
      </c>
      <c r="I1717" s="158">
        <v>8.0136000000000003</v>
      </c>
      <c r="J1717" s="158">
        <v>9.1313999999999993</v>
      </c>
      <c r="K1717" s="158">
        <v>1.8385</v>
      </c>
      <c r="L1717" s="158">
        <v>2.9032</v>
      </c>
      <c r="M1717" s="158">
        <v>3.0956999999999999</v>
      </c>
      <c r="N1717" s="158">
        <v>3.5909</v>
      </c>
      <c r="O1717" s="158">
        <v>6.9904999999999999</v>
      </c>
      <c r="P1717" s="158">
        <v>6.9687000000000001</v>
      </c>
      <c r="Q1717" s="158">
        <v>8.2243999999999993</v>
      </c>
      <c r="R1717" s="158">
        <v>5.0376000000000003</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44774</v>
      </c>
      <c r="E1718" s="158">
        <v>36.868000000000002</v>
      </c>
      <c r="F1718" s="158">
        <v>11.5281</v>
      </c>
      <c r="G1718" s="158">
        <v>11.5281</v>
      </c>
      <c r="H1718" s="158">
        <v>9.8195999999999994</v>
      </c>
      <c r="I1718" s="158">
        <v>8.5206999999999997</v>
      </c>
      <c r="J1718" s="158">
        <v>7.1942000000000004</v>
      </c>
      <c r="K1718" s="158">
        <v>2.4098999999999999</v>
      </c>
      <c r="L1718" s="158">
        <v>2.3618000000000001</v>
      </c>
      <c r="M1718" s="158">
        <v>2.1051000000000002</v>
      </c>
      <c r="N1718" s="158">
        <v>2.3538999999999999</v>
      </c>
      <c r="O1718" s="158">
        <v>5.3246000000000002</v>
      </c>
      <c r="P1718" s="158">
        <v>3.6798999999999999</v>
      </c>
      <c r="Q1718" s="158">
        <v>6.9115000000000002</v>
      </c>
      <c r="R1718" s="158">
        <v>3.1722999999999999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44774</v>
      </c>
      <c r="E1719" s="158">
        <v>39.900399999999998</v>
      </c>
      <c r="F1719" s="158">
        <v>12.026</v>
      </c>
      <c r="G1719" s="158">
        <v>12.026</v>
      </c>
      <c r="H1719" s="158">
        <v>10.331300000000001</v>
      </c>
      <c r="I1719" s="158">
        <v>9.0221</v>
      </c>
      <c r="J1719" s="158">
        <v>7.7046999999999999</v>
      </c>
      <c r="K1719" s="158">
        <v>2.9792000000000001</v>
      </c>
      <c r="L1719" s="158">
        <v>3.1433</v>
      </c>
      <c r="M1719" s="158">
        <v>2.9007999999999998</v>
      </c>
      <c r="N1719" s="158">
        <v>3.1493000000000002</v>
      </c>
      <c r="O1719" s="158">
        <v>6.1131000000000002</v>
      </c>
      <c r="P1719" s="158">
        <v>4.5186999999999999</v>
      </c>
      <c r="Q1719" s="158">
        <v>7.1574999999999998</v>
      </c>
      <c r="R1719" s="158">
        <v>3.9367999999999999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44774</v>
      </c>
      <c r="E1720" s="158">
        <v>27.378499999999999</v>
      </c>
      <c r="F1720" s="158">
        <v>9.6064000000000007</v>
      </c>
      <c r="G1720" s="158">
        <v>9.6064000000000007</v>
      </c>
      <c r="H1720" s="158">
        <v>8.2405000000000008</v>
      </c>
      <c r="I1720" s="158">
        <v>6.0991999999999997</v>
      </c>
      <c r="J1720" s="158">
        <v>7.1388999999999996</v>
      </c>
      <c r="K1720" s="158">
        <v>2.1476999999999999</v>
      </c>
      <c r="L1720" s="158">
        <v>2.8140999999999998</v>
      </c>
      <c r="M1720" s="158">
        <v>2.8401999999999998</v>
      </c>
      <c r="N1720" s="158">
        <v>3.1654</v>
      </c>
      <c r="O1720" s="158">
        <v>6.2411000000000003</v>
      </c>
      <c r="P1720" s="158">
        <v>6.6817000000000002</v>
      </c>
      <c r="Q1720" s="158">
        <v>7.8968999999999996</v>
      </c>
      <c r="R1720" s="158">
        <v>3.8127</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44774</v>
      </c>
      <c r="E1721" s="158">
        <v>26.144500000000001</v>
      </c>
      <c r="F1721" s="158">
        <v>9.0813000000000006</v>
      </c>
      <c r="G1721" s="158">
        <v>9.0813000000000006</v>
      </c>
      <c r="H1721" s="158">
        <v>7.7497999999999996</v>
      </c>
      <c r="I1721" s="158">
        <v>5.6063999999999998</v>
      </c>
      <c r="J1721" s="158">
        <v>6.6394000000000002</v>
      </c>
      <c r="K1721" s="158">
        <v>1.6480999999999999</v>
      </c>
      <c r="L1721" s="158">
        <v>2.3092000000000001</v>
      </c>
      <c r="M1721" s="158">
        <v>2.3315000000000001</v>
      </c>
      <c r="N1721" s="158">
        <v>2.6514000000000002</v>
      </c>
      <c r="O1721" s="158">
        <v>5.7111000000000001</v>
      </c>
      <c r="P1721" s="158">
        <v>6.1128</v>
      </c>
      <c r="Q1721" s="158">
        <v>6.6043000000000003</v>
      </c>
      <c r="R1721" s="158">
        <v>3.2951000000000001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44774</v>
      </c>
      <c r="E1722" s="158">
        <v>35.986899999999999</v>
      </c>
      <c r="F1722" s="158">
        <v>8.7288999999999994</v>
      </c>
      <c r="G1722" s="158">
        <v>8.7288999999999994</v>
      </c>
      <c r="H1722" s="158">
        <v>7.0514000000000001</v>
      </c>
      <c r="I1722" s="158">
        <v>5.1394000000000002</v>
      </c>
      <c r="J1722" s="158">
        <v>6.0444000000000004</v>
      </c>
      <c r="K1722" s="158">
        <v>1.2926</v>
      </c>
      <c r="L1722" s="158">
        <v>2.2012999999999998</v>
      </c>
      <c r="M1722" s="158">
        <v>2.7934000000000001</v>
      </c>
      <c r="N1722" s="158">
        <v>2.9055</v>
      </c>
      <c r="O1722" s="158">
        <v>5.7214999999999998</v>
      </c>
      <c r="P1722" s="158">
        <v>3.9759000000000002</v>
      </c>
      <c r="Q1722" s="158">
        <v>6.8765000000000001</v>
      </c>
      <c r="R1722" s="158">
        <v>3.3311999999999999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44774</v>
      </c>
      <c r="E1723" s="158">
        <v>38.308900000000001</v>
      </c>
      <c r="F1723" s="158">
        <v>9.3762000000000008</v>
      </c>
      <c r="G1723" s="158">
        <v>9.3762000000000008</v>
      </c>
      <c r="H1723" s="158">
        <v>7.7153</v>
      </c>
      <c r="I1723" s="158">
        <v>5.7976000000000001</v>
      </c>
      <c r="J1723" s="158">
        <v>6.7043999999999997</v>
      </c>
      <c r="K1723" s="158">
        <v>1.9621</v>
      </c>
      <c r="L1723" s="158">
        <v>2.8696999999999999</v>
      </c>
      <c r="M1723" s="158">
        <v>3.4032</v>
      </c>
      <c r="N1723" s="158">
        <v>3.464</v>
      </c>
      <c r="O1723" s="158">
        <v>6.2027999999999999</v>
      </c>
      <c r="P1723" s="158">
        <v>4.5829000000000004</v>
      </c>
      <c r="Q1723" s="158">
        <v>6.8964999999999996</v>
      </c>
      <c r="R1723" s="158">
        <v>3.8241999999999998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44774</v>
      </c>
      <c r="E1726" s="158">
        <v>39.412999999999997</v>
      </c>
      <c r="F1726" s="158">
        <v>14.9283</v>
      </c>
      <c r="G1726" s="158">
        <v>14.9283</v>
      </c>
      <c r="H1726" s="158">
        <v>11.136799999999999</v>
      </c>
      <c r="I1726" s="158">
        <v>8.2949999999999999</v>
      </c>
      <c r="J1726" s="158">
        <v>7.7159000000000004</v>
      </c>
      <c r="K1726" s="158">
        <v>1.8838999999999999</v>
      </c>
      <c r="L1726" s="158">
        <v>2.4175</v>
      </c>
      <c r="M1726" s="158">
        <v>2.2128000000000001</v>
      </c>
      <c r="N1726" s="158">
        <v>2.2505000000000002</v>
      </c>
      <c r="O1726" s="158">
        <v>5.4424999999999999</v>
      </c>
      <c r="P1726" s="158">
        <v>4.6430999999999996</v>
      </c>
      <c r="Q1726" s="158">
        <v>7.1002000000000001</v>
      </c>
      <c r="R1726" s="158">
        <v>2.9876999999999998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44774</v>
      </c>
      <c r="E1727" s="158">
        <v>42.573500000000003</v>
      </c>
      <c r="F1727" s="158">
        <v>15.7669</v>
      </c>
      <c r="G1727" s="158">
        <v>15.7669</v>
      </c>
      <c r="H1727" s="158">
        <v>12.0059</v>
      </c>
      <c r="I1727" s="158">
        <v>9.1751000000000005</v>
      </c>
      <c r="J1727" s="158">
        <v>8.5746000000000002</v>
      </c>
      <c r="K1727" s="158">
        <v>2.7343000000000002</v>
      </c>
      <c r="L1727" s="158">
        <v>3.2507000000000001</v>
      </c>
      <c r="M1727" s="158">
        <v>3.0998000000000001</v>
      </c>
      <c r="N1727" s="158">
        <v>3.1638999999999999</v>
      </c>
      <c r="O1727" s="158">
        <v>6.4194000000000004</v>
      </c>
      <c r="P1727" s="158">
        <v>5.5856000000000003</v>
      </c>
      <c r="Q1727" s="158">
        <v>7.5660999999999996</v>
      </c>
      <c r="R1727" s="158">
        <v>3.9386999999999999</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44774</v>
      </c>
      <c r="E1728" s="158">
        <v>26.938199999999998</v>
      </c>
      <c r="F1728" s="158">
        <v>13.881500000000001</v>
      </c>
      <c r="G1728" s="158">
        <v>13.881500000000001</v>
      </c>
      <c r="H1728" s="158">
        <v>6.9776999999999996</v>
      </c>
      <c r="I1728" s="158">
        <v>4.3334000000000001</v>
      </c>
      <c r="J1728" s="158">
        <v>6.9112999999999998</v>
      </c>
      <c r="K1728" s="158">
        <v>2.2530000000000001</v>
      </c>
      <c r="L1728" s="158">
        <v>3.0295000000000001</v>
      </c>
      <c r="M1728" s="158">
        <v>2.9399000000000002</v>
      </c>
      <c r="N1728" s="158">
        <v>8.2460000000000004</v>
      </c>
      <c r="O1728" s="158">
        <v>8.4198000000000004</v>
      </c>
      <c r="P1728" s="158">
        <v>5.1569000000000003</v>
      </c>
      <c r="Q1728" s="158">
        <v>7.3589000000000002</v>
      </c>
      <c r="R1728" s="158">
        <v>6.7397999999999998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44774</v>
      </c>
      <c r="E1729" s="158">
        <v>25.718800000000002</v>
      </c>
      <c r="F1729" s="158">
        <v>13.307700000000001</v>
      </c>
      <c r="G1729" s="158">
        <v>13.307700000000001</v>
      </c>
      <c r="H1729" s="158">
        <v>6.3941999999999997</v>
      </c>
      <c r="I1729" s="158">
        <v>3.7256</v>
      </c>
      <c r="J1729" s="158">
        <v>6.3055000000000003</v>
      </c>
      <c r="K1729" s="158">
        <v>1.6435</v>
      </c>
      <c r="L1729" s="158">
        <v>2.4161000000000001</v>
      </c>
      <c r="M1729" s="158">
        <v>2.3207</v>
      </c>
      <c r="N1729" s="158">
        <v>7.5895999999999999</v>
      </c>
      <c r="O1729" s="158">
        <v>7.8543000000000003</v>
      </c>
      <c r="P1729" s="158">
        <v>4.6230000000000002</v>
      </c>
      <c r="Q1729" s="158">
        <v>6.5545</v>
      </c>
      <c r="R1729" s="158">
        <v>6.1136999999999997</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12.462644230769229</v>
      </c>
      <c r="G1730" s="160">
        <v>12.462644230769229</v>
      </c>
      <c r="H1730" s="160">
        <v>10.395386538461539</v>
      </c>
      <c r="I1730" s="160">
        <v>8.3980788461538456</v>
      </c>
      <c r="J1730" s="160">
        <v>8.7108846153846162</v>
      </c>
      <c r="K1730" s="160">
        <v>2.3986346153846148</v>
      </c>
      <c r="L1730" s="160">
        <v>3.9109220000000011</v>
      </c>
      <c r="M1730" s="160">
        <v>3.4609719999999986</v>
      </c>
      <c r="N1730" s="160">
        <v>4.4463539999999995</v>
      </c>
      <c r="O1730" s="160">
        <v>5.8915874999999991</v>
      </c>
      <c r="P1730" s="160">
        <v>5.7785954545454548</v>
      </c>
      <c r="Q1730" s="160">
        <v>7.332059615384618</v>
      </c>
      <c r="R1730" s="160">
        <v>4.6402854166666669</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12.012650000000001</v>
      </c>
      <c r="G1731" s="160">
        <v>12.012650000000001</v>
      </c>
      <c r="H1731" s="160">
        <v>10.429449999999999</v>
      </c>
      <c r="I1731" s="160">
        <v>8.3647500000000008</v>
      </c>
      <c r="J1731" s="160">
        <v>8.3869500000000006</v>
      </c>
      <c r="K1731" s="160">
        <v>2.1283000000000003</v>
      </c>
      <c r="L1731" s="160">
        <v>2.39425</v>
      </c>
      <c r="M1731" s="160">
        <v>2.4769999999999999</v>
      </c>
      <c r="N1731" s="160">
        <v>2.9338500000000001</v>
      </c>
      <c r="O1731" s="160">
        <v>5.9643999999999995</v>
      </c>
      <c r="P1731" s="160">
        <v>6.1401000000000003</v>
      </c>
      <c r="Q1731" s="160">
        <v>7.4032999999999998</v>
      </c>
      <c r="R1731" s="160">
        <v>3.8639999999999999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44774</v>
      </c>
      <c r="E1734" s="158">
        <v>50.939799999999998</v>
      </c>
      <c r="F1734" s="158">
        <v>1.4670000000000001</v>
      </c>
      <c r="G1734" s="158">
        <v>1.4670000000000001</v>
      </c>
      <c r="H1734" s="158">
        <v>3.0091999999999999</v>
      </c>
      <c r="I1734" s="158">
        <v>5.0201000000000002</v>
      </c>
      <c r="J1734" s="158">
        <v>10.108700000000001</v>
      </c>
      <c r="K1734" s="158">
        <v>-1.2132000000000001</v>
      </c>
      <c r="L1734" s="158">
        <v>-8.3413000000000004</v>
      </c>
      <c r="M1734" s="158">
        <v>-8.3993000000000002</v>
      </c>
      <c r="N1734" s="158">
        <v>-5.3026</v>
      </c>
      <c r="O1734" s="158">
        <v>19.308199999999999</v>
      </c>
      <c r="P1734" s="158">
        <v>5.9153000000000002</v>
      </c>
      <c r="Q1734" s="158">
        <v>11.2332</v>
      </c>
      <c r="R1734" s="158">
        <v>40.157299999999999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44774</v>
      </c>
      <c r="E1735" s="158">
        <v>56.0991</v>
      </c>
      <c r="F1735" s="158">
        <v>1.4762</v>
      </c>
      <c r="G1735" s="158">
        <v>1.4762</v>
      </c>
      <c r="H1735" s="158">
        <v>3.0310999999999999</v>
      </c>
      <c r="I1735" s="158">
        <v>5.0624000000000002</v>
      </c>
      <c r="J1735" s="158">
        <v>10.2052</v>
      </c>
      <c r="K1735" s="158">
        <v>-0.95879999999999999</v>
      </c>
      <c r="L1735" s="158">
        <v>-7.8845999999999998</v>
      </c>
      <c r="M1735" s="158">
        <v>-7.6997</v>
      </c>
      <c r="N1735" s="158">
        <v>-4.3211000000000004</v>
      </c>
      <c r="O1735" s="158">
        <v>20.609400000000001</v>
      </c>
      <c r="P1735" s="158">
        <v>7.1338999999999997</v>
      </c>
      <c r="Q1735" s="158">
        <v>16.228400000000001</v>
      </c>
      <c r="R1735" s="158">
        <v>41.627000000000002</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44774</v>
      </c>
      <c r="E1736" s="158">
        <v>67.53</v>
      </c>
      <c r="F1736" s="158">
        <v>0.86629999999999996</v>
      </c>
      <c r="G1736" s="158">
        <v>0.86629999999999996</v>
      </c>
      <c r="H1736" s="158">
        <v>2.2406999999999999</v>
      </c>
      <c r="I1736" s="158">
        <v>4.4547999999999996</v>
      </c>
      <c r="J1736" s="158">
        <v>8.2211999999999996</v>
      </c>
      <c r="K1736" s="158">
        <v>-0.1774</v>
      </c>
      <c r="L1736" s="158">
        <v>-2.2437999999999998</v>
      </c>
      <c r="M1736" s="158">
        <v>3.3359000000000001</v>
      </c>
      <c r="N1736" s="158">
        <v>10.5418</v>
      </c>
      <c r="O1736" s="158">
        <v>32.238999999999997</v>
      </c>
      <c r="P1736" s="158">
        <v>20.1556</v>
      </c>
      <c r="Q1736" s="158">
        <v>24.6236</v>
      </c>
      <c r="R1736" s="158">
        <v>45.673099999999998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44774</v>
      </c>
      <c r="E1737" s="158">
        <v>60.44</v>
      </c>
      <c r="F1737" s="158">
        <v>0.85099999999999998</v>
      </c>
      <c r="G1737" s="158">
        <v>0.85099999999999998</v>
      </c>
      <c r="H1737" s="158">
        <v>2.1981999999999999</v>
      </c>
      <c r="I1737" s="158">
        <v>4.4048999999999996</v>
      </c>
      <c r="J1737" s="158">
        <v>8.0830000000000002</v>
      </c>
      <c r="K1737" s="158">
        <v>-0.55940000000000001</v>
      </c>
      <c r="L1737" s="158">
        <v>-2.97</v>
      </c>
      <c r="M1737" s="158">
        <v>2.1636000000000002</v>
      </c>
      <c r="N1737" s="158">
        <v>8.8617000000000008</v>
      </c>
      <c r="O1737" s="158">
        <v>30.142800000000001</v>
      </c>
      <c r="P1737" s="158">
        <v>18.485499999999998</v>
      </c>
      <c r="Q1737" s="158">
        <v>23.040600000000001</v>
      </c>
      <c r="R1737" s="158">
        <v>43.382399999999997</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44774</v>
      </c>
      <c r="E1738" s="158">
        <v>27.03</v>
      </c>
      <c r="F1738" s="158">
        <v>1.2739</v>
      </c>
      <c r="G1738" s="158">
        <v>1.2739</v>
      </c>
      <c r="H1738" s="158">
        <v>2.464</v>
      </c>
      <c r="I1738" s="158">
        <v>4.9709000000000003</v>
      </c>
      <c r="J1738" s="158">
        <v>9.8780000000000001</v>
      </c>
      <c r="K1738" s="158">
        <v>-0.625</v>
      </c>
      <c r="L1738" s="158">
        <v>-4.7904</v>
      </c>
      <c r="M1738" s="158">
        <v>0.78300000000000003</v>
      </c>
      <c r="N1738" s="158">
        <v>7.0495000000000001</v>
      </c>
      <c r="O1738" s="158">
        <v>41.408900000000003</v>
      </c>
      <c r="P1738" s="158"/>
      <c r="Q1738" s="158">
        <v>31.619900000000001</v>
      </c>
      <c r="R1738" s="158">
        <v>50.881500000000003</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44774</v>
      </c>
      <c r="E1739" s="158">
        <v>25.37</v>
      </c>
      <c r="F1739" s="158">
        <v>1.2370000000000001</v>
      </c>
      <c r="G1739" s="158">
        <v>1.2370000000000001</v>
      </c>
      <c r="H1739" s="158">
        <v>2.4222999999999999</v>
      </c>
      <c r="I1739" s="158">
        <v>4.8780000000000001</v>
      </c>
      <c r="J1739" s="158">
        <v>9.6844000000000001</v>
      </c>
      <c r="K1739" s="158">
        <v>-1.0529999999999999</v>
      </c>
      <c r="L1739" s="158">
        <v>-5.5121000000000002</v>
      </c>
      <c r="M1739" s="158">
        <v>-0.3926</v>
      </c>
      <c r="N1739" s="158">
        <v>5.4009</v>
      </c>
      <c r="O1739" s="158">
        <v>38.990600000000001</v>
      </c>
      <c r="P1739" s="158"/>
      <c r="Q1739" s="158">
        <v>29.335000000000001</v>
      </c>
      <c r="R1739" s="158">
        <v>48.3842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44774</v>
      </c>
      <c r="E1740" s="158">
        <v>25.5</v>
      </c>
      <c r="F1740" s="158">
        <v>0.87029999999999996</v>
      </c>
      <c r="G1740" s="158">
        <v>0.87029999999999996</v>
      </c>
      <c r="H1740" s="158">
        <v>2.0407999999999999</v>
      </c>
      <c r="I1740" s="158">
        <v>4.9382999999999999</v>
      </c>
      <c r="J1740" s="158">
        <v>10.966100000000001</v>
      </c>
      <c r="K1740" s="158">
        <v>-0.42949999999999999</v>
      </c>
      <c r="L1740" s="158">
        <v>1.8776999999999999</v>
      </c>
      <c r="M1740" s="158">
        <v>8.2342999999999993</v>
      </c>
      <c r="N1740" s="158">
        <v>19.214600000000001</v>
      </c>
      <c r="O1740" s="158">
        <v>41.563099999999999</v>
      </c>
      <c r="P1740" s="158"/>
      <c r="Q1740" s="158">
        <v>31.065300000000001</v>
      </c>
      <c r="R1740" s="158">
        <v>57.1708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44774</v>
      </c>
      <c r="E1741" s="158">
        <v>24.01</v>
      </c>
      <c r="F1741" s="158">
        <v>0.88239999999999996</v>
      </c>
      <c r="G1741" s="158">
        <v>0.88239999999999996</v>
      </c>
      <c r="H1741" s="158">
        <v>1.9965999999999999</v>
      </c>
      <c r="I1741" s="158">
        <v>4.8472</v>
      </c>
      <c r="J1741" s="158">
        <v>10.849500000000001</v>
      </c>
      <c r="K1741" s="158">
        <v>-0.86709999999999998</v>
      </c>
      <c r="L1741" s="158">
        <v>1.0522</v>
      </c>
      <c r="M1741" s="158">
        <v>6.8536000000000001</v>
      </c>
      <c r="N1741" s="158">
        <v>17.122</v>
      </c>
      <c r="O1741" s="158">
        <v>39.115000000000002</v>
      </c>
      <c r="P1741" s="158"/>
      <c r="Q1741" s="158">
        <v>28.804600000000001</v>
      </c>
      <c r="R1741" s="158">
        <v>54.473599999999998</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44774</v>
      </c>
      <c r="E1742" s="158">
        <v>118.711</v>
      </c>
      <c r="F1742" s="158">
        <v>1.3385</v>
      </c>
      <c r="G1742" s="158">
        <v>1.3385</v>
      </c>
      <c r="H1742" s="158">
        <v>2.7951999999999999</v>
      </c>
      <c r="I1742" s="158">
        <v>4.8312999999999997</v>
      </c>
      <c r="J1742" s="158">
        <v>11.039300000000001</v>
      </c>
      <c r="K1742" s="158">
        <v>-1.1253</v>
      </c>
      <c r="L1742" s="158">
        <v>-1.599</v>
      </c>
      <c r="M1742" s="158">
        <v>4.5073999999999996</v>
      </c>
      <c r="N1742" s="158">
        <v>9.1023999999999994</v>
      </c>
      <c r="O1742" s="158">
        <v>32.505000000000003</v>
      </c>
      <c r="P1742" s="158">
        <v>13.542899999999999</v>
      </c>
      <c r="Q1742" s="158">
        <v>22.079899999999999</v>
      </c>
      <c r="R1742" s="158">
        <v>48.057200000000002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44774</v>
      </c>
      <c r="E1743" s="158">
        <v>110.907</v>
      </c>
      <c r="F1743" s="158">
        <v>1.3311999999999999</v>
      </c>
      <c r="G1743" s="158">
        <v>1.3311999999999999</v>
      </c>
      <c r="H1743" s="158">
        <v>2.7772999999999999</v>
      </c>
      <c r="I1743" s="158">
        <v>4.7942999999999998</v>
      </c>
      <c r="J1743" s="158">
        <v>10.952500000000001</v>
      </c>
      <c r="K1743" s="158">
        <v>-1.3564000000000001</v>
      </c>
      <c r="L1743" s="158">
        <v>-2.0428999999999999</v>
      </c>
      <c r="M1743" s="158">
        <v>3.8037000000000001</v>
      </c>
      <c r="N1743" s="158">
        <v>8.1323000000000008</v>
      </c>
      <c r="O1743" s="158">
        <v>31.335699999999999</v>
      </c>
      <c r="P1743" s="158">
        <v>12.6883</v>
      </c>
      <c r="Q1743" s="158">
        <v>17.221800000000002</v>
      </c>
      <c r="R1743" s="158">
        <v>46.750500000000002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44774</v>
      </c>
      <c r="E1744" s="158">
        <v>25.672999999999998</v>
      </c>
      <c r="F1744" s="158">
        <v>0.88019999999999998</v>
      </c>
      <c r="G1744" s="158">
        <v>0.88019999999999998</v>
      </c>
      <c r="H1744" s="158">
        <v>2.3563000000000001</v>
      </c>
      <c r="I1744" s="158">
        <v>5.8288000000000002</v>
      </c>
      <c r="J1744" s="158">
        <v>11.699400000000001</v>
      </c>
      <c r="K1744" s="158">
        <v>0.63500000000000001</v>
      </c>
      <c r="L1744" s="158">
        <v>-1.2121</v>
      </c>
      <c r="M1744" s="158">
        <v>3.6497000000000002</v>
      </c>
      <c r="N1744" s="158">
        <v>11.413399999999999</v>
      </c>
      <c r="O1744" s="158">
        <v>36.865900000000003</v>
      </c>
      <c r="P1744" s="158"/>
      <c r="Q1744" s="158">
        <v>31.096699999999998</v>
      </c>
      <c r="R1744" s="158">
        <v>51.572299999999998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44774</v>
      </c>
      <c r="E1745" s="158">
        <v>24.286999999999999</v>
      </c>
      <c r="F1745" s="158">
        <v>0.86380000000000001</v>
      </c>
      <c r="G1745" s="158">
        <v>0.86380000000000001</v>
      </c>
      <c r="H1745" s="158">
        <v>2.3256999999999999</v>
      </c>
      <c r="I1745" s="158">
        <v>5.7611999999999997</v>
      </c>
      <c r="J1745" s="158">
        <v>11.5464</v>
      </c>
      <c r="K1745" s="158">
        <v>0.19389999999999999</v>
      </c>
      <c r="L1745" s="158">
        <v>-2.0646</v>
      </c>
      <c r="M1745" s="158">
        <v>2.3256999999999999</v>
      </c>
      <c r="N1745" s="158">
        <v>9.5291999999999994</v>
      </c>
      <c r="O1745" s="158">
        <v>34.674100000000003</v>
      </c>
      <c r="P1745" s="158"/>
      <c r="Q1745" s="158">
        <v>29.023800000000001</v>
      </c>
      <c r="R1745" s="158">
        <v>49.106699999999996</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44774</v>
      </c>
      <c r="E1746" s="158">
        <v>87.917100000000005</v>
      </c>
      <c r="F1746" s="158">
        <v>0.26540000000000002</v>
      </c>
      <c r="G1746" s="158">
        <v>0.26540000000000002</v>
      </c>
      <c r="H1746" s="158">
        <v>1.8689</v>
      </c>
      <c r="I1746" s="158">
        <v>4.6516000000000002</v>
      </c>
      <c r="J1746" s="158">
        <v>10.474</v>
      </c>
      <c r="K1746" s="158">
        <v>-2.0884999999999998</v>
      </c>
      <c r="L1746" s="158">
        <v>-3.9823</v>
      </c>
      <c r="M1746" s="158">
        <v>-2.9630999999999998</v>
      </c>
      <c r="N1746" s="158">
        <v>4.8232999999999997</v>
      </c>
      <c r="O1746" s="158">
        <v>22.759799999999998</v>
      </c>
      <c r="P1746" s="158">
        <v>9.7695000000000007</v>
      </c>
      <c r="Q1746" s="158">
        <v>14.0284</v>
      </c>
      <c r="R1746" s="158">
        <v>45.3018</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44774</v>
      </c>
      <c r="E1747" s="158">
        <v>97.056600000000003</v>
      </c>
      <c r="F1747" s="158">
        <v>0.27200000000000002</v>
      </c>
      <c r="G1747" s="158">
        <v>0.27200000000000002</v>
      </c>
      <c r="H1747" s="158">
        <v>1.8849</v>
      </c>
      <c r="I1747" s="158">
        <v>4.6844999999999999</v>
      </c>
      <c r="J1747" s="158">
        <v>10.5505</v>
      </c>
      <c r="K1747" s="158">
        <v>-1.8833</v>
      </c>
      <c r="L1747" s="158">
        <v>-3.5874000000000001</v>
      </c>
      <c r="M1747" s="158">
        <v>-2.3573</v>
      </c>
      <c r="N1747" s="158">
        <v>5.7050999999999998</v>
      </c>
      <c r="O1747" s="158">
        <v>23.811599999999999</v>
      </c>
      <c r="P1747" s="158">
        <v>10.850899999999999</v>
      </c>
      <c r="Q1747" s="158">
        <v>19.781400000000001</v>
      </c>
      <c r="R1747" s="158">
        <v>46.517499999999998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44774</v>
      </c>
      <c r="E1748" s="158">
        <v>79.625</v>
      </c>
      <c r="F1748" s="158">
        <v>1.3917999999999999</v>
      </c>
      <c r="G1748" s="158">
        <v>1.3917999999999999</v>
      </c>
      <c r="H1748" s="158">
        <v>1.4732000000000001</v>
      </c>
      <c r="I1748" s="158">
        <v>3.9125000000000001</v>
      </c>
      <c r="J1748" s="158">
        <v>10.668699999999999</v>
      </c>
      <c r="K1748" s="158">
        <v>-0.2893</v>
      </c>
      <c r="L1748" s="158">
        <v>-5.1586999999999996</v>
      </c>
      <c r="M1748" s="158">
        <v>-2.2334000000000001</v>
      </c>
      <c r="N1748" s="158">
        <v>2.9878</v>
      </c>
      <c r="O1748" s="158">
        <v>25.218499999999999</v>
      </c>
      <c r="P1748" s="158">
        <v>14.9024</v>
      </c>
      <c r="Q1748" s="158">
        <v>18.292999999999999</v>
      </c>
      <c r="R1748" s="158">
        <v>47.304400000000001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44774</v>
      </c>
      <c r="E1749" s="158">
        <v>71.941999999999993</v>
      </c>
      <c r="F1749" s="158">
        <v>1.3824000000000001</v>
      </c>
      <c r="G1749" s="158">
        <v>1.3824000000000001</v>
      </c>
      <c r="H1749" s="158">
        <v>1.4511000000000001</v>
      </c>
      <c r="I1749" s="158">
        <v>3.8679000000000001</v>
      </c>
      <c r="J1749" s="158">
        <v>10.566000000000001</v>
      </c>
      <c r="K1749" s="158">
        <v>-0.55569999999999997</v>
      </c>
      <c r="L1749" s="158">
        <v>-5.6424000000000003</v>
      </c>
      <c r="M1749" s="158">
        <v>-2.9712000000000001</v>
      </c>
      <c r="N1749" s="158">
        <v>1.9528000000000001</v>
      </c>
      <c r="O1749" s="158">
        <v>23.9742</v>
      </c>
      <c r="P1749" s="158">
        <v>13.601599999999999</v>
      </c>
      <c r="Q1749" s="158">
        <v>14.755699999999999</v>
      </c>
      <c r="R1749" s="158">
        <v>45.860199999999999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44774</v>
      </c>
      <c r="E1750" s="158">
        <v>78.584299999999999</v>
      </c>
      <c r="F1750" s="158">
        <v>1.3045</v>
      </c>
      <c r="G1750" s="158">
        <v>1.3045</v>
      </c>
      <c r="H1750" s="158">
        <v>2.8639999999999999</v>
      </c>
      <c r="I1750" s="158">
        <v>5.6067</v>
      </c>
      <c r="J1750" s="158">
        <v>9.8298000000000005</v>
      </c>
      <c r="K1750" s="158">
        <v>-6.1344000000000003</v>
      </c>
      <c r="L1750" s="158">
        <v>-13.513999999999999</v>
      </c>
      <c r="M1750" s="158">
        <v>-11.0867</v>
      </c>
      <c r="N1750" s="158">
        <v>-4.2137000000000002</v>
      </c>
      <c r="O1750" s="158">
        <v>22.728999999999999</v>
      </c>
      <c r="P1750" s="158">
        <v>7.6467999999999998</v>
      </c>
      <c r="Q1750" s="158">
        <v>12.723100000000001</v>
      </c>
      <c r="R1750" s="158">
        <v>38.721499999999999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44774</v>
      </c>
      <c r="E1751" s="158">
        <v>86.292599999999993</v>
      </c>
      <c r="F1751" s="158">
        <v>1.3163</v>
      </c>
      <c r="G1751" s="158">
        <v>1.3163</v>
      </c>
      <c r="H1751" s="158">
        <v>2.8932000000000002</v>
      </c>
      <c r="I1751" s="158">
        <v>5.6673</v>
      </c>
      <c r="J1751" s="158">
        <v>9.9673999999999996</v>
      </c>
      <c r="K1751" s="158">
        <v>-5.7793000000000001</v>
      </c>
      <c r="L1751" s="158">
        <v>-12.8827</v>
      </c>
      <c r="M1751" s="158">
        <v>-10.110099999999999</v>
      </c>
      <c r="N1751" s="158">
        <v>-2.8041</v>
      </c>
      <c r="O1751" s="158">
        <v>24.490200000000002</v>
      </c>
      <c r="P1751" s="158">
        <v>8.9327000000000005</v>
      </c>
      <c r="Q1751" s="158">
        <v>16.066199999999998</v>
      </c>
      <c r="R1751" s="158">
        <v>40.731299999999997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44774</v>
      </c>
      <c r="E1752" s="158">
        <v>52.55</v>
      </c>
      <c r="F1752" s="158">
        <v>0.7863</v>
      </c>
      <c r="G1752" s="158">
        <v>0.7863</v>
      </c>
      <c r="H1752" s="158">
        <v>1.7819</v>
      </c>
      <c r="I1752" s="158">
        <v>3.5468000000000002</v>
      </c>
      <c r="J1752" s="158">
        <v>8.7540999999999993</v>
      </c>
      <c r="K1752" s="158">
        <v>3.7717000000000001</v>
      </c>
      <c r="L1752" s="158">
        <v>2.3967000000000001</v>
      </c>
      <c r="M1752" s="158">
        <v>2.6968999999999999</v>
      </c>
      <c r="N1752" s="158">
        <v>9.5248000000000008</v>
      </c>
      <c r="O1752" s="158">
        <v>30.828800000000001</v>
      </c>
      <c r="P1752" s="158">
        <v>14.536199999999999</v>
      </c>
      <c r="Q1752" s="158">
        <v>11.865500000000001</v>
      </c>
      <c r="R1752" s="158">
        <v>52.736600000000003</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44774</v>
      </c>
      <c r="E1753" s="158">
        <v>57.08</v>
      </c>
      <c r="F1753" s="158">
        <v>0.79459999999999997</v>
      </c>
      <c r="G1753" s="158">
        <v>0.79459999999999997</v>
      </c>
      <c r="H1753" s="158">
        <v>1.8012999999999999</v>
      </c>
      <c r="I1753" s="158">
        <v>3.5935000000000001</v>
      </c>
      <c r="J1753" s="158">
        <v>8.8482000000000003</v>
      </c>
      <c r="K1753" s="158">
        <v>4.1416000000000004</v>
      </c>
      <c r="L1753" s="158">
        <v>3.0882999999999998</v>
      </c>
      <c r="M1753" s="158">
        <v>3.7818000000000001</v>
      </c>
      <c r="N1753" s="158">
        <v>11.0722</v>
      </c>
      <c r="O1753" s="158">
        <v>32.714700000000001</v>
      </c>
      <c r="P1753" s="158">
        <v>15.894</v>
      </c>
      <c r="Q1753" s="158">
        <v>17.379200000000001</v>
      </c>
      <c r="R1753" s="158">
        <v>54.935099999999998</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44774</v>
      </c>
      <c r="E1754" s="158">
        <v>17.559999999999999</v>
      </c>
      <c r="F1754" s="158">
        <v>1.9743999999999999</v>
      </c>
      <c r="G1754" s="158">
        <v>1.9743999999999999</v>
      </c>
      <c r="H1754" s="158">
        <v>3.7212000000000001</v>
      </c>
      <c r="I1754" s="158">
        <v>5.7194000000000003</v>
      </c>
      <c r="J1754" s="158">
        <v>10.928599999999999</v>
      </c>
      <c r="K1754" s="158">
        <v>0.1711</v>
      </c>
      <c r="L1754" s="158">
        <v>-1.8994</v>
      </c>
      <c r="M1754" s="158">
        <v>4.3994999999999997</v>
      </c>
      <c r="N1754" s="158">
        <v>15.374499999999999</v>
      </c>
      <c r="O1754" s="158">
        <v>27.886099999999999</v>
      </c>
      <c r="P1754" s="158">
        <v>11.8231</v>
      </c>
      <c r="Q1754" s="158">
        <v>11.636100000000001</v>
      </c>
      <c r="R1754" s="158">
        <v>47.9833</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44774</v>
      </c>
      <c r="E1755" s="158">
        <v>19.04</v>
      </c>
      <c r="F1755" s="158">
        <v>1.9818</v>
      </c>
      <c r="G1755" s="158">
        <v>1.9818</v>
      </c>
      <c r="H1755" s="158">
        <v>3.7037</v>
      </c>
      <c r="I1755" s="158">
        <v>5.7778</v>
      </c>
      <c r="J1755" s="158">
        <v>11.0852</v>
      </c>
      <c r="K1755" s="158">
        <v>0.47489999999999999</v>
      </c>
      <c r="L1755" s="158">
        <v>-1.4493</v>
      </c>
      <c r="M1755" s="158">
        <v>5.1353</v>
      </c>
      <c r="N1755" s="158">
        <v>16.523900000000001</v>
      </c>
      <c r="O1755" s="158">
        <v>29.113099999999999</v>
      </c>
      <c r="P1755" s="158">
        <v>13.578799999999999</v>
      </c>
      <c r="Q1755" s="158">
        <v>13.4162</v>
      </c>
      <c r="R1755" s="158">
        <v>49.408299999999997</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44774</v>
      </c>
      <c r="E1756" s="158">
        <v>21.8</v>
      </c>
      <c r="F1756" s="158">
        <v>1.5369999999999999</v>
      </c>
      <c r="G1756" s="158">
        <v>1.5369999999999999</v>
      </c>
      <c r="H1756" s="158">
        <v>1.9644999999999999</v>
      </c>
      <c r="I1756" s="158">
        <v>4.3061999999999996</v>
      </c>
      <c r="J1756" s="158">
        <v>9.1090999999999998</v>
      </c>
      <c r="K1756" s="158">
        <v>-0.1832</v>
      </c>
      <c r="L1756" s="158">
        <v>-5.7907999999999999</v>
      </c>
      <c r="M1756" s="158">
        <v>-6.4378000000000002</v>
      </c>
      <c r="N1756" s="158">
        <v>-3.5825</v>
      </c>
      <c r="O1756" s="158"/>
      <c r="P1756" s="158"/>
      <c r="Q1756" s="158">
        <v>37.758299999999998</v>
      </c>
      <c r="R1756" s="158">
        <v>42.667499999999997</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44774</v>
      </c>
      <c r="E1757" s="158">
        <v>20.85</v>
      </c>
      <c r="F1757" s="158">
        <v>1.5093000000000001</v>
      </c>
      <c r="G1757" s="158">
        <v>1.5093000000000001</v>
      </c>
      <c r="H1757" s="158">
        <v>1.9061999999999999</v>
      </c>
      <c r="I1757" s="158">
        <v>4.1978999999999997</v>
      </c>
      <c r="J1757" s="158">
        <v>8.9342000000000006</v>
      </c>
      <c r="K1757" s="158">
        <v>-0.61960000000000004</v>
      </c>
      <c r="L1757" s="158">
        <v>-6.5442</v>
      </c>
      <c r="M1757" s="158">
        <v>-7.5797999999999996</v>
      </c>
      <c r="N1757" s="158">
        <v>-5.2272999999999996</v>
      </c>
      <c r="O1757" s="158"/>
      <c r="P1757" s="158"/>
      <c r="Q1757" s="158">
        <v>35.258400000000002</v>
      </c>
      <c r="R1757" s="158">
        <v>40.118200000000002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44774</v>
      </c>
      <c r="E1758" s="158">
        <v>21.87</v>
      </c>
      <c r="F1758" s="158">
        <v>1.0162</v>
      </c>
      <c r="G1758" s="158">
        <v>1.0162</v>
      </c>
      <c r="H1758" s="158">
        <v>2.2440000000000002</v>
      </c>
      <c r="I1758" s="158">
        <v>5.3468</v>
      </c>
      <c r="J1758" s="158">
        <v>10.510400000000001</v>
      </c>
      <c r="K1758" s="158">
        <v>1.1095999999999999</v>
      </c>
      <c r="L1758" s="158">
        <v>-3.6139000000000001</v>
      </c>
      <c r="M1758" s="158">
        <v>-2.06</v>
      </c>
      <c r="N1758" s="158">
        <v>3.1604000000000001</v>
      </c>
      <c r="O1758" s="158">
        <v>31.776800000000001</v>
      </c>
      <c r="P1758" s="158"/>
      <c r="Q1758" s="158">
        <v>23.162199999999999</v>
      </c>
      <c r="R1758" s="158">
        <v>44.317300000000003</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44774</v>
      </c>
      <c r="E1759" s="158">
        <v>20.57</v>
      </c>
      <c r="F1759" s="158">
        <v>0.98180000000000001</v>
      </c>
      <c r="G1759" s="158">
        <v>0.98180000000000001</v>
      </c>
      <c r="H1759" s="158">
        <v>2.1858</v>
      </c>
      <c r="I1759" s="158">
        <v>5.2712000000000003</v>
      </c>
      <c r="J1759" s="158">
        <v>10.354100000000001</v>
      </c>
      <c r="K1759" s="158">
        <v>0.63600000000000001</v>
      </c>
      <c r="L1759" s="158">
        <v>-4.4145000000000003</v>
      </c>
      <c r="M1759" s="158">
        <v>-3.2909999999999999</v>
      </c>
      <c r="N1759" s="158">
        <v>1.48</v>
      </c>
      <c r="O1759" s="158">
        <v>29.659600000000001</v>
      </c>
      <c r="P1759" s="158"/>
      <c r="Q1759" s="158">
        <v>21.1692</v>
      </c>
      <c r="R1759" s="158">
        <v>42.010800000000003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44774</v>
      </c>
      <c r="E1760" s="158">
        <v>14.28</v>
      </c>
      <c r="F1760" s="158">
        <v>0.84099999999999997</v>
      </c>
      <c r="G1760" s="158">
        <v>0.84099999999999997</v>
      </c>
      <c r="H1760" s="158">
        <v>1.9876</v>
      </c>
      <c r="I1760" s="158">
        <v>4.7995999999999999</v>
      </c>
      <c r="J1760" s="158">
        <v>10.75</v>
      </c>
      <c r="K1760" s="158">
        <v>-0.35170000000000001</v>
      </c>
      <c r="L1760" s="158">
        <v>-6.8784999999999998</v>
      </c>
      <c r="M1760" s="158">
        <v>-13.099</v>
      </c>
      <c r="N1760" s="158">
        <v>-13.0747</v>
      </c>
      <c r="O1760" s="158"/>
      <c r="P1760" s="158"/>
      <c r="Q1760" s="158">
        <v>15.6195</v>
      </c>
      <c r="R1760" s="158">
        <v>29.385000000000002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44774</v>
      </c>
      <c r="E1761" s="158">
        <v>13.5306</v>
      </c>
      <c r="F1761" s="158">
        <v>0.82340000000000002</v>
      </c>
      <c r="G1761" s="158">
        <v>0.82340000000000002</v>
      </c>
      <c r="H1761" s="158">
        <v>1.9461999999999999</v>
      </c>
      <c r="I1761" s="158">
        <v>4.7146999999999997</v>
      </c>
      <c r="J1761" s="158">
        <v>10.546799999999999</v>
      </c>
      <c r="K1761" s="158">
        <v>-0.86750000000000005</v>
      </c>
      <c r="L1761" s="158">
        <v>-7.8616999999999999</v>
      </c>
      <c r="M1761" s="158">
        <v>-14.4878</v>
      </c>
      <c r="N1761" s="158">
        <v>-14.9564</v>
      </c>
      <c r="O1761" s="158"/>
      <c r="P1761" s="158"/>
      <c r="Q1761" s="158">
        <v>13.1082</v>
      </c>
      <c r="R1761" s="158">
        <v>26.584499999999998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44774</v>
      </c>
      <c r="E1762" s="158">
        <v>161.06100000000001</v>
      </c>
      <c r="F1762" s="158">
        <v>1.6408</v>
      </c>
      <c r="G1762" s="158">
        <v>1.6408</v>
      </c>
      <c r="H1762" s="158">
        <v>2.2097000000000002</v>
      </c>
      <c r="I1762" s="158">
        <v>4.7775999999999996</v>
      </c>
      <c r="J1762" s="158">
        <v>9.6487999999999996</v>
      </c>
      <c r="K1762" s="158">
        <v>-1.5778000000000001</v>
      </c>
      <c r="L1762" s="158">
        <v>-2.6463000000000001</v>
      </c>
      <c r="M1762" s="158">
        <v>-1.2186999999999999</v>
      </c>
      <c r="N1762" s="158">
        <v>7.7965999999999998</v>
      </c>
      <c r="O1762" s="158">
        <v>35.940300000000001</v>
      </c>
      <c r="P1762" s="158">
        <v>16.760400000000001</v>
      </c>
      <c r="Q1762" s="158">
        <v>17.271599999999999</v>
      </c>
      <c r="R1762" s="158">
        <v>53.682499999999997</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44774</v>
      </c>
      <c r="E1763" s="158">
        <v>182.33699999999999</v>
      </c>
      <c r="F1763" s="158">
        <v>1.6518999999999999</v>
      </c>
      <c r="G1763" s="158">
        <v>1.6518999999999999</v>
      </c>
      <c r="H1763" s="158">
        <v>2.2355</v>
      </c>
      <c r="I1763" s="158">
        <v>4.8311000000000002</v>
      </c>
      <c r="J1763" s="158">
        <v>9.7728000000000002</v>
      </c>
      <c r="K1763" s="158">
        <v>-1.2183999999999999</v>
      </c>
      <c r="L1763" s="158">
        <v>-1.9503999999999999</v>
      </c>
      <c r="M1763" s="158">
        <v>-0.1479</v>
      </c>
      <c r="N1763" s="158">
        <v>9.3789999999999996</v>
      </c>
      <c r="O1763" s="158">
        <v>37.900199999999998</v>
      </c>
      <c r="P1763" s="158">
        <v>18.3748</v>
      </c>
      <c r="Q1763" s="158">
        <v>20.537400000000002</v>
      </c>
      <c r="R1763" s="158">
        <v>55.9392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44774</v>
      </c>
      <c r="E1764" s="158">
        <v>48.427</v>
      </c>
      <c r="F1764" s="158">
        <v>0.98219999999999996</v>
      </c>
      <c r="G1764" s="158">
        <v>0.98219999999999996</v>
      </c>
      <c r="H1764" s="158">
        <v>1.8358000000000001</v>
      </c>
      <c r="I1764" s="158">
        <v>5.3517000000000001</v>
      </c>
      <c r="J1764" s="158">
        <v>9.7744999999999997</v>
      </c>
      <c r="K1764" s="158">
        <v>-2.2700000000000001E-2</v>
      </c>
      <c r="L1764" s="158">
        <v>-3.3759999999999999</v>
      </c>
      <c r="M1764" s="158">
        <v>3.7292000000000001</v>
      </c>
      <c r="N1764" s="158">
        <v>12.891299999999999</v>
      </c>
      <c r="O1764" s="158">
        <v>29.343299999999999</v>
      </c>
      <c r="P1764" s="158">
        <v>14.004899999999999</v>
      </c>
      <c r="Q1764" s="158">
        <v>21.134799999999998</v>
      </c>
      <c r="R1764" s="158">
        <v>55.0413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44774</v>
      </c>
      <c r="E1765" s="158">
        <v>44.932000000000002</v>
      </c>
      <c r="F1765" s="158">
        <v>0.97309999999999997</v>
      </c>
      <c r="G1765" s="158">
        <v>0.97309999999999997</v>
      </c>
      <c r="H1765" s="158">
        <v>1.8150999999999999</v>
      </c>
      <c r="I1765" s="158">
        <v>5.3060999999999998</v>
      </c>
      <c r="J1765" s="158">
        <v>9.6731999999999996</v>
      </c>
      <c r="K1765" s="158">
        <v>-0.29730000000000001</v>
      </c>
      <c r="L1765" s="158">
        <v>-3.8866999999999998</v>
      </c>
      <c r="M1765" s="158">
        <v>2.8946000000000001</v>
      </c>
      <c r="N1765" s="158">
        <v>11.6739</v>
      </c>
      <c r="O1765" s="158">
        <v>27.937899999999999</v>
      </c>
      <c r="P1765" s="158">
        <v>12.8185</v>
      </c>
      <c r="Q1765" s="158">
        <v>20.036999999999999</v>
      </c>
      <c r="R1765" s="158">
        <v>53.395899999999997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44774</v>
      </c>
      <c r="E1766" s="158">
        <v>86.197699999999998</v>
      </c>
      <c r="F1766" s="158">
        <v>1.1971000000000001</v>
      </c>
      <c r="G1766" s="158">
        <v>1.1971000000000001</v>
      </c>
      <c r="H1766" s="158">
        <v>2.2572999999999999</v>
      </c>
      <c r="I1766" s="158">
        <v>5.1779000000000002</v>
      </c>
      <c r="J1766" s="158">
        <v>10.570399999999999</v>
      </c>
      <c r="K1766" s="158">
        <v>-0.49159999999999998</v>
      </c>
      <c r="L1766" s="158">
        <v>-1.0401</v>
      </c>
      <c r="M1766" s="158">
        <v>5.6811999999999996</v>
      </c>
      <c r="N1766" s="158">
        <v>11.5997</v>
      </c>
      <c r="O1766" s="158">
        <v>34.542000000000002</v>
      </c>
      <c r="P1766" s="158">
        <v>17.154900000000001</v>
      </c>
      <c r="Q1766" s="158">
        <v>19.875599999999999</v>
      </c>
      <c r="R1766" s="158">
        <v>54.2044</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44774</v>
      </c>
      <c r="E1767" s="158">
        <v>94.273399999999995</v>
      </c>
      <c r="F1767" s="158">
        <v>1.2039</v>
      </c>
      <c r="G1767" s="158">
        <v>1.2039</v>
      </c>
      <c r="H1767" s="158">
        <v>2.2738999999999998</v>
      </c>
      <c r="I1767" s="158">
        <v>5.2127999999999997</v>
      </c>
      <c r="J1767" s="158">
        <v>10.6495</v>
      </c>
      <c r="K1767" s="158">
        <v>-0.2707</v>
      </c>
      <c r="L1767" s="158">
        <v>-0.58720000000000006</v>
      </c>
      <c r="M1767" s="158">
        <v>6.3926999999999996</v>
      </c>
      <c r="N1767" s="158">
        <v>12.608499999999999</v>
      </c>
      <c r="O1767" s="158">
        <v>35.712499999999999</v>
      </c>
      <c r="P1767" s="158">
        <v>18.3111</v>
      </c>
      <c r="Q1767" s="158">
        <v>25.127700000000001</v>
      </c>
      <c r="R1767" s="158">
        <v>55.5565</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44774</v>
      </c>
      <c r="E1770" s="158">
        <v>141.31797405394599</v>
      </c>
      <c r="F1770" s="158">
        <v>1.1404000000000001</v>
      </c>
      <c r="G1770" s="158">
        <v>1.1404000000000001</v>
      </c>
      <c r="H1770" s="158">
        <v>2.6621000000000001</v>
      </c>
      <c r="I1770" s="158">
        <v>4.4768999999999997</v>
      </c>
      <c r="J1770" s="158">
        <v>9.8981999999999992</v>
      </c>
      <c r="K1770" s="158">
        <v>-5.4287999999999998</v>
      </c>
      <c r="L1770" s="158">
        <v>-8.6013000000000002</v>
      </c>
      <c r="M1770" s="158">
        <v>-5.4867999999999997</v>
      </c>
      <c r="N1770" s="158">
        <v>-1.0459000000000001</v>
      </c>
      <c r="O1770" s="158">
        <v>47.0944</v>
      </c>
      <c r="P1770" s="158">
        <v>20.111000000000001</v>
      </c>
      <c r="Q1770" s="158">
        <v>10.807</v>
      </c>
      <c r="R1770" s="158">
        <v>57.678899999999999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44774</v>
      </c>
      <c r="E1771" s="158">
        <v>132.35570000000001</v>
      </c>
      <c r="F1771" s="158">
        <v>1.1546000000000001</v>
      </c>
      <c r="G1771" s="158">
        <v>1.1546000000000001</v>
      </c>
      <c r="H1771" s="158">
        <v>2.6957</v>
      </c>
      <c r="I1771" s="158">
        <v>4.5445000000000002</v>
      </c>
      <c r="J1771" s="158">
        <v>10.0587</v>
      </c>
      <c r="K1771" s="158">
        <v>-5.0110999999999999</v>
      </c>
      <c r="L1771" s="158">
        <v>-7.8826999999999998</v>
      </c>
      <c r="M1771" s="158">
        <v>-4.3182</v>
      </c>
      <c r="N1771" s="158">
        <v>0.66269999999999996</v>
      </c>
      <c r="O1771" s="158">
        <v>48.8232</v>
      </c>
      <c r="P1771" s="158">
        <v>21.135400000000001</v>
      </c>
      <c r="Q1771" s="158">
        <v>15.221399999999999</v>
      </c>
      <c r="R1771" s="158">
        <v>60.226700000000001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44774</v>
      </c>
      <c r="E1772" s="158">
        <v>118.4285</v>
      </c>
      <c r="F1772" s="158">
        <v>2.2467000000000001</v>
      </c>
      <c r="G1772" s="158">
        <v>2.2467000000000001</v>
      </c>
      <c r="H1772" s="158">
        <v>3.5891999999999999</v>
      </c>
      <c r="I1772" s="158">
        <v>5.8037999999999998</v>
      </c>
      <c r="J1772" s="158">
        <v>10.4217</v>
      </c>
      <c r="K1772" s="158">
        <v>1.7102999999999999</v>
      </c>
      <c r="L1772" s="158">
        <v>1.3409</v>
      </c>
      <c r="M1772" s="158">
        <v>3.6501999999999999</v>
      </c>
      <c r="N1772" s="158">
        <v>12.391500000000001</v>
      </c>
      <c r="O1772" s="158">
        <v>32.1233</v>
      </c>
      <c r="P1772" s="158">
        <v>19.380199999999999</v>
      </c>
      <c r="Q1772" s="158">
        <v>26.143599999999999</v>
      </c>
      <c r="R1772" s="158">
        <v>46.263599999999997</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44774</v>
      </c>
      <c r="E1773" s="158">
        <v>106.50620000000001</v>
      </c>
      <c r="F1773" s="158">
        <v>2.2368999999999999</v>
      </c>
      <c r="G1773" s="158">
        <v>2.2368999999999999</v>
      </c>
      <c r="H1773" s="158">
        <v>3.5651000000000002</v>
      </c>
      <c r="I1773" s="158">
        <v>5.7550999999999997</v>
      </c>
      <c r="J1773" s="158">
        <v>10.313700000000001</v>
      </c>
      <c r="K1773" s="158">
        <v>1.4581</v>
      </c>
      <c r="L1773" s="158">
        <v>0.79949999999999999</v>
      </c>
      <c r="M1773" s="158">
        <v>2.8462000000000001</v>
      </c>
      <c r="N1773" s="158">
        <v>11.245200000000001</v>
      </c>
      <c r="O1773" s="158">
        <v>30.660399999999999</v>
      </c>
      <c r="P1773" s="158">
        <v>18.035699999999999</v>
      </c>
      <c r="Q1773" s="158">
        <v>20.1249</v>
      </c>
      <c r="R1773" s="158">
        <v>44.7607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44774</v>
      </c>
      <c r="E1774" s="158">
        <v>141.72319999999999</v>
      </c>
      <c r="F1774" s="158">
        <v>0.87429999999999997</v>
      </c>
      <c r="G1774" s="158">
        <v>0.87429999999999997</v>
      </c>
      <c r="H1774" s="158">
        <v>2.1802999999999999</v>
      </c>
      <c r="I1774" s="158">
        <v>4.8838999999999997</v>
      </c>
      <c r="J1774" s="158">
        <v>9.3148</v>
      </c>
      <c r="K1774" s="158">
        <v>-1.5388999999999999</v>
      </c>
      <c r="L1774" s="158">
        <v>-6.1405000000000003</v>
      </c>
      <c r="M1774" s="158">
        <v>-3.8626</v>
      </c>
      <c r="N1774" s="158">
        <v>3.8523000000000001</v>
      </c>
      <c r="O1774" s="158">
        <v>26.701899999999998</v>
      </c>
      <c r="P1774" s="158">
        <v>7.6867000000000001</v>
      </c>
      <c r="Q1774" s="158">
        <v>16.389900000000001</v>
      </c>
      <c r="R1774" s="158">
        <v>44.852499999999999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44774</v>
      </c>
      <c r="E1775" s="158">
        <v>151.8021</v>
      </c>
      <c r="F1775" s="158">
        <v>0.88449999999999995</v>
      </c>
      <c r="G1775" s="158">
        <v>0.88449999999999995</v>
      </c>
      <c r="H1775" s="158">
        <v>2.2044999999999999</v>
      </c>
      <c r="I1775" s="158">
        <v>4.9337999999999997</v>
      </c>
      <c r="J1775" s="158">
        <v>9.4305000000000003</v>
      </c>
      <c r="K1775" s="158">
        <v>-1.2217</v>
      </c>
      <c r="L1775" s="158">
        <v>-5.5606999999999998</v>
      </c>
      <c r="M1775" s="158">
        <v>-3.0049000000000001</v>
      </c>
      <c r="N1775" s="158">
        <v>5.0488999999999997</v>
      </c>
      <c r="O1775" s="158">
        <v>28.010300000000001</v>
      </c>
      <c r="P1775" s="158">
        <v>8.7068999999999992</v>
      </c>
      <c r="Q1775" s="158">
        <v>16.7104</v>
      </c>
      <c r="R1775" s="158">
        <v>46.415900000000001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44774</v>
      </c>
      <c r="E1776" s="158">
        <v>22.6097</v>
      </c>
      <c r="F1776" s="158">
        <v>0.89470000000000005</v>
      </c>
      <c r="G1776" s="158">
        <v>0.89470000000000005</v>
      </c>
      <c r="H1776" s="158">
        <v>1.7972999999999999</v>
      </c>
      <c r="I1776" s="158">
        <v>2.4388999999999998</v>
      </c>
      <c r="J1776" s="158">
        <v>7.4759000000000002</v>
      </c>
      <c r="K1776" s="158">
        <v>-0.19470000000000001</v>
      </c>
      <c r="L1776" s="158">
        <v>-2.2122999999999999</v>
      </c>
      <c r="M1776" s="158">
        <v>-0.31259999999999999</v>
      </c>
      <c r="N1776" s="158">
        <v>4.7748999999999997</v>
      </c>
      <c r="O1776" s="158">
        <v>32.390599999999999</v>
      </c>
      <c r="P1776" s="158"/>
      <c r="Q1776" s="158">
        <v>24.516400000000001</v>
      </c>
      <c r="R1776" s="158">
        <v>48.253599999999999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44774</v>
      </c>
      <c r="E1777" s="158">
        <v>21.077500000000001</v>
      </c>
      <c r="F1777" s="158">
        <v>0.87970000000000004</v>
      </c>
      <c r="G1777" s="158">
        <v>0.87970000000000004</v>
      </c>
      <c r="H1777" s="158">
        <v>1.7626999999999999</v>
      </c>
      <c r="I1777" s="158">
        <v>2.3685999999999998</v>
      </c>
      <c r="J1777" s="158">
        <v>7.3154000000000003</v>
      </c>
      <c r="K1777" s="158">
        <v>-0.65280000000000005</v>
      </c>
      <c r="L1777" s="158">
        <v>-3.0981999999999998</v>
      </c>
      <c r="M1777" s="158">
        <v>-1.6825000000000001</v>
      </c>
      <c r="N1777" s="158">
        <v>2.8601999999999999</v>
      </c>
      <c r="O1777" s="158">
        <v>30.009399999999999</v>
      </c>
      <c r="P1777" s="158"/>
      <c r="Q1777" s="158">
        <v>22.189900000000002</v>
      </c>
      <c r="R1777" s="158">
        <v>45.607199999999999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44774</v>
      </c>
      <c r="E1778" s="158">
        <v>31.06</v>
      </c>
      <c r="F1778" s="158">
        <v>0.58289999999999997</v>
      </c>
      <c r="G1778" s="158">
        <v>0.58289999999999997</v>
      </c>
      <c r="H1778" s="158">
        <v>2.2719999999999998</v>
      </c>
      <c r="I1778" s="158">
        <v>3.5678999999999998</v>
      </c>
      <c r="J1778" s="158">
        <v>10.1418</v>
      </c>
      <c r="K1778" s="158">
        <v>0.68069999999999997</v>
      </c>
      <c r="L1778" s="158">
        <v>-0.79849999999999999</v>
      </c>
      <c r="M1778" s="158">
        <v>4.1234000000000002</v>
      </c>
      <c r="N1778" s="158">
        <v>7.2144000000000004</v>
      </c>
      <c r="O1778" s="158">
        <v>34.729199999999999</v>
      </c>
      <c r="P1778" s="158">
        <v>14.979799999999999</v>
      </c>
      <c r="Q1778" s="158">
        <v>14.923299999999999</v>
      </c>
      <c r="R1778" s="158">
        <v>46.992199999999997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44774</v>
      </c>
      <c r="E1779" s="158">
        <v>29.11</v>
      </c>
      <c r="F1779" s="158">
        <v>0.58740000000000003</v>
      </c>
      <c r="G1779" s="158">
        <v>0.58740000000000003</v>
      </c>
      <c r="H1779" s="158">
        <v>2.2839</v>
      </c>
      <c r="I1779" s="158">
        <v>3.5575000000000001</v>
      </c>
      <c r="J1779" s="158">
        <v>10.056699999999999</v>
      </c>
      <c r="K1779" s="158">
        <v>0.4486</v>
      </c>
      <c r="L1779" s="158">
        <v>-1.2551000000000001</v>
      </c>
      <c r="M1779" s="158">
        <v>3.4470999999999998</v>
      </c>
      <c r="N1779" s="158">
        <v>6.3185000000000002</v>
      </c>
      <c r="O1779" s="158">
        <v>33.7012</v>
      </c>
      <c r="P1779" s="158">
        <v>14.141299999999999</v>
      </c>
      <c r="Q1779" s="158">
        <v>14.0124</v>
      </c>
      <c r="R1779" s="158">
        <v>45.851999999999997</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44774</v>
      </c>
      <c r="E1780" s="158">
        <v>15.596500000000001</v>
      </c>
      <c r="F1780" s="158">
        <v>1.0306</v>
      </c>
      <c r="G1780" s="158">
        <v>1.0306</v>
      </c>
      <c r="H1780" s="158">
        <v>2.1255000000000002</v>
      </c>
      <c r="I1780" s="158">
        <v>4.8186999999999998</v>
      </c>
      <c r="J1780" s="158">
        <v>9.7626000000000008</v>
      </c>
      <c r="K1780" s="158">
        <v>-0.71740000000000004</v>
      </c>
      <c r="L1780" s="158">
        <v>-2.7965</v>
      </c>
      <c r="M1780" s="158">
        <v>3.7077</v>
      </c>
      <c r="N1780" s="158">
        <v>11.113899999999999</v>
      </c>
      <c r="O1780" s="158"/>
      <c r="P1780" s="158"/>
      <c r="Q1780" s="158">
        <v>31.833400000000001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44774</v>
      </c>
      <c r="E1781" s="158">
        <v>15.1126</v>
      </c>
      <c r="F1781" s="158">
        <v>1.016</v>
      </c>
      <c r="G1781" s="158">
        <v>1.016</v>
      </c>
      <c r="H1781" s="158">
        <v>2.0914999999999999</v>
      </c>
      <c r="I1781" s="158">
        <v>4.75</v>
      </c>
      <c r="J1781" s="158">
        <v>9.6021000000000001</v>
      </c>
      <c r="K1781" s="158">
        <v>-1.1802999999999999</v>
      </c>
      <c r="L1781" s="158">
        <v>-3.6842999999999999</v>
      </c>
      <c r="M1781" s="158">
        <v>2.2400000000000002</v>
      </c>
      <c r="N1781" s="158">
        <v>8.9674999999999994</v>
      </c>
      <c r="O1781" s="158"/>
      <c r="P1781" s="158"/>
      <c r="Q1781" s="158">
        <v>29.274899999999999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1.1455152173913044</v>
      </c>
      <c r="G1782" s="160">
        <v>1.1455152173913044</v>
      </c>
      <c r="H1782" s="160">
        <v>2.3302652173913043</v>
      </c>
      <c r="I1782" s="160">
        <v>4.7394217391304343</v>
      </c>
      <c r="J1782" s="160">
        <v>9.9780891304347819</v>
      </c>
      <c r="K1782" s="160">
        <v>-0.68500652173913035</v>
      </c>
      <c r="L1782" s="160">
        <v>-3.627002173913044</v>
      </c>
      <c r="M1782" s="160">
        <v>-0.53957173913043499</v>
      </c>
      <c r="N1782" s="160">
        <v>5.7574630434782623</v>
      </c>
      <c r="O1782" s="160">
        <v>31.73350499999999</v>
      </c>
      <c r="P1782" s="160">
        <v>14.035303333333335</v>
      </c>
      <c r="Q1782" s="160">
        <v>20.815760869565224</v>
      </c>
      <c r="R1782" s="160">
        <v>47.421431818181809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1.0234000000000001</v>
      </c>
      <c r="G1783" s="160">
        <v>1.0234000000000001</v>
      </c>
      <c r="H1783" s="160">
        <v>2.2225999999999999</v>
      </c>
      <c r="I1783" s="160">
        <v>4.8311999999999999</v>
      </c>
      <c r="J1783" s="160">
        <v>10.0837</v>
      </c>
      <c r="K1783" s="160">
        <v>-0.55754999999999999</v>
      </c>
      <c r="L1783" s="160">
        <v>-3.2370999999999999</v>
      </c>
      <c r="M1783" s="160">
        <v>0.31755</v>
      </c>
      <c r="N1783" s="160">
        <v>7.1319499999999998</v>
      </c>
      <c r="O1783" s="160">
        <v>31.556249999999999</v>
      </c>
      <c r="P1783" s="160">
        <v>14.0731</v>
      </c>
      <c r="Q1783" s="160">
        <v>19.956299999999999</v>
      </c>
      <c r="R1783" s="160">
        <v>46.87135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44774</v>
      </c>
      <c r="E1786" s="158">
        <v>12.43</v>
      </c>
      <c r="F1786" s="158">
        <v>0.81100000000000005</v>
      </c>
      <c r="G1786" s="158">
        <v>0.81100000000000005</v>
      </c>
      <c r="H1786" s="158">
        <v>3.8429000000000002</v>
      </c>
      <c r="I1786" s="158">
        <v>6.5124000000000004</v>
      </c>
      <c r="J1786" s="158">
        <v>11.8812</v>
      </c>
      <c r="K1786" s="158">
        <v>-0.16059999999999999</v>
      </c>
      <c r="L1786" s="158">
        <v>-7.8577000000000004</v>
      </c>
      <c r="M1786" s="158">
        <v>-12.093400000000001</v>
      </c>
      <c r="N1786" s="158">
        <v>3.8429000000000002</v>
      </c>
      <c r="O1786" s="158"/>
      <c r="P1786" s="158"/>
      <c r="Q1786" s="158">
        <v>14.5364</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44774</v>
      </c>
      <c r="E1787" s="158">
        <v>12.07</v>
      </c>
      <c r="F1787" s="158">
        <v>0.91969999999999996</v>
      </c>
      <c r="G1787" s="158">
        <v>0.91969999999999996</v>
      </c>
      <c r="H1787" s="158">
        <v>3.8725999999999998</v>
      </c>
      <c r="I1787" s="158">
        <v>6.5312999999999999</v>
      </c>
      <c r="J1787" s="158">
        <v>11.8628</v>
      </c>
      <c r="K1787" s="158">
        <v>-0.49459999999999998</v>
      </c>
      <c r="L1787" s="158">
        <v>-8.6297999999999995</v>
      </c>
      <c r="M1787" s="158">
        <v>-13.2279</v>
      </c>
      <c r="N1787" s="158">
        <v>2.0287000000000002</v>
      </c>
      <c r="O1787" s="158"/>
      <c r="P1787" s="158"/>
      <c r="Q1787" s="158">
        <v>12.455299999999999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44774</v>
      </c>
      <c r="E1788" s="158">
        <v>15.56</v>
      </c>
      <c r="F1788" s="158">
        <v>0.64680000000000004</v>
      </c>
      <c r="G1788" s="158">
        <v>0.64680000000000004</v>
      </c>
      <c r="H1788" s="158">
        <v>4.9225000000000003</v>
      </c>
      <c r="I1788" s="158">
        <v>6.9416000000000002</v>
      </c>
      <c r="J1788" s="158">
        <v>11.4613</v>
      </c>
      <c r="K1788" s="158">
        <v>0.90790000000000004</v>
      </c>
      <c r="L1788" s="158">
        <v>-4.3049999999999997</v>
      </c>
      <c r="M1788" s="158">
        <v>-10.317</v>
      </c>
      <c r="N1788" s="158">
        <v>1.8325</v>
      </c>
      <c r="O1788" s="158"/>
      <c r="P1788" s="158"/>
      <c r="Q1788" s="158">
        <v>19.614599999999999</v>
      </c>
      <c r="R1788" s="158">
        <v>20.955300000000001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44774</v>
      </c>
      <c r="E1789" s="158">
        <v>14.96</v>
      </c>
      <c r="F1789" s="158">
        <v>0.60519999999999996</v>
      </c>
      <c r="G1789" s="158">
        <v>0.60519999999999996</v>
      </c>
      <c r="H1789" s="158">
        <v>4.9088000000000003</v>
      </c>
      <c r="I1789" s="158">
        <v>6.8571</v>
      </c>
      <c r="J1789" s="158">
        <v>11.3095</v>
      </c>
      <c r="K1789" s="158">
        <v>0.53759999999999997</v>
      </c>
      <c r="L1789" s="158">
        <v>-5.0159000000000002</v>
      </c>
      <c r="M1789" s="158">
        <v>-11.321899999999999</v>
      </c>
      <c r="N1789" s="158">
        <v>0.2681</v>
      </c>
      <c r="O1789" s="158"/>
      <c r="P1789" s="158"/>
      <c r="Q1789" s="158">
        <v>17.7242</v>
      </c>
      <c r="R1789" s="158">
        <v>19.0518</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44774</v>
      </c>
      <c r="E1790" s="158">
        <v>12.92</v>
      </c>
      <c r="F1790" s="158">
        <v>0.85870000000000002</v>
      </c>
      <c r="G1790" s="158">
        <v>0.85870000000000002</v>
      </c>
      <c r="H1790" s="158">
        <v>3.1124999999999998</v>
      </c>
      <c r="I1790" s="158">
        <v>5.2117000000000004</v>
      </c>
      <c r="J1790" s="158">
        <v>8.1172000000000004</v>
      </c>
      <c r="K1790" s="158">
        <v>1.3332999999999999</v>
      </c>
      <c r="L1790" s="158">
        <v>-2.4169</v>
      </c>
      <c r="M1790" s="158">
        <v>-7.3170999999999999</v>
      </c>
      <c r="N1790" s="158">
        <v>-3.3656999999999999</v>
      </c>
      <c r="O1790" s="158"/>
      <c r="P1790" s="158"/>
      <c r="Q1790" s="158">
        <v>15.196300000000001</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44774</v>
      </c>
      <c r="E1791" s="158">
        <v>13.28</v>
      </c>
      <c r="F1791" s="158">
        <v>0.91190000000000004</v>
      </c>
      <c r="G1791" s="158">
        <v>0.91190000000000004</v>
      </c>
      <c r="H1791" s="158">
        <v>3.1055999999999999</v>
      </c>
      <c r="I1791" s="158">
        <v>5.3132000000000001</v>
      </c>
      <c r="J1791" s="158">
        <v>8.2315000000000005</v>
      </c>
      <c r="K1791" s="158">
        <v>1.6845000000000001</v>
      </c>
      <c r="L1791" s="158">
        <v>-1.7023999999999999</v>
      </c>
      <c r="M1791" s="158">
        <v>-6.3470000000000004</v>
      </c>
      <c r="N1791" s="158">
        <v>-1.9925999999999999</v>
      </c>
      <c r="O1791" s="158"/>
      <c r="P1791" s="158"/>
      <c r="Q1791" s="158">
        <v>16.957799999999999</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44774</v>
      </c>
      <c r="E1792" s="158">
        <v>12.25</v>
      </c>
      <c r="F1792" s="158">
        <v>1.1560999999999999</v>
      </c>
      <c r="G1792" s="158">
        <v>1.1560999999999999</v>
      </c>
      <c r="H1792" s="158">
        <v>2.6823000000000001</v>
      </c>
      <c r="I1792" s="158">
        <v>4.97</v>
      </c>
      <c r="J1792" s="158">
        <v>10.3604</v>
      </c>
      <c r="K1792" s="158">
        <v>-1.1298999999999999</v>
      </c>
      <c r="L1792" s="158">
        <v>-8.1708999999999996</v>
      </c>
      <c r="M1792" s="158">
        <v>-8.7863000000000007</v>
      </c>
      <c r="N1792" s="158">
        <v>3.9016000000000002</v>
      </c>
      <c r="O1792" s="158"/>
      <c r="P1792" s="158"/>
      <c r="Q1792" s="158">
        <v>16.002700000000001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44774</v>
      </c>
      <c r="E1793" s="158">
        <v>11.94</v>
      </c>
      <c r="F1793" s="158">
        <v>1.1008</v>
      </c>
      <c r="G1793" s="158">
        <v>1.1008</v>
      </c>
      <c r="H1793" s="158">
        <v>2.6655000000000002</v>
      </c>
      <c r="I1793" s="158">
        <v>4.8288000000000002</v>
      </c>
      <c r="J1793" s="158">
        <v>10.147600000000001</v>
      </c>
      <c r="K1793" s="158">
        <v>-1.5664</v>
      </c>
      <c r="L1793" s="158">
        <v>-9.0632000000000001</v>
      </c>
      <c r="M1793" s="158">
        <v>-10.090400000000001</v>
      </c>
      <c r="N1793" s="158">
        <v>1.8771</v>
      </c>
      <c r="O1793" s="158"/>
      <c r="P1793" s="158"/>
      <c r="Q1793" s="158">
        <v>13.848100000000001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44774</v>
      </c>
      <c r="E1794" s="158">
        <v>11.874000000000001</v>
      </c>
      <c r="F1794" s="158">
        <v>1.0725</v>
      </c>
      <c r="G1794" s="158">
        <v>1.0725</v>
      </c>
      <c r="H1794" s="158">
        <v>4.1944999999999997</v>
      </c>
      <c r="I1794" s="158">
        <v>7.1661000000000001</v>
      </c>
      <c r="J1794" s="158">
        <v>10.9201</v>
      </c>
      <c r="K1794" s="158">
        <v>0.1434</v>
      </c>
      <c r="L1794" s="158">
        <v>-5.1825000000000001</v>
      </c>
      <c r="M1794" s="158">
        <v>-6.1936999999999998</v>
      </c>
      <c r="N1794" s="158">
        <v>0.30409999999999998</v>
      </c>
      <c r="O1794" s="158"/>
      <c r="P1794" s="158"/>
      <c r="Q1794" s="158">
        <v>10.976000000000001</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44774</v>
      </c>
      <c r="E1795" s="158">
        <v>11.542</v>
      </c>
      <c r="F1795" s="158">
        <v>1.0595000000000001</v>
      </c>
      <c r="G1795" s="158">
        <v>1.0595000000000001</v>
      </c>
      <c r="H1795" s="158">
        <v>4.1603000000000003</v>
      </c>
      <c r="I1795" s="158">
        <v>7.0984999999999996</v>
      </c>
      <c r="J1795" s="158">
        <v>10.767799999999999</v>
      </c>
      <c r="K1795" s="158">
        <v>-0.29370000000000002</v>
      </c>
      <c r="L1795" s="158">
        <v>-5.9714999999999998</v>
      </c>
      <c r="M1795" s="158">
        <v>-7.375</v>
      </c>
      <c r="N1795" s="158">
        <v>-1.3926000000000001</v>
      </c>
      <c r="O1795" s="158"/>
      <c r="P1795" s="158"/>
      <c r="Q1795" s="158">
        <v>9.0841999999999992</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44774</v>
      </c>
      <c r="E1796" s="158">
        <v>29.167000000000002</v>
      </c>
      <c r="F1796" s="158">
        <v>0.99380000000000002</v>
      </c>
      <c r="G1796" s="158">
        <v>0.99380000000000002</v>
      </c>
      <c r="H1796" s="158">
        <v>4.0601000000000003</v>
      </c>
      <c r="I1796" s="158">
        <v>6.3014999999999999</v>
      </c>
      <c r="J1796" s="158">
        <v>9.6256000000000004</v>
      </c>
      <c r="K1796" s="158">
        <v>0.51349999999999996</v>
      </c>
      <c r="L1796" s="158">
        <v>-1.3929</v>
      </c>
      <c r="M1796" s="158">
        <v>-3.5387</v>
      </c>
      <c r="N1796" s="158">
        <v>8.7022999999999993</v>
      </c>
      <c r="O1796" s="158"/>
      <c r="P1796" s="158"/>
      <c r="Q1796" s="158">
        <v>17.0761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44774</v>
      </c>
      <c r="E1797" s="158">
        <v>20.885899999999999</v>
      </c>
      <c r="F1797" s="158">
        <v>1.4741</v>
      </c>
      <c r="G1797" s="158">
        <v>1.4741</v>
      </c>
      <c r="H1797" s="158">
        <v>3.0562999999999998</v>
      </c>
      <c r="I1797" s="158">
        <v>5.4503000000000004</v>
      </c>
      <c r="J1797" s="158">
        <v>12.3139</v>
      </c>
      <c r="K1797" s="158">
        <v>-0.9879</v>
      </c>
      <c r="L1797" s="158">
        <v>5.4114000000000004</v>
      </c>
      <c r="M1797" s="158">
        <v>13.1708</v>
      </c>
      <c r="N1797" s="158">
        <v>22.3903</v>
      </c>
      <c r="O1797" s="158"/>
      <c r="P1797" s="158"/>
      <c r="Q1797" s="158">
        <v>52.806800000000003</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44774</v>
      </c>
      <c r="E1798" s="158">
        <v>20.3962</v>
      </c>
      <c r="F1798" s="158">
        <v>1.4575</v>
      </c>
      <c r="G1798" s="158">
        <v>1.4575</v>
      </c>
      <c r="H1798" s="158">
        <v>3.0163000000000002</v>
      </c>
      <c r="I1798" s="158">
        <v>5.3674999999999997</v>
      </c>
      <c r="J1798" s="158">
        <v>12.1182</v>
      </c>
      <c r="K1798" s="158">
        <v>-1.5185</v>
      </c>
      <c r="L1798" s="158">
        <v>4.5792999999999999</v>
      </c>
      <c r="M1798" s="158">
        <v>11.893000000000001</v>
      </c>
      <c r="N1798" s="158">
        <v>20.637599999999999</v>
      </c>
      <c r="O1798" s="158"/>
      <c r="P1798" s="158"/>
      <c r="Q1798" s="158">
        <v>50.733800000000002</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44774</v>
      </c>
      <c r="E1799" s="158">
        <v>16.64</v>
      </c>
      <c r="F1799" s="158">
        <v>1.0322</v>
      </c>
      <c r="G1799" s="158">
        <v>1.0322</v>
      </c>
      <c r="H1799" s="158">
        <v>2.843</v>
      </c>
      <c r="I1799" s="158">
        <v>4.7199</v>
      </c>
      <c r="J1799" s="158">
        <v>8.8292999999999999</v>
      </c>
      <c r="K1799" s="158">
        <v>0.97089999999999999</v>
      </c>
      <c r="L1799" s="158">
        <v>-2.8605</v>
      </c>
      <c r="M1799" s="158">
        <v>-4.9142999999999999</v>
      </c>
      <c r="N1799" s="158">
        <v>2.7160000000000002</v>
      </c>
      <c r="O1799" s="158">
        <v>19.525500000000001</v>
      </c>
      <c r="P1799" s="158"/>
      <c r="Q1799" s="158">
        <v>18.122</v>
      </c>
      <c r="R1799" s="158">
        <v>26.632999999999999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44774</v>
      </c>
      <c r="E1800" s="158">
        <v>16.3</v>
      </c>
      <c r="F1800" s="158">
        <v>1.0539000000000001</v>
      </c>
      <c r="G1800" s="158">
        <v>1.0539000000000001</v>
      </c>
      <c r="H1800" s="158">
        <v>2.8391000000000002</v>
      </c>
      <c r="I1800" s="158">
        <v>4.6885000000000003</v>
      </c>
      <c r="J1800" s="158">
        <v>8.7392000000000003</v>
      </c>
      <c r="K1800" s="158">
        <v>0.74170000000000003</v>
      </c>
      <c r="L1800" s="158">
        <v>-3.2067000000000001</v>
      </c>
      <c r="M1800" s="158">
        <v>-5.4523999999999999</v>
      </c>
      <c r="N1800" s="158">
        <v>1.9387000000000001</v>
      </c>
      <c r="O1800" s="158">
        <v>18.747199999999999</v>
      </c>
      <c r="P1800" s="158"/>
      <c r="Q1800" s="158">
        <v>17.327100000000002</v>
      </c>
      <c r="R1800" s="158">
        <v>25.6372</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44774</v>
      </c>
      <c r="E1801" s="158">
        <v>174.5822</v>
      </c>
      <c r="F1801" s="158">
        <v>1.0623</v>
      </c>
      <c r="G1801" s="158">
        <v>1.0623</v>
      </c>
      <c r="H1801" s="158">
        <v>3.6758999999999999</v>
      </c>
      <c r="I1801" s="158">
        <v>6.1614000000000004</v>
      </c>
      <c r="J1801" s="158">
        <v>10.1972</v>
      </c>
      <c r="K1801" s="158">
        <v>3.3723000000000001</v>
      </c>
      <c r="L1801" s="158">
        <v>-2.3268</v>
      </c>
      <c r="M1801" s="158">
        <v>-4.5819000000000001</v>
      </c>
      <c r="N1801" s="158">
        <v>9.0785</v>
      </c>
      <c r="O1801" s="158">
        <v>18.031700000000001</v>
      </c>
      <c r="P1801" s="158">
        <v>12.705299999999999</v>
      </c>
      <c r="Q1801" s="158">
        <v>14.3614</v>
      </c>
      <c r="R1801" s="158">
        <v>26.518899999999999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44774</v>
      </c>
      <c r="E1802" s="158">
        <v>716.22167202805599</v>
      </c>
      <c r="F1802" s="158">
        <v>1.0566</v>
      </c>
      <c r="G1802" s="158">
        <v>1.0566</v>
      </c>
      <c r="H1802" s="158">
        <v>3.6619000000000002</v>
      </c>
      <c r="I1802" s="158">
        <v>6.1323999999999996</v>
      </c>
      <c r="J1802" s="158">
        <v>10.132999999999999</v>
      </c>
      <c r="K1802" s="158">
        <v>3.2122000000000002</v>
      </c>
      <c r="L1802" s="158">
        <v>-2.6522999999999999</v>
      </c>
      <c r="M1802" s="158">
        <v>-5.0856000000000003</v>
      </c>
      <c r="N1802" s="158">
        <v>8.2924000000000007</v>
      </c>
      <c r="O1802" s="158">
        <v>17.126200000000001</v>
      </c>
      <c r="P1802" s="158">
        <v>11.780900000000001</v>
      </c>
      <c r="Q1802" s="158">
        <v>14.4719</v>
      </c>
      <c r="R1802" s="158">
        <v>25.5717</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1.0160352941176469</v>
      </c>
      <c r="G1803" s="160">
        <v>1.0160352941176469</v>
      </c>
      <c r="H1803" s="160">
        <v>3.5658882352941181</v>
      </c>
      <c r="I1803" s="160">
        <v>5.8971882352941183</v>
      </c>
      <c r="J1803" s="160">
        <v>10.41269411764706</v>
      </c>
      <c r="K1803" s="160">
        <v>0.42739411764705881</v>
      </c>
      <c r="L1803" s="160">
        <v>-3.5743705882352934</v>
      </c>
      <c r="M1803" s="160">
        <v>-5.386988235294119</v>
      </c>
      <c r="N1803" s="160">
        <v>4.7682294117647057</v>
      </c>
      <c r="O1803" s="160">
        <v>18.35765</v>
      </c>
      <c r="P1803" s="160">
        <v>12.2431</v>
      </c>
      <c r="Q1803" s="160">
        <v>19.487923529411766</v>
      </c>
      <c r="R1803" s="160">
        <v>24.061316666666666</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1.0539000000000001</v>
      </c>
      <c r="G1804" s="160">
        <v>1.0539000000000001</v>
      </c>
      <c r="H1804" s="160">
        <v>3.6619000000000002</v>
      </c>
      <c r="I1804" s="160">
        <v>6.1323999999999996</v>
      </c>
      <c r="J1804" s="160">
        <v>10.3604</v>
      </c>
      <c r="K1804" s="160">
        <v>0.51349999999999996</v>
      </c>
      <c r="L1804" s="160">
        <v>-3.2067000000000001</v>
      </c>
      <c r="M1804" s="160">
        <v>-6.3470000000000004</v>
      </c>
      <c r="N1804" s="160">
        <v>2.0287000000000002</v>
      </c>
      <c r="O1804" s="160">
        <v>18.38945</v>
      </c>
      <c r="P1804" s="160">
        <v>12.2431</v>
      </c>
      <c r="Q1804" s="160">
        <v>16.002700000000001</v>
      </c>
      <c r="R1804" s="160">
        <v>25.60445</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44774</v>
      </c>
      <c r="E1807" s="158">
        <v>256.89800000000002</v>
      </c>
      <c r="F1807" s="158">
        <v>8.5496999999999996</v>
      </c>
      <c r="G1807" s="158">
        <v>8.5496999999999996</v>
      </c>
      <c r="H1807" s="158">
        <v>4.5831</v>
      </c>
      <c r="I1807" s="158">
        <v>3.2791000000000001</v>
      </c>
      <c r="J1807" s="158">
        <v>4.7263000000000002</v>
      </c>
      <c r="K1807" s="158">
        <v>3.2524000000000002</v>
      </c>
      <c r="L1807" s="158">
        <v>3.7566000000000002</v>
      </c>
      <c r="M1807" s="158">
        <v>3.7538999999999998</v>
      </c>
      <c r="N1807" s="158">
        <v>3.6282999999999999</v>
      </c>
      <c r="O1807" s="158">
        <v>5.5377000000000001</v>
      </c>
      <c r="P1807" s="158">
        <v>6.4877000000000002</v>
      </c>
      <c r="Q1807" s="158">
        <v>7.4580000000000002</v>
      </c>
      <c r="R1807" s="158">
        <v>4.1711</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44774</v>
      </c>
      <c r="E1808" s="158">
        <v>451.02859999999998</v>
      </c>
      <c r="F1808" s="158">
        <v>9.3378999999999994</v>
      </c>
      <c r="G1808" s="158">
        <v>9.3378999999999994</v>
      </c>
      <c r="H1808" s="158">
        <v>4.9991000000000003</v>
      </c>
      <c r="I1808" s="158">
        <v>3.9371999999999998</v>
      </c>
      <c r="J1808" s="158">
        <v>5.5491000000000001</v>
      </c>
      <c r="K1808" s="158">
        <v>3.7395</v>
      </c>
      <c r="L1808" s="158">
        <v>4.2300000000000004</v>
      </c>
      <c r="M1808" s="158">
        <v>4.1965000000000003</v>
      </c>
      <c r="N1808" s="158">
        <v>4.0481999999999996</v>
      </c>
      <c r="O1808" s="158">
        <v>5.6048</v>
      </c>
      <c r="P1808" s="158">
        <v>6.4810999999999996</v>
      </c>
      <c r="Q1808" s="158">
        <v>7.8197999999999999</v>
      </c>
      <c r="R1808" s="158">
        <v>4.4034000000000004</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44774</v>
      </c>
      <c r="E1809" s="158">
        <v>445.72329999999999</v>
      </c>
      <c r="F1809" s="158">
        <v>9.1621000000000006</v>
      </c>
      <c r="G1809" s="158">
        <v>9.1621000000000006</v>
      </c>
      <c r="H1809" s="158">
        <v>4.8242000000000003</v>
      </c>
      <c r="I1809" s="158">
        <v>3.7618</v>
      </c>
      <c r="J1809" s="158">
        <v>5.3742000000000001</v>
      </c>
      <c r="K1809" s="158">
        <v>3.5684</v>
      </c>
      <c r="L1809" s="158">
        <v>4.0621999999999998</v>
      </c>
      <c r="M1809" s="158">
        <v>4.0336999999999996</v>
      </c>
      <c r="N1809" s="158">
        <v>3.8885999999999998</v>
      </c>
      <c r="O1809" s="158">
        <v>5.4520999999999997</v>
      </c>
      <c r="P1809" s="158">
        <v>6.3372000000000002</v>
      </c>
      <c r="Q1809" s="158">
        <v>7.4393000000000002</v>
      </c>
      <c r="R1809" s="158">
        <v>4.2428999999999997</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44774</v>
      </c>
      <c r="E1810" s="158">
        <v>12.637600000000001</v>
      </c>
      <c r="F1810" s="158">
        <v>8.7672000000000008</v>
      </c>
      <c r="G1810" s="158">
        <v>8.7672000000000008</v>
      </c>
      <c r="H1810" s="158">
        <v>5.2866</v>
      </c>
      <c r="I1810" s="158">
        <v>4.7743000000000002</v>
      </c>
      <c r="J1810" s="158">
        <v>5.6731999999999996</v>
      </c>
      <c r="K1810" s="158">
        <v>4.0891999999999999</v>
      </c>
      <c r="L1810" s="158">
        <v>4.3407999999999998</v>
      </c>
      <c r="M1810" s="158">
        <v>4.2393999999999998</v>
      </c>
      <c r="N1810" s="158">
        <v>4.0970000000000004</v>
      </c>
      <c r="O1810" s="158">
        <v>5.3440000000000003</v>
      </c>
      <c r="P1810" s="158"/>
      <c r="Q1810" s="158">
        <v>6.1974</v>
      </c>
      <c r="R1810" s="158">
        <v>4.3642000000000003</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44774</v>
      </c>
      <c r="E1811" s="158">
        <v>12.208600000000001</v>
      </c>
      <c r="F1811" s="158">
        <v>7.8780000000000001</v>
      </c>
      <c r="G1811" s="158">
        <v>7.8780000000000001</v>
      </c>
      <c r="H1811" s="158">
        <v>4.3601000000000001</v>
      </c>
      <c r="I1811" s="158">
        <v>3.8923999999999999</v>
      </c>
      <c r="J1811" s="158">
        <v>4.7835999999999999</v>
      </c>
      <c r="K1811" s="158">
        <v>3.1970999999999998</v>
      </c>
      <c r="L1811" s="158">
        <v>3.4422000000000001</v>
      </c>
      <c r="M1811" s="158">
        <v>3.3336000000000001</v>
      </c>
      <c r="N1811" s="158">
        <v>3.1846000000000001</v>
      </c>
      <c r="O1811" s="158">
        <v>4.4073000000000002</v>
      </c>
      <c r="P1811" s="158"/>
      <c r="Q1811" s="158">
        <v>5.2595000000000001</v>
      </c>
      <c r="R1811" s="158">
        <v>3.4445999999999999</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44774</v>
      </c>
      <c r="E1812" s="158">
        <v>2691.4450999999999</v>
      </c>
      <c r="F1812" s="158">
        <v>7.9268999999999998</v>
      </c>
      <c r="G1812" s="158">
        <v>7.9268999999999998</v>
      </c>
      <c r="H1812" s="158">
        <v>4.8654000000000002</v>
      </c>
      <c r="I1812" s="158">
        <v>4.2104999999999997</v>
      </c>
      <c r="J1812" s="158">
        <v>5.1418999999999997</v>
      </c>
      <c r="K1812" s="158">
        <v>3.4944999999999999</v>
      </c>
      <c r="L1812" s="158">
        <v>3.6892999999999998</v>
      </c>
      <c r="M1812" s="158">
        <v>3.7037</v>
      </c>
      <c r="N1812" s="158">
        <v>3.5356999999999998</v>
      </c>
      <c r="O1812" s="158">
        <v>4.5136000000000003</v>
      </c>
      <c r="P1812" s="158">
        <v>5.8285999999999998</v>
      </c>
      <c r="Q1812" s="158">
        <v>7.4715999999999996</v>
      </c>
      <c r="R1812" s="158">
        <v>3.5518999999999998</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44774</v>
      </c>
      <c r="E1813" s="158">
        <v>2635.0342999999998</v>
      </c>
      <c r="F1813" s="158">
        <v>7.7823000000000002</v>
      </c>
      <c r="G1813" s="158">
        <v>7.7823000000000002</v>
      </c>
      <c r="H1813" s="158">
        <v>4.7206000000000001</v>
      </c>
      <c r="I1813" s="158">
        <v>4.0632999999999999</v>
      </c>
      <c r="J1813" s="158">
        <v>4.9958999999999998</v>
      </c>
      <c r="K1813" s="158">
        <v>3.3494999999999999</v>
      </c>
      <c r="L1813" s="158">
        <v>3.57</v>
      </c>
      <c r="M1813" s="158">
        <v>3.5676999999999999</v>
      </c>
      <c r="N1813" s="158">
        <v>3.3807</v>
      </c>
      <c r="O1813" s="158">
        <v>4.2979000000000003</v>
      </c>
      <c r="P1813" s="158">
        <v>5.6201999999999996</v>
      </c>
      <c r="Q1813" s="158">
        <v>7.1383000000000001</v>
      </c>
      <c r="R1813" s="158">
        <v>3.3540000000000001</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44774</v>
      </c>
      <c r="E1814" s="158">
        <v>1267.2403999999999</v>
      </c>
      <c r="F1814" s="158">
        <v>9.1305999999999994</v>
      </c>
      <c r="G1814" s="158">
        <v>9.1305999999999994</v>
      </c>
      <c r="H1814" s="158">
        <v>5.3796999999999997</v>
      </c>
      <c r="I1814" s="158">
        <v>5.1623999999999999</v>
      </c>
      <c r="J1814" s="158">
        <v>6.2370000000000001</v>
      </c>
      <c r="K1814" s="158">
        <v>3.8056000000000001</v>
      </c>
      <c r="L1814" s="158">
        <v>4.0561999999999996</v>
      </c>
      <c r="M1814" s="158">
        <v>4.1481000000000003</v>
      </c>
      <c r="N1814" s="158">
        <v>3.9941</v>
      </c>
      <c r="O1814" s="158">
        <v>4.8000999999999996</v>
      </c>
      <c r="P1814" s="158"/>
      <c r="Q1814" s="158">
        <v>5.8441999999999998</v>
      </c>
      <c r="R1814" s="158">
        <v>3.9794999999999998</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44774</v>
      </c>
      <c r="E1815" s="158">
        <v>1257.2768000000001</v>
      </c>
      <c r="F1815" s="158">
        <v>8.8143999999999991</v>
      </c>
      <c r="G1815" s="158">
        <v>8.8143999999999991</v>
      </c>
      <c r="H1815" s="158">
        <v>5.1750999999999996</v>
      </c>
      <c r="I1815" s="158">
        <v>4.9989999999999997</v>
      </c>
      <c r="J1815" s="158">
        <v>6.1017999999999999</v>
      </c>
      <c r="K1815" s="158">
        <v>3.6819999999999999</v>
      </c>
      <c r="L1815" s="158">
        <v>3.8969999999999998</v>
      </c>
      <c r="M1815" s="158">
        <v>3.9721000000000002</v>
      </c>
      <c r="N1815" s="158">
        <v>3.7980999999999998</v>
      </c>
      <c r="O1815" s="158">
        <v>4.6032999999999999</v>
      </c>
      <c r="P1815" s="158"/>
      <c r="Q1815" s="158">
        <v>5.6440999999999999</v>
      </c>
      <c r="R1815" s="158">
        <v>3.78</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44774</v>
      </c>
      <c r="E1816" s="158">
        <v>3310.5691000000002</v>
      </c>
      <c r="F1816" s="158">
        <v>7.5658000000000003</v>
      </c>
      <c r="G1816" s="158">
        <v>7.5658000000000003</v>
      </c>
      <c r="H1816" s="158">
        <v>4.4001000000000001</v>
      </c>
      <c r="I1816" s="158">
        <v>4.2676999999999996</v>
      </c>
      <c r="J1816" s="158">
        <v>4.8433999999999999</v>
      </c>
      <c r="K1816" s="158">
        <v>3.5179</v>
      </c>
      <c r="L1816" s="158">
        <v>3.6673</v>
      </c>
      <c r="M1816" s="158">
        <v>3.5798999999999999</v>
      </c>
      <c r="N1816" s="158">
        <v>3.4298000000000002</v>
      </c>
      <c r="O1816" s="158">
        <v>4.3918999999999997</v>
      </c>
      <c r="P1816" s="158">
        <v>5.3650000000000002</v>
      </c>
      <c r="Q1816" s="158">
        <v>6.9009999999999998</v>
      </c>
      <c r="R1816" s="158">
        <v>3.3784999999999998</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44774</v>
      </c>
      <c r="E1817" s="158">
        <v>3162.6251999999999</v>
      </c>
      <c r="F1817" s="158">
        <v>7.0263999999999998</v>
      </c>
      <c r="G1817" s="158">
        <v>7.0263999999999998</v>
      </c>
      <c r="H1817" s="158">
        <v>3.8567</v>
      </c>
      <c r="I1817" s="158">
        <v>3.7237</v>
      </c>
      <c r="J1817" s="158">
        <v>4.3</v>
      </c>
      <c r="K1817" s="158">
        <v>2.9662000000000002</v>
      </c>
      <c r="L1817" s="158">
        <v>3.1230000000000002</v>
      </c>
      <c r="M1817" s="158">
        <v>3.0211999999999999</v>
      </c>
      <c r="N1817" s="158">
        <v>2.8628999999999998</v>
      </c>
      <c r="O1817" s="158">
        <v>3.8037000000000001</v>
      </c>
      <c r="P1817" s="158">
        <v>4.7687999999999997</v>
      </c>
      <c r="Q1817" s="158">
        <v>6.8787000000000003</v>
      </c>
      <c r="R1817" s="158">
        <v>2.8043999999999998</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44774</v>
      </c>
      <c r="E1818" s="158">
        <v>3000.0884999999998</v>
      </c>
      <c r="F1818" s="158">
        <v>8.3460999999999999</v>
      </c>
      <c r="G1818" s="158">
        <v>8.3460999999999999</v>
      </c>
      <c r="H1818" s="158">
        <v>5.0544000000000002</v>
      </c>
      <c r="I1818" s="158">
        <v>4.3045</v>
      </c>
      <c r="J1818" s="158">
        <v>5.0762999999999998</v>
      </c>
      <c r="K1818" s="158">
        <v>3.8441999999999998</v>
      </c>
      <c r="L1818" s="158">
        <v>4.0210999999999997</v>
      </c>
      <c r="M1818" s="158">
        <v>3.9958</v>
      </c>
      <c r="N1818" s="158">
        <v>3.8016999999999999</v>
      </c>
      <c r="O1818" s="158">
        <v>4.7896999999999998</v>
      </c>
      <c r="P1818" s="158">
        <v>5.5788000000000002</v>
      </c>
      <c r="Q1818" s="158">
        <v>7.0663999999999998</v>
      </c>
      <c r="R1818" s="158">
        <v>3.8207</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44774</v>
      </c>
      <c r="E1819" s="158">
        <v>2817.7593000000002</v>
      </c>
      <c r="F1819" s="158">
        <v>7.6257999999999999</v>
      </c>
      <c r="G1819" s="158">
        <v>7.6257999999999999</v>
      </c>
      <c r="H1819" s="158">
        <v>4.3335999999999997</v>
      </c>
      <c r="I1819" s="158">
        <v>3.5831</v>
      </c>
      <c r="J1819" s="158">
        <v>4.3536000000000001</v>
      </c>
      <c r="K1819" s="158">
        <v>3.1175999999999999</v>
      </c>
      <c r="L1819" s="158">
        <v>3.2974000000000001</v>
      </c>
      <c r="M1819" s="158">
        <v>3.2656999999999998</v>
      </c>
      <c r="N1819" s="158">
        <v>3.0705</v>
      </c>
      <c r="O1819" s="158">
        <v>4.0515999999999996</v>
      </c>
      <c r="P1819" s="158">
        <v>4.8148</v>
      </c>
      <c r="Q1819" s="158">
        <v>6.6829000000000001</v>
      </c>
      <c r="R1819" s="158">
        <v>3.0914000000000001</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44774</v>
      </c>
      <c r="E1822" s="158">
        <v>34.820500000000003</v>
      </c>
      <c r="F1822" s="158">
        <v>4.7888000000000002</v>
      </c>
      <c r="G1822" s="158">
        <v>4.7888000000000002</v>
      </c>
      <c r="H1822" s="158">
        <v>4.9164000000000003</v>
      </c>
      <c r="I1822" s="158">
        <v>4.9059999999999997</v>
      </c>
      <c r="J1822" s="158">
        <v>4.7462</v>
      </c>
      <c r="K1822" s="158">
        <v>4.3708999999999998</v>
      </c>
      <c r="L1822" s="158">
        <v>11.4567</v>
      </c>
      <c r="M1822" s="158">
        <v>13.278499999999999</v>
      </c>
      <c r="N1822" s="158">
        <v>13.4892</v>
      </c>
      <c r="O1822" s="158">
        <v>8.7120999999999995</v>
      </c>
      <c r="P1822" s="158">
        <v>8.7113999999999994</v>
      </c>
      <c r="Q1822" s="158">
        <v>8.9018999999999995</v>
      </c>
      <c r="R1822" s="158">
        <v>10.901300000000001</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44774</v>
      </c>
      <c r="E1823" s="158">
        <v>34.144599999999997</v>
      </c>
      <c r="F1823" s="158">
        <v>4.7766999999999999</v>
      </c>
      <c r="G1823" s="158">
        <v>4.7766999999999999</v>
      </c>
      <c r="H1823" s="158">
        <v>4.9066999999999998</v>
      </c>
      <c r="I1823" s="158">
        <v>4.9036</v>
      </c>
      <c r="J1823" s="158">
        <v>4.7466999999999997</v>
      </c>
      <c r="K1823" s="158">
        <v>4.3712</v>
      </c>
      <c r="L1823" s="158">
        <v>6.0303000000000004</v>
      </c>
      <c r="M1823" s="158">
        <v>9.5365000000000002</v>
      </c>
      <c r="N1823" s="158">
        <v>10.6137</v>
      </c>
      <c r="O1823" s="158">
        <v>7.8372999999999999</v>
      </c>
      <c r="P1823" s="158">
        <v>8.2177000000000007</v>
      </c>
      <c r="Q1823" s="158">
        <v>8.9920000000000009</v>
      </c>
      <c r="R1823" s="158">
        <v>9.5111000000000008</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44774</v>
      </c>
      <c r="E1824" s="158">
        <v>12.57</v>
      </c>
      <c r="F1824" s="158">
        <v>8.7174999999999994</v>
      </c>
      <c r="G1824" s="158">
        <v>8.7174999999999994</v>
      </c>
      <c r="H1824" s="158">
        <v>5.1487999999999996</v>
      </c>
      <c r="I1824" s="158">
        <v>4.3628999999999998</v>
      </c>
      <c r="J1824" s="158">
        <v>5.3445</v>
      </c>
      <c r="K1824" s="158">
        <v>3.7646999999999999</v>
      </c>
      <c r="L1824" s="158">
        <v>4.0437000000000003</v>
      </c>
      <c r="M1824" s="158">
        <v>3.9634</v>
      </c>
      <c r="N1824" s="158">
        <v>3.8264</v>
      </c>
      <c r="O1824" s="158">
        <v>5.2582000000000004</v>
      </c>
      <c r="P1824" s="158"/>
      <c r="Q1824" s="158">
        <v>6.1132</v>
      </c>
      <c r="R1824" s="158">
        <v>4.1132999999999997</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44774</v>
      </c>
      <c r="E1825" s="158">
        <v>12.420400000000001</v>
      </c>
      <c r="F1825" s="158">
        <v>8.4300999999999995</v>
      </c>
      <c r="G1825" s="158">
        <v>8.4300999999999995</v>
      </c>
      <c r="H1825" s="158">
        <v>4.7903000000000002</v>
      </c>
      <c r="I1825" s="158">
        <v>4.0365000000000002</v>
      </c>
      <c r="J1825" s="158">
        <v>5.0457999999999998</v>
      </c>
      <c r="K1825" s="158">
        <v>3.4601000000000002</v>
      </c>
      <c r="L1825" s="158">
        <v>3.7357</v>
      </c>
      <c r="M1825" s="158">
        <v>3.6537999999999999</v>
      </c>
      <c r="N1825" s="158">
        <v>3.5143</v>
      </c>
      <c r="O1825" s="158">
        <v>4.9329000000000001</v>
      </c>
      <c r="P1825" s="158"/>
      <c r="Q1825" s="158">
        <v>5.7840999999999996</v>
      </c>
      <c r="R1825" s="158">
        <v>3.7904</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44774</v>
      </c>
      <c r="E1826" s="158">
        <v>1115.9031</v>
      </c>
      <c r="F1826" s="158">
        <v>11.076599999999999</v>
      </c>
      <c r="G1826" s="158">
        <v>11.076599999999999</v>
      </c>
      <c r="H1826" s="158">
        <v>5.9981999999999998</v>
      </c>
      <c r="I1826" s="158">
        <v>4.9307999999999996</v>
      </c>
      <c r="J1826" s="158">
        <v>5.4324000000000003</v>
      </c>
      <c r="K1826" s="158">
        <v>3.8334999999999999</v>
      </c>
      <c r="L1826" s="158">
        <v>3.9460000000000002</v>
      </c>
      <c r="M1826" s="158">
        <v>3.9478</v>
      </c>
      <c r="N1826" s="158">
        <v>3.8254000000000001</v>
      </c>
      <c r="O1826" s="158"/>
      <c r="P1826" s="158"/>
      <c r="Q1826" s="158">
        <v>4.4717000000000002</v>
      </c>
      <c r="R1826" s="158">
        <v>3.8778000000000001</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44774</v>
      </c>
      <c r="E1827" s="158">
        <v>1108.6635000000001</v>
      </c>
      <c r="F1827" s="158">
        <v>10.8192</v>
      </c>
      <c r="G1827" s="158">
        <v>10.8192</v>
      </c>
      <c r="H1827" s="158">
        <v>5.7404999999999999</v>
      </c>
      <c r="I1827" s="158">
        <v>4.6722999999999999</v>
      </c>
      <c r="J1827" s="158">
        <v>5.1726000000000001</v>
      </c>
      <c r="K1827" s="158">
        <v>3.5720999999999998</v>
      </c>
      <c r="L1827" s="158">
        <v>3.6821000000000002</v>
      </c>
      <c r="M1827" s="158">
        <v>3.6814</v>
      </c>
      <c r="N1827" s="158">
        <v>3.5567000000000002</v>
      </c>
      <c r="O1827" s="158"/>
      <c r="P1827" s="158"/>
      <c r="Q1827" s="158">
        <v>4.2008000000000001</v>
      </c>
      <c r="R1827" s="158">
        <v>3.6065</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44774</v>
      </c>
      <c r="E1828" s="158">
        <v>22.6981</v>
      </c>
      <c r="F1828" s="158">
        <v>7.2405999999999997</v>
      </c>
      <c r="G1828" s="158">
        <v>7.2405999999999997</v>
      </c>
      <c r="H1828" s="158">
        <v>4.8517000000000001</v>
      </c>
      <c r="I1828" s="158">
        <v>4.4873000000000003</v>
      </c>
      <c r="J1828" s="158">
        <v>5.1003999999999996</v>
      </c>
      <c r="K1828" s="158">
        <v>3.8003999999999998</v>
      </c>
      <c r="L1828" s="158">
        <v>3.8054999999999999</v>
      </c>
      <c r="M1828" s="158">
        <v>3.7869999999999999</v>
      </c>
      <c r="N1828" s="158">
        <v>3.7564000000000002</v>
      </c>
      <c r="O1828" s="158">
        <v>5.3502000000000001</v>
      </c>
      <c r="P1828" s="158">
        <v>6.1626000000000003</v>
      </c>
      <c r="Q1828" s="158">
        <v>7.5548999999999999</v>
      </c>
      <c r="R1828" s="158">
        <v>4.2458999999999998</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44774</v>
      </c>
      <c r="E1829" s="158">
        <v>24.246500000000001</v>
      </c>
      <c r="F1829" s="158">
        <v>7.7324999999999999</v>
      </c>
      <c r="G1829" s="158">
        <v>7.7324999999999999</v>
      </c>
      <c r="H1829" s="158">
        <v>5.3388</v>
      </c>
      <c r="I1829" s="158">
        <v>4.9771999999999998</v>
      </c>
      <c r="J1829" s="158">
        <v>5.5815999999999999</v>
      </c>
      <c r="K1829" s="158">
        <v>4.2858999999999998</v>
      </c>
      <c r="L1829" s="158">
        <v>4.3059000000000003</v>
      </c>
      <c r="M1829" s="158">
        <v>4.3029000000000002</v>
      </c>
      <c r="N1829" s="158">
        <v>4.2823000000000002</v>
      </c>
      <c r="O1829" s="158">
        <v>5.9419000000000004</v>
      </c>
      <c r="P1829" s="158">
        <v>6.7671000000000001</v>
      </c>
      <c r="Q1829" s="158">
        <v>8.2026000000000003</v>
      </c>
      <c r="R1829" s="158">
        <v>4.8135000000000003</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44774</v>
      </c>
      <c r="E1830" s="158">
        <v>2280.5394999999999</v>
      </c>
      <c r="F1830" s="158">
        <v>6.5858999999999996</v>
      </c>
      <c r="G1830" s="158">
        <v>6.5858999999999996</v>
      </c>
      <c r="H1830" s="158">
        <v>4.7720000000000002</v>
      </c>
      <c r="I1830" s="158">
        <v>4.0628000000000002</v>
      </c>
      <c r="J1830" s="158">
        <v>4.7572999999999999</v>
      </c>
      <c r="K1830" s="158">
        <v>3.5895000000000001</v>
      </c>
      <c r="L1830" s="158">
        <v>3.6392000000000002</v>
      </c>
      <c r="M1830" s="158">
        <v>3.5468999999999999</v>
      </c>
      <c r="N1830" s="158">
        <v>4.0547000000000004</v>
      </c>
      <c r="O1830" s="158">
        <v>6.1630000000000003</v>
      </c>
      <c r="P1830" s="158">
        <v>5.4211999999999998</v>
      </c>
      <c r="Q1830" s="158">
        <v>7.1623999999999999</v>
      </c>
      <c r="R1830" s="158">
        <v>4.0007000000000001</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44774</v>
      </c>
      <c r="E1831" s="158">
        <v>2395.8883999999998</v>
      </c>
      <c r="F1831" s="158">
        <v>6.7561999999999998</v>
      </c>
      <c r="G1831" s="158">
        <v>6.7561999999999998</v>
      </c>
      <c r="H1831" s="158">
        <v>4.9421999999999997</v>
      </c>
      <c r="I1831" s="158">
        <v>4.2329999999999997</v>
      </c>
      <c r="J1831" s="158">
        <v>4.9317000000000002</v>
      </c>
      <c r="K1831" s="158">
        <v>3.8502999999999998</v>
      </c>
      <c r="L1831" s="158">
        <v>3.9325000000000001</v>
      </c>
      <c r="M1831" s="158">
        <v>3.8538999999999999</v>
      </c>
      <c r="N1831" s="158">
        <v>4.3718000000000004</v>
      </c>
      <c r="O1831" s="158">
        <v>6.5429000000000004</v>
      </c>
      <c r="P1831" s="158">
        <v>5.9443999999999999</v>
      </c>
      <c r="Q1831" s="158">
        <v>7.2352999999999996</v>
      </c>
      <c r="R1831" s="158">
        <v>4.3365999999999998</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44774</v>
      </c>
      <c r="E1832" s="158">
        <v>12.5565</v>
      </c>
      <c r="F1832" s="158">
        <v>9.0178999999999991</v>
      </c>
      <c r="G1832" s="158">
        <v>9.0178999999999991</v>
      </c>
      <c r="H1832" s="158">
        <v>4.8631000000000002</v>
      </c>
      <c r="I1832" s="158">
        <v>4.3676000000000004</v>
      </c>
      <c r="J1832" s="158">
        <v>5.1611000000000002</v>
      </c>
      <c r="K1832" s="158">
        <v>3.5387</v>
      </c>
      <c r="L1832" s="158">
        <v>3.8327</v>
      </c>
      <c r="M1832" s="158">
        <v>3.766</v>
      </c>
      <c r="N1832" s="158">
        <v>3.6295000000000002</v>
      </c>
      <c r="O1832" s="158">
        <v>4.8034999999999997</v>
      </c>
      <c r="P1832" s="158"/>
      <c r="Q1832" s="158">
        <v>5.7952000000000004</v>
      </c>
      <c r="R1832" s="158">
        <v>3.6202000000000001</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44774</v>
      </c>
      <c r="E1833" s="158">
        <v>12.472099999999999</v>
      </c>
      <c r="F1833" s="158">
        <v>8.7858999999999998</v>
      </c>
      <c r="G1833" s="158">
        <v>8.7858999999999998</v>
      </c>
      <c r="H1833" s="158">
        <v>4.6867000000000001</v>
      </c>
      <c r="I1833" s="158">
        <v>4.1665000000000001</v>
      </c>
      <c r="J1833" s="158">
        <v>4.9771999999999998</v>
      </c>
      <c r="K1833" s="158">
        <v>3.3538000000000001</v>
      </c>
      <c r="L1833" s="158">
        <v>3.6410999999999998</v>
      </c>
      <c r="M1833" s="158">
        <v>3.5727000000000002</v>
      </c>
      <c r="N1833" s="158">
        <v>3.4386000000000001</v>
      </c>
      <c r="O1833" s="158">
        <v>4.6322999999999999</v>
      </c>
      <c r="P1833" s="158"/>
      <c r="Q1833" s="158">
        <v>5.6186999999999996</v>
      </c>
      <c r="R1833" s="158">
        <v>3.4434</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44774</v>
      </c>
      <c r="E1836" s="158">
        <v>2220.9645999999998</v>
      </c>
      <c r="F1836" s="158">
        <v>7.6170999999999998</v>
      </c>
      <c r="G1836" s="158">
        <v>7.6170999999999998</v>
      </c>
      <c r="H1836" s="158">
        <v>4.5762999999999998</v>
      </c>
      <c r="I1836" s="158">
        <v>3.8972000000000002</v>
      </c>
      <c r="J1836" s="158">
        <v>4.8182999999999998</v>
      </c>
      <c r="K1836" s="158">
        <v>3.117</v>
      </c>
      <c r="L1836" s="158">
        <v>3.3776999999999999</v>
      </c>
      <c r="M1836" s="158">
        <v>3.3209</v>
      </c>
      <c r="N1836" s="158">
        <v>3.1566000000000001</v>
      </c>
      <c r="O1836" s="158">
        <v>4.2531999999999996</v>
      </c>
      <c r="P1836" s="158">
        <v>5.4558999999999997</v>
      </c>
      <c r="Q1836" s="158">
        <v>7.1243999999999996</v>
      </c>
      <c r="R1836" s="158">
        <v>3.1743999999999999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44774</v>
      </c>
      <c r="E1837" s="158">
        <v>2337.5578</v>
      </c>
      <c r="F1837" s="158">
        <v>8.2677999999999994</v>
      </c>
      <c r="G1837" s="158">
        <v>8.2677999999999994</v>
      </c>
      <c r="H1837" s="158">
        <v>5.2260999999999997</v>
      </c>
      <c r="I1837" s="158">
        <v>4.548</v>
      </c>
      <c r="J1837" s="158">
        <v>5.4710000000000001</v>
      </c>
      <c r="K1837" s="158">
        <v>3.7732999999999999</v>
      </c>
      <c r="L1837" s="158">
        <v>4.0391000000000004</v>
      </c>
      <c r="M1837" s="158">
        <v>3.9868999999999999</v>
      </c>
      <c r="N1837" s="158">
        <v>3.8281999999999998</v>
      </c>
      <c r="O1837" s="158">
        <v>4.9062000000000001</v>
      </c>
      <c r="P1837" s="158">
        <v>6.0597000000000003</v>
      </c>
      <c r="Q1837" s="158">
        <v>7.4002999999999997</v>
      </c>
      <c r="R1837" s="158">
        <v>3.8466</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44774</v>
      </c>
      <c r="E1840" s="158">
        <v>35.304099999999998</v>
      </c>
      <c r="F1840" s="158">
        <v>7.8280000000000003</v>
      </c>
      <c r="G1840" s="158">
        <v>7.8280000000000003</v>
      </c>
      <c r="H1840" s="158">
        <v>4.9524999999999997</v>
      </c>
      <c r="I1840" s="158">
        <v>4.1273</v>
      </c>
      <c r="J1840" s="158">
        <v>5.0004</v>
      </c>
      <c r="K1840" s="158">
        <v>3.4723000000000002</v>
      </c>
      <c r="L1840" s="158">
        <v>3.7581000000000002</v>
      </c>
      <c r="M1840" s="158">
        <v>3.6623999999999999</v>
      </c>
      <c r="N1840" s="158">
        <v>3.4687000000000001</v>
      </c>
      <c r="O1840" s="158">
        <v>4.6855000000000002</v>
      </c>
      <c r="P1840" s="158">
        <v>5.7473999999999998</v>
      </c>
      <c r="Q1840" s="158">
        <v>7.2683999999999997</v>
      </c>
      <c r="R1840" s="158">
        <v>3.5255000000000001</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44774</v>
      </c>
      <c r="E1841" s="158">
        <v>36.509399999999999</v>
      </c>
      <c r="F1841" s="158">
        <v>8.2702000000000009</v>
      </c>
      <c r="G1841" s="158">
        <v>8.2702000000000009</v>
      </c>
      <c r="H1841" s="158">
        <v>5.3756000000000004</v>
      </c>
      <c r="I1841" s="158">
        <v>4.5711000000000004</v>
      </c>
      <c r="J1841" s="158">
        <v>5.4429999999999996</v>
      </c>
      <c r="K1841" s="158">
        <v>3.8984000000000001</v>
      </c>
      <c r="L1841" s="158">
        <v>4.1833999999999998</v>
      </c>
      <c r="M1841" s="158">
        <v>4.0942999999999996</v>
      </c>
      <c r="N1841" s="158">
        <v>3.9093</v>
      </c>
      <c r="O1841" s="158">
        <v>5.1417000000000002</v>
      </c>
      <c r="P1841" s="158">
        <v>6.1764999999999999</v>
      </c>
      <c r="Q1841" s="158">
        <v>7.4805000000000001</v>
      </c>
      <c r="R1841" s="158">
        <v>3.9742999999999999</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44774</v>
      </c>
      <c r="E1842" s="158">
        <v>35.850099999999998</v>
      </c>
      <c r="F1842" s="158">
        <v>8.5922999999999998</v>
      </c>
      <c r="G1842" s="158">
        <v>8.5922999999999998</v>
      </c>
      <c r="H1842" s="158">
        <v>5.1101999999999999</v>
      </c>
      <c r="I1842" s="158">
        <v>4.2904999999999998</v>
      </c>
      <c r="J1842" s="158">
        <v>4.9008000000000003</v>
      </c>
      <c r="K1842" s="158">
        <v>3.5203000000000002</v>
      </c>
      <c r="L1842" s="158">
        <v>3.7623000000000002</v>
      </c>
      <c r="M1842" s="158">
        <v>3.6991999999999998</v>
      </c>
      <c r="N1842" s="158">
        <v>3.5335000000000001</v>
      </c>
      <c r="O1842" s="158">
        <v>4.5679999999999996</v>
      </c>
      <c r="P1842" s="158">
        <v>5.6645000000000003</v>
      </c>
      <c r="Q1842" s="158">
        <v>3.8235999999999999</v>
      </c>
      <c r="R1842" s="158">
        <v>3.4847000000000001</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44774</v>
      </c>
      <c r="E1843" s="158">
        <v>36.833599999999997</v>
      </c>
      <c r="F1843" s="158">
        <v>8.7596000000000007</v>
      </c>
      <c r="G1843" s="158">
        <v>8.7596000000000007</v>
      </c>
      <c r="H1843" s="158">
        <v>5.2714999999999996</v>
      </c>
      <c r="I1843" s="158">
        <v>4.4455999999999998</v>
      </c>
      <c r="J1843" s="158">
        <v>5.0594999999999999</v>
      </c>
      <c r="K1843" s="158">
        <v>3.6821000000000002</v>
      </c>
      <c r="L1843" s="158">
        <v>3.9247999999999998</v>
      </c>
      <c r="M1843" s="158">
        <v>3.8635999999999999</v>
      </c>
      <c r="N1843" s="158">
        <v>3.6991999999999998</v>
      </c>
      <c r="O1843" s="158">
        <v>4.7930000000000001</v>
      </c>
      <c r="P1843" s="158">
        <v>5.9412000000000003</v>
      </c>
      <c r="Q1843" s="158">
        <v>7.4006999999999996</v>
      </c>
      <c r="R1843" s="158">
        <v>3.6577999999999999</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44774</v>
      </c>
      <c r="E1844" s="158">
        <v>1109.8416999999999</v>
      </c>
      <c r="F1844" s="158">
        <v>9.2297999999999991</v>
      </c>
      <c r="G1844" s="158">
        <v>9.2297999999999991</v>
      </c>
      <c r="H1844" s="158">
        <v>7.0324</v>
      </c>
      <c r="I1844" s="158">
        <v>5.8662000000000001</v>
      </c>
      <c r="J1844" s="158">
        <v>5.31</v>
      </c>
      <c r="K1844" s="158">
        <v>3.8193000000000001</v>
      </c>
      <c r="L1844" s="158">
        <v>3.8149999999999999</v>
      </c>
      <c r="M1844" s="158">
        <v>3.633</v>
      </c>
      <c r="N1844" s="158">
        <v>3.5480999999999998</v>
      </c>
      <c r="O1844" s="158"/>
      <c r="P1844" s="158"/>
      <c r="Q1844" s="158">
        <v>3.9661</v>
      </c>
      <c r="R1844" s="158">
        <v>3.5346000000000002</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44774</v>
      </c>
      <c r="E1845" s="158">
        <v>1103.2699</v>
      </c>
      <c r="F1845" s="158">
        <v>8.9368999999999996</v>
      </c>
      <c r="G1845" s="158">
        <v>8.9368999999999996</v>
      </c>
      <c r="H1845" s="158">
        <v>6.7933000000000003</v>
      </c>
      <c r="I1845" s="158">
        <v>5.6473000000000004</v>
      </c>
      <c r="J1845" s="158">
        <v>5.1029999999999998</v>
      </c>
      <c r="K1845" s="158">
        <v>3.6034999999999999</v>
      </c>
      <c r="L1845" s="158">
        <v>3.6040000000000001</v>
      </c>
      <c r="M1845" s="158">
        <v>3.4232</v>
      </c>
      <c r="N1845" s="158">
        <v>3.3380999999999998</v>
      </c>
      <c r="O1845" s="158"/>
      <c r="P1845" s="158"/>
      <c r="Q1845" s="158">
        <v>3.7360000000000002</v>
      </c>
      <c r="R1845" s="158">
        <v>3.3289</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44774</v>
      </c>
      <c r="E1846" s="158">
        <v>1143.8604</v>
      </c>
      <c r="F1846" s="158">
        <v>8.1583000000000006</v>
      </c>
      <c r="G1846" s="158">
        <v>8.1583000000000006</v>
      </c>
      <c r="H1846" s="158">
        <v>5.1356000000000002</v>
      </c>
      <c r="I1846" s="158">
        <v>4.6138000000000003</v>
      </c>
      <c r="J1846" s="158">
        <v>5.3666999999999998</v>
      </c>
      <c r="K1846" s="158">
        <v>3.7675999999999998</v>
      </c>
      <c r="L1846" s="158">
        <v>3.944</v>
      </c>
      <c r="M1846" s="158">
        <v>3.9081999999999999</v>
      </c>
      <c r="N1846" s="158">
        <v>3.7949000000000002</v>
      </c>
      <c r="O1846" s="158"/>
      <c r="P1846" s="158"/>
      <c r="Q1846" s="158">
        <v>4.9321999999999999</v>
      </c>
      <c r="R1846" s="158">
        <v>3.9091</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44774</v>
      </c>
      <c r="E1847" s="158">
        <v>1130.519</v>
      </c>
      <c r="F1847" s="158">
        <v>7.7385000000000002</v>
      </c>
      <c r="G1847" s="158">
        <v>7.7385000000000002</v>
      </c>
      <c r="H1847" s="158">
        <v>4.7153</v>
      </c>
      <c r="I1847" s="158">
        <v>4.1938000000000004</v>
      </c>
      <c r="J1847" s="158">
        <v>4.9447000000000001</v>
      </c>
      <c r="K1847" s="158">
        <v>3.3437000000000001</v>
      </c>
      <c r="L1847" s="158">
        <v>3.5165000000000002</v>
      </c>
      <c r="M1847" s="158">
        <v>3.4765000000000001</v>
      </c>
      <c r="N1847" s="158">
        <v>3.3618999999999999</v>
      </c>
      <c r="O1847" s="158"/>
      <c r="P1847" s="158"/>
      <c r="Q1847" s="158">
        <v>4.4922000000000004</v>
      </c>
      <c r="R1847" s="158">
        <v>3.4746000000000001</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44774</v>
      </c>
      <c r="E1848" s="158">
        <v>1071.4342999999999</v>
      </c>
      <c r="F1848" s="158">
        <v>7.8722000000000003</v>
      </c>
      <c r="G1848" s="158">
        <v>7.8722000000000003</v>
      </c>
      <c r="H1848" s="158">
        <v>4.8234000000000004</v>
      </c>
      <c r="I1848" s="158">
        <v>4.4817999999999998</v>
      </c>
      <c r="J1848" s="158">
        <v>5.0559000000000003</v>
      </c>
      <c r="K1848" s="158">
        <v>4.0233999999999996</v>
      </c>
      <c r="L1848" s="158">
        <v>4.1699000000000002</v>
      </c>
      <c r="M1848" s="158">
        <v>4.0891000000000002</v>
      </c>
      <c r="N1848" s="158">
        <v>3.9401000000000002</v>
      </c>
      <c r="O1848" s="158"/>
      <c r="P1848" s="158"/>
      <c r="Q1848" s="158">
        <v>3.8715999999999999</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44774</v>
      </c>
      <c r="E1849" s="158">
        <v>1067.0934</v>
      </c>
      <c r="F1849" s="158">
        <v>7.6702000000000004</v>
      </c>
      <c r="G1849" s="158">
        <v>7.6702000000000004</v>
      </c>
      <c r="H1849" s="158">
        <v>4.6223000000000001</v>
      </c>
      <c r="I1849" s="158">
        <v>4.28</v>
      </c>
      <c r="J1849" s="158">
        <v>4.8920000000000003</v>
      </c>
      <c r="K1849" s="158">
        <v>3.8348</v>
      </c>
      <c r="L1849" s="158">
        <v>3.9823</v>
      </c>
      <c r="M1849" s="158">
        <v>3.8919000000000001</v>
      </c>
      <c r="N1849" s="158">
        <v>3.7343000000000002</v>
      </c>
      <c r="O1849" s="158"/>
      <c r="P1849" s="158"/>
      <c r="Q1849" s="158">
        <v>3.6396999999999999</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44774</v>
      </c>
      <c r="E1850" s="158">
        <v>14.5542</v>
      </c>
      <c r="F1850" s="158">
        <v>5.5198</v>
      </c>
      <c r="G1850" s="158">
        <v>5.5198</v>
      </c>
      <c r="H1850" s="158">
        <v>3.6928000000000001</v>
      </c>
      <c r="I1850" s="158">
        <v>3.7852000000000001</v>
      </c>
      <c r="J1850" s="158">
        <v>4.0019</v>
      </c>
      <c r="K1850" s="158">
        <v>3.1114999999999999</v>
      </c>
      <c r="L1850" s="158">
        <v>3.3267000000000002</v>
      </c>
      <c r="M1850" s="158">
        <v>3.2164000000000001</v>
      </c>
      <c r="N1850" s="158">
        <v>3.2094999999999998</v>
      </c>
      <c r="O1850" s="158">
        <v>3.9142999999999999</v>
      </c>
      <c r="P1850" s="158">
        <v>1.9114</v>
      </c>
      <c r="Q1850" s="158">
        <v>4.3036000000000003</v>
      </c>
      <c r="R1850" s="158">
        <v>3.2423999999999999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44774</v>
      </c>
      <c r="E1851" s="158">
        <v>14.003299999999999</v>
      </c>
      <c r="F1851" s="158">
        <v>5.0414000000000003</v>
      </c>
      <c r="G1851" s="158">
        <v>5.0414000000000003</v>
      </c>
      <c r="H1851" s="158">
        <v>3.2042999999999999</v>
      </c>
      <c r="I1851" s="158">
        <v>3.2808999999999999</v>
      </c>
      <c r="J1851" s="158">
        <v>3.5082</v>
      </c>
      <c r="K1851" s="158">
        <v>2.6156999999999999</v>
      </c>
      <c r="L1851" s="158">
        <v>2.8210999999999999</v>
      </c>
      <c r="M1851" s="158">
        <v>2.6901000000000002</v>
      </c>
      <c r="N1851" s="158">
        <v>2.6040999999999999</v>
      </c>
      <c r="O1851" s="158">
        <v>3.5478000000000001</v>
      </c>
      <c r="P1851" s="158">
        <v>1.5849</v>
      </c>
      <c r="Q1851" s="158">
        <v>3.8527</v>
      </c>
      <c r="R1851" s="158">
        <v>2.6966000000000001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44774</v>
      </c>
      <c r="E1854" s="158">
        <v>3321.1954999999998</v>
      </c>
      <c r="F1854" s="158">
        <v>8.2088999999999999</v>
      </c>
      <c r="G1854" s="158">
        <v>8.2088999999999999</v>
      </c>
      <c r="H1854" s="158">
        <v>4.5479000000000003</v>
      </c>
      <c r="I1854" s="158">
        <v>3.4535999999999998</v>
      </c>
      <c r="J1854" s="158">
        <v>5.0808</v>
      </c>
      <c r="K1854" s="158">
        <v>3.6797</v>
      </c>
      <c r="L1854" s="158">
        <v>3.8540999999999999</v>
      </c>
      <c r="M1854" s="158">
        <v>3.9552999999999998</v>
      </c>
      <c r="N1854" s="158">
        <v>3.8477000000000001</v>
      </c>
      <c r="O1854" s="158">
        <v>4.4321000000000002</v>
      </c>
      <c r="P1854" s="158">
        <v>5.0736999999999997</v>
      </c>
      <c r="Q1854" s="158">
        <v>5.9802999999999997</v>
      </c>
      <c r="R1854" s="158">
        <v>6.6022999999999996</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44774</v>
      </c>
      <c r="E1855" s="158">
        <v>3582.1037999999999</v>
      </c>
      <c r="F1855" s="158">
        <v>9.0098000000000003</v>
      </c>
      <c r="G1855" s="158">
        <v>9.0098000000000003</v>
      </c>
      <c r="H1855" s="158">
        <v>5.3491999999999997</v>
      </c>
      <c r="I1855" s="158">
        <v>4.2553999999999998</v>
      </c>
      <c r="J1855" s="158">
        <v>5.8848000000000003</v>
      </c>
      <c r="K1855" s="158">
        <v>4.4884000000000004</v>
      </c>
      <c r="L1855" s="158">
        <v>4.6704999999999997</v>
      </c>
      <c r="M1855" s="158">
        <v>4.7930000000000001</v>
      </c>
      <c r="N1855" s="158">
        <v>4.7095000000000002</v>
      </c>
      <c r="O1855" s="158">
        <v>5.2686999999999999</v>
      </c>
      <c r="P1855" s="158">
        <v>5.9382000000000001</v>
      </c>
      <c r="Q1855" s="158">
        <v>7.109</v>
      </c>
      <c r="R1855" s="158">
        <v>7.4680999999999997</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44774</v>
      </c>
      <c r="E1858" s="158">
        <v>28.289400000000001</v>
      </c>
      <c r="F1858" s="158">
        <v>6.1962999999999999</v>
      </c>
      <c r="G1858" s="158">
        <v>6.1962999999999999</v>
      </c>
      <c r="H1858" s="158">
        <v>4.0766</v>
      </c>
      <c r="I1858" s="158">
        <v>3.7654999999999998</v>
      </c>
      <c r="J1858" s="158">
        <v>4.6715999999999998</v>
      </c>
      <c r="K1858" s="158">
        <v>3.3168000000000002</v>
      </c>
      <c r="L1858" s="158">
        <v>3.5758999999999999</v>
      </c>
      <c r="M1858" s="158">
        <v>3.4872000000000001</v>
      </c>
      <c r="N1858" s="158">
        <v>3.3422999999999998</v>
      </c>
      <c r="O1858" s="158">
        <v>5.5839999999999996</v>
      </c>
      <c r="P1858" s="158">
        <v>6.9752999999999998</v>
      </c>
      <c r="Q1858" s="158">
        <v>7.6624999999999996</v>
      </c>
      <c r="R1858" s="158">
        <v>3.4731000000000001</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44774</v>
      </c>
      <c r="E1859" s="158">
        <v>29.0303</v>
      </c>
      <c r="F1859" s="158">
        <v>6.7931999999999997</v>
      </c>
      <c r="G1859" s="158">
        <v>6.7931999999999997</v>
      </c>
      <c r="H1859" s="158">
        <v>4.6741999999999999</v>
      </c>
      <c r="I1859" s="158">
        <v>4.3719999999999999</v>
      </c>
      <c r="J1859" s="158">
        <v>5.2798999999999996</v>
      </c>
      <c r="K1859" s="158">
        <v>3.9167000000000001</v>
      </c>
      <c r="L1859" s="158">
        <v>4.1609999999999996</v>
      </c>
      <c r="M1859" s="158">
        <v>4.0542999999999996</v>
      </c>
      <c r="N1859" s="158">
        <v>3.8883999999999999</v>
      </c>
      <c r="O1859" s="158">
        <v>5.9343000000000004</v>
      </c>
      <c r="P1859" s="158">
        <v>7.3155999999999999</v>
      </c>
      <c r="Q1859" s="158">
        <v>8.2101000000000006</v>
      </c>
      <c r="R1859" s="158">
        <v>3.9851999999999999</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44774</v>
      </c>
      <c r="E1860" s="158">
        <v>4952.3913000000002</v>
      </c>
      <c r="F1860" s="158">
        <v>8.5595999999999997</v>
      </c>
      <c r="G1860" s="158">
        <v>8.5595999999999997</v>
      </c>
      <c r="H1860" s="158">
        <v>5.6521999999999997</v>
      </c>
      <c r="I1860" s="158">
        <v>4.6680999999999999</v>
      </c>
      <c r="J1860" s="158">
        <v>5.2744</v>
      </c>
      <c r="K1860" s="158">
        <v>3.4232</v>
      </c>
      <c r="L1860" s="158">
        <v>3.7694000000000001</v>
      </c>
      <c r="M1860" s="158">
        <v>3.7791000000000001</v>
      </c>
      <c r="N1860" s="158">
        <v>3.6671</v>
      </c>
      <c r="O1860" s="158">
        <v>4.9457000000000004</v>
      </c>
      <c r="P1860" s="158">
        <v>6.1284999999999998</v>
      </c>
      <c r="Q1860" s="158">
        <v>7.2168000000000001</v>
      </c>
      <c r="R1860" s="158">
        <v>3.7637</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44774</v>
      </c>
      <c r="E1861" s="158">
        <v>4897.4111000000003</v>
      </c>
      <c r="F1861" s="158">
        <v>8.3953000000000007</v>
      </c>
      <c r="G1861" s="158">
        <v>8.3953000000000007</v>
      </c>
      <c r="H1861" s="158">
        <v>5.4785000000000004</v>
      </c>
      <c r="I1861" s="158">
        <v>4.4907000000000004</v>
      </c>
      <c r="J1861" s="158">
        <v>5.0945999999999998</v>
      </c>
      <c r="K1861" s="158">
        <v>3.2416</v>
      </c>
      <c r="L1861" s="158">
        <v>3.5872999999999999</v>
      </c>
      <c r="M1861" s="158">
        <v>3.5949</v>
      </c>
      <c r="N1861" s="158">
        <v>3.4811000000000001</v>
      </c>
      <c r="O1861" s="158">
        <v>4.7637999999999998</v>
      </c>
      <c r="P1861" s="158">
        <v>5.9664000000000001</v>
      </c>
      <c r="Q1861" s="158">
        <v>7.0816999999999997</v>
      </c>
      <c r="R1861" s="158">
        <v>3.5781999999999998</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44774</v>
      </c>
      <c r="E1862" s="158">
        <v>2257.7046</v>
      </c>
      <c r="F1862" s="158">
        <v>6.4825999999999997</v>
      </c>
      <c r="G1862" s="158">
        <v>6.4825999999999997</v>
      </c>
      <c r="H1862" s="158">
        <v>4.1050000000000004</v>
      </c>
      <c r="I1862" s="158">
        <v>3.4222999999999999</v>
      </c>
      <c r="J1862" s="158">
        <v>3.9872999999999998</v>
      </c>
      <c r="K1862" s="158">
        <v>2.9213</v>
      </c>
      <c r="L1862" s="158">
        <v>2.9197000000000002</v>
      </c>
      <c r="M1862" s="158">
        <v>2.8654999999999999</v>
      </c>
      <c r="N1862" s="158">
        <v>2.7437999999999998</v>
      </c>
      <c r="O1862" s="158">
        <v>3.5548000000000002</v>
      </c>
      <c r="P1862" s="158">
        <v>3.6644000000000001</v>
      </c>
      <c r="Q1862" s="158">
        <v>5.7351000000000001</v>
      </c>
      <c r="R1862" s="158">
        <v>2.7726000000000002</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44774</v>
      </c>
      <c r="E1863" s="158">
        <v>2376.0282999999999</v>
      </c>
      <c r="F1863" s="158">
        <v>7.7431999999999999</v>
      </c>
      <c r="G1863" s="158">
        <v>7.7431999999999999</v>
      </c>
      <c r="H1863" s="158">
        <v>5.3662999999999998</v>
      </c>
      <c r="I1863" s="158">
        <v>4.6845999999999997</v>
      </c>
      <c r="J1863" s="158">
        <v>5.2519999999999998</v>
      </c>
      <c r="K1863" s="158">
        <v>4.1474000000000002</v>
      </c>
      <c r="L1863" s="158">
        <v>4.1798999999999999</v>
      </c>
      <c r="M1863" s="158">
        <v>4.0308000000000002</v>
      </c>
      <c r="N1863" s="158">
        <v>3.8247</v>
      </c>
      <c r="O1863" s="158">
        <v>4.4827000000000004</v>
      </c>
      <c r="P1863" s="158">
        <v>4.5717999999999996</v>
      </c>
      <c r="Q1863" s="158">
        <v>6.6134000000000004</v>
      </c>
      <c r="R1863" s="158">
        <v>3.7321</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44774</v>
      </c>
      <c r="E1866" s="158">
        <v>12.060700000000001</v>
      </c>
      <c r="F1866" s="158">
        <v>8.5807000000000002</v>
      </c>
      <c r="G1866" s="158">
        <v>8.5807000000000002</v>
      </c>
      <c r="H1866" s="158">
        <v>5.1932</v>
      </c>
      <c r="I1866" s="158">
        <v>4.5258000000000003</v>
      </c>
      <c r="J1866" s="158">
        <v>5.2363</v>
      </c>
      <c r="K1866" s="158">
        <v>3.9220000000000002</v>
      </c>
      <c r="L1866" s="158">
        <v>4.1048</v>
      </c>
      <c r="M1866" s="158">
        <v>4.1170999999999998</v>
      </c>
      <c r="N1866" s="158">
        <v>4.0381999999999998</v>
      </c>
      <c r="O1866" s="158">
        <v>4.9671000000000003</v>
      </c>
      <c r="P1866" s="158"/>
      <c r="Q1866" s="158">
        <v>5.4574999999999996</v>
      </c>
      <c r="R1866" s="158">
        <v>4.0475000000000003</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44774</v>
      </c>
      <c r="E1867" s="158">
        <v>11.758800000000001</v>
      </c>
      <c r="F1867" s="158">
        <v>7.8686999999999996</v>
      </c>
      <c r="G1867" s="158">
        <v>7.8686999999999996</v>
      </c>
      <c r="H1867" s="158">
        <v>4.3936999999999999</v>
      </c>
      <c r="I1867" s="158">
        <v>3.7302</v>
      </c>
      <c r="J1867" s="158">
        <v>4.4728000000000003</v>
      </c>
      <c r="K1867" s="158">
        <v>3.1324000000000001</v>
      </c>
      <c r="L1867" s="158">
        <v>3.3172000000000001</v>
      </c>
      <c r="M1867" s="158">
        <v>3.327</v>
      </c>
      <c r="N1867" s="158">
        <v>3.2338</v>
      </c>
      <c r="O1867" s="158">
        <v>4.1776</v>
      </c>
      <c r="P1867" s="158"/>
      <c r="Q1867" s="158">
        <v>4.7020999999999997</v>
      </c>
      <c r="R1867" s="158">
        <v>3.2538</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44774</v>
      </c>
      <c r="E1868" s="158">
        <v>3692.3499000000002</v>
      </c>
      <c r="F1868" s="158">
        <v>8.0802999999999994</v>
      </c>
      <c r="G1868" s="158">
        <v>8.0802999999999994</v>
      </c>
      <c r="H1868" s="158">
        <v>4.8308999999999997</v>
      </c>
      <c r="I1868" s="158">
        <v>4.4973000000000001</v>
      </c>
      <c r="J1868" s="158">
        <v>5.4867999999999997</v>
      </c>
      <c r="K1868" s="158">
        <v>3.8018000000000001</v>
      </c>
      <c r="L1868" s="158">
        <v>4.0361000000000002</v>
      </c>
      <c r="M1868" s="158">
        <v>3.9584999999999999</v>
      </c>
      <c r="N1868" s="158">
        <v>6.7196999999999996</v>
      </c>
      <c r="O1868" s="158">
        <v>5.9828000000000001</v>
      </c>
      <c r="P1868" s="158">
        <v>5.7872000000000003</v>
      </c>
      <c r="Q1868" s="158">
        <v>7.4897</v>
      </c>
      <c r="R1868" s="158">
        <v>5.5327000000000002</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44774</v>
      </c>
      <c r="E1869" s="158">
        <v>3497.9695999999999</v>
      </c>
      <c r="F1869" s="158">
        <v>7.5601000000000003</v>
      </c>
      <c r="G1869" s="158">
        <v>7.5601000000000003</v>
      </c>
      <c r="H1869" s="158">
        <v>4.3103999999999996</v>
      </c>
      <c r="I1869" s="158">
        <v>3.9763999999999999</v>
      </c>
      <c r="J1869" s="158">
        <v>4.9644000000000004</v>
      </c>
      <c r="K1869" s="158">
        <v>3.2462</v>
      </c>
      <c r="L1869" s="158">
        <v>3.4605999999999999</v>
      </c>
      <c r="M1869" s="158">
        <v>3.3727999999999998</v>
      </c>
      <c r="N1869" s="158">
        <v>6.1143000000000001</v>
      </c>
      <c r="O1869" s="158">
        <v>5.3974000000000002</v>
      </c>
      <c r="P1869" s="158">
        <v>5.1824000000000003</v>
      </c>
      <c r="Q1869" s="158">
        <v>6.8358999999999996</v>
      </c>
      <c r="R1869" s="158">
        <v>4.9592999999999998</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44774</v>
      </c>
      <c r="E1870" s="158">
        <v>1153.0924</v>
      </c>
      <c r="F1870" s="158">
        <v>6.7217000000000002</v>
      </c>
      <c r="G1870" s="158">
        <v>6.7217000000000002</v>
      </c>
      <c r="H1870" s="158">
        <v>4.0739000000000001</v>
      </c>
      <c r="I1870" s="158">
        <v>4.0690999999999997</v>
      </c>
      <c r="J1870" s="158">
        <v>4.6044999999999998</v>
      </c>
      <c r="K1870" s="158">
        <v>3.5699000000000001</v>
      </c>
      <c r="L1870" s="158">
        <v>3.7504</v>
      </c>
      <c r="M1870" s="158">
        <v>3.6183000000000001</v>
      </c>
      <c r="N1870" s="158">
        <v>4.1707000000000001</v>
      </c>
      <c r="O1870" s="158">
        <v>4.4360999999999997</v>
      </c>
      <c r="P1870" s="158"/>
      <c r="Q1870" s="158">
        <v>4.6166999999999998</v>
      </c>
      <c r="R1870" s="158">
        <v>4.2861000000000002</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44774</v>
      </c>
      <c r="E1871" s="158">
        <v>1133.2001</v>
      </c>
      <c r="F1871" s="158">
        <v>6.0218999999999996</v>
      </c>
      <c r="G1871" s="158">
        <v>6.0218999999999996</v>
      </c>
      <c r="H1871" s="158">
        <v>3.3736000000000002</v>
      </c>
      <c r="I1871" s="158">
        <v>3.3683999999999998</v>
      </c>
      <c r="J1871" s="158">
        <v>3.9020999999999999</v>
      </c>
      <c r="K1871" s="158">
        <v>2.8641999999999999</v>
      </c>
      <c r="L1871" s="158">
        <v>3.0400999999999998</v>
      </c>
      <c r="M1871" s="158">
        <v>2.9567999999999999</v>
      </c>
      <c r="N1871" s="158">
        <v>3.5390999999999999</v>
      </c>
      <c r="O1871" s="158">
        <v>3.8650000000000002</v>
      </c>
      <c r="P1871" s="158"/>
      <c r="Q1871" s="158">
        <v>4.0415000000000001</v>
      </c>
      <c r="R1871" s="158">
        <v>3.7098</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7.8936886792452823</v>
      </c>
      <c r="G1872" s="160">
        <v>7.8936886792452823</v>
      </c>
      <c r="H1872" s="160">
        <v>4.8820999999999994</v>
      </c>
      <c r="I1872" s="160">
        <v>4.2900679245283024</v>
      </c>
      <c r="J1872" s="160">
        <v>5.0230471698113224</v>
      </c>
      <c r="K1872" s="160">
        <v>3.5975415094339631</v>
      </c>
      <c r="L1872" s="160">
        <v>3.9595547169811329</v>
      </c>
      <c r="M1872" s="160">
        <v>4.0107245283018864</v>
      </c>
      <c r="N1872" s="160">
        <v>4.0665301886792449</v>
      </c>
      <c r="O1872" s="160">
        <v>5.0083066666666669</v>
      </c>
      <c r="P1872" s="160">
        <v>5.686412121212121</v>
      </c>
      <c r="Q1872" s="160">
        <v>6.2241188679245267</v>
      </c>
      <c r="R1872" s="160">
        <v>4.150221568627452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7.9268999999999998</v>
      </c>
      <c r="G1873" s="160">
        <v>7.9268999999999998</v>
      </c>
      <c r="H1873" s="160">
        <v>4.8631000000000002</v>
      </c>
      <c r="I1873" s="160">
        <v>4.28</v>
      </c>
      <c r="J1873" s="160">
        <v>5.0594999999999999</v>
      </c>
      <c r="K1873" s="160">
        <v>3.5895000000000001</v>
      </c>
      <c r="L1873" s="160">
        <v>3.8054999999999999</v>
      </c>
      <c r="M1873" s="160">
        <v>3.766</v>
      </c>
      <c r="N1873" s="160">
        <v>3.7343000000000002</v>
      </c>
      <c r="O1873" s="160">
        <v>4.8000999999999996</v>
      </c>
      <c r="P1873" s="160">
        <v>5.8285999999999998</v>
      </c>
      <c r="Q1873" s="160">
        <v>6.6829000000000001</v>
      </c>
      <c r="R1873" s="160">
        <v>3.78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44774</v>
      </c>
      <c r="E1876" s="158">
        <v>70.4803</v>
      </c>
      <c r="F1876" s="158">
        <v>1.17</v>
      </c>
      <c r="G1876" s="158">
        <v>1.17</v>
      </c>
      <c r="H1876" s="158">
        <v>3.3071999999999999</v>
      </c>
      <c r="I1876" s="158">
        <v>6.431</v>
      </c>
      <c r="J1876" s="158">
        <v>12.405900000000001</v>
      </c>
      <c r="K1876" s="158">
        <v>-2.3567</v>
      </c>
      <c r="L1876" s="158">
        <v>-4.5951000000000004</v>
      </c>
      <c r="M1876" s="158">
        <v>-6.0591999999999997</v>
      </c>
      <c r="N1876" s="158">
        <v>0.77339999999999998</v>
      </c>
      <c r="O1876" s="158">
        <v>15.9283</v>
      </c>
      <c r="P1876" s="158">
        <v>4.8472999999999997</v>
      </c>
      <c r="Q1876" s="158">
        <v>14.5707</v>
      </c>
      <c r="R1876" s="158">
        <v>31.441400000000002</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44774</v>
      </c>
      <c r="E1877" s="158">
        <v>77.336699999999993</v>
      </c>
      <c r="F1877" s="158">
        <v>1.1777</v>
      </c>
      <c r="G1877" s="158">
        <v>1.1777</v>
      </c>
      <c r="H1877" s="158">
        <v>3.3256000000000001</v>
      </c>
      <c r="I1877" s="158">
        <v>6.4683999999999999</v>
      </c>
      <c r="J1877" s="158">
        <v>12.4937</v>
      </c>
      <c r="K1877" s="158">
        <v>-2.1214</v>
      </c>
      <c r="L1877" s="158">
        <v>-4.1539000000000001</v>
      </c>
      <c r="M1877" s="158">
        <v>-5.4158999999999997</v>
      </c>
      <c r="N1877" s="158">
        <v>1.708</v>
      </c>
      <c r="O1877" s="158">
        <v>17.091799999999999</v>
      </c>
      <c r="P1877" s="158">
        <v>5.9977</v>
      </c>
      <c r="Q1877" s="158">
        <v>16.1328</v>
      </c>
      <c r="R1877" s="158">
        <v>32.697299999999998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44774</v>
      </c>
      <c r="E1878" s="158">
        <v>12.964</v>
      </c>
      <c r="F1878" s="158">
        <v>0.6522</v>
      </c>
      <c r="G1878" s="158">
        <v>0.6522</v>
      </c>
      <c r="H1878" s="158">
        <v>2.4660000000000002</v>
      </c>
      <c r="I1878" s="158">
        <v>4.6835000000000004</v>
      </c>
      <c r="J1878" s="158">
        <v>8.5126000000000008</v>
      </c>
      <c r="K1878" s="158">
        <v>1.3287</v>
      </c>
      <c r="L1878" s="158">
        <v>-1.7729999999999999</v>
      </c>
      <c r="M1878" s="158">
        <v>-3.2970000000000002</v>
      </c>
      <c r="N1878" s="158">
        <v>9.2600000000000002E-2</v>
      </c>
      <c r="O1878" s="158"/>
      <c r="P1878" s="158"/>
      <c r="Q1878" s="158">
        <v>17.137899999999998</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44774</v>
      </c>
      <c r="E1879" s="158">
        <v>12.804</v>
      </c>
      <c r="F1879" s="158">
        <v>0.64459999999999995</v>
      </c>
      <c r="G1879" s="158">
        <v>0.64459999999999995</v>
      </c>
      <c r="H1879" s="158">
        <v>2.4483999999999999</v>
      </c>
      <c r="I1879" s="158">
        <v>4.6505999999999998</v>
      </c>
      <c r="J1879" s="158">
        <v>8.4441000000000006</v>
      </c>
      <c r="K1879" s="158">
        <v>1.1374</v>
      </c>
      <c r="L1879" s="158">
        <v>-2.1324999999999998</v>
      </c>
      <c r="M1879" s="158">
        <v>-3.8450000000000002</v>
      </c>
      <c r="N1879" s="158">
        <v>-0.65949999999999998</v>
      </c>
      <c r="O1879" s="158"/>
      <c r="P1879" s="158"/>
      <c r="Q1879" s="158">
        <v>16.254799999999999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44774</v>
      </c>
      <c r="E1880" s="158">
        <v>424.59800000000001</v>
      </c>
      <c r="F1880" s="158">
        <v>1.127</v>
      </c>
      <c r="G1880" s="158">
        <v>1.127</v>
      </c>
      <c r="H1880" s="158">
        <v>2.9538000000000002</v>
      </c>
      <c r="I1880" s="158">
        <v>5.6288</v>
      </c>
      <c r="J1880" s="158">
        <v>9.9274000000000004</v>
      </c>
      <c r="K1880" s="158">
        <v>0.4526</v>
      </c>
      <c r="L1880" s="158">
        <v>-4.3574999999999999</v>
      </c>
      <c r="M1880" s="158">
        <v>-4.7824</v>
      </c>
      <c r="N1880" s="158">
        <v>6.6307</v>
      </c>
      <c r="O1880" s="158">
        <v>16.797899999999998</v>
      </c>
      <c r="P1880" s="158">
        <v>9.6709999999999994</v>
      </c>
      <c r="Q1880" s="158">
        <v>14.049099999999999</v>
      </c>
      <c r="R1880" s="158">
        <v>28.525600000000001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44774</v>
      </c>
      <c r="E1881" s="158">
        <v>462.30599999999998</v>
      </c>
      <c r="F1881" s="158">
        <v>1.1359999999999999</v>
      </c>
      <c r="G1881" s="158">
        <v>1.1359999999999999</v>
      </c>
      <c r="H1881" s="158">
        <v>2.9746999999999999</v>
      </c>
      <c r="I1881" s="158">
        <v>5.6715999999999998</v>
      </c>
      <c r="J1881" s="158">
        <v>10.0244</v>
      </c>
      <c r="K1881" s="158">
        <v>0.70709999999999995</v>
      </c>
      <c r="L1881" s="158">
        <v>-3.9121000000000001</v>
      </c>
      <c r="M1881" s="158">
        <v>-4.0991999999999997</v>
      </c>
      <c r="N1881" s="158">
        <v>7.6444000000000001</v>
      </c>
      <c r="O1881" s="158">
        <v>17.875900000000001</v>
      </c>
      <c r="P1881" s="158">
        <v>10.8034</v>
      </c>
      <c r="Q1881" s="158">
        <v>15.429600000000001</v>
      </c>
      <c r="R1881" s="158">
        <v>29.73</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44774</v>
      </c>
      <c r="E1882" s="158">
        <v>257.70999999999998</v>
      </c>
      <c r="F1882" s="158">
        <v>1.2096</v>
      </c>
      <c r="G1882" s="158">
        <v>1.2096</v>
      </c>
      <c r="H1882" s="158">
        <v>3.6686999999999999</v>
      </c>
      <c r="I1882" s="158">
        <v>5.0933999999999999</v>
      </c>
      <c r="J1882" s="158">
        <v>8.7292000000000005</v>
      </c>
      <c r="K1882" s="158">
        <v>1.337</v>
      </c>
      <c r="L1882" s="158">
        <v>0.64039999999999997</v>
      </c>
      <c r="M1882" s="158">
        <v>3.6312000000000002</v>
      </c>
      <c r="N1882" s="158">
        <v>16.437000000000001</v>
      </c>
      <c r="O1882" s="158">
        <v>23.1723</v>
      </c>
      <c r="P1882" s="158">
        <v>13.2403</v>
      </c>
      <c r="Q1882" s="158">
        <v>19.819500000000001</v>
      </c>
      <c r="R1882" s="158">
        <v>33.424300000000002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44774</v>
      </c>
      <c r="E1883" s="158">
        <v>278.77999999999997</v>
      </c>
      <c r="F1883" s="158">
        <v>1.2125999999999999</v>
      </c>
      <c r="G1883" s="158">
        <v>1.2125999999999999</v>
      </c>
      <c r="H1883" s="158">
        <v>3.6781000000000001</v>
      </c>
      <c r="I1883" s="158">
        <v>5.1166999999999998</v>
      </c>
      <c r="J1883" s="158">
        <v>8.7795000000000005</v>
      </c>
      <c r="K1883" s="158">
        <v>1.4742</v>
      </c>
      <c r="L1883" s="158">
        <v>0.92679999999999996</v>
      </c>
      <c r="M1883" s="158">
        <v>4.0884</v>
      </c>
      <c r="N1883" s="158">
        <v>17.119700000000002</v>
      </c>
      <c r="O1883" s="158">
        <v>23.8535</v>
      </c>
      <c r="P1883" s="158">
        <v>14.002800000000001</v>
      </c>
      <c r="Q1883" s="158">
        <v>17.786200000000001</v>
      </c>
      <c r="R1883" s="158">
        <v>34.161099999999998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44774</v>
      </c>
      <c r="E1884" s="158">
        <v>16.420000000000002</v>
      </c>
      <c r="F1884" s="158">
        <v>1.2330000000000001</v>
      </c>
      <c r="G1884" s="158">
        <v>1.2330000000000001</v>
      </c>
      <c r="H1884" s="158">
        <v>4.1218000000000004</v>
      </c>
      <c r="I1884" s="158">
        <v>6.4851000000000001</v>
      </c>
      <c r="J1884" s="158">
        <v>10.721500000000001</v>
      </c>
      <c r="K1884" s="158">
        <v>0.98399999999999999</v>
      </c>
      <c r="L1884" s="158">
        <v>-2.3780999999999999</v>
      </c>
      <c r="M1884" s="158">
        <v>-3.2410000000000001</v>
      </c>
      <c r="N1884" s="158">
        <v>7.0404</v>
      </c>
      <c r="O1884" s="158">
        <v>17.9575</v>
      </c>
      <c r="P1884" s="158"/>
      <c r="Q1884" s="158">
        <v>13.374499999999999</v>
      </c>
      <c r="R1884" s="158">
        <v>29.002099999999999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44774</v>
      </c>
      <c r="E1885" s="158">
        <v>15.72</v>
      </c>
      <c r="F1885" s="158">
        <v>1.2234</v>
      </c>
      <c r="G1885" s="158">
        <v>1.2234</v>
      </c>
      <c r="H1885" s="158">
        <v>4.1749999999999998</v>
      </c>
      <c r="I1885" s="158">
        <v>6.5041000000000002</v>
      </c>
      <c r="J1885" s="158">
        <v>10.7042</v>
      </c>
      <c r="K1885" s="158">
        <v>0.83389999999999997</v>
      </c>
      <c r="L1885" s="158">
        <v>-2.7227999999999999</v>
      </c>
      <c r="M1885" s="158">
        <v>-3.7944</v>
      </c>
      <c r="N1885" s="158">
        <v>6.2161999999999997</v>
      </c>
      <c r="O1885" s="158">
        <v>17.003499999999999</v>
      </c>
      <c r="P1885" s="158"/>
      <c r="Q1885" s="158">
        <v>12.1311</v>
      </c>
      <c r="R1885" s="158">
        <v>27.988299999999999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44774</v>
      </c>
      <c r="E1886" s="158">
        <v>97.22</v>
      </c>
      <c r="F1886" s="158">
        <v>1.387</v>
      </c>
      <c r="G1886" s="158">
        <v>1.387</v>
      </c>
      <c r="H1886" s="158">
        <v>2.3799000000000001</v>
      </c>
      <c r="I1886" s="158">
        <v>4.6614000000000004</v>
      </c>
      <c r="J1886" s="158">
        <v>10.4396</v>
      </c>
      <c r="K1886" s="158">
        <v>-1.0483</v>
      </c>
      <c r="L1886" s="158">
        <v>-2.8189000000000002</v>
      </c>
      <c r="M1886" s="158">
        <v>2.4554999999999998</v>
      </c>
      <c r="N1886" s="158">
        <v>10.9184</v>
      </c>
      <c r="O1886" s="158">
        <v>26.619499999999999</v>
      </c>
      <c r="P1886" s="158">
        <v>12.9712</v>
      </c>
      <c r="Q1886" s="158">
        <v>16.826899999999998</v>
      </c>
      <c r="R1886" s="158">
        <v>51.0715</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44774</v>
      </c>
      <c r="E1887" s="158">
        <v>88.52</v>
      </c>
      <c r="F1887" s="158">
        <v>1.3858999999999999</v>
      </c>
      <c r="G1887" s="158">
        <v>1.3858999999999999</v>
      </c>
      <c r="H1887" s="158">
        <v>2.3589000000000002</v>
      </c>
      <c r="I1887" s="158">
        <v>4.6212</v>
      </c>
      <c r="J1887" s="158">
        <v>10.346500000000001</v>
      </c>
      <c r="K1887" s="158">
        <v>-1.3265</v>
      </c>
      <c r="L1887" s="158">
        <v>-3.3412999999999999</v>
      </c>
      <c r="M1887" s="158">
        <v>1.6186</v>
      </c>
      <c r="N1887" s="158">
        <v>9.7173999999999996</v>
      </c>
      <c r="O1887" s="158">
        <v>25.262599999999999</v>
      </c>
      <c r="P1887" s="158">
        <v>11.719099999999999</v>
      </c>
      <c r="Q1887" s="158">
        <v>16.3367</v>
      </c>
      <c r="R1887" s="158">
        <v>49.447600000000001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44774</v>
      </c>
      <c r="E1888" s="158">
        <v>19.256799999999998</v>
      </c>
      <c r="F1888" s="158">
        <v>0.91969999999999996</v>
      </c>
      <c r="G1888" s="158">
        <v>0.91969999999999996</v>
      </c>
      <c r="H1888" s="158">
        <v>2.8252000000000002</v>
      </c>
      <c r="I1888" s="158">
        <v>5.7188999999999997</v>
      </c>
      <c r="J1888" s="158">
        <v>9.6173000000000002</v>
      </c>
      <c r="K1888" s="158">
        <v>2.1575000000000002</v>
      </c>
      <c r="L1888" s="158">
        <v>-2.7812000000000001</v>
      </c>
      <c r="M1888" s="158">
        <v>-3.0127999999999999</v>
      </c>
      <c r="N1888" s="158">
        <v>8.1302000000000003</v>
      </c>
      <c r="O1888" s="158">
        <v>18.638400000000001</v>
      </c>
      <c r="P1888" s="158">
        <v>6.8308</v>
      </c>
      <c r="Q1888" s="158">
        <v>9.9562000000000008</v>
      </c>
      <c r="R1888" s="158">
        <v>28.465399999999999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44774</v>
      </c>
      <c r="E1889" s="158">
        <v>16.8614</v>
      </c>
      <c r="F1889" s="158">
        <v>0.90480000000000005</v>
      </c>
      <c r="G1889" s="158">
        <v>0.90480000000000005</v>
      </c>
      <c r="H1889" s="158">
        <v>2.7902</v>
      </c>
      <c r="I1889" s="158">
        <v>5.6445999999999996</v>
      </c>
      <c r="J1889" s="158">
        <v>9.4490999999999996</v>
      </c>
      <c r="K1889" s="158">
        <v>1.6842999999999999</v>
      </c>
      <c r="L1889" s="158">
        <v>-3.6431</v>
      </c>
      <c r="M1889" s="158">
        <v>-4.3037000000000001</v>
      </c>
      <c r="N1889" s="158">
        <v>6.2054999999999998</v>
      </c>
      <c r="O1889" s="158">
        <v>16.373000000000001</v>
      </c>
      <c r="P1889" s="158">
        <v>4.9646999999999997</v>
      </c>
      <c r="Q1889" s="158">
        <v>7.8608000000000002</v>
      </c>
      <c r="R1889" s="158">
        <v>25.821200000000001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44774</v>
      </c>
      <c r="E1890" s="158">
        <v>400.34452959547099</v>
      </c>
      <c r="F1890" s="158">
        <v>1.0228999999999999</v>
      </c>
      <c r="G1890" s="158">
        <v>1.0228999999999999</v>
      </c>
      <c r="H1890" s="158">
        <v>2.6541000000000001</v>
      </c>
      <c r="I1890" s="158">
        <v>5.0743</v>
      </c>
      <c r="J1890" s="158">
        <v>9.2446000000000002</v>
      </c>
      <c r="K1890" s="158">
        <v>1.02</v>
      </c>
      <c r="L1890" s="158">
        <v>-5.4703999999999997</v>
      </c>
      <c r="M1890" s="158">
        <v>-6.1341000000000001</v>
      </c>
      <c r="N1890" s="158">
        <v>3.9260000000000002</v>
      </c>
      <c r="O1890" s="158">
        <v>18.863099999999999</v>
      </c>
      <c r="P1890" s="158">
        <v>9.5838000000000001</v>
      </c>
      <c r="Q1890" s="158">
        <v>15.780900000000001</v>
      </c>
      <c r="R1890" s="158">
        <v>29.034300000000002</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44774</v>
      </c>
      <c r="E1891" s="158">
        <v>54.093699999999998</v>
      </c>
      <c r="F1891" s="158">
        <v>1.0298</v>
      </c>
      <c r="G1891" s="158">
        <v>1.0298</v>
      </c>
      <c r="H1891" s="158">
        <v>2.6701000000000001</v>
      </c>
      <c r="I1891" s="158">
        <v>5.1028000000000002</v>
      </c>
      <c r="J1891" s="158">
        <v>9.3066999999999993</v>
      </c>
      <c r="K1891" s="158">
        <v>1.1942999999999999</v>
      </c>
      <c r="L1891" s="158">
        <v>-5.1803999999999997</v>
      </c>
      <c r="M1891" s="158">
        <v>-5.6723999999999997</v>
      </c>
      <c r="N1891" s="158">
        <v>4.6121999999999996</v>
      </c>
      <c r="O1891" s="158">
        <v>19.639700000000001</v>
      </c>
      <c r="P1891" s="158">
        <v>10.298999999999999</v>
      </c>
      <c r="Q1891" s="158">
        <v>14.7339</v>
      </c>
      <c r="R1891" s="158">
        <v>29.878799999999998</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44774</v>
      </c>
      <c r="E1892" s="158">
        <v>61.331000000000003</v>
      </c>
      <c r="F1892" s="158">
        <v>1.325</v>
      </c>
      <c r="G1892" s="158">
        <v>1.325</v>
      </c>
      <c r="H1892" s="158">
        <v>3.3900999999999999</v>
      </c>
      <c r="I1892" s="158">
        <v>5.8342999999999998</v>
      </c>
      <c r="J1892" s="158">
        <v>11.789400000000001</v>
      </c>
      <c r="K1892" s="158">
        <v>-1.6299999999999999E-2</v>
      </c>
      <c r="L1892" s="158">
        <v>-4.3989000000000003</v>
      </c>
      <c r="M1892" s="158">
        <v>-3.9045000000000001</v>
      </c>
      <c r="N1892" s="158">
        <v>7.3215000000000003</v>
      </c>
      <c r="O1892" s="158">
        <v>20.251999999999999</v>
      </c>
      <c r="P1892" s="158">
        <v>10.6799</v>
      </c>
      <c r="Q1892" s="158">
        <v>18.267700000000001</v>
      </c>
      <c r="R1892" s="158">
        <v>31.854800000000001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44774</v>
      </c>
      <c r="E1893" s="158">
        <v>56.529000000000003</v>
      </c>
      <c r="F1893" s="158">
        <v>1.3172999999999999</v>
      </c>
      <c r="G1893" s="158">
        <v>1.3172999999999999</v>
      </c>
      <c r="H1893" s="158">
        <v>3.3700999999999999</v>
      </c>
      <c r="I1893" s="158">
        <v>5.7942</v>
      </c>
      <c r="J1893" s="158">
        <v>11.6953</v>
      </c>
      <c r="K1893" s="158">
        <v>-0.2646</v>
      </c>
      <c r="L1893" s="158">
        <v>-4.8541999999999996</v>
      </c>
      <c r="M1893" s="158">
        <v>-4.5907999999999998</v>
      </c>
      <c r="N1893" s="158">
        <v>6.2895000000000003</v>
      </c>
      <c r="O1893" s="158">
        <v>19.093800000000002</v>
      </c>
      <c r="P1893" s="158">
        <v>9.6407000000000007</v>
      </c>
      <c r="Q1893" s="158">
        <v>14.775</v>
      </c>
      <c r="R1893" s="158">
        <v>30.596499999999999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44774</v>
      </c>
      <c r="E1894" s="158">
        <v>121.6216</v>
      </c>
      <c r="F1894" s="158">
        <v>1.0438000000000001</v>
      </c>
      <c r="G1894" s="158">
        <v>1.0438000000000001</v>
      </c>
      <c r="H1894" s="158">
        <v>3.0045999999999999</v>
      </c>
      <c r="I1894" s="158">
        <v>5.2759</v>
      </c>
      <c r="J1894" s="158">
        <v>10.434100000000001</v>
      </c>
      <c r="K1894" s="158">
        <v>-0.20469999999999999</v>
      </c>
      <c r="L1894" s="158">
        <v>-2.6463000000000001</v>
      </c>
      <c r="M1894" s="158">
        <v>-3.1404000000000001</v>
      </c>
      <c r="N1894" s="158">
        <v>7.2153</v>
      </c>
      <c r="O1894" s="158">
        <v>20.764299999999999</v>
      </c>
      <c r="P1894" s="158">
        <v>12.43</v>
      </c>
      <c r="Q1894" s="158">
        <v>15.673299999999999</v>
      </c>
      <c r="R1894" s="158">
        <v>33.358400000000003</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44774</v>
      </c>
      <c r="E1895" s="158">
        <v>130.3648</v>
      </c>
      <c r="F1895" s="158">
        <v>1.0495000000000001</v>
      </c>
      <c r="G1895" s="158">
        <v>1.0495000000000001</v>
      </c>
      <c r="H1895" s="158">
        <v>3.0186000000000002</v>
      </c>
      <c r="I1895" s="158">
        <v>5.3049999999999997</v>
      </c>
      <c r="J1895" s="158">
        <v>10.501099999999999</v>
      </c>
      <c r="K1895" s="158">
        <v>-1.67E-2</v>
      </c>
      <c r="L1895" s="158">
        <v>-2.2997000000000001</v>
      </c>
      <c r="M1895" s="158">
        <v>-2.6257999999999999</v>
      </c>
      <c r="N1895" s="158">
        <v>7.9646999999999997</v>
      </c>
      <c r="O1895" s="158">
        <v>21.563700000000001</v>
      </c>
      <c r="P1895" s="158">
        <v>13.2012</v>
      </c>
      <c r="Q1895" s="158">
        <v>14.9351</v>
      </c>
      <c r="R1895" s="158">
        <v>34.239199999999997</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44774</v>
      </c>
      <c r="E1896" s="158">
        <v>77.92</v>
      </c>
      <c r="F1896" s="158">
        <v>0.97189999999999999</v>
      </c>
      <c r="G1896" s="158">
        <v>0.97189999999999999</v>
      </c>
      <c r="H1896" s="158">
        <v>2.8919000000000001</v>
      </c>
      <c r="I1896" s="158">
        <v>5.2262000000000004</v>
      </c>
      <c r="J1896" s="158">
        <v>8.7508999999999997</v>
      </c>
      <c r="K1896" s="158">
        <v>3.0143</v>
      </c>
      <c r="L1896" s="158">
        <v>-0.14099999999999999</v>
      </c>
      <c r="M1896" s="158">
        <v>-2.6122000000000001</v>
      </c>
      <c r="N1896" s="158">
        <v>5.2972999999999999</v>
      </c>
      <c r="O1896" s="158">
        <v>14.148400000000001</v>
      </c>
      <c r="P1896" s="158">
        <v>8.6255000000000006</v>
      </c>
      <c r="Q1896" s="158">
        <v>13.3386</v>
      </c>
      <c r="R1896" s="158">
        <v>27.820799999999998</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44774</v>
      </c>
      <c r="E1897" s="158">
        <v>76.349999999999994</v>
      </c>
      <c r="F1897" s="158">
        <v>0.96540000000000004</v>
      </c>
      <c r="G1897" s="158">
        <v>0.96540000000000004</v>
      </c>
      <c r="H1897" s="158">
        <v>2.8837000000000002</v>
      </c>
      <c r="I1897" s="158">
        <v>5.2088000000000001</v>
      </c>
      <c r="J1897" s="158">
        <v>8.7141999999999999</v>
      </c>
      <c r="K1897" s="158">
        <v>2.8837000000000002</v>
      </c>
      <c r="L1897" s="158">
        <v>-0.39140000000000003</v>
      </c>
      <c r="M1897" s="158">
        <v>-2.9737</v>
      </c>
      <c r="N1897" s="158">
        <v>4.7755999999999998</v>
      </c>
      <c r="O1897" s="158">
        <v>13.579800000000001</v>
      </c>
      <c r="P1897" s="158">
        <v>8.1928000000000001</v>
      </c>
      <c r="Q1897" s="158">
        <v>13.0075</v>
      </c>
      <c r="R1897" s="158">
        <v>27.1828</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44774</v>
      </c>
      <c r="E1898" s="158">
        <v>196.67769999999999</v>
      </c>
      <c r="F1898" s="158">
        <v>1.0597000000000001</v>
      </c>
      <c r="G1898" s="158">
        <v>1.0597000000000001</v>
      </c>
      <c r="H1898" s="158">
        <v>2.4590999999999998</v>
      </c>
      <c r="I1898" s="158">
        <v>4.859</v>
      </c>
      <c r="J1898" s="158">
        <v>8.3625000000000007</v>
      </c>
      <c r="K1898" s="158">
        <v>1.431</v>
      </c>
      <c r="L1898" s="158">
        <v>-1.0730999999999999</v>
      </c>
      <c r="M1898" s="158">
        <v>-3.2753999999999999</v>
      </c>
      <c r="N1898" s="158">
        <v>9.4285999999999994</v>
      </c>
      <c r="O1898" s="158">
        <v>16.0077</v>
      </c>
      <c r="P1898" s="158">
        <v>8.625</v>
      </c>
      <c r="Q1898" s="158">
        <v>17.8889</v>
      </c>
      <c r="R1898" s="158">
        <v>23.5596</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44774</v>
      </c>
      <c r="E1899" s="158">
        <v>215.09790000000001</v>
      </c>
      <c r="F1899" s="158">
        <v>1.0683</v>
      </c>
      <c r="G1899" s="158">
        <v>1.0683</v>
      </c>
      <c r="H1899" s="158">
        <v>2.4799000000000002</v>
      </c>
      <c r="I1899" s="158">
        <v>4.9020000000000001</v>
      </c>
      <c r="J1899" s="158">
        <v>8.4594000000000005</v>
      </c>
      <c r="K1899" s="158">
        <v>1.7050000000000001</v>
      </c>
      <c r="L1899" s="158">
        <v>-0.56520000000000004</v>
      </c>
      <c r="M1899" s="158">
        <v>-2.5221</v>
      </c>
      <c r="N1899" s="158">
        <v>10.573600000000001</v>
      </c>
      <c r="O1899" s="158">
        <v>17.4239</v>
      </c>
      <c r="P1899" s="158">
        <v>9.9484999999999992</v>
      </c>
      <c r="Q1899" s="158">
        <v>16.2636</v>
      </c>
      <c r="R1899" s="158">
        <v>24.914999999999999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44774</v>
      </c>
      <c r="E1904" s="158">
        <v>414.61829999999998</v>
      </c>
      <c r="F1904" s="158">
        <v>1.1375999999999999</v>
      </c>
      <c r="G1904" s="158">
        <v>1.1375999999999999</v>
      </c>
      <c r="H1904" s="158">
        <v>2.9257</v>
      </c>
      <c r="I1904" s="158">
        <v>5.5785999999999998</v>
      </c>
      <c r="J1904" s="158">
        <v>10.620699999999999</v>
      </c>
      <c r="K1904" s="158">
        <v>2.6802999999999999</v>
      </c>
      <c r="L1904" s="158">
        <v>0.54649999999999999</v>
      </c>
      <c r="M1904" s="158">
        <v>0.75029999999999997</v>
      </c>
      <c r="N1904" s="158">
        <v>14.494899999999999</v>
      </c>
      <c r="O1904" s="158">
        <v>22.101600000000001</v>
      </c>
      <c r="P1904" s="158">
        <v>9.984</v>
      </c>
      <c r="Q1904" s="158">
        <v>17.200500000000002</v>
      </c>
      <c r="R1904" s="158">
        <v>42.404000000000003</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44774</v>
      </c>
      <c r="E1905" s="158">
        <v>446.42500000000001</v>
      </c>
      <c r="F1905" s="158">
        <v>1.1454</v>
      </c>
      <c r="G1905" s="158">
        <v>1.1454</v>
      </c>
      <c r="H1905" s="158">
        <v>2.9443999999999999</v>
      </c>
      <c r="I1905" s="158">
        <v>5.6166999999999998</v>
      </c>
      <c r="J1905" s="158">
        <v>10.712999999999999</v>
      </c>
      <c r="K1905" s="158">
        <v>2.9510000000000001</v>
      </c>
      <c r="L1905" s="158">
        <v>1.0396000000000001</v>
      </c>
      <c r="M1905" s="158">
        <v>1.4722</v>
      </c>
      <c r="N1905" s="158">
        <v>15.557399999999999</v>
      </c>
      <c r="O1905" s="158">
        <v>23.2424</v>
      </c>
      <c r="P1905" s="158">
        <v>10.9453</v>
      </c>
      <c r="Q1905" s="158">
        <v>14.1129</v>
      </c>
      <c r="R1905" s="158">
        <v>43.709400000000002</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44774</v>
      </c>
      <c r="E1906" s="158">
        <v>17.32</v>
      </c>
      <c r="F1906" s="158">
        <v>1.1681999999999999</v>
      </c>
      <c r="G1906" s="158">
        <v>1.1681999999999999</v>
      </c>
      <c r="H1906" s="158">
        <v>3.3412999999999999</v>
      </c>
      <c r="I1906" s="158">
        <v>4.9696999999999996</v>
      </c>
      <c r="J1906" s="158">
        <v>10.1081</v>
      </c>
      <c r="K1906" s="158">
        <v>2.4851999999999999</v>
      </c>
      <c r="L1906" s="158">
        <v>-0.63109999999999999</v>
      </c>
      <c r="M1906" s="158">
        <v>-1.5909</v>
      </c>
      <c r="N1906" s="158">
        <v>10.459199999999999</v>
      </c>
      <c r="O1906" s="158">
        <v>20.5562</v>
      </c>
      <c r="P1906" s="158"/>
      <c r="Q1906" s="158">
        <v>16.204000000000001</v>
      </c>
      <c r="R1906" s="158">
        <v>28.8811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44774</v>
      </c>
      <c r="E1907" s="158">
        <v>16.829999999999998</v>
      </c>
      <c r="F1907" s="158">
        <v>1.2025999999999999</v>
      </c>
      <c r="G1907" s="158">
        <v>1.2025999999999999</v>
      </c>
      <c r="H1907" s="158">
        <v>3.3149000000000002</v>
      </c>
      <c r="I1907" s="158">
        <v>4.9252000000000002</v>
      </c>
      <c r="J1907" s="158">
        <v>10.071899999999999</v>
      </c>
      <c r="K1907" s="158">
        <v>2.2479</v>
      </c>
      <c r="L1907" s="158">
        <v>-1.0582</v>
      </c>
      <c r="M1907" s="158">
        <v>-2.2080000000000002</v>
      </c>
      <c r="N1907" s="158">
        <v>9.5702999999999996</v>
      </c>
      <c r="O1907" s="158">
        <v>19.692499999999999</v>
      </c>
      <c r="P1907" s="158"/>
      <c r="Q1907" s="158">
        <v>15.2957</v>
      </c>
      <c r="R1907" s="158">
        <v>27.9084</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44774</v>
      </c>
      <c r="E1908" s="158">
        <v>106.4353</v>
      </c>
      <c r="F1908" s="158">
        <v>0.85440000000000005</v>
      </c>
      <c r="G1908" s="158">
        <v>0.85440000000000005</v>
      </c>
      <c r="H1908" s="158">
        <v>2.5926</v>
      </c>
      <c r="I1908" s="158">
        <v>5.2779999999999996</v>
      </c>
      <c r="J1908" s="158">
        <v>10.296799999999999</v>
      </c>
      <c r="K1908" s="158">
        <v>3.1042999999999998</v>
      </c>
      <c r="L1908" s="158">
        <v>-2.3342999999999998</v>
      </c>
      <c r="M1908" s="158">
        <v>-2.7890999999999999</v>
      </c>
      <c r="N1908" s="158">
        <v>6.4249000000000001</v>
      </c>
      <c r="O1908" s="158">
        <v>20.817699999999999</v>
      </c>
      <c r="P1908" s="158">
        <v>13.050800000000001</v>
      </c>
      <c r="Q1908" s="158">
        <v>13.2278</v>
      </c>
      <c r="R1908" s="158">
        <v>29.202400000000001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44774</v>
      </c>
      <c r="E1909" s="158">
        <v>99.302700000000002</v>
      </c>
      <c r="F1909" s="158">
        <v>0.84870000000000001</v>
      </c>
      <c r="G1909" s="158">
        <v>0.84870000000000001</v>
      </c>
      <c r="H1909" s="158">
        <v>2.5779999999999998</v>
      </c>
      <c r="I1909" s="158">
        <v>5.2474999999999996</v>
      </c>
      <c r="J1909" s="158">
        <v>10.2273</v>
      </c>
      <c r="K1909" s="158">
        <v>2.9064000000000001</v>
      </c>
      <c r="L1909" s="158">
        <v>-2.6932999999999998</v>
      </c>
      <c r="M1909" s="158">
        <v>-3.3279999999999998</v>
      </c>
      <c r="N1909" s="158">
        <v>5.6393000000000004</v>
      </c>
      <c r="O1909" s="158">
        <v>19.998200000000001</v>
      </c>
      <c r="P1909" s="158">
        <v>12.2531</v>
      </c>
      <c r="Q1909" s="158">
        <v>14.417899999999999</v>
      </c>
      <c r="R1909" s="158">
        <v>28.290500000000002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1.0864666666666665</v>
      </c>
      <c r="G1910" s="160">
        <v>1.0864666666666665</v>
      </c>
      <c r="H1910" s="160">
        <v>2.9997533333333339</v>
      </c>
      <c r="I1910" s="160">
        <v>5.3859166666666658</v>
      </c>
      <c r="J1910" s="160">
        <v>9.9963666666666668</v>
      </c>
      <c r="K1910" s="160">
        <v>1.07883</v>
      </c>
      <c r="L1910" s="160">
        <v>-2.3064566666666662</v>
      </c>
      <c r="M1910" s="160">
        <v>-2.5067266666666668</v>
      </c>
      <c r="N1910" s="160">
        <v>7.5841566666666678</v>
      </c>
      <c r="O1910" s="160">
        <v>19.439971428571422</v>
      </c>
      <c r="P1910" s="160">
        <v>10.104495833333333</v>
      </c>
      <c r="Q1910" s="160">
        <v>15.093003333333332</v>
      </c>
      <c r="R1910" s="160">
        <v>31.950421428571424</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1.1315</v>
      </c>
      <c r="G1911" s="160">
        <v>1.1315</v>
      </c>
      <c r="H1911" s="160">
        <v>2.9350499999999999</v>
      </c>
      <c r="I1911" s="160">
        <v>5.2616999999999994</v>
      </c>
      <c r="J1911" s="160">
        <v>10.09</v>
      </c>
      <c r="K1911" s="160">
        <v>1.2614999999999998</v>
      </c>
      <c r="L1911" s="160">
        <v>-2.5122</v>
      </c>
      <c r="M1911" s="160">
        <v>-3.1907000000000001</v>
      </c>
      <c r="N1911" s="160">
        <v>7.1278500000000005</v>
      </c>
      <c r="O1911" s="160">
        <v>19.366750000000003</v>
      </c>
      <c r="P1911" s="160">
        <v>10.141500000000001</v>
      </c>
      <c r="Q1911" s="160">
        <v>15.36265</v>
      </c>
      <c r="R1911" s="160">
        <v>29.466200000000001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44774</v>
      </c>
      <c r="C8" s="60">
        <f>VLOOKUP($A8,'Return Data'!$B$7:$R$2292,4,0)</f>
        <v>29.334399999999999</v>
      </c>
      <c r="D8" s="60">
        <f>VLOOKUP($A8,'Return Data'!$B$7:$R$2292,10,0)</f>
        <v>-0.1076</v>
      </c>
      <c r="E8" s="61">
        <f t="shared" ref="E8:E16" si="0">RANK(D8,D$8:D$16,0)</f>
        <v>8</v>
      </c>
      <c r="F8" s="60">
        <f>VLOOKUP($A8,'Return Data'!$B$7:$R$2292,11,0)</f>
        <v>-4.4264000000000001</v>
      </c>
      <c r="G8" s="61">
        <f t="shared" ref="G8:G16" si="1">RANK(F8,F$8:F$16,0)</f>
        <v>9</v>
      </c>
      <c r="H8" s="60">
        <f>VLOOKUP($A8,'Return Data'!$B$7:$R$2292,12,0)</f>
        <v>-5.7248000000000001</v>
      </c>
      <c r="I8" s="61">
        <f t="shared" ref="I8:I16" si="2">RANK(H8,H$8:H$16,0)</f>
        <v>9</v>
      </c>
      <c r="J8" s="60">
        <f>VLOOKUP($A8,'Return Data'!$B$7:$R$2292,13,0)</f>
        <v>2.9540999999999999</v>
      </c>
      <c r="K8" s="61">
        <f t="shared" ref="K8:K16" si="3">RANK(J8,J$8:J$16,0)</f>
        <v>8</v>
      </c>
      <c r="L8" s="60">
        <f>VLOOKUP($A8,'Return Data'!$B$7:$R$2292,17,0)</f>
        <v>17.7822</v>
      </c>
      <c r="M8" s="61">
        <f t="shared" ref="M8:M14" si="4">RANK(L8,L$8:L$16,0)</f>
        <v>3</v>
      </c>
      <c r="N8" s="60">
        <f>VLOOKUP($A8,'Return Data'!$B$7:$R$2292,14,0)</f>
        <v>15.072900000000001</v>
      </c>
      <c r="O8" s="61">
        <f t="shared" ref="O8:O14" si="5">RANK(N8,N$8:N$16,0)</f>
        <v>4</v>
      </c>
      <c r="P8" s="60">
        <f>VLOOKUP($A8,'Return Data'!$B$7:$R$2292,15,0)</f>
        <v>10.6752</v>
      </c>
      <c r="Q8" s="61">
        <f t="shared" ref="Q8:Q14" si="6">RANK(P8,P$8:P$16,0)</f>
        <v>3</v>
      </c>
      <c r="R8" s="60">
        <f>VLOOKUP($A8,'Return Data'!$B$7:$R$2292,16,0)</f>
        <v>9.4253</v>
      </c>
      <c r="S8" s="62">
        <f t="shared" ref="S8:S16" si="7">RANK(R8,R$8:R$16,0)</f>
        <v>6</v>
      </c>
    </row>
    <row r="9" spans="1:20" x14ac:dyDescent="0.3">
      <c r="A9" s="58" t="s">
        <v>1176</v>
      </c>
      <c r="B9" s="59">
        <f>VLOOKUP($A9,'Return Data'!$B$7:$R$2292,3,0)</f>
        <v>44774</v>
      </c>
      <c r="C9" s="60">
        <f>VLOOKUP($A9,'Return Data'!$B$7:$R$2292,4,0)</f>
        <v>48.058999999999997</v>
      </c>
      <c r="D9" s="60">
        <f>VLOOKUP($A9,'Return Data'!$B$7:$R$2292,10,0)</f>
        <v>1.9884999999999999</v>
      </c>
      <c r="E9" s="61">
        <f t="shared" si="0"/>
        <v>2</v>
      </c>
      <c r="F9" s="60">
        <f>VLOOKUP($A9,'Return Data'!$B$7:$R$2292,11,0)</f>
        <v>0.82450000000000001</v>
      </c>
      <c r="G9" s="61">
        <f t="shared" si="1"/>
        <v>4</v>
      </c>
      <c r="H9" s="60">
        <f>VLOOKUP($A9,'Return Data'!$B$7:$R$2292,12,0)</f>
        <v>1.5573999999999999</v>
      </c>
      <c r="I9" s="61">
        <f t="shared" si="2"/>
        <v>4</v>
      </c>
      <c r="J9" s="60">
        <f>VLOOKUP($A9,'Return Data'!$B$7:$R$2292,13,0)</f>
        <v>6.7361000000000004</v>
      </c>
      <c r="K9" s="61">
        <f t="shared" si="3"/>
        <v>4</v>
      </c>
      <c r="L9" s="60">
        <f>VLOOKUP($A9,'Return Data'!$B$7:$R$2292,17,0)</f>
        <v>17.488600000000002</v>
      </c>
      <c r="M9" s="61">
        <f t="shared" si="4"/>
        <v>4</v>
      </c>
      <c r="N9" s="60">
        <f>VLOOKUP($A9,'Return Data'!$B$7:$R$2292,14,0)</f>
        <v>15.960900000000001</v>
      </c>
      <c r="O9" s="61">
        <f t="shared" si="5"/>
        <v>3</v>
      </c>
      <c r="P9" s="60">
        <f>VLOOKUP($A9,'Return Data'!$B$7:$R$2292,15,0)</f>
        <v>9.9283000000000001</v>
      </c>
      <c r="Q9" s="61">
        <f t="shared" si="6"/>
        <v>4</v>
      </c>
      <c r="R9" s="60">
        <f>VLOOKUP($A9,'Return Data'!$B$7:$R$2292,16,0)</f>
        <v>9.6937999999999995</v>
      </c>
      <c r="S9" s="62">
        <f t="shared" si="7"/>
        <v>5</v>
      </c>
    </row>
    <row r="10" spans="1:20" x14ac:dyDescent="0.3">
      <c r="A10" s="58" t="s">
        <v>1178</v>
      </c>
      <c r="B10" s="59">
        <f>VLOOKUP($A10,'Return Data'!$B$7:$R$2292,3,0)</f>
        <v>44774</v>
      </c>
      <c r="C10" s="60">
        <f>VLOOKUP($A10,'Return Data'!$B$7:$R$2292,4,0)</f>
        <v>443.82089999999999</v>
      </c>
      <c r="D10" s="60">
        <f>VLOOKUP($A10,'Return Data'!$B$7:$R$2292,10,0)</f>
        <v>1.1095999999999999</v>
      </c>
      <c r="E10" s="61">
        <f t="shared" si="0"/>
        <v>4</v>
      </c>
      <c r="F10" s="60">
        <f>VLOOKUP($A10,'Return Data'!$B$7:$R$2292,11,0)</f>
        <v>2.8633999999999999</v>
      </c>
      <c r="G10" s="61">
        <f t="shared" si="1"/>
        <v>2</v>
      </c>
      <c r="H10" s="60">
        <f>VLOOKUP($A10,'Return Data'!$B$7:$R$2292,12,0)</f>
        <v>5.6856</v>
      </c>
      <c r="I10" s="61">
        <f t="shared" si="2"/>
        <v>1</v>
      </c>
      <c r="J10" s="60">
        <f>VLOOKUP($A10,'Return Data'!$B$7:$R$2292,13,0)</f>
        <v>19.145800000000001</v>
      </c>
      <c r="K10" s="61">
        <f t="shared" si="3"/>
        <v>1</v>
      </c>
      <c r="L10" s="60">
        <f>VLOOKUP($A10,'Return Data'!$B$7:$R$2292,17,0)</f>
        <v>30.340299999999999</v>
      </c>
      <c r="M10" s="61">
        <f t="shared" si="4"/>
        <v>2</v>
      </c>
      <c r="N10" s="60">
        <f>VLOOKUP($A10,'Return Data'!$B$7:$R$2292,14,0)</f>
        <v>19.683499999999999</v>
      </c>
      <c r="O10" s="61">
        <f t="shared" si="5"/>
        <v>2</v>
      </c>
      <c r="P10" s="60">
        <f>VLOOKUP($A10,'Return Data'!$B$7:$R$2292,15,0)</f>
        <v>12.7971</v>
      </c>
      <c r="Q10" s="61">
        <f t="shared" si="6"/>
        <v>2</v>
      </c>
      <c r="R10" s="60">
        <f>VLOOKUP($A10,'Return Data'!$B$7:$R$2292,16,0)</f>
        <v>21.155200000000001</v>
      </c>
      <c r="S10" s="62">
        <f t="shared" si="7"/>
        <v>1</v>
      </c>
    </row>
    <row r="11" spans="1:20" x14ac:dyDescent="0.3">
      <c r="A11" s="58" t="s">
        <v>1935</v>
      </c>
      <c r="B11" s="59">
        <f>VLOOKUP($A11,'Return Data'!$B$7:$R$2292,3,0)</f>
        <v>0</v>
      </c>
      <c r="C11" s="60">
        <f>VLOOKUP($A11,'Return Data'!$B$7:$R$2292,4,0)</f>
        <v>0</v>
      </c>
      <c r="D11" s="60">
        <f>VLOOKUP($A11,'Return Data'!$B$7:$R$2292,10,0)</f>
        <v>0</v>
      </c>
      <c r="E11" s="61">
        <f t="shared" si="0"/>
        <v>7</v>
      </c>
      <c r="F11" s="60">
        <f>VLOOKUP($A11,'Return Data'!$B$7:$R$2292,11,0)</f>
        <v>0</v>
      </c>
      <c r="G11" s="61">
        <f t="shared" si="1"/>
        <v>5</v>
      </c>
      <c r="H11" s="60">
        <f>VLOOKUP($A11,'Return Data'!$B$7:$R$2292,12,0)</f>
        <v>0</v>
      </c>
      <c r="I11" s="61">
        <f t="shared" si="2"/>
        <v>7</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1180</v>
      </c>
      <c r="B12" s="59">
        <f>VLOOKUP($A12,'Return Data'!$B$7:$R$2292,3,0)</f>
        <v>44774</v>
      </c>
      <c r="C12" s="60">
        <f>VLOOKUP($A12,'Return Data'!$B$7:$R$2292,4,0)</f>
        <v>80.159499999999994</v>
      </c>
      <c r="D12" s="60">
        <f>VLOOKUP($A12,'Return Data'!$B$7:$R$2292,10,0)</f>
        <v>-3.7290000000000001</v>
      </c>
      <c r="E12" s="61">
        <f t="shared" si="0"/>
        <v>9</v>
      </c>
      <c r="F12" s="60">
        <f>VLOOKUP($A12,'Return Data'!$B$7:$R$2292,11,0)</f>
        <v>-0.7339</v>
      </c>
      <c r="G12" s="61">
        <f t="shared" si="1"/>
        <v>7</v>
      </c>
      <c r="H12" s="60">
        <f>VLOOKUP($A12,'Return Data'!$B$7:$R$2292,12,0)</f>
        <v>5.6323999999999996</v>
      </c>
      <c r="I12" s="61">
        <f t="shared" si="2"/>
        <v>2</v>
      </c>
      <c r="J12" s="60">
        <f>VLOOKUP($A12,'Return Data'!$B$7:$R$2292,13,0)</f>
        <v>9.2873000000000001</v>
      </c>
      <c r="K12" s="61">
        <f t="shared" si="3"/>
        <v>2</v>
      </c>
      <c r="L12" s="60">
        <f>VLOOKUP($A12,'Return Data'!$B$7:$R$2292,17,0)</f>
        <v>35.473399999999998</v>
      </c>
      <c r="M12" s="61">
        <f t="shared" si="4"/>
        <v>1</v>
      </c>
      <c r="N12" s="60">
        <f>VLOOKUP($A12,'Return Data'!$B$7:$R$2292,14,0)</f>
        <v>28.8643</v>
      </c>
      <c r="O12" s="61">
        <f t="shared" si="5"/>
        <v>1</v>
      </c>
      <c r="P12" s="60">
        <f>VLOOKUP($A12,'Return Data'!$B$7:$R$2292,15,0)</f>
        <v>17.996500000000001</v>
      </c>
      <c r="Q12" s="61">
        <f t="shared" si="6"/>
        <v>1</v>
      </c>
      <c r="R12" s="60">
        <f>VLOOKUP($A12,'Return Data'!$B$7:$R$2292,16,0)</f>
        <v>10.2247</v>
      </c>
      <c r="S12" s="62">
        <f t="shared" si="7"/>
        <v>4</v>
      </c>
    </row>
    <row r="13" spans="1:20" x14ac:dyDescent="0.3">
      <c r="A13" s="58" t="s">
        <v>1502</v>
      </c>
      <c r="B13" s="59">
        <f>VLOOKUP($A13,'Return Data'!$B$7:$R$2292,3,0)</f>
        <v>44774</v>
      </c>
      <c r="C13" s="60">
        <f>VLOOKUP($A13,'Return Data'!$B$7:$R$2292,4,0)</f>
        <v>23.949100000000001</v>
      </c>
      <c r="D13" s="60">
        <f>VLOOKUP($A13,'Return Data'!$B$7:$R$2292,10,0)</f>
        <v>4.9457000000000004</v>
      </c>
      <c r="E13" s="61">
        <f t="shared" si="0"/>
        <v>1</v>
      </c>
      <c r="F13" s="60">
        <f>VLOOKUP($A13,'Return Data'!$B$7:$R$2292,11,0)</f>
        <v>4.4044999999999996</v>
      </c>
      <c r="G13" s="61">
        <f t="shared" si="1"/>
        <v>1</v>
      </c>
      <c r="H13" s="60">
        <f>VLOOKUP($A13,'Return Data'!$B$7:$R$2292,12,0)</f>
        <v>2.8997999999999999</v>
      </c>
      <c r="I13" s="61">
        <f t="shared" si="2"/>
        <v>3</v>
      </c>
      <c r="J13" s="60">
        <f>VLOOKUP($A13,'Return Data'!$B$7:$R$2292,13,0)</f>
        <v>5.0133999999999999</v>
      </c>
      <c r="K13" s="61">
        <f t="shared" si="3"/>
        <v>5</v>
      </c>
      <c r="L13" s="60">
        <f>VLOOKUP($A13,'Return Data'!$B$7:$R$2292,17,0)</f>
        <v>8.6170000000000009</v>
      </c>
      <c r="M13" s="61">
        <f t="shared" si="4"/>
        <v>7</v>
      </c>
      <c r="N13" s="60">
        <f>VLOOKUP($A13,'Return Data'!$B$7:$R$2292,14,0)</f>
        <v>9.1325000000000003</v>
      </c>
      <c r="O13" s="61">
        <f t="shared" si="5"/>
        <v>7</v>
      </c>
      <c r="P13" s="60">
        <f>VLOOKUP($A13,'Return Data'!$B$7:$R$2292,15,0)</f>
        <v>7.5495999999999999</v>
      </c>
      <c r="Q13" s="61">
        <f t="shared" si="6"/>
        <v>6</v>
      </c>
      <c r="R13" s="60">
        <f>VLOOKUP($A13,'Return Data'!$B$7:$R$2292,16,0)</f>
        <v>9.0153999999999996</v>
      </c>
      <c r="S13" s="62">
        <f t="shared" si="7"/>
        <v>7</v>
      </c>
    </row>
    <row r="14" spans="1:20" x14ac:dyDescent="0.3">
      <c r="A14" s="58" t="s">
        <v>1183</v>
      </c>
      <c r="B14" s="59">
        <f>VLOOKUP($A14,'Return Data'!$B$7:$R$2292,3,0)</f>
        <v>44774</v>
      </c>
      <c r="C14" s="60">
        <f>VLOOKUP($A14,'Return Data'!$B$7:$R$2292,4,0)</f>
        <v>37.789700000000003</v>
      </c>
      <c r="D14" s="60">
        <f>VLOOKUP($A14,'Return Data'!$B$7:$R$2292,10,0)</f>
        <v>0.12659999999999999</v>
      </c>
      <c r="E14" s="61">
        <f t="shared" si="0"/>
        <v>6</v>
      </c>
      <c r="F14" s="60">
        <f>VLOOKUP($A14,'Return Data'!$B$7:$R$2292,11,0)</f>
        <v>1.5765</v>
      </c>
      <c r="G14" s="61">
        <f t="shared" si="1"/>
        <v>3</v>
      </c>
      <c r="H14" s="60">
        <f>VLOOKUP($A14,'Return Data'!$B$7:$R$2292,12,0)</f>
        <v>1.3381000000000001</v>
      </c>
      <c r="I14" s="61">
        <f t="shared" si="2"/>
        <v>5</v>
      </c>
      <c r="J14" s="60">
        <f>VLOOKUP($A14,'Return Data'!$B$7:$R$2292,13,0)</f>
        <v>4.9938000000000002</v>
      </c>
      <c r="K14" s="61">
        <f t="shared" si="3"/>
        <v>6</v>
      </c>
      <c r="L14" s="60">
        <f>VLOOKUP($A14,'Return Data'!$B$7:$R$2292,17,0)</f>
        <v>11.008100000000001</v>
      </c>
      <c r="M14" s="61">
        <f t="shared" si="4"/>
        <v>5</v>
      </c>
      <c r="N14" s="60">
        <f>VLOOKUP($A14,'Return Data'!$B$7:$R$2292,14,0)</f>
        <v>11.960800000000001</v>
      </c>
      <c r="O14" s="61">
        <f t="shared" si="5"/>
        <v>5</v>
      </c>
      <c r="P14" s="60">
        <f>VLOOKUP($A14,'Return Data'!$B$7:$R$2292,15,0)</f>
        <v>8.8085000000000004</v>
      </c>
      <c r="Q14" s="61">
        <f t="shared" si="6"/>
        <v>5</v>
      </c>
      <c r="R14" s="60">
        <f>VLOOKUP($A14,'Return Data'!$B$7:$R$2292,16,0)</f>
        <v>8.2969000000000008</v>
      </c>
      <c r="S14" s="62">
        <f t="shared" si="7"/>
        <v>8</v>
      </c>
    </row>
    <row r="15" spans="1:20" x14ac:dyDescent="0.3">
      <c r="A15" s="58" t="s">
        <v>1185</v>
      </c>
      <c r="B15" s="59">
        <f>VLOOKUP($A15,'Return Data'!$B$7:$R$2292,3,0)</f>
        <v>44774</v>
      </c>
      <c r="C15" s="60">
        <f>VLOOKUP($A15,'Return Data'!$B$7:$R$2292,4,0)</f>
        <v>15.5365</v>
      </c>
      <c r="D15" s="60">
        <f>VLOOKUP($A15,'Return Data'!$B$7:$R$2292,10,0)</f>
        <v>0.89029999999999998</v>
      </c>
      <c r="E15" s="61">
        <f t="shared" si="0"/>
        <v>5</v>
      </c>
      <c r="F15" s="60">
        <f>VLOOKUP($A15,'Return Data'!$B$7:$R$2292,11,0)</f>
        <v>-0.27660000000000001</v>
      </c>
      <c r="G15" s="61">
        <f t="shared" si="1"/>
        <v>6</v>
      </c>
      <c r="H15" s="60">
        <f>VLOOKUP($A15,'Return Data'!$B$7:$R$2292,12,0)</f>
        <v>0.50590000000000002</v>
      </c>
      <c r="I15" s="61">
        <f t="shared" si="2"/>
        <v>6</v>
      </c>
      <c r="J15" s="60">
        <f>VLOOKUP($A15,'Return Data'!$B$7:$R$2292,13,0)</f>
        <v>7.0147000000000004</v>
      </c>
      <c r="K15" s="61">
        <f t="shared" si="3"/>
        <v>3</v>
      </c>
      <c r="L15" s="60"/>
      <c r="M15" s="61"/>
      <c r="N15" s="60"/>
      <c r="O15" s="61"/>
      <c r="P15" s="60"/>
      <c r="Q15" s="61"/>
      <c r="R15" s="60">
        <f>VLOOKUP($A15,'Return Data'!$B$7:$R$2292,16,0)</f>
        <v>20.051600000000001</v>
      </c>
      <c r="S15" s="62">
        <f t="shared" si="7"/>
        <v>2</v>
      </c>
    </row>
    <row r="16" spans="1:20" x14ac:dyDescent="0.3">
      <c r="A16" s="58" t="s">
        <v>1187</v>
      </c>
      <c r="B16" s="59">
        <f>VLOOKUP($A16,'Return Data'!$B$7:$R$2292,3,0)</f>
        <v>44774</v>
      </c>
      <c r="C16" s="60">
        <f>VLOOKUP($A16,'Return Data'!$B$7:$R$2292,4,0)</f>
        <v>43.790799999999997</v>
      </c>
      <c r="D16" s="60">
        <f>VLOOKUP($A16,'Return Data'!$B$7:$R$2292,10,0)</f>
        <v>1.3774</v>
      </c>
      <c r="E16" s="61">
        <f t="shared" si="0"/>
        <v>3</v>
      </c>
      <c r="F16" s="60">
        <f>VLOOKUP($A16,'Return Data'!$B$7:$R$2292,11,0)</f>
        <v>-0.89259999999999995</v>
      </c>
      <c r="G16" s="61">
        <f t="shared" si="1"/>
        <v>8</v>
      </c>
      <c r="H16" s="60">
        <f>VLOOKUP($A16,'Return Data'!$B$7:$R$2292,12,0)</f>
        <v>-1.2092000000000001</v>
      </c>
      <c r="I16" s="61">
        <f t="shared" si="2"/>
        <v>8</v>
      </c>
      <c r="J16" s="60">
        <f>VLOOKUP($A16,'Return Data'!$B$7:$R$2292,13,0)</f>
        <v>3.7101999999999999</v>
      </c>
      <c r="K16" s="61">
        <f t="shared" si="3"/>
        <v>7</v>
      </c>
      <c r="L16" s="60">
        <f>VLOOKUP($A16,'Return Data'!$B$7:$R$2292,17,0)</f>
        <v>10.6633</v>
      </c>
      <c r="M16" s="61">
        <f>RANK(L16,L$8:L$16,0)</f>
        <v>6</v>
      </c>
      <c r="N16" s="60">
        <f>VLOOKUP($A16,'Return Data'!$B$7:$R$2292,14,0)</f>
        <v>10.0487</v>
      </c>
      <c r="O16" s="61">
        <f>RANK(N16,N$8:N$16,0)</f>
        <v>6</v>
      </c>
      <c r="P16" s="60">
        <f>VLOOKUP($A16,'Return Data'!$B$7:$R$2292,15,0)</f>
        <v>6.2645</v>
      </c>
      <c r="Q16" s="61">
        <f>RANK(P16,P$8:P$16,0)</f>
        <v>7</v>
      </c>
      <c r="R16" s="60">
        <f>VLOOKUP($A16,'Return Data'!$B$7:$R$2292,16,0)</f>
        <v>11.443899999999999</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0.73349999999999993</v>
      </c>
      <c r="E18" s="69"/>
      <c r="F18" s="70">
        <f>AVERAGE(F8:F16)</f>
        <v>0.3710444444444444</v>
      </c>
      <c r="G18" s="69"/>
      <c r="H18" s="70">
        <f>AVERAGE(H8:H16)</f>
        <v>1.1872444444444445</v>
      </c>
      <c r="I18" s="69"/>
      <c r="J18" s="70">
        <f>AVERAGE(J8:J16)</f>
        <v>6.5394888888888882</v>
      </c>
      <c r="K18" s="69"/>
      <c r="L18" s="70">
        <f>AVERAGE(L8:L16)</f>
        <v>16.421612499999998</v>
      </c>
      <c r="M18" s="69"/>
      <c r="N18" s="70">
        <f>AVERAGE(N8:N16)</f>
        <v>13.840450000000001</v>
      </c>
      <c r="O18" s="69"/>
      <c r="P18" s="70">
        <f>AVERAGE(P8:P16)</f>
        <v>9.2524624999999983</v>
      </c>
      <c r="Q18" s="69"/>
      <c r="R18" s="70">
        <f>AVERAGE(R8:R16)</f>
        <v>11.034088888888888</v>
      </c>
      <c r="S18" s="71"/>
    </row>
    <row r="19" spans="1:19" x14ac:dyDescent="0.3">
      <c r="A19" s="68" t="s">
        <v>28</v>
      </c>
      <c r="B19" s="69"/>
      <c r="C19" s="69"/>
      <c r="D19" s="70">
        <f>MIN(D8:D16)</f>
        <v>-3.7290000000000001</v>
      </c>
      <c r="E19" s="69"/>
      <c r="F19" s="70">
        <f>MIN(F8:F16)</f>
        <v>-4.4264000000000001</v>
      </c>
      <c r="G19" s="69"/>
      <c r="H19" s="70">
        <f>MIN(H8:H16)</f>
        <v>-5.7248000000000001</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4.9457000000000004</v>
      </c>
      <c r="E20" s="73"/>
      <c r="F20" s="74">
        <f>MAX(F8:F16)</f>
        <v>4.4044999999999996</v>
      </c>
      <c r="G20" s="73"/>
      <c r="H20" s="74">
        <f>MAX(H8:H16)</f>
        <v>5.6856</v>
      </c>
      <c r="I20" s="73"/>
      <c r="J20" s="74">
        <f>MAX(J8:J16)</f>
        <v>19.145800000000001</v>
      </c>
      <c r="K20" s="73"/>
      <c r="L20" s="74">
        <f>MAX(L8:L16)</f>
        <v>35.473399999999998</v>
      </c>
      <c r="M20" s="73"/>
      <c r="N20" s="74">
        <f>MAX(N8:N16)</f>
        <v>28.8643</v>
      </c>
      <c r="O20" s="73"/>
      <c r="P20" s="74">
        <f>MAX(P8:P16)</f>
        <v>17.996500000000001</v>
      </c>
      <c r="Q20" s="73"/>
      <c r="R20" s="74">
        <f>MAX(R8:R16)</f>
        <v>21.155200000000001</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44774</v>
      </c>
      <c r="C8" s="60">
        <f>VLOOKUP($A8,'Return Data'!$B$7:$R$2292,4,0)</f>
        <v>80.23</v>
      </c>
      <c r="D8" s="60">
        <f>VLOOKUP($A8,'Return Data'!$B$7:$R$2292,10,0)</f>
        <v>2.0868000000000002</v>
      </c>
      <c r="E8" s="61">
        <f t="shared" ref="E8:E16" si="0">RANK(D8,D$8:D$16,0)</f>
        <v>6</v>
      </c>
      <c r="F8" s="60">
        <f>VLOOKUP($A8,'Return Data'!$B$7:$R$2292,11,0)</f>
        <v>0.80410000000000004</v>
      </c>
      <c r="G8" s="61">
        <f t="shared" ref="G8:G16" si="1">RANK(F8,F$8:F$16,0)</f>
        <v>7</v>
      </c>
      <c r="H8" s="60">
        <f>VLOOKUP($A8,'Return Data'!$B$7:$R$2292,12,0)</f>
        <v>-0.22389999999999999</v>
      </c>
      <c r="I8" s="61">
        <f t="shared" ref="I8:I16" si="2">RANK(H8,H$8:H$16,0)</f>
        <v>7</v>
      </c>
      <c r="J8" s="60">
        <f>VLOOKUP($A8,'Return Data'!$B$7:$R$2292,13,0)</f>
        <v>4.3574000000000002</v>
      </c>
      <c r="K8" s="61">
        <f t="shared" ref="K8:K16" si="3">RANK(J8,J$8:J$16,0)</f>
        <v>8</v>
      </c>
      <c r="L8" s="60">
        <f>VLOOKUP($A8,'Return Data'!$B$7:$R$2292,17,0)</f>
        <v>17.073799999999999</v>
      </c>
      <c r="M8" s="61">
        <f>RANK(L8,L$8:L$16,0)</f>
        <v>5</v>
      </c>
      <c r="N8" s="60">
        <f>VLOOKUP($A8,'Return Data'!$B$7:$R$2292,14,0)</f>
        <v>13.3987</v>
      </c>
      <c r="O8" s="61">
        <f>RANK(N8,N$8:N$16,0)</f>
        <v>5</v>
      </c>
      <c r="P8" s="60">
        <f>VLOOKUP($A8,'Return Data'!$B$7:$R$2292,15,0)</f>
        <v>9.3169000000000004</v>
      </c>
      <c r="Q8" s="61">
        <f>RANK(P8,P$8:P$16,0)</f>
        <v>3</v>
      </c>
      <c r="R8" s="60">
        <f>VLOOKUP($A8,'Return Data'!$B$7:$R$2292,16,0)</f>
        <v>11.8721</v>
      </c>
      <c r="S8" s="62">
        <f>RANK(R8,R$8:R$16,0)</f>
        <v>5</v>
      </c>
    </row>
    <row r="9" spans="1:20" x14ac:dyDescent="0.3">
      <c r="A9" s="58" t="s">
        <v>539</v>
      </c>
      <c r="B9" s="59">
        <f>VLOOKUP($A9,'Return Data'!$B$7:$R$2292,3,0)</f>
        <v>44774</v>
      </c>
      <c r="C9" s="60">
        <f>VLOOKUP($A9,'Return Data'!$B$7:$R$2292,4,0)</f>
        <v>318.96699999999998</v>
      </c>
      <c r="D9" s="60">
        <f>VLOOKUP($A9,'Return Data'!$B$7:$R$2292,10,0)</f>
        <v>3.7504</v>
      </c>
      <c r="E9" s="61">
        <f t="shared" si="0"/>
        <v>1</v>
      </c>
      <c r="F9" s="60">
        <f>VLOOKUP($A9,'Return Data'!$B$7:$R$2292,11,0)</f>
        <v>5.0651000000000002</v>
      </c>
      <c r="G9" s="61">
        <f t="shared" si="1"/>
        <v>1</v>
      </c>
      <c r="H9" s="60">
        <f>VLOOKUP($A9,'Return Data'!$B$7:$R$2292,12,0)</f>
        <v>6.6241000000000003</v>
      </c>
      <c r="I9" s="61">
        <f t="shared" si="2"/>
        <v>1</v>
      </c>
      <c r="J9" s="60">
        <f>VLOOKUP($A9,'Return Data'!$B$7:$R$2292,13,0)</f>
        <v>15.28</v>
      </c>
      <c r="K9" s="61">
        <f t="shared" si="3"/>
        <v>1</v>
      </c>
      <c r="L9" s="60">
        <f>VLOOKUP($A9,'Return Data'!$B$7:$R$2292,17,0)</f>
        <v>31.342199999999998</v>
      </c>
      <c r="M9" s="61">
        <f t="shared" ref="M9:M16" si="4">RANK(L9,L$8:L$16,0)</f>
        <v>1</v>
      </c>
      <c r="N9" s="60">
        <f>VLOOKUP($A9,'Return Data'!$B$7:$R$2292,14,0)</f>
        <v>16.873799999999999</v>
      </c>
      <c r="O9" s="61">
        <f t="shared" ref="O9:O16" si="5">RANK(N9,N$8:N$16,0)</f>
        <v>1</v>
      </c>
      <c r="P9" s="60">
        <f>VLOOKUP($A9,'Return Data'!$B$7:$R$2292,15,0)</f>
        <v>11.1286</v>
      </c>
      <c r="Q9" s="61">
        <f t="shared" ref="Q9:Q14" si="6">RANK(P9,P$8:P$16,0)</f>
        <v>1</v>
      </c>
      <c r="R9" s="60">
        <f>VLOOKUP($A9,'Return Data'!$B$7:$R$2292,16,0)</f>
        <v>14.231199999999999</v>
      </c>
      <c r="S9" s="62">
        <f t="shared" ref="S9:S16" si="7">RANK(R9,R$8:R$16,0)</f>
        <v>1</v>
      </c>
    </row>
    <row r="10" spans="1:20" x14ac:dyDescent="0.3">
      <c r="A10" s="58" t="s">
        <v>541</v>
      </c>
      <c r="B10" s="59">
        <f>VLOOKUP($A10,'Return Data'!$B$7:$R$2292,3,0)</f>
        <v>44774</v>
      </c>
      <c r="C10" s="60">
        <f>VLOOKUP($A10,'Return Data'!$B$7:$R$2292,4,0)</f>
        <v>55.81</v>
      </c>
      <c r="D10" s="60">
        <f>VLOOKUP($A10,'Return Data'!$B$7:$R$2292,10,0)</f>
        <v>2.8944999999999999</v>
      </c>
      <c r="E10" s="61">
        <f t="shared" si="0"/>
        <v>3</v>
      </c>
      <c r="F10" s="60">
        <f>VLOOKUP($A10,'Return Data'!$B$7:$R$2292,11,0)</f>
        <v>3.0085000000000002</v>
      </c>
      <c r="G10" s="61">
        <f t="shared" si="1"/>
        <v>2</v>
      </c>
      <c r="H10" s="60">
        <f>VLOOKUP($A10,'Return Data'!$B$7:$R$2292,12,0)</f>
        <v>3.7746</v>
      </c>
      <c r="I10" s="61">
        <f t="shared" si="2"/>
        <v>2</v>
      </c>
      <c r="J10" s="60">
        <f>VLOOKUP($A10,'Return Data'!$B$7:$R$2292,13,0)</f>
        <v>9.8190000000000008</v>
      </c>
      <c r="K10" s="61">
        <f t="shared" si="3"/>
        <v>2</v>
      </c>
      <c r="L10" s="60">
        <f>VLOOKUP($A10,'Return Data'!$B$7:$R$2292,17,0)</f>
        <v>18.1676</v>
      </c>
      <c r="M10" s="61">
        <f t="shared" si="4"/>
        <v>2</v>
      </c>
      <c r="N10" s="60">
        <f>VLOOKUP($A10,'Return Data'!$B$7:$R$2292,14,0)</f>
        <v>13.946300000000001</v>
      </c>
      <c r="O10" s="61">
        <f t="shared" si="5"/>
        <v>3</v>
      </c>
      <c r="P10" s="60">
        <f>VLOOKUP($A10,'Return Data'!$B$7:$R$2292,15,0)</f>
        <v>10.695</v>
      </c>
      <c r="Q10" s="61">
        <f t="shared" si="6"/>
        <v>2</v>
      </c>
      <c r="R10" s="60">
        <f>VLOOKUP($A10,'Return Data'!$B$7:$R$2292,16,0)</f>
        <v>13.0025</v>
      </c>
      <c r="S10" s="62">
        <f t="shared" si="7"/>
        <v>3</v>
      </c>
    </row>
    <row r="11" spans="1:20" x14ac:dyDescent="0.3">
      <c r="A11" s="58" t="s">
        <v>542</v>
      </c>
      <c r="B11" s="59">
        <f>VLOOKUP($A11,'Return Data'!$B$7:$R$2292,3,0)</f>
        <v>44774</v>
      </c>
      <c r="C11" s="60">
        <f>VLOOKUP($A11,'Return Data'!$B$7:$R$2292,4,0)</f>
        <v>10.9834</v>
      </c>
      <c r="D11" s="60">
        <f>VLOOKUP($A11,'Return Data'!$B$7:$R$2292,10,0)</f>
        <v>0.78459999999999996</v>
      </c>
      <c r="E11" s="61">
        <f t="shared" si="0"/>
        <v>9</v>
      </c>
      <c r="F11" s="60">
        <f>VLOOKUP($A11,'Return Data'!$B$7:$R$2292,11,0)</f>
        <v>-4.8727</v>
      </c>
      <c r="G11" s="61">
        <f t="shared" si="1"/>
        <v>9</v>
      </c>
      <c r="H11" s="60">
        <f>VLOOKUP($A11,'Return Data'!$B$7:$R$2292,12,0)</f>
        <v>-4.0088999999999997</v>
      </c>
      <c r="I11" s="61">
        <f t="shared" si="2"/>
        <v>9</v>
      </c>
      <c r="J11" s="60">
        <f>VLOOKUP($A11,'Return Data'!$B$7:$R$2292,13,0)</f>
        <v>4.6477000000000004</v>
      </c>
      <c r="K11" s="61">
        <f t="shared" si="3"/>
        <v>7</v>
      </c>
      <c r="L11" s="60">
        <f>VLOOKUP($A11,'Return Data'!$B$7:$R$2292,17,0)</f>
        <v>11.984500000000001</v>
      </c>
      <c r="M11" s="61">
        <f t="shared" si="4"/>
        <v>8</v>
      </c>
      <c r="N11" s="60"/>
      <c r="O11" s="61"/>
      <c r="P11" s="60"/>
      <c r="Q11" s="61"/>
      <c r="R11" s="60">
        <f>VLOOKUP($A11,'Return Data'!$B$7:$R$2292,16,0)</f>
        <v>3.6934</v>
      </c>
      <c r="S11" s="62">
        <f t="shared" si="7"/>
        <v>9</v>
      </c>
    </row>
    <row r="12" spans="1:20" x14ac:dyDescent="0.3">
      <c r="A12" s="58" t="s">
        <v>544</v>
      </c>
      <c r="B12" s="59">
        <f>VLOOKUP($A12,'Return Data'!$B$7:$R$2292,3,0)</f>
        <v>44774</v>
      </c>
      <c r="C12" s="60">
        <f>VLOOKUP($A12,'Return Data'!$B$7:$R$2292,4,0)</f>
        <v>15.238</v>
      </c>
      <c r="D12" s="60">
        <f>VLOOKUP($A12,'Return Data'!$B$7:$R$2292,10,0)</f>
        <v>2.1587999999999998</v>
      </c>
      <c r="E12" s="61">
        <f t="shared" si="0"/>
        <v>5</v>
      </c>
      <c r="F12" s="60">
        <f>VLOOKUP($A12,'Return Data'!$B$7:$R$2292,11,0)</f>
        <v>1.2625999999999999</v>
      </c>
      <c r="G12" s="61">
        <f t="shared" si="1"/>
        <v>6</v>
      </c>
      <c r="H12" s="60">
        <f>VLOOKUP($A12,'Return Data'!$B$7:$R$2292,12,0)</f>
        <v>1.4109</v>
      </c>
      <c r="I12" s="61">
        <f t="shared" si="2"/>
        <v>5</v>
      </c>
      <c r="J12" s="60">
        <f>VLOOKUP($A12,'Return Data'!$B$7:$R$2292,13,0)</f>
        <v>6.2103999999999999</v>
      </c>
      <c r="K12" s="61">
        <f t="shared" si="3"/>
        <v>4</v>
      </c>
      <c r="L12" s="60">
        <f>VLOOKUP($A12,'Return Data'!$B$7:$R$2292,17,0)</f>
        <v>14.4049</v>
      </c>
      <c r="M12" s="61">
        <f t="shared" si="4"/>
        <v>6</v>
      </c>
      <c r="N12" s="60">
        <f>VLOOKUP($A12,'Return Data'!$B$7:$R$2292,14,0)</f>
        <v>13.057700000000001</v>
      </c>
      <c r="O12" s="61">
        <f t="shared" si="5"/>
        <v>7</v>
      </c>
      <c r="P12" s="60"/>
      <c r="Q12" s="61"/>
      <c r="R12" s="60">
        <f>VLOOKUP($A12,'Return Data'!$B$7:$R$2292,16,0)</f>
        <v>11.1126</v>
      </c>
      <c r="S12" s="62">
        <f t="shared" si="7"/>
        <v>7</v>
      </c>
    </row>
    <row r="13" spans="1:20" x14ac:dyDescent="0.3">
      <c r="A13" s="58" t="s">
        <v>546</v>
      </c>
      <c r="B13" s="59">
        <f>VLOOKUP($A13,'Return Data'!$B$7:$R$2292,3,0)</f>
        <v>44774</v>
      </c>
      <c r="C13" s="60">
        <f>VLOOKUP($A13,'Return Data'!$B$7:$R$2292,4,0)</f>
        <v>34.365000000000002</v>
      </c>
      <c r="D13" s="60">
        <f>VLOOKUP($A13,'Return Data'!$B$7:$R$2292,10,0)</f>
        <v>0.87180000000000002</v>
      </c>
      <c r="E13" s="61">
        <f t="shared" si="0"/>
        <v>8</v>
      </c>
      <c r="F13" s="60">
        <f>VLOOKUP($A13,'Return Data'!$B$7:$R$2292,11,0)</f>
        <v>0.70920000000000005</v>
      </c>
      <c r="G13" s="61">
        <f t="shared" si="1"/>
        <v>8</v>
      </c>
      <c r="H13" s="60">
        <f>VLOOKUP($A13,'Return Data'!$B$7:$R$2292,12,0)</f>
        <v>-0.51239999999999997</v>
      </c>
      <c r="I13" s="61">
        <f t="shared" si="2"/>
        <v>8</v>
      </c>
      <c r="J13" s="60">
        <f>VLOOKUP($A13,'Return Data'!$B$7:$R$2292,13,0)</f>
        <v>3.9474</v>
      </c>
      <c r="K13" s="61">
        <f t="shared" si="3"/>
        <v>9</v>
      </c>
      <c r="L13" s="60">
        <f>VLOOKUP($A13,'Return Data'!$B$7:$R$2292,17,0)</f>
        <v>9.6370000000000005</v>
      </c>
      <c r="M13" s="61">
        <f t="shared" si="4"/>
        <v>9</v>
      </c>
      <c r="N13" s="60">
        <f>VLOOKUP($A13,'Return Data'!$B$7:$R$2292,14,0)</f>
        <v>10.1426</v>
      </c>
      <c r="O13" s="61">
        <f t="shared" si="5"/>
        <v>8</v>
      </c>
      <c r="P13" s="60">
        <f>VLOOKUP($A13,'Return Data'!$B$7:$R$2292,15,0)</f>
        <v>8.3810000000000002</v>
      </c>
      <c r="Q13" s="61">
        <f t="shared" si="6"/>
        <v>5</v>
      </c>
      <c r="R13" s="60">
        <f>VLOOKUP($A13,'Return Data'!$B$7:$R$2292,16,0)</f>
        <v>11.5732</v>
      </c>
      <c r="S13" s="62">
        <f t="shared" si="7"/>
        <v>6</v>
      </c>
    </row>
    <row r="14" spans="1:20" x14ac:dyDescent="0.3">
      <c r="A14" s="58" t="s">
        <v>549</v>
      </c>
      <c r="B14" s="59">
        <f>VLOOKUP($A14,'Return Data'!$B$7:$R$2292,3,0)</f>
        <v>44774</v>
      </c>
      <c r="C14" s="60">
        <f>VLOOKUP($A14,'Return Data'!$B$7:$R$2292,4,0)</f>
        <v>135.10499999999999</v>
      </c>
      <c r="D14" s="60">
        <f>VLOOKUP($A14,'Return Data'!$B$7:$R$2292,10,0)</f>
        <v>3.2494000000000001</v>
      </c>
      <c r="E14" s="61">
        <f t="shared" si="0"/>
        <v>2</v>
      </c>
      <c r="F14" s="60">
        <f>VLOOKUP($A14,'Return Data'!$B$7:$R$2292,11,0)</f>
        <v>2.3071999999999999</v>
      </c>
      <c r="G14" s="61">
        <f t="shared" si="1"/>
        <v>3</v>
      </c>
      <c r="H14" s="60">
        <f>VLOOKUP($A14,'Return Data'!$B$7:$R$2292,12,0)</f>
        <v>1.9595</v>
      </c>
      <c r="I14" s="61">
        <f t="shared" si="2"/>
        <v>4</v>
      </c>
      <c r="J14" s="60">
        <f>VLOOKUP($A14,'Return Data'!$B$7:$R$2292,13,0)</f>
        <v>5.8150000000000004</v>
      </c>
      <c r="K14" s="61">
        <f t="shared" si="3"/>
        <v>5</v>
      </c>
      <c r="L14" s="60">
        <f>VLOOKUP($A14,'Return Data'!$B$7:$R$2292,17,0)</f>
        <v>18.122699999999998</v>
      </c>
      <c r="M14" s="61">
        <f t="shared" si="4"/>
        <v>3</v>
      </c>
      <c r="N14" s="60">
        <f>VLOOKUP($A14,'Return Data'!$B$7:$R$2292,14,0)</f>
        <v>13.0709</v>
      </c>
      <c r="O14" s="61">
        <f t="shared" si="5"/>
        <v>6</v>
      </c>
      <c r="P14" s="60">
        <f>VLOOKUP($A14,'Return Data'!$B$7:$R$2292,15,0)</f>
        <v>9.1998999999999995</v>
      </c>
      <c r="Q14" s="61">
        <f t="shared" si="6"/>
        <v>4</v>
      </c>
      <c r="R14" s="60">
        <f>VLOOKUP($A14,'Return Data'!$B$7:$R$2292,16,0)</f>
        <v>12.1508</v>
      </c>
      <c r="S14" s="62">
        <f t="shared" si="7"/>
        <v>4</v>
      </c>
    </row>
    <row r="15" spans="1:20" x14ac:dyDescent="0.3">
      <c r="A15" s="58" t="s">
        <v>550</v>
      </c>
      <c r="B15" s="59">
        <f>VLOOKUP($A15,'Return Data'!$B$7:$R$2292,3,0)</f>
        <v>44774</v>
      </c>
      <c r="C15" s="60">
        <f>VLOOKUP($A15,'Return Data'!$B$7:$R$2292,4,0)</f>
        <v>15.766500000000001</v>
      </c>
      <c r="D15" s="60">
        <f>VLOOKUP($A15,'Return Data'!$B$7:$R$2292,10,0)</f>
        <v>2.0043000000000002</v>
      </c>
      <c r="E15" s="61">
        <f t="shared" si="0"/>
        <v>7</v>
      </c>
      <c r="F15" s="60">
        <f>VLOOKUP($A15,'Return Data'!$B$7:$R$2292,11,0)</f>
        <v>2.0935000000000001</v>
      </c>
      <c r="G15" s="61">
        <f t="shared" si="1"/>
        <v>4</v>
      </c>
      <c r="H15" s="60">
        <f>VLOOKUP($A15,'Return Data'!$B$7:$R$2292,12,0)</f>
        <v>2.7675999999999998</v>
      </c>
      <c r="I15" s="61">
        <f t="shared" si="2"/>
        <v>3</v>
      </c>
      <c r="J15" s="60">
        <f>VLOOKUP($A15,'Return Data'!$B$7:$R$2292,13,0)</f>
        <v>8.5300999999999991</v>
      </c>
      <c r="K15" s="61">
        <f t="shared" si="3"/>
        <v>3</v>
      </c>
      <c r="L15" s="60">
        <f>VLOOKUP($A15,'Return Data'!$B$7:$R$2292,17,0)</f>
        <v>17.645600000000002</v>
      </c>
      <c r="M15" s="61">
        <f t="shared" si="4"/>
        <v>4</v>
      </c>
      <c r="N15" s="60">
        <f>VLOOKUP($A15,'Return Data'!$B$7:$R$2292,14,0)</f>
        <v>15.0998</v>
      </c>
      <c r="O15" s="61">
        <f t="shared" ref="O15" si="8">RANK(N15,N$8:N$16,0)</f>
        <v>2</v>
      </c>
      <c r="P15" s="60"/>
      <c r="Q15" s="61"/>
      <c r="R15" s="60">
        <f>VLOOKUP($A15,'Return Data'!$B$7:$R$2292,16,0)</f>
        <v>13.8522</v>
      </c>
      <c r="S15" s="62">
        <f t="shared" si="7"/>
        <v>2</v>
      </c>
    </row>
    <row r="16" spans="1:20" x14ac:dyDescent="0.3">
      <c r="A16" s="58" t="s">
        <v>552</v>
      </c>
      <c r="B16" s="59">
        <f>VLOOKUP($A16,'Return Data'!$B$7:$R$2292,3,0)</f>
        <v>44774</v>
      </c>
      <c r="C16" s="60">
        <f>VLOOKUP($A16,'Return Data'!$B$7:$R$2292,4,0)</f>
        <v>15.67</v>
      </c>
      <c r="D16" s="60">
        <f>VLOOKUP($A16,'Return Data'!$B$7:$R$2292,10,0)</f>
        <v>2.2179000000000002</v>
      </c>
      <c r="E16" s="61">
        <f t="shared" si="0"/>
        <v>4</v>
      </c>
      <c r="F16" s="60">
        <f>VLOOKUP($A16,'Return Data'!$B$7:$R$2292,11,0)</f>
        <v>1.4238999999999999</v>
      </c>
      <c r="G16" s="61">
        <f t="shared" si="1"/>
        <v>5</v>
      </c>
      <c r="H16" s="60">
        <f>VLOOKUP($A16,'Return Data'!$B$7:$R$2292,12,0)</f>
        <v>0.77170000000000005</v>
      </c>
      <c r="I16" s="61">
        <f t="shared" si="2"/>
        <v>6</v>
      </c>
      <c r="J16" s="60">
        <f>VLOOKUP($A16,'Return Data'!$B$7:$R$2292,13,0)</f>
        <v>5.8068999999999997</v>
      </c>
      <c r="K16" s="61">
        <f t="shared" si="3"/>
        <v>6</v>
      </c>
      <c r="L16" s="60">
        <f>VLOOKUP($A16,'Return Data'!$B$7:$R$2292,17,0)</f>
        <v>14.0625</v>
      </c>
      <c r="M16" s="61">
        <f t="shared" si="4"/>
        <v>7</v>
      </c>
      <c r="N16" s="60">
        <f>VLOOKUP($A16,'Return Data'!$B$7:$R$2292,14,0)</f>
        <v>13.477</v>
      </c>
      <c r="O16" s="61">
        <f t="shared" si="5"/>
        <v>4</v>
      </c>
      <c r="P16" s="60"/>
      <c r="Q16" s="61"/>
      <c r="R16" s="60">
        <f>VLOOKUP($A16,'Return Data'!$B$7:$R$2292,16,0)</f>
        <v>10.276300000000001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2.2242777777777776</v>
      </c>
      <c r="E18" s="69"/>
      <c r="F18" s="70">
        <f>AVERAGE(F8:F16)</f>
        <v>1.3112666666666668</v>
      </c>
      <c r="G18" s="69"/>
      <c r="H18" s="70">
        <f>AVERAGE(H8:H16)</f>
        <v>1.3959111111111109</v>
      </c>
      <c r="I18" s="69"/>
      <c r="J18" s="70">
        <f>AVERAGE(J8:J16)</f>
        <v>7.1570999999999998</v>
      </c>
      <c r="K18" s="69"/>
      <c r="L18" s="70">
        <f>AVERAGE(L8:L16)</f>
        <v>16.937866666666665</v>
      </c>
      <c r="M18" s="69"/>
      <c r="N18" s="70">
        <f>AVERAGE(N8:N16)</f>
        <v>13.63335</v>
      </c>
      <c r="O18" s="69"/>
      <c r="P18" s="70">
        <f>AVERAGE(P8:P16)</f>
        <v>9.7442799999999998</v>
      </c>
      <c r="Q18" s="69"/>
      <c r="R18" s="70">
        <f>AVERAGE(R8:R16)</f>
        <v>11.307144444444443</v>
      </c>
      <c r="S18" s="71"/>
    </row>
    <row r="19" spans="1:19" x14ac:dyDescent="0.3">
      <c r="A19" s="68" t="s">
        <v>28</v>
      </c>
      <c r="B19" s="69"/>
      <c r="C19" s="69"/>
      <c r="D19" s="70">
        <f>MIN(D8:D16)</f>
        <v>0.78459999999999996</v>
      </c>
      <c r="E19" s="69"/>
      <c r="F19" s="70">
        <f>MIN(F8:F16)</f>
        <v>-4.8727</v>
      </c>
      <c r="G19" s="69"/>
      <c r="H19" s="70">
        <f>MIN(H8:H16)</f>
        <v>-4.0088999999999997</v>
      </c>
      <c r="I19" s="69"/>
      <c r="J19" s="70">
        <f>MIN(J8:J16)</f>
        <v>3.9474</v>
      </c>
      <c r="K19" s="69"/>
      <c r="L19" s="70">
        <f>MIN(L8:L16)</f>
        <v>9.6370000000000005</v>
      </c>
      <c r="M19" s="69"/>
      <c r="N19" s="70">
        <f>MIN(N8:N16)</f>
        <v>10.1426</v>
      </c>
      <c r="O19" s="69"/>
      <c r="P19" s="70">
        <f>MIN(P8:P16)</f>
        <v>8.3810000000000002</v>
      </c>
      <c r="Q19" s="69"/>
      <c r="R19" s="70">
        <f>MIN(R8:R16)</f>
        <v>3.6934</v>
      </c>
      <c r="S19" s="71"/>
    </row>
    <row r="20" spans="1:19" ht="15" thickBot="1" x14ac:dyDescent="0.35">
      <c r="A20" s="72" t="s">
        <v>29</v>
      </c>
      <c r="B20" s="73"/>
      <c r="C20" s="73"/>
      <c r="D20" s="74">
        <f>MAX(D8:D16)</f>
        <v>3.7504</v>
      </c>
      <c r="E20" s="73"/>
      <c r="F20" s="74">
        <f>MAX(F8:F16)</f>
        <v>5.0651000000000002</v>
      </c>
      <c r="G20" s="73"/>
      <c r="H20" s="74">
        <f>MAX(H8:H16)</f>
        <v>6.6241000000000003</v>
      </c>
      <c r="I20" s="73"/>
      <c r="J20" s="74">
        <f>MAX(J8:J16)</f>
        <v>15.28</v>
      </c>
      <c r="K20" s="73"/>
      <c r="L20" s="74">
        <f>MAX(L8:L16)</f>
        <v>31.342199999999998</v>
      </c>
      <c r="M20" s="73"/>
      <c r="N20" s="74">
        <f>MAX(N8:N16)</f>
        <v>16.873799999999999</v>
      </c>
      <c r="O20" s="73"/>
      <c r="P20" s="74">
        <f>MAX(P8:P16)</f>
        <v>11.1286</v>
      </c>
      <c r="Q20" s="73"/>
      <c r="R20" s="74">
        <f>MAX(R8:R16)</f>
        <v>14.231199999999999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44774</v>
      </c>
      <c r="C8" s="60">
        <f>VLOOKUP($A8,'Return Data'!$B$7:$R$2292,4,0)</f>
        <v>73.13</v>
      </c>
      <c r="D8" s="60">
        <f>VLOOKUP($A8,'Return Data'!$B$7:$R$2292,10,0)</f>
        <v>1.7532000000000001</v>
      </c>
      <c r="E8" s="61">
        <f t="shared" ref="E8:E16" si="0">RANK(D8,D$8:D$16,0)</f>
        <v>6</v>
      </c>
      <c r="F8" s="60">
        <f>VLOOKUP($A8,'Return Data'!$B$7:$R$2292,11,0)</f>
        <v>0.15060000000000001</v>
      </c>
      <c r="G8" s="61">
        <f t="shared" ref="G8:G16" si="1">RANK(F8,F$8:F$16,0)</f>
        <v>7</v>
      </c>
      <c r="H8" s="60">
        <f>VLOOKUP($A8,'Return Data'!$B$7:$R$2292,12,0)</f>
        <v>-1.1890000000000001</v>
      </c>
      <c r="I8" s="61">
        <f t="shared" ref="I8:I16" si="2">RANK(H8,H$8:H$16,0)</f>
        <v>7</v>
      </c>
      <c r="J8" s="60">
        <f>VLOOKUP($A8,'Return Data'!$B$7:$R$2292,13,0)</f>
        <v>3.0289999999999999</v>
      </c>
      <c r="K8" s="61">
        <f t="shared" ref="K8:K16" si="3">RANK(J8,J$8:J$16,0)</f>
        <v>7</v>
      </c>
      <c r="L8" s="60">
        <f>VLOOKUP($A8,'Return Data'!$B$7:$R$2292,17,0)</f>
        <v>15.6449</v>
      </c>
      <c r="M8" s="61">
        <f t="shared" ref="M8:M16" si="4">RANK(L8,L$8:L$16,0)</f>
        <v>5</v>
      </c>
      <c r="N8" s="60">
        <f>VLOOKUP($A8,'Return Data'!$B$7:$R$2292,14,0)</f>
        <v>12.083500000000001</v>
      </c>
      <c r="O8" s="61">
        <f>RANK(N8,N$8:N$16,0)</f>
        <v>5</v>
      </c>
      <c r="P8" s="60">
        <f>VLOOKUP($A8,'Return Data'!$B$7:$R$2292,15,0)</f>
        <v>8.048</v>
      </c>
      <c r="Q8" s="61">
        <f>RANK(P8,P$8:P$16,0)</f>
        <v>3</v>
      </c>
      <c r="R8" s="60">
        <f>VLOOKUP($A8,'Return Data'!$B$7:$R$2292,16,0)</f>
        <v>9.3400999999999996</v>
      </c>
      <c r="S8" s="62">
        <f t="shared" ref="S8:S16" si="5">RANK(R8,R$8:R$16,0)</f>
        <v>7</v>
      </c>
    </row>
    <row r="9" spans="1:20" x14ac:dyDescent="0.3">
      <c r="A9" s="58" t="s">
        <v>538</v>
      </c>
      <c r="B9" s="59">
        <f>VLOOKUP($A9,'Return Data'!$B$7:$R$2292,3,0)</f>
        <v>44774</v>
      </c>
      <c r="C9" s="60">
        <f>VLOOKUP($A9,'Return Data'!$B$7:$R$2292,4,0)</f>
        <v>300.62599999999998</v>
      </c>
      <c r="D9" s="60">
        <f>VLOOKUP($A9,'Return Data'!$B$7:$R$2292,10,0)</f>
        <v>3.5609000000000002</v>
      </c>
      <c r="E9" s="61">
        <f t="shared" si="0"/>
        <v>1</v>
      </c>
      <c r="F9" s="60">
        <f>VLOOKUP($A9,'Return Data'!$B$7:$R$2292,11,0)</f>
        <v>4.7153</v>
      </c>
      <c r="G9" s="61">
        <f t="shared" si="1"/>
        <v>1</v>
      </c>
      <c r="H9" s="60">
        <f>VLOOKUP($A9,'Return Data'!$B$7:$R$2292,12,0)</f>
        <v>6.1063999999999998</v>
      </c>
      <c r="I9" s="61">
        <f t="shared" si="2"/>
        <v>1</v>
      </c>
      <c r="J9" s="60">
        <f>VLOOKUP($A9,'Return Data'!$B$7:$R$2292,13,0)</f>
        <v>14.5443</v>
      </c>
      <c r="K9" s="61">
        <f t="shared" si="3"/>
        <v>1</v>
      </c>
      <c r="L9" s="60">
        <f>VLOOKUP($A9,'Return Data'!$B$7:$R$2292,17,0)</f>
        <v>30.545100000000001</v>
      </c>
      <c r="M9" s="61">
        <f t="shared" si="4"/>
        <v>1</v>
      </c>
      <c r="N9" s="60">
        <f>VLOOKUP($A9,'Return Data'!$B$7:$R$2292,14,0)</f>
        <v>16.1632</v>
      </c>
      <c r="O9" s="61">
        <f>RANK(N9,N$8:N$16,0)</f>
        <v>1</v>
      </c>
      <c r="P9" s="60">
        <f>VLOOKUP($A9,'Return Data'!$B$7:$R$2292,15,0)</f>
        <v>11.270799999999999</v>
      </c>
      <c r="Q9" s="61">
        <f>RANK(P9,P$8:P$16,0)</f>
        <v>1</v>
      </c>
      <c r="R9" s="60">
        <f>VLOOKUP($A9,'Return Data'!$B$7:$R$2292,16,0)</f>
        <v>16.811499999999999</v>
      </c>
      <c r="S9" s="62">
        <f t="shared" si="5"/>
        <v>1</v>
      </c>
    </row>
    <row r="10" spans="1:20" x14ac:dyDescent="0.3">
      <c r="A10" s="58" t="s">
        <v>540</v>
      </c>
      <c r="B10" s="59">
        <f>VLOOKUP($A10,'Return Data'!$B$7:$R$2292,3,0)</f>
        <v>44774</v>
      </c>
      <c r="C10" s="60">
        <f>VLOOKUP($A10,'Return Data'!$B$7:$R$2292,4,0)</f>
        <v>50.94</v>
      </c>
      <c r="D10" s="60">
        <f>VLOOKUP($A10,'Return Data'!$B$7:$R$2292,10,0)</f>
        <v>2.7016</v>
      </c>
      <c r="E10" s="61">
        <f t="shared" si="0"/>
        <v>3</v>
      </c>
      <c r="F10" s="60">
        <f>VLOOKUP($A10,'Return Data'!$B$7:$R$2292,11,0)</f>
        <v>2.6602000000000001</v>
      </c>
      <c r="G10" s="61">
        <f t="shared" si="1"/>
        <v>2</v>
      </c>
      <c r="H10" s="60">
        <f>VLOOKUP($A10,'Return Data'!$B$7:$R$2292,12,0)</f>
        <v>3.2427999999999999</v>
      </c>
      <c r="I10" s="61">
        <f t="shared" si="2"/>
        <v>2</v>
      </c>
      <c r="J10" s="60">
        <f>VLOOKUP($A10,'Return Data'!$B$7:$R$2292,13,0)</f>
        <v>9.0792000000000002</v>
      </c>
      <c r="K10" s="61">
        <f t="shared" si="3"/>
        <v>2</v>
      </c>
      <c r="L10" s="60">
        <f>VLOOKUP($A10,'Return Data'!$B$7:$R$2292,17,0)</f>
        <v>17.4206</v>
      </c>
      <c r="M10" s="61">
        <f t="shared" si="4"/>
        <v>2</v>
      </c>
      <c r="N10" s="60">
        <f>VLOOKUP($A10,'Return Data'!$B$7:$R$2292,14,0)</f>
        <v>13.259399999999999</v>
      </c>
      <c r="O10" s="61">
        <f>RANK(N10,N$8:N$16,0)</f>
        <v>2</v>
      </c>
      <c r="P10" s="60">
        <f>VLOOKUP($A10,'Return Data'!$B$7:$R$2292,15,0)</f>
        <v>9.8348999999999993</v>
      </c>
      <c r="Q10" s="61">
        <f>RANK(P10,P$8:P$16,0)</f>
        <v>2</v>
      </c>
      <c r="R10" s="60">
        <f>VLOOKUP($A10,'Return Data'!$B$7:$R$2292,16,0)</f>
        <v>11.0024</v>
      </c>
      <c r="S10" s="62">
        <f t="shared" si="5"/>
        <v>4</v>
      </c>
    </row>
    <row r="11" spans="1:20" x14ac:dyDescent="0.3">
      <c r="A11" s="58" t="s">
        <v>543</v>
      </c>
      <c r="B11" s="59">
        <f>VLOOKUP($A11,'Return Data'!$B$7:$R$2292,3,0)</f>
        <v>44774</v>
      </c>
      <c r="C11" s="60">
        <f>VLOOKUP($A11,'Return Data'!$B$7:$R$2292,4,0)</f>
        <v>10.389200000000001</v>
      </c>
      <c r="D11" s="60">
        <f>VLOOKUP($A11,'Return Data'!$B$7:$R$2292,10,0)</f>
        <v>0.2606</v>
      </c>
      <c r="E11" s="61">
        <f t="shared" si="0"/>
        <v>9</v>
      </c>
      <c r="F11" s="60">
        <f>VLOOKUP($A11,'Return Data'!$B$7:$R$2292,11,0)</f>
        <v>-5.8419999999999996</v>
      </c>
      <c r="G11" s="61">
        <f t="shared" si="1"/>
        <v>9</v>
      </c>
      <c r="H11" s="60">
        <f>VLOOKUP($A11,'Return Data'!$B$7:$R$2292,12,0)</f>
        <v>-5.5072000000000001</v>
      </c>
      <c r="I11" s="61">
        <f t="shared" si="2"/>
        <v>9</v>
      </c>
      <c r="J11" s="60">
        <f>VLOOKUP($A11,'Return Data'!$B$7:$R$2292,13,0)</f>
        <v>2.4344000000000001</v>
      </c>
      <c r="K11" s="61">
        <f t="shared" si="3"/>
        <v>9</v>
      </c>
      <c r="L11" s="60">
        <f>VLOOKUP($A11,'Return Data'!$B$7:$R$2292,17,0)</f>
        <v>9.5913000000000004</v>
      </c>
      <c r="M11" s="61">
        <f t="shared" si="4"/>
        <v>8</v>
      </c>
      <c r="N11" s="60"/>
      <c r="O11" s="61"/>
      <c r="P11" s="60"/>
      <c r="Q11" s="61"/>
      <c r="R11" s="60">
        <f>VLOOKUP($A11,'Return Data'!$B$7:$R$2292,16,0)</f>
        <v>1.4873000000000001</v>
      </c>
      <c r="S11" s="62">
        <f t="shared" si="5"/>
        <v>9</v>
      </c>
    </row>
    <row r="12" spans="1:20" x14ac:dyDescent="0.3">
      <c r="A12" s="58" t="s">
        <v>545</v>
      </c>
      <c r="B12" s="59">
        <f>VLOOKUP($A12,'Return Data'!$B$7:$R$2292,3,0)</f>
        <v>44774</v>
      </c>
      <c r="C12" s="60">
        <f>VLOOKUP($A12,'Return Data'!$B$7:$R$2292,4,0)</f>
        <v>14.534000000000001</v>
      </c>
      <c r="D12" s="60">
        <f>VLOOKUP($A12,'Return Data'!$B$7:$R$2292,10,0)</f>
        <v>1.8286</v>
      </c>
      <c r="E12" s="61">
        <f t="shared" si="0"/>
        <v>4</v>
      </c>
      <c r="F12" s="60">
        <f>VLOOKUP($A12,'Return Data'!$B$7:$R$2292,11,0)</f>
        <v>0.62309999999999999</v>
      </c>
      <c r="G12" s="61">
        <f t="shared" si="1"/>
        <v>6</v>
      </c>
      <c r="H12" s="60">
        <f>VLOOKUP($A12,'Return Data'!$B$7:$R$2292,12,0)</f>
        <v>0.43540000000000001</v>
      </c>
      <c r="I12" s="61">
        <f t="shared" si="2"/>
        <v>5</v>
      </c>
      <c r="J12" s="60">
        <f>VLOOKUP($A12,'Return Data'!$B$7:$R$2292,13,0)</f>
        <v>4.8327</v>
      </c>
      <c r="K12" s="61">
        <f t="shared" si="3"/>
        <v>4</v>
      </c>
      <c r="L12" s="60">
        <f>VLOOKUP($A12,'Return Data'!$B$7:$R$2292,17,0)</f>
        <v>12.937799999999999</v>
      </c>
      <c r="M12" s="61">
        <f t="shared" si="4"/>
        <v>6</v>
      </c>
      <c r="N12" s="60">
        <f>VLOOKUP($A12,'Return Data'!$B$7:$R$2292,14,0)</f>
        <v>11.698</v>
      </c>
      <c r="O12" s="61">
        <f t="shared" ref="O12:O15" si="6">RANK(N12,N$8:N$16,0)</f>
        <v>6</v>
      </c>
      <c r="P12" s="60"/>
      <c r="Q12" s="61"/>
      <c r="R12" s="60">
        <f>VLOOKUP($A12,'Return Data'!$B$7:$R$2292,16,0)</f>
        <v>9.8055000000000003</v>
      </c>
      <c r="S12" s="62">
        <f t="shared" si="5"/>
        <v>6</v>
      </c>
    </row>
    <row r="13" spans="1:20" x14ac:dyDescent="0.3">
      <c r="A13" s="58" t="s">
        <v>547</v>
      </c>
      <c r="B13" s="59">
        <f>VLOOKUP($A13,'Return Data'!$B$7:$R$2292,3,0)</f>
        <v>44774</v>
      </c>
      <c r="C13" s="60">
        <f>VLOOKUP($A13,'Return Data'!$B$7:$R$2292,4,0)</f>
        <v>30.859000000000002</v>
      </c>
      <c r="D13" s="60">
        <f>VLOOKUP($A13,'Return Data'!$B$7:$R$2292,10,0)</f>
        <v>0.5212</v>
      </c>
      <c r="E13" s="61">
        <f t="shared" si="0"/>
        <v>8</v>
      </c>
      <c r="F13" s="60">
        <f>VLOOKUP($A13,'Return Data'!$B$7:$R$2292,11,0)</f>
        <v>3.2399999999999998E-2</v>
      </c>
      <c r="G13" s="61">
        <f t="shared" si="1"/>
        <v>8</v>
      </c>
      <c r="H13" s="60">
        <f>VLOOKUP($A13,'Return Data'!$B$7:$R$2292,12,0)</f>
        <v>-1.5254000000000001</v>
      </c>
      <c r="I13" s="61">
        <f t="shared" si="2"/>
        <v>8</v>
      </c>
      <c r="J13" s="60">
        <f>VLOOKUP($A13,'Return Data'!$B$7:$R$2292,13,0)</f>
        <v>2.5182000000000002</v>
      </c>
      <c r="K13" s="61">
        <f t="shared" si="3"/>
        <v>8</v>
      </c>
      <c r="L13" s="60">
        <f>VLOOKUP($A13,'Return Data'!$B$7:$R$2292,17,0)</f>
        <v>8.1615000000000002</v>
      </c>
      <c r="M13" s="61">
        <f t="shared" si="4"/>
        <v>9</v>
      </c>
      <c r="N13" s="60">
        <f>VLOOKUP($A13,'Return Data'!$B$7:$R$2292,14,0)</f>
        <v>8.6987000000000005</v>
      </c>
      <c r="O13" s="61">
        <f t="shared" si="6"/>
        <v>8</v>
      </c>
      <c r="P13" s="60">
        <f>VLOOKUP($A13,'Return Data'!$B$7:$R$2292,15,0)</f>
        <v>7.0476999999999999</v>
      </c>
      <c r="Q13" s="61">
        <f>RANK(P13,P$8:P$16,0)</f>
        <v>5</v>
      </c>
      <c r="R13" s="60">
        <f>VLOOKUP($A13,'Return Data'!$B$7:$R$2292,16,0)</f>
        <v>10.3064</v>
      </c>
      <c r="S13" s="62">
        <f t="shared" si="5"/>
        <v>5</v>
      </c>
    </row>
    <row r="14" spans="1:20" x14ac:dyDescent="0.3">
      <c r="A14" s="58" t="s">
        <v>548</v>
      </c>
      <c r="B14" s="59">
        <f>VLOOKUP($A14,'Return Data'!$B$7:$R$2292,3,0)</f>
        <v>44774</v>
      </c>
      <c r="C14" s="60">
        <f>VLOOKUP($A14,'Return Data'!$B$7:$R$2292,4,0)</f>
        <v>123.6874</v>
      </c>
      <c r="D14" s="60">
        <f>VLOOKUP($A14,'Return Data'!$B$7:$R$2292,10,0)</f>
        <v>2.9335</v>
      </c>
      <c r="E14" s="61">
        <f t="shared" si="0"/>
        <v>2</v>
      </c>
      <c r="F14" s="60">
        <f>VLOOKUP($A14,'Return Data'!$B$7:$R$2292,11,0)</f>
        <v>1.6055999999999999</v>
      </c>
      <c r="G14" s="61">
        <f t="shared" si="1"/>
        <v>3</v>
      </c>
      <c r="H14" s="60">
        <f>VLOOKUP($A14,'Return Data'!$B$7:$R$2292,12,0)</f>
        <v>0.91310000000000002</v>
      </c>
      <c r="I14" s="61">
        <f t="shared" si="2"/>
        <v>4</v>
      </c>
      <c r="J14" s="60">
        <f>VLOOKUP($A14,'Return Data'!$B$7:$R$2292,13,0)</f>
        <v>4.3385999999999996</v>
      </c>
      <c r="K14" s="61">
        <f t="shared" si="3"/>
        <v>6</v>
      </c>
      <c r="L14" s="60">
        <f>VLOOKUP($A14,'Return Data'!$B$7:$R$2292,17,0)</f>
        <v>16.482399999999998</v>
      </c>
      <c r="M14" s="61">
        <f t="shared" si="4"/>
        <v>3</v>
      </c>
      <c r="N14" s="60">
        <f>VLOOKUP($A14,'Return Data'!$B$7:$R$2292,14,0)</f>
        <v>11.523</v>
      </c>
      <c r="O14" s="61">
        <f t="shared" si="6"/>
        <v>7</v>
      </c>
      <c r="P14" s="60">
        <f>VLOOKUP($A14,'Return Data'!$B$7:$R$2292,15,0)</f>
        <v>7.8571999999999997</v>
      </c>
      <c r="Q14" s="61">
        <f>RANK(P14,P$8:P$16,0)</f>
        <v>4</v>
      </c>
      <c r="R14" s="60">
        <f>VLOOKUP($A14,'Return Data'!$B$7:$R$2292,16,0)</f>
        <v>15.2502</v>
      </c>
      <c r="S14" s="62">
        <f t="shared" si="5"/>
        <v>2</v>
      </c>
    </row>
    <row r="15" spans="1:20" x14ac:dyDescent="0.3">
      <c r="A15" s="58" t="s">
        <v>551</v>
      </c>
      <c r="B15" s="59">
        <f>VLOOKUP($A15,'Return Data'!$B$7:$R$2292,3,0)</f>
        <v>44774</v>
      </c>
      <c r="C15" s="60">
        <f>VLOOKUP($A15,'Return Data'!$B$7:$R$2292,4,0)</f>
        <v>14.8339</v>
      </c>
      <c r="D15" s="60">
        <f>VLOOKUP($A15,'Return Data'!$B$7:$R$2292,10,0)</f>
        <v>1.6021000000000001</v>
      </c>
      <c r="E15" s="61">
        <f t="shared" si="0"/>
        <v>7</v>
      </c>
      <c r="F15" s="60">
        <f>VLOOKUP($A15,'Return Data'!$B$7:$R$2292,11,0)</f>
        <v>1.2926</v>
      </c>
      <c r="G15" s="61">
        <f t="shared" si="1"/>
        <v>4</v>
      </c>
      <c r="H15" s="60">
        <f>VLOOKUP($A15,'Return Data'!$B$7:$R$2292,12,0)</f>
        <v>1.5310999999999999</v>
      </c>
      <c r="I15" s="61">
        <f t="shared" si="2"/>
        <v>3</v>
      </c>
      <c r="J15" s="60">
        <f>VLOOKUP($A15,'Return Data'!$B$7:$R$2292,13,0)</f>
        <v>6.7439999999999998</v>
      </c>
      <c r="K15" s="61">
        <f t="shared" si="3"/>
        <v>3</v>
      </c>
      <c r="L15" s="60">
        <f>VLOOKUP($A15,'Return Data'!$B$7:$R$2292,17,0)</f>
        <v>15.713100000000001</v>
      </c>
      <c r="M15" s="61">
        <f t="shared" si="4"/>
        <v>4</v>
      </c>
      <c r="N15" s="60">
        <f>VLOOKUP($A15,'Return Data'!$B$7:$R$2292,14,0)</f>
        <v>13.1524</v>
      </c>
      <c r="O15" s="61">
        <f t="shared" si="6"/>
        <v>3</v>
      </c>
      <c r="P15" s="60"/>
      <c r="Q15" s="61"/>
      <c r="R15" s="60">
        <f>VLOOKUP($A15,'Return Data'!$B$7:$R$2292,16,0)</f>
        <v>11.891299999999999</v>
      </c>
      <c r="S15" s="62">
        <f t="shared" si="5"/>
        <v>3</v>
      </c>
    </row>
    <row r="16" spans="1:20" x14ac:dyDescent="0.3">
      <c r="A16" s="58" t="s">
        <v>553</v>
      </c>
      <c r="B16" s="59">
        <f>VLOOKUP($A16,'Return Data'!$B$7:$R$2292,3,0)</f>
        <v>44774</v>
      </c>
      <c r="C16" s="60">
        <f>VLOOKUP($A16,'Return Data'!$B$7:$R$2292,4,0)</f>
        <v>15.05</v>
      </c>
      <c r="D16" s="60">
        <f>VLOOKUP($A16,'Return Data'!$B$7:$R$2292,10,0)</f>
        <v>1.8268</v>
      </c>
      <c r="E16" s="61">
        <f t="shared" si="0"/>
        <v>5</v>
      </c>
      <c r="F16" s="60">
        <f>VLOOKUP($A16,'Return Data'!$B$7:$R$2292,11,0)</f>
        <v>0.73629999999999995</v>
      </c>
      <c r="G16" s="61">
        <f t="shared" si="1"/>
        <v>5</v>
      </c>
      <c r="H16" s="60">
        <f>VLOOKUP($A16,'Return Data'!$B$7:$R$2292,12,0)</f>
        <v>-0.2651</v>
      </c>
      <c r="I16" s="61">
        <f t="shared" si="2"/>
        <v>6</v>
      </c>
      <c r="J16" s="60">
        <f>VLOOKUP($A16,'Return Data'!$B$7:$R$2292,13,0)</f>
        <v>4.3689</v>
      </c>
      <c r="K16" s="61">
        <f t="shared" si="3"/>
        <v>5</v>
      </c>
      <c r="L16" s="60">
        <f>VLOOKUP($A16,'Return Data'!$B$7:$R$2292,17,0)</f>
        <v>12.725199999999999</v>
      </c>
      <c r="M16" s="61">
        <f t="shared" si="4"/>
        <v>7</v>
      </c>
      <c r="N16" s="60">
        <f>VLOOKUP($A16,'Return Data'!$B$7:$R$2292,14,0)</f>
        <v>12.3468</v>
      </c>
      <c r="O16" s="61">
        <f>RANK(N16,N$8:N$16,0)</f>
        <v>4</v>
      </c>
      <c r="P16" s="60"/>
      <c r="Q16" s="61"/>
      <c r="R16" s="60">
        <f>VLOOKUP($A16,'Return Data'!$B$7:$R$2292,16,0)</f>
        <v>9.3109999999999999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1.8876111111111109</v>
      </c>
      <c r="E18" s="69"/>
      <c r="F18" s="70">
        <f>AVERAGE(F8:F16)</f>
        <v>0.66378888888888887</v>
      </c>
      <c r="G18" s="69"/>
      <c r="H18" s="70">
        <f>AVERAGE(H8:H16)</f>
        <v>0.41578888888888882</v>
      </c>
      <c r="I18" s="69"/>
      <c r="J18" s="70">
        <f>AVERAGE(J8:J16)</f>
        <v>5.7654777777777788</v>
      </c>
      <c r="K18" s="69"/>
      <c r="L18" s="70">
        <f>AVERAGE(L8:L16)</f>
        <v>15.469099999999997</v>
      </c>
      <c r="M18" s="69"/>
      <c r="N18" s="70">
        <f>AVERAGE(N8:N16)</f>
        <v>12.365625000000001</v>
      </c>
      <c r="O18" s="69"/>
      <c r="P18" s="70">
        <f>AVERAGE(P8:P16)</f>
        <v>8.8117199999999993</v>
      </c>
      <c r="Q18" s="69"/>
      <c r="R18" s="70">
        <f>AVERAGE(R8:R16)</f>
        <v>10.578411111111112</v>
      </c>
      <c r="S18" s="71"/>
    </row>
    <row r="19" spans="1:19" x14ac:dyDescent="0.3">
      <c r="A19" s="68" t="s">
        <v>28</v>
      </c>
      <c r="B19" s="69"/>
      <c r="C19" s="69"/>
      <c r="D19" s="70">
        <f>MIN(D8:D16)</f>
        <v>0.2606</v>
      </c>
      <c r="E19" s="69"/>
      <c r="F19" s="70">
        <f>MIN(F8:F16)</f>
        <v>-5.8419999999999996</v>
      </c>
      <c r="G19" s="69"/>
      <c r="H19" s="70">
        <f>MIN(H8:H16)</f>
        <v>-5.5072000000000001</v>
      </c>
      <c r="I19" s="69"/>
      <c r="J19" s="70">
        <f>MIN(J8:J16)</f>
        <v>2.4344000000000001</v>
      </c>
      <c r="K19" s="69"/>
      <c r="L19" s="70">
        <f>MIN(L8:L16)</f>
        <v>8.1615000000000002</v>
      </c>
      <c r="M19" s="69"/>
      <c r="N19" s="70">
        <f>MIN(N8:N16)</f>
        <v>8.6987000000000005</v>
      </c>
      <c r="O19" s="69"/>
      <c r="P19" s="70">
        <f>MIN(P8:P16)</f>
        <v>7.0476999999999999</v>
      </c>
      <c r="Q19" s="69"/>
      <c r="R19" s="70">
        <f>MIN(R8:R16)</f>
        <v>1.4873000000000001</v>
      </c>
      <c r="S19" s="71"/>
    </row>
    <row r="20" spans="1:19" ht="15" thickBot="1" x14ac:dyDescent="0.35">
      <c r="A20" s="72" t="s">
        <v>29</v>
      </c>
      <c r="B20" s="73"/>
      <c r="C20" s="73"/>
      <c r="D20" s="74">
        <f>MAX(D8:D16)</f>
        <v>3.5609000000000002</v>
      </c>
      <c r="E20" s="73"/>
      <c r="F20" s="74">
        <f>MAX(F8:F16)</f>
        <v>4.7153</v>
      </c>
      <c r="G20" s="73"/>
      <c r="H20" s="74">
        <f>MAX(H8:H16)</f>
        <v>6.1063999999999998</v>
      </c>
      <c r="I20" s="73"/>
      <c r="J20" s="74">
        <f>MAX(J8:J16)</f>
        <v>14.5443</v>
      </c>
      <c r="K20" s="73"/>
      <c r="L20" s="74">
        <f>MAX(L8:L16)</f>
        <v>30.545100000000001</v>
      </c>
      <c r="M20" s="73"/>
      <c r="N20" s="74">
        <f>MAX(N8:N16)</f>
        <v>16.1632</v>
      </c>
      <c r="O20" s="73"/>
      <c r="P20" s="74">
        <f>MAX(P8:P16)</f>
        <v>11.270799999999999</v>
      </c>
      <c r="Q20" s="73"/>
      <c r="R20" s="74">
        <f>MAX(R8:R16)</f>
        <v>16.811499999999999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2022-08-02T05:57:07Z</dcterms:modified>
</cp:coreProperties>
</file>